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mc:AlternateContent xmlns:mc="http://schemas.openxmlformats.org/markup-compatibility/2006">
    <mc:Choice Requires="x15">
      <x15ac:absPath xmlns:x15ac="http://schemas.microsoft.com/office/spreadsheetml/2010/11/ac" url="C:\Users\jerem\Desktop\WEBDEV\Sites Web\Braibant\Excels\Nouveau dossier\"/>
    </mc:Choice>
  </mc:AlternateContent>
  <xr:revisionPtr revIDLastSave="0" documentId="8_{D2A7EC49-B6F1-4529-84F1-D26D23127BE9}" xr6:coauthVersionLast="44" xr6:coauthVersionMax="44" xr10:uidLastSave="{00000000-0000-0000-0000-000000000000}"/>
  <bookViews>
    <workbookView xWindow="-108" yWindow="-108" windowWidth="23256" windowHeight="12576"/>
  </bookViews>
  <sheets>
    <sheet name="calcul" sheetId="13" r:id="rId1"/>
    <sheet name="1980" sheetId="2" r:id="rId2"/>
    <sheet name="1985" sheetId="3" r:id="rId3"/>
    <sheet name="1990" sheetId="4" r:id="rId4"/>
    <sheet name="1995" sheetId="5" r:id="rId5"/>
    <sheet name="2000" sheetId="6" r:id="rId6"/>
    <sheet name="2005" sheetId="7" r:id="rId7"/>
    <sheet name="2010" sheetId="8" r:id="rId8"/>
    <sheet name="2016" sheetId="15" r:id="rId9"/>
    <sheet name="effectifs" sheetId="10" r:id="rId10"/>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 i="13" l="1"/>
  <c r="C54" i="13"/>
  <c r="C11" i="13"/>
  <c r="C19" i="13"/>
  <c r="C62" i="13"/>
  <c r="D3" i="13"/>
  <c r="D54" i="13"/>
  <c r="D11" i="13"/>
  <c r="D10" i="13" s="1"/>
  <c r="D19" i="13"/>
  <c r="E3" i="13"/>
  <c r="E54" i="13"/>
  <c r="E11" i="13"/>
  <c r="E19" i="13"/>
  <c r="E18" i="13" s="1"/>
  <c r="F3" i="13"/>
  <c r="F54" i="13"/>
  <c r="F62" i="13" s="1"/>
  <c r="F11" i="13"/>
  <c r="F19" i="13"/>
  <c r="G3" i="13"/>
  <c r="G54" i="13"/>
  <c r="G11" i="13"/>
  <c r="G35" i="13" s="1"/>
  <c r="G19" i="13"/>
  <c r="H3" i="13"/>
  <c r="H35" i="13" s="1"/>
  <c r="H54" i="13"/>
  <c r="H11" i="13"/>
  <c r="H19" i="13"/>
  <c r="I3" i="13"/>
  <c r="I62" i="13" s="1"/>
  <c r="I54" i="13"/>
  <c r="I11" i="13"/>
  <c r="I19" i="13"/>
  <c r="I18" i="13" s="1"/>
  <c r="C4" i="13"/>
  <c r="C55" i="13"/>
  <c r="C12" i="13"/>
  <c r="C20" i="13"/>
  <c r="C18" i="13" s="1"/>
  <c r="D4" i="13"/>
  <c r="D63" i="13" s="1"/>
  <c r="D55" i="13"/>
  <c r="D53" i="13" s="1"/>
  <c r="D12" i="13"/>
  <c r="D20" i="13"/>
  <c r="E4" i="13"/>
  <c r="E55" i="13"/>
  <c r="E53" i="13" s="1"/>
  <c r="E12" i="13"/>
  <c r="E20" i="13"/>
  <c r="E63" i="13"/>
  <c r="F4" i="13"/>
  <c r="F55" i="13"/>
  <c r="F12" i="13"/>
  <c r="F20" i="13"/>
  <c r="F63" i="13"/>
  <c r="G4" i="13"/>
  <c r="G63" i="13" s="1"/>
  <c r="G55" i="13"/>
  <c r="G12" i="13"/>
  <c r="G36" i="13" s="1"/>
  <c r="G20" i="13"/>
  <c r="H4" i="13"/>
  <c r="H55" i="13"/>
  <c r="H12" i="13"/>
  <c r="H36" i="13" s="1"/>
  <c r="H20" i="13"/>
  <c r="I4" i="13"/>
  <c r="I63" i="13" s="1"/>
  <c r="I55" i="13"/>
  <c r="I12" i="13"/>
  <c r="I20" i="13"/>
  <c r="C5" i="13"/>
  <c r="C64" i="13" s="1"/>
  <c r="C56" i="13"/>
  <c r="C13" i="13"/>
  <c r="C21" i="13"/>
  <c r="C37" i="13" s="1"/>
  <c r="D5" i="13"/>
  <c r="D56" i="13"/>
  <c r="D13" i="13"/>
  <c r="D21" i="13"/>
  <c r="D18" i="13" s="1"/>
  <c r="E5" i="13"/>
  <c r="E64" i="13" s="1"/>
  <c r="E56" i="13"/>
  <c r="E13" i="13"/>
  <c r="E21" i="13"/>
  <c r="F5" i="13"/>
  <c r="F56" i="13"/>
  <c r="F13" i="13"/>
  <c r="F21" i="13"/>
  <c r="F64" i="13"/>
  <c r="G5" i="13"/>
  <c r="G56" i="13"/>
  <c r="G13" i="13"/>
  <c r="G21" i="13"/>
  <c r="G64" i="13"/>
  <c r="H5" i="13"/>
  <c r="H64" i="13" s="1"/>
  <c r="H56" i="13"/>
  <c r="H13" i="13"/>
  <c r="H37" i="13" s="1"/>
  <c r="H21" i="13"/>
  <c r="I5" i="13"/>
  <c r="I56" i="13"/>
  <c r="I13" i="13"/>
  <c r="I10" i="13" s="1"/>
  <c r="I21" i="13"/>
  <c r="C6" i="13"/>
  <c r="C38" i="13" s="1"/>
  <c r="C57" i="13"/>
  <c r="C14" i="13"/>
  <c r="C22" i="13"/>
  <c r="D6" i="13"/>
  <c r="D65" i="13" s="1"/>
  <c r="D57" i="13"/>
  <c r="D14" i="13"/>
  <c r="D22" i="13"/>
  <c r="D38" i="13" s="1"/>
  <c r="E6" i="13"/>
  <c r="E57" i="13"/>
  <c r="E14" i="13"/>
  <c r="E22" i="13"/>
  <c r="E65" i="13" s="1"/>
  <c r="F6" i="13"/>
  <c r="F2" i="13" s="1"/>
  <c r="F57" i="13"/>
  <c r="F14" i="13"/>
  <c r="F22" i="13"/>
  <c r="G6" i="13"/>
  <c r="G57" i="13"/>
  <c r="G14" i="13"/>
  <c r="G22" i="13"/>
  <c r="G65" i="13"/>
  <c r="H6" i="13"/>
  <c r="H57" i="13"/>
  <c r="H14" i="13"/>
  <c r="H22" i="13"/>
  <c r="H65" i="13"/>
  <c r="I6" i="13"/>
  <c r="I65" i="13" s="1"/>
  <c r="I57" i="13"/>
  <c r="I14" i="13"/>
  <c r="I22" i="13"/>
  <c r="C7" i="13"/>
  <c r="C58" i="13"/>
  <c r="C15" i="13"/>
  <c r="C39" i="13" s="1"/>
  <c r="C23" i="13"/>
  <c r="D7" i="13"/>
  <c r="D39" i="13" s="1"/>
  <c r="D58" i="13"/>
  <c r="D15" i="13"/>
  <c r="D23" i="13"/>
  <c r="E7" i="13"/>
  <c r="E66" i="13" s="1"/>
  <c r="E58" i="13"/>
  <c r="E15" i="13"/>
  <c r="E23" i="13"/>
  <c r="E39" i="13" s="1"/>
  <c r="F7" i="13"/>
  <c r="F58" i="13"/>
  <c r="F15" i="13"/>
  <c r="F23" i="13"/>
  <c r="F18" i="13" s="1"/>
  <c r="G7" i="13"/>
  <c r="G66" i="13" s="1"/>
  <c r="G58" i="13"/>
  <c r="G53" i="13" s="1"/>
  <c r="G15" i="13"/>
  <c r="G23" i="13"/>
  <c r="H7" i="13"/>
  <c r="H58" i="13"/>
  <c r="H53" i="13" s="1"/>
  <c r="H15" i="13"/>
  <c r="H23" i="13"/>
  <c r="H18" i="13" s="1"/>
  <c r="H66" i="13"/>
  <c r="I7" i="13"/>
  <c r="I66" i="13" s="1"/>
  <c r="I58" i="13"/>
  <c r="I15" i="13"/>
  <c r="I23" i="13"/>
  <c r="C8" i="13"/>
  <c r="C67" i="13" s="1"/>
  <c r="C59" i="13"/>
  <c r="C16" i="13"/>
  <c r="C40" i="13" s="1"/>
  <c r="C24" i="13"/>
  <c r="D8" i="13"/>
  <c r="D59" i="13"/>
  <c r="D16" i="13"/>
  <c r="D40" i="13" s="1"/>
  <c r="D24" i="13"/>
  <c r="E8" i="13"/>
  <c r="E40" i="13" s="1"/>
  <c r="E59" i="13"/>
  <c r="E16" i="13"/>
  <c r="E24" i="13"/>
  <c r="F8" i="13"/>
  <c r="F67" i="13" s="1"/>
  <c r="F59" i="13"/>
  <c r="F16" i="13"/>
  <c r="F24" i="13"/>
  <c r="F40" i="13" s="1"/>
  <c r="G8" i="13"/>
  <c r="G59" i="13"/>
  <c r="G16" i="13"/>
  <c r="G24" i="13"/>
  <c r="G67" i="13" s="1"/>
  <c r="H8" i="13"/>
  <c r="H67" i="13" s="1"/>
  <c r="H59" i="13"/>
  <c r="H16" i="13"/>
  <c r="H24" i="13"/>
  <c r="I8" i="13"/>
  <c r="I59" i="13"/>
  <c r="I16" i="13"/>
  <c r="I24" i="13"/>
  <c r="I67" i="13"/>
  <c r="B4" i="13"/>
  <c r="B55" i="13"/>
  <c r="B12" i="13"/>
  <c r="B20" i="13"/>
  <c r="B63" i="13"/>
  <c r="B5" i="13"/>
  <c r="B64" i="13" s="1"/>
  <c r="B56" i="13"/>
  <c r="B53" i="13" s="1"/>
  <c r="B13" i="13"/>
  <c r="B10" i="13" s="1"/>
  <c r="B21" i="13"/>
  <c r="B6" i="13"/>
  <c r="B57" i="13"/>
  <c r="B14" i="13"/>
  <c r="B65" i="13" s="1"/>
  <c r="B22" i="13"/>
  <c r="B7" i="13"/>
  <c r="B66" i="13" s="1"/>
  <c r="B58" i="13"/>
  <c r="B15" i="13"/>
  <c r="B23" i="13"/>
  <c r="B8" i="13"/>
  <c r="B67" i="13" s="1"/>
  <c r="B59" i="13"/>
  <c r="B16" i="13"/>
  <c r="B24" i="13"/>
  <c r="B18" i="13" s="1"/>
  <c r="B3" i="13"/>
  <c r="B54" i="13"/>
  <c r="B11" i="13"/>
  <c r="B19" i="13"/>
  <c r="B62" i="13" s="1"/>
  <c r="B69" i="13"/>
  <c r="AY6" i="2"/>
  <c r="AY7" i="2"/>
  <c r="AY8" i="2"/>
  <c r="AY9" i="2"/>
  <c r="AY10" i="2"/>
  <c r="AY11" i="2"/>
  <c r="AY12" i="2"/>
  <c r="AY13" i="2"/>
  <c r="AY14" i="2"/>
  <c r="AY15" i="2"/>
  <c r="AY16" i="2"/>
  <c r="AY17" i="2"/>
  <c r="AY18" i="2"/>
  <c r="AY19" i="2"/>
  <c r="AY20" i="2"/>
  <c r="AY21" i="2"/>
  <c r="AY22" i="2"/>
  <c r="AY23" i="2"/>
  <c r="AY24" i="2"/>
  <c r="AY25" i="2"/>
  <c r="AY26" i="2"/>
  <c r="AY27" i="2"/>
  <c r="AY28" i="2"/>
  <c r="AY29" i="2"/>
  <c r="AY30" i="2"/>
  <c r="AY31" i="2"/>
  <c r="AY32" i="2"/>
  <c r="AY33" i="2"/>
  <c r="AY34" i="2"/>
  <c r="AY5" i="2"/>
  <c r="C71" i="13"/>
  <c r="C69" i="13"/>
  <c r="C72" i="13"/>
  <c r="D71" i="13"/>
  <c r="D72" i="13" s="1"/>
  <c r="D69" i="13"/>
  <c r="E71" i="13"/>
  <c r="E72" i="13"/>
  <c r="E69" i="13"/>
  <c r="F71" i="13"/>
  <c r="F72" i="13" s="1"/>
  <c r="F69" i="13"/>
  <c r="G71" i="13"/>
  <c r="G69" i="13"/>
  <c r="G72" i="13" s="1"/>
  <c r="H71" i="13"/>
  <c r="H72" i="13" s="1"/>
  <c r="H69" i="13"/>
  <c r="I71" i="13"/>
  <c r="I72" i="13" s="1"/>
  <c r="I69" i="13"/>
  <c r="B71" i="13"/>
  <c r="B72" i="13" s="1"/>
  <c r="I27" i="13"/>
  <c r="I28" i="13"/>
  <c r="I36" i="13"/>
  <c r="I29" i="13"/>
  <c r="I37" i="13" s="1"/>
  <c r="I30" i="13"/>
  <c r="I38" i="13" s="1"/>
  <c r="I31" i="13"/>
  <c r="I39" i="13" s="1"/>
  <c r="I32" i="13"/>
  <c r="I40" i="13"/>
  <c r="I43" i="13"/>
  <c r="C27" i="13"/>
  <c r="C35" i="13"/>
  <c r="C28" i="13"/>
  <c r="C36" i="13"/>
  <c r="C29" i="13"/>
  <c r="C30" i="13"/>
  <c r="C26" i="13" s="1"/>
  <c r="C31" i="13"/>
  <c r="C32" i="13"/>
  <c r="C43" i="13"/>
  <c r="C44" i="13"/>
  <c r="D27" i="13"/>
  <c r="D35" i="13" s="1"/>
  <c r="D28" i="13"/>
  <c r="D29" i="13"/>
  <c r="D37" i="13"/>
  <c r="D30" i="13"/>
  <c r="D31" i="13"/>
  <c r="D32" i="13"/>
  <c r="D43" i="13"/>
  <c r="D44" i="13"/>
  <c r="E27" i="13"/>
  <c r="E35" i="13"/>
  <c r="E28" i="13"/>
  <c r="E36" i="13" s="1"/>
  <c r="E29" i="13"/>
  <c r="E30" i="13"/>
  <c r="E38" i="13"/>
  <c r="E31" i="13"/>
  <c r="E32" i="13"/>
  <c r="E43" i="13"/>
  <c r="E44" i="13"/>
  <c r="F27" i="13"/>
  <c r="F35" i="13"/>
  <c r="F28" i="13"/>
  <c r="F26" i="13" s="1"/>
  <c r="F36" i="13"/>
  <c r="F29" i="13"/>
  <c r="F37" i="13" s="1"/>
  <c r="F30" i="13"/>
  <c r="F31" i="13"/>
  <c r="F39" i="13"/>
  <c r="F32" i="13"/>
  <c r="F43" i="13"/>
  <c r="F44" i="13"/>
  <c r="G27" i="13"/>
  <c r="G28" i="13"/>
  <c r="G29" i="13"/>
  <c r="G37" i="13"/>
  <c r="G30" i="13"/>
  <c r="G38" i="13" s="1"/>
  <c r="G31" i="13"/>
  <c r="G32" i="13"/>
  <c r="G40" i="13"/>
  <c r="G43" i="13"/>
  <c r="G44" i="13"/>
  <c r="H27" i="13"/>
  <c r="H26" i="13" s="1"/>
  <c r="H28" i="13"/>
  <c r="H29" i="13"/>
  <c r="H30" i="13"/>
  <c r="H38" i="13"/>
  <c r="H31" i="13"/>
  <c r="H39" i="13" s="1"/>
  <c r="H32" i="13"/>
  <c r="H43" i="13"/>
  <c r="H44" i="13"/>
  <c r="I44" i="13"/>
  <c r="B27" i="13"/>
  <c r="B26" i="13" s="1"/>
  <c r="B35" i="13"/>
  <c r="B28" i="13"/>
  <c r="B36" i="13" s="1"/>
  <c r="B29" i="13"/>
  <c r="B37" i="13" s="1"/>
  <c r="B30" i="13"/>
  <c r="B38" i="13" s="1"/>
  <c r="B31" i="13"/>
  <c r="B39" i="13"/>
  <c r="B32" i="13"/>
  <c r="B43" i="13"/>
  <c r="B44" i="13"/>
  <c r="I53" i="13"/>
  <c r="F53" i="13"/>
  <c r="AO34" i="7"/>
  <c r="AO34" i="8"/>
  <c r="AO33" i="8"/>
  <c r="AO32" i="8"/>
  <c r="AO31" i="8"/>
  <c r="AO30" i="8"/>
  <c r="AO29" i="8"/>
  <c r="AO28" i="8"/>
  <c r="AO27" i="8"/>
  <c r="AO34" i="15"/>
  <c r="AO33" i="15"/>
  <c r="AO32" i="15"/>
  <c r="AO31" i="15"/>
  <c r="AO30" i="15"/>
  <c r="AO29" i="15"/>
  <c r="AO28" i="15"/>
  <c r="AO27" i="15"/>
  <c r="D2" i="13"/>
  <c r="H50" i="13"/>
  <c r="G50" i="13"/>
  <c r="F50" i="13"/>
  <c r="E50" i="13"/>
  <c r="D50" i="13"/>
  <c r="C50" i="13"/>
  <c r="B50" i="13"/>
  <c r="C53" i="13"/>
  <c r="I26" i="13"/>
  <c r="G18" i="13"/>
  <c r="F10" i="13"/>
  <c r="E10" i="13"/>
  <c r="C34" i="13" l="1"/>
  <c r="C45" i="13" s="1"/>
  <c r="F34" i="13"/>
  <c r="F45" i="13" s="1"/>
  <c r="B61" i="13"/>
  <c r="B73" i="13" s="1"/>
  <c r="I61" i="13"/>
  <c r="I73" i="13" s="1"/>
  <c r="H34" i="13"/>
  <c r="H45" i="13" s="1"/>
  <c r="D67" i="13"/>
  <c r="C66" i="13"/>
  <c r="I64" i="13"/>
  <c r="H63" i="13"/>
  <c r="G62" i="13"/>
  <c r="G61" i="13" s="1"/>
  <c r="G73" i="13" s="1"/>
  <c r="G10" i="13"/>
  <c r="I35" i="13"/>
  <c r="I34" i="13" s="1"/>
  <c r="I45" i="13" s="1"/>
  <c r="F66" i="13"/>
  <c r="D64" i="13"/>
  <c r="C63" i="13"/>
  <c r="C61" i="13" s="1"/>
  <c r="C73" i="13" s="1"/>
  <c r="E62" i="13"/>
  <c r="E61" i="13" s="1"/>
  <c r="E73" i="13" s="1"/>
  <c r="D62" i="13"/>
  <c r="D61" i="13" s="1"/>
  <c r="D73" i="13" s="1"/>
  <c r="B2" i="13"/>
  <c r="D26" i="13"/>
  <c r="I2" i="13"/>
  <c r="E67" i="13"/>
  <c r="D66" i="13"/>
  <c r="C65" i="13"/>
  <c r="H62" i="13"/>
  <c r="H61" i="13" s="1"/>
  <c r="H73" i="13" s="1"/>
  <c r="C2" i="13"/>
  <c r="C10" i="13"/>
  <c r="E26" i="13"/>
  <c r="G2" i="13"/>
  <c r="H10" i="13"/>
  <c r="H40" i="13"/>
  <c r="G39" i="13"/>
  <c r="G34" i="13" s="1"/>
  <c r="G45" i="13" s="1"/>
  <c r="F38" i="13"/>
  <c r="E37" i="13"/>
  <c r="E34" i="13" s="1"/>
  <c r="E45" i="13" s="1"/>
  <c r="D36" i="13"/>
  <c r="D34" i="13" s="1"/>
  <c r="D45" i="13" s="1"/>
  <c r="F65" i="13"/>
  <c r="F61" i="13" s="1"/>
  <c r="F73" i="13" s="1"/>
  <c r="H2" i="13"/>
  <c r="B40" i="13"/>
  <c r="B34" i="13" s="1"/>
  <c r="B45" i="13" s="1"/>
  <c r="G26" i="13"/>
  <c r="E2" i="13"/>
  <c r="G47" i="13" l="1"/>
  <c r="G49" i="13" s="1"/>
  <c r="G46" i="13"/>
  <c r="G48" i="13" s="1"/>
  <c r="D47" i="13"/>
  <c r="D49" i="13" s="1"/>
  <c r="D46" i="13"/>
  <c r="D48" i="13" s="1"/>
  <c r="B47" i="13"/>
  <c r="B49" i="13" s="1"/>
  <c r="B46" i="13"/>
  <c r="B48" i="13" s="1"/>
  <c r="F75" i="13"/>
  <c r="F77" i="13" s="1"/>
  <c r="F74" i="13"/>
  <c r="F76" i="13" s="1"/>
  <c r="E47" i="13"/>
  <c r="E49" i="13" s="1"/>
  <c r="E46" i="13"/>
  <c r="E48" i="13" s="1"/>
  <c r="B74" i="13"/>
  <c r="B76" i="13" s="1"/>
  <c r="B75" i="13"/>
  <c r="B77" i="13" s="1"/>
  <c r="G74" i="13"/>
  <c r="G76" i="13" s="1"/>
  <c r="G75" i="13"/>
  <c r="G77" i="13" s="1"/>
  <c r="F47" i="13"/>
  <c r="F49" i="13" s="1"/>
  <c r="F46" i="13"/>
  <c r="F48" i="13" s="1"/>
  <c r="H74" i="13"/>
  <c r="H76" i="13" s="1"/>
  <c r="H75" i="13"/>
  <c r="H77" i="13" s="1"/>
  <c r="I75" i="13"/>
  <c r="I77" i="13" s="1"/>
  <c r="I74" i="13"/>
  <c r="I76" i="13" s="1"/>
  <c r="E75" i="13"/>
  <c r="E77" i="13" s="1"/>
  <c r="E74" i="13"/>
  <c r="E76" i="13" s="1"/>
  <c r="H46" i="13"/>
  <c r="H48" i="13" s="1"/>
  <c r="H47" i="13"/>
  <c r="H49" i="13" s="1"/>
  <c r="D75" i="13"/>
  <c r="D77" i="13" s="1"/>
  <c r="D74" i="13"/>
  <c r="D76" i="13" s="1"/>
  <c r="C75" i="13"/>
  <c r="C77" i="13" s="1"/>
  <c r="C74" i="13"/>
  <c r="C76" i="13" s="1"/>
  <c r="I46" i="13"/>
  <c r="I48" i="13" s="1"/>
  <c r="I47" i="13"/>
  <c r="I49" i="13" s="1"/>
  <c r="C46" i="13"/>
  <c r="C48" i="13" s="1"/>
  <c r="C47" i="13"/>
  <c r="C49" i="13" s="1"/>
</calcChain>
</file>

<file path=xl/sharedStrings.xml><?xml version="1.0" encoding="utf-8"?>
<sst xmlns="http://schemas.openxmlformats.org/spreadsheetml/2006/main" count="2116" uniqueCount="350">
  <si>
    <t>CI de services aux entreprises par l'industrie (hors import)</t>
  </si>
  <si>
    <t>CI de services aux entreprises totales (hors import)</t>
  </si>
  <si>
    <t>emplois finals de services aux entreprises  (total)*</t>
  </si>
  <si>
    <t>VA de services aux entreprises (total)</t>
  </si>
  <si>
    <t>calcul de la VA des services utilisés par l'industrie</t>
  </si>
  <si>
    <t>% (VA de industrie.) / VA totale</t>
  </si>
  <si>
    <t>VA industrie + VA des services à l'industrie</t>
  </si>
  <si>
    <t>% (VA de services à l'industrie +VA industrie) / VA totale</t>
  </si>
  <si>
    <t>effectifs de service aux entreprises (total)</t>
  </si>
  <si>
    <t>calcul des effectifs des services utilisés par l'industrie</t>
  </si>
  <si>
    <t>% (effectifs de industrie.) / effectifs totaux</t>
  </si>
  <si>
    <t>effectifs ind. + effectifs des services à l'industrie</t>
  </si>
  <si>
    <t>% (effectifs de services à l'indu. + indu.) / effectifs totaux</t>
  </si>
  <si>
    <t xml:space="preserve"> </t>
  </si>
  <si>
    <t>BRA38_AZ</t>
  </si>
  <si>
    <t>BRA38_BZ</t>
  </si>
  <si>
    <t>BRA38_CA</t>
  </si>
  <si>
    <t>BRA38_CB</t>
  </si>
  <si>
    <t>BRA38_CC</t>
  </si>
  <si>
    <t>BRA38_CD</t>
  </si>
  <si>
    <t>BRA38_CE</t>
  </si>
  <si>
    <t>BRA38_CF</t>
  </si>
  <si>
    <t>BRA38_CG</t>
  </si>
  <si>
    <t>BRA38_CH</t>
  </si>
  <si>
    <t>BRA38_CI</t>
  </si>
  <si>
    <t>BRA38_CJ</t>
  </si>
  <si>
    <t>BRA38_CK</t>
  </si>
  <si>
    <t>BRA38_CL</t>
  </si>
  <si>
    <t>BRA38_CM</t>
  </si>
  <si>
    <t>BRA38_DZ</t>
  </si>
  <si>
    <t>BRA38_EZ</t>
  </si>
  <si>
    <t>BRA38_FZ</t>
  </si>
  <si>
    <t>BRA38_GZ</t>
  </si>
  <si>
    <t>BRA38_HZ</t>
  </si>
  <si>
    <t>BRA38_IZ</t>
  </si>
  <si>
    <t>BRA38_JA</t>
  </si>
  <si>
    <t>BRA38_JB</t>
  </si>
  <si>
    <t>BRA38_JC</t>
  </si>
  <si>
    <t>BRA38_KZ</t>
  </si>
  <si>
    <t>BRA38_LZ</t>
  </si>
  <si>
    <t>BRA38_MA</t>
  </si>
  <si>
    <t>BRA38_MB</t>
  </si>
  <si>
    <t>BRA38_MC</t>
  </si>
  <si>
    <t>BRA38_NZ</t>
  </si>
  <si>
    <t>BRA38_OZ</t>
  </si>
  <si>
    <t>BRA38_PZ</t>
  </si>
  <si>
    <t>BRA38_QA</t>
  </si>
  <si>
    <t>BRA38_QB</t>
  </si>
  <si>
    <t>BRA38_RZ</t>
  </si>
  <si>
    <t>BRA38_SZ</t>
  </si>
  <si>
    <t>PRA38_AZ</t>
  </si>
  <si>
    <t>Agriculture, sylviculture et pêche</t>
  </si>
  <si>
    <t>PRA38_BZ</t>
  </si>
  <si>
    <t>Industries extractives</t>
  </si>
  <si>
    <t>PRA38_CA</t>
  </si>
  <si>
    <t>Fabric  denrées alimentaires, boissons et prdts à base de tabac</t>
  </si>
  <si>
    <t>PRA38_CB</t>
  </si>
  <si>
    <t>Fabric  textiles, industries habillement, cuir et chaussure</t>
  </si>
  <si>
    <t>PRA38_CC</t>
  </si>
  <si>
    <t>Travail du bois, industries du papier et imprimerie</t>
  </si>
  <si>
    <t>PRA38_CD</t>
  </si>
  <si>
    <t>Cokéfaction et raffinage</t>
  </si>
  <si>
    <t>PRA38_CE</t>
  </si>
  <si>
    <t>Industrie chimique</t>
  </si>
  <si>
    <t>PRA38_CF</t>
  </si>
  <si>
    <t>Industrie pharmaceutique</t>
  </si>
  <si>
    <t>PRA38_CG</t>
  </si>
  <si>
    <t>Fab  prdts en caoutc  et plastiq  et aut  prdts minéraux non métal</t>
  </si>
  <si>
    <t>PRA38_CH</t>
  </si>
  <si>
    <t>Métallurgie et fab  de prdts métalliques sauf machines et équipmnts</t>
  </si>
  <si>
    <t>PRA38_CI</t>
  </si>
  <si>
    <t>Fabrication de produits informatiques, électroniques et optiques</t>
  </si>
  <si>
    <t>PRA38_CJ</t>
  </si>
  <si>
    <t>Fabrication d équipements électriques</t>
  </si>
  <si>
    <t>PRA38_CK</t>
  </si>
  <si>
    <t>Fabrication de machines et équipements n c a</t>
  </si>
  <si>
    <t>PRA38_CL</t>
  </si>
  <si>
    <t>Fabrication de matériels de transport</t>
  </si>
  <si>
    <t>PRA38_CM</t>
  </si>
  <si>
    <t>Autres ind  manuf  - répar  et install  de machines et d équipmnts</t>
  </si>
  <si>
    <t>PRA38_DZ</t>
  </si>
  <si>
    <t>Prod  et distribution électricité, gaz, vapeur et air conditionné</t>
  </si>
  <si>
    <t>PRA38_EZ</t>
  </si>
  <si>
    <t>Prod  et distrib  eau assainisst, gestion déchets et dépollution</t>
  </si>
  <si>
    <t>PRA38_FZ</t>
  </si>
  <si>
    <t>Construction</t>
  </si>
  <si>
    <t>PRA38_GZ</t>
  </si>
  <si>
    <t>Commerce - réparation d automobiles et de motocycles</t>
  </si>
  <si>
    <t>PRA38_HZ</t>
  </si>
  <si>
    <t>Transports et entreposage</t>
  </si>
  <si>
    <t>PRA38_IZ</t>
  </si>
  <si>
    <t>Hébergement et restauration</t>
  </si>
  <si>
    <t>PRA38_JA</t>
  </si>
  <si>
    <t>Édition, audiovisuel et diffusion</t>
  </si>
  <si>
    <t>PRA38_JB</t>
  </si>
  <si>
    <t>Télécommunications</t>
  </si>
  <si>
    <t>PRA38_JC</t>
  </si>
  <si>
    <t>Activités informatiques et services d information</t>
  </si>
  <si>
    <t>PRA38_KZ</t>
  </si>
  <si>
    <t>Activités financières et d assurance</t>
  </si>
  <si>
    <t>PRA38_LZ</t>
  </si>
  <si>
    <t>Activités immobilières</t>
  </si>
  <si>
    <t>PRA38_MA</t>
  </si>
  <si>
    <t>Act  juri , compta , de gest , archi , ingé , ctrle et anal  tech</t>
  </si>
  <si>
    <t>PRA38_MB</t>
  </si>
  <si>
    <t>Recherche-développement scientifique</t>
  </si>
  <si>
    <t>PRA38_MC</t>
  </si>
  <si>
    <t>Autres activités spécialisées, scientifiques et techniques</t>
  </si>
  <si>
    <t>PRA38_NZ</t>
  </si>
  <si>
    <t>Activités de services administratifs et de soutien</t>
  </si>
  <si>
    <t>BRA38_TZ</t>
  </si>
  <si>
    <t>OPP2</t>
  </si>
  <si>
    <t>CONSOMMATION INTERMEDIAIRE</t>
  </si>
  <si>
    <t>OPB1</t>
  </si>
  <si>
    <t>VALEUR AJOUTEE/PRODUIT INTERIEUR</t>
  </si>
  <si>
    <t>OPP1</t>
  </si>
  <si>
    <t>PRODUCTION au prix de base</t>
  </si>
  <si>
    <t>part produite domestiquement</t>
  </si>
  <si>
    <t>OPP3</t>
  </si>
  <si>
    <t>OPP51</t>
  </si>
  <si>
    <t>OPP52</t>
  </si>
  <si>
    <t>OPP53</t>
  </si>
  <si>
    <t>OPP5</t>
  </si>
  <si>
    <t>OPP6</t>
  </si>
  <si>
    <t>OPEREEMPTOT</t>
  </si>
  <si>
    <t>effectifs</t>
  </si>
  <si>
    <t>BRNN_TOTAL</t>
  </si>
  <si>
    <t>PRA38_RZ</t>
  </si>
  <si>
    <t>Arts, spectacles et activités récréatives</t>
  </si>
  <si>
    <t>PRA38_SZ</t>
  </si>
  <si>
    <t>Autres activités de services</t>
  </si>
  <si>
    <t>PRA38_PZ</t>
  </si>
  <si>
    <t>Enseignement</t>
  </si>
  <si>
    <t>PRA38_QA</t>
  </si>
  <si>
    <t>Activités pour la santé humaine</t>
  </si>
  <si>
    <t>PRNN_TOTAL</t>
  </si>
  <si>
    <t>Total des produits (nouvelle nomenclature)</t>
  </si>
  <si>
    <t>VA de l'industrie</t>
  </si>
  <si>
    <t>PIB</t>
  </si>
  <si>
    <t>effectifs de l'industrie (en milliers)</t>
  </si>
  <si>
    <t>emplois externalisés par l'industrie (en milliers)</t>
  </si>
  <si>
    <t>VISU :   TEI_HTD_RETRO_NB   CUBES  :   TSL_COMMUN/TEI</t>
  </si>
  <si>
    <t>DA 'DA1980'   ET 'ET_SERIEHISTO'   VM 'VMVAL'</t>
  </si>
  <si>
    <t>DA 'DA1985'   ET 'ET_SERIEHISTO'   VM 'VMVAL'</t>
  </si>
  <si>
    <t>DA 'DA1990'   ET 'ET_SERIEHISTO'   VM 'VMVAL'</t>
  </si>
  <si>
    <t>DA 'DA1995'   ET 'ET_SERIEHISTO'   VM 'VMVAL'</t>
  </si>
  <si>
    <t>DA 'DA2000'   ET 'ET_SERIEHISTO'   VM 'VMVAL'</t>
  </si>
  <si>
    <t>DA 'DA2005'   ET 'ET_SERIEHISTO'   VM 'VMVAL'</t>
  </si>
  <si>
    <t>DA 'DA2010'   ET 'ET_SERIEHISTO'   VM 'VMVAL'</t>
  </si>
  <si>
    <t>VISU :   null   CUBES  :   TSL_COMMUN/CPR_CEB</t>
  </si>
  <si>
    <t>DA 'DA1985'   ET 'ET_SERIEHISTO'   SI 'SIS10'   VM 'VMVAL'</t>
  </si>
  <si>
    <t>DA 'DA1990'   ET 'ET_SERIEHISTO'   SI 'SIS10'   VM 'VMVAL'</t>
  </si>
  <si>
    <t>DA 'DA1995'   ET 'ET_SERIEHISTO'   SI 'SIS10'   VM 'VMVAL'</t>
  </si>
  <si>
    <t>DA 'DA2000'   ET 'ET_SERIEHISTO'   SI 'SIS10'   VM 'VMVAL'</t>
  </si>
  <si>
    <t>DA 'DA2005'   ET 'ET_SERIEHISTO'   SI 'SIS10'   VM 'VMVAL'</t>
  </si>
  <si>
    <t>DA 'DA2010'   ET 'ET_SERIEHISTO'   SI 'SIS10'   VM 'VMVAL'</t>
  </si>
  <si>
    <t>VISU :   TEF1990_1999VALEUR   CUBES  :   TSL_COMMUN/ERE_HTD</t>
  </si>
  <si>
    <t>DA 'DA1980'   ET 'ET_SERIEHISTO'   SI 'SIS0'   VM 'VMVAL'</t>
  </si>
  <si>
    <t>DA 'DA1985'   ET 'ET_SERIEHISTO'   SI 'SIS0'   VM 'VMVAL'</t>
  </si>
  <si>
    <t>DA 'DA1990'   ET 'ET_SERIEHISTO'   SI 'SIS0'   VM 'VMVAL'</t>
  </si>
  <si>
    <t>DA 'DA1995'   ET 'ET_SERIEHISTO'   SI 'SIS0'   VM 'VMVAL'</t>
  </si>
  <si>
    <t>DA 'DA2000'   ET 'ET_SERIEHISTO'   SI 'SIS0'   VM 'VMVAL'</t>
  </si>
  <si>
    <t>DA 'DA2005'   ET 'ET_SERIEHISTO'   SI 'SIS0'   VM 'VMVAL'</t>
  </si>
  <si>
    <t>DA 'DA2010'   ET 'ET_SERIEHISTO'   SI 'SIS0'   VM 'VMVAL'</t>
  </si>
  <si>
    <t>OPP7</t>
  </si>
  <si>
    <t>DA 'DA2012'   ET 'ET_SERIEHISTO'   SI 'SIS0'   VM 'VMVAL'</t>
  </si>
  <si>
    <t>DA 'DA2012'   ET 'ET_SERIEHISTO'   VM 'VMVAL'</t>
  </si>
  <si>
    <t>DA 'DA2012'   ET 'ET_SERIEHISTO'   SI 'SIS10'   VM 'VMVAL'</t>
  </si>
  <si>
    <t>Consommation intermédiaire</t>
  </si>
  <si>
    <t>Production au prix de base</t>
  </si>
  <si>
    <t>% de la VA de l'économie</t>
  </si>
  <si>
    <t>Va externalisé en % de la VA de l'industrie</t>
  </si>
  <si>
    <t>6.208 Emploi intérieur total par branche en nombre de personnes</t>
  </si>
  <si>
    <t>A5.AZ</t>
  </si>
  <si>
    <t>A5.BE</t>
  </si>
  <si>
    <t>Industrie manufacturière, industries extractives et autres</t>
  </si>
  <si>
    <t>A17.DE</t>
  </si>
  <si>
    <t xml:space="preserve">    Industries extractives, énergie, eau, gestion des déchets et dépollution</t>
  </si>
  <si>
    <t>A38.BZ</t>
  </si>
  <si>
    <t xml:space="preserve">      Industries extractives</t>
  </si>
  <si>
    <t>N.D.</t>
  </si>
  <si>
    <t>A38.DZ</t>
  </si>
  <si>
    <t xml:space="preserve">      Production et distribution d'électricité, de gaz, de vapeur et d'air conditionné</t>
  </si>
  <si>
    <t>A38.EZ</t>
  </si>
  <si>
    <t xml:space="preserve">      Production et distribution d'eau ; assainissement, gestion des déchets et dépollution</t>
  </si>
  <si>
    <t>A17.C1</t>
  </si>
  <si>
    <t xml:space="preserve">    Fabrication de denrées alimentaires, de boissons et de produits à base de tabac</t>
  </si>
  <si>
    <t>A17.C2</t>
  </si>
  <si>
    <t xml:space="preserve">    Cokéfaction et raffinage</t>
  </si>
  <si>
    <t>A17.C3</t>
  </si>
  <si>
    <t xml:space="preserve">    Fabrication d'équipements électriques, électroniques, informatiques ; fabrication de machines</t>
  </si>
  <si>
    <t>A38.CI</t>
  </si>
  <si>
    <t xml:space="preserve">      Fabrication de produits informatiques, électroniques et optiques</t>
  </si>
  <si>
    <t>A38.CJ</t>
  </si>
  <si>
    <t xml:space="preserve">      Fabrication d équipements électriques</t>
  </si>
  <si>
    <t>A38.CK</t>
  </si>
  <si>
    <t xml:space="preserve">      Fabrication de machines et équipements n.c.a.</t>
  </si>
  <si>
    <t>A17.C4</t>
  </si>
  <si>
    <t xml:space="preserve">    Fabrication de matériels de transport</t>
  </si>
  <si>
    <t>A17.C5</t>
  </si>
  <si>
    <t xml:space="preserve">    Fabrication d'autres produits industriels</t>
  </si>
  <si>
    <t>A38.CB</t>
  </si>
  <si>
    <t xml:space="preserve">      Fabrication de textiles, industries de l'habillement, industrie du cuir et de la chaussure</t>
  </si>
  <si>
    <t>A38.CC</t>
  </si>
  <si>
    <t xml:space="preserve">      Travail du bois, industries du papier et imprimerie</t>
  </si>
  <si>
    <t>A38.CE</t>
  </si>
  <si>
    <t xml:space="preserve">      Industrie chimique</t>
  </si>
  <si>
    <t>A38.CF</t>
  </si>
  <si>
    <t xml:space="preserve">      Industrie pharmaceutique</t>
  </si>
  <si>
    <t>A38.CG</t>
  </si>
  <si>
    <t xml:space="preserve">      Fabrication de produits en caoutchouc, en plastique et d'autres produits minéraux non métalliques</t>
  </si>
  <si>
    <t>A38.CH</t>
  </si>
  <si>
    <t xml:space="preserve">      Métallurgie et fabrication de produits métalliques, hors machines et équipements</t>
  </si>
  <si>
    <t>A38.CM</t>
  </si>
  <si>
    <t xml:space="preserve">      Autres industries manufacturières ; réparation et installation de machines et d'équipements</t>
  </si>
  <si>
    <t>A5.FZ</t>
  </si>
  <si>
    <t>A5.GU</t>
  </si>
  <si>
    <t>Services principalement marchands</t>
  </si>
  <si>
    <t>A10.GI</t>
  </si>
  <si>
    <t xml:space="preserve">  Commerce de gros et de détail, transports, hébergement et restauration</t>
  </si>
  <si>
    <t>A17.GZ</t>
  </si>
  <si>
    <t xml:space="preserve">    Commerce ; réparation d'automobiles et de motocycles</t>
  </si>
  <si>
    <t>A17.HZ</t>
  </si>
  <si>
    <t xml:space="preserve">    Transports et entreposage</t>
  </si>
  <si>
    <t>A17.IZ</t>
  </si>
  <si>
    <t xml:space="preserve">    Hébergement et restauration</t>
  </si>
  <si>
    <t>A10.JZ</t>
  </si>
  <si>
    <t xml:space="preserve">  Information et communication</t>
  </si>
  <si>
    <t>A38.JA</t>
  </si>
  <si>
    <t xml:space="preserve">      Édition, audiovisuel et diffusion</t>
  </si>
  <si>
    <t>A38.JB</t>
  </si>
  <si>
    <t xml:space="preserve">      Télécommunications</t>
  </si>
  <si>
    <t>A38.JC</t>
  </si>
  <si>
    <t xml:space="preserve">      Activités informatiques et services d'information</t>
  </si>
  <si>
    <t>A10.KZ</t>
  </si>
  <si>
    <t xml:space="preserve">  Activités financières et d'assurance</t>
  </si>
  <si>
    <t>A10.LZ</t>
  </si>
  <si>
    <t xml:space="preserve">  Activités immobilières</t>
  </si>
  <si>
    <t>A10.MN</t>
  </si>
  <si>
    <t xml:space="preserve">  Activités scientifiques et techniques ; services administratifs et de soutien</t>
  </si>
  <si>
    <t>A38.MA</t>
  </si>
  <si>
    <t xml:space="preserve">      Activités juridiques, comptables, de gestion, d'architecture, d'ingénierie, de contrôle et d'analyses techniques</t>
  </si>
  <si>
    <t>A38.MB</t>
  </si>
  <si>
    <t xml:space="preserve">      Recherche-développement scientifique</t>
  </si>
  <si>
    <t>A38.MC</t>
  </si>
  <si>
    <t xml:space="preserve">      Autres activités spécialisées, scientifiques et techniques</t>
  </si>
  <si>
    <t>A38.NZ</t>
  </si>
  <si>
    <t xml:space="preserve">      Activités de services administratifs et de soutien</t>
  </si>
  <si>
    <t>A10.RU</t>
  </si>
  <si>
    <t xml:space="preserve">  Autres services</t>
  </si>
  <si>
    <t>A38.RZ</t>
  </si>
  <si>
    <t xml:space="preserve">      Arts, spectacles et activités récréatives</t>
  </si>
  <si>
    <t>A38.SZ</t>
  </si>
  <si>
    <t xml:space="preserve">      Autres activités de services</t>
  </si>
  <si>
    <t>A38.TZ</t>
  </si>
  <si>
    <t xml:space="preserve">      Activités des ménages en tant qu'employeurs</t>
  </si>
  <si>
    <t>A5.OQ</t>
  </si>
  <si>
    <t>Services principalement non marchands (*)</t>
  </si>
  <si>
    <t>A38.OZ</t>
  </si>
  <si>
    <t xml:space="preserve">      Administration publique et défense - sécurité sociale obligatoire</t>
  </si>
  <si>
    <t>A38.PZ</t>
  </si>
  <si>
    <t xml:space="preserve">      Enseignement</t>
  </si>
  <si>
    <t>A38.QA</t>
  </si>
  <si>
    <t xml:space="preserve">      Activités pour la santé humaine</t>
  </si>
  <si>
    <t>A38.QB</t>
  </si>
  <si>
    <t xml:space="preserve">      Hébergement médico-social et social et action sociale sans hébergement</t>
  </si>
  <si>
    <t>TOTAL</t>
  </si>
  <si>
    <t>Total des branches</t>
  </si>
  <si>
    <t>Milliers de personnes</t>
  </si>
  <si>
    <t>Source : Comptes nationaux - Base 2014, Insee</t>
  </si>
  <si>
    <t xml:space="preserve">(*) Le poste "Services principalement non marchands" correspond au regroupement des items "Administration publique", "Enseignement", "Santé humaine et action sociale", soit au poste OQ des niveaux A10 et A17 de la Nomenclature Agrégée (NA) 2008.  </t>
  </si>
  <si>
    <t>N.D.: non disponible.</t>
  </si>
  <si>
    <t>En 2019, le fichier de référence (chap_x.y) est un fichier Excel2000, en 2020, ce même fichier sera en Excel2016 (ne pas oublier d'actualiser l'extension lors de la régérénation des formules).</t>
  </si>
  <si>
    <t>effcetifs totaux</t>
  </si>
  <si>
    <t>VA externalisé par l'industrie</t>
  </si>
  <si>
    <t>% de l'emploi de l'économie</t>
  </si>
  <si>
    <t>emploi externalisé en % de l'emploi de l'industrie</t>
  </si>
  <si>
    <t>AGRICULTURE, SYLVICULTURE ET PÊCHE</t>
  </si>
  <si>
    <t>AZ</t>
  </si>
  <si>
    <t>INDUSTRIES EXTRACTIVES</t>
  </si>
  <si>
    <t>BZ</t>
  </si>
  <si>
    <t>FABRICATION DE DENRÉES ALIMENTAIRES, DE BOISSONS ET DE PRODUITS À BASE DE TABAC</t>
  </si>
  <si>
    <t>CA</t>
  </si>
  <si>
    <t>FABRICATION DE TEXTILES, INDUSTRIES DE L'HABILLEMENT, INDUSTRIE DU CUIR ET DE LA CHAUSSURE</t>
  </si>
  <si>
    <t>CB</t>
  </si>
  <si>
    <t>TRAVAIL DU BOIS, INDUSTRIES DU PAPIER ET IMPRIMERIE</t>
  </si>
  <si>
    <t>CC</t>
  </si>
  <si>
    <t>COKÉFACTION ET RAFFINAGE</t>
  </si>
  <si>
    <t>CD</t>
  </si>
  <si>
    <t>INDUSTRIE CHIMIQUE</t>
  </si>
  <si>
    <t>CE</t>
  </si>
  <si>
    <t>INDUSTRIE PHARMACEUTIQUE</t>
  </si>
  <si>
    <t>CF</t>
  </si>
  <si>
    <t>FABRICATION DE PRODUITS EN CAOUTCHOUC, EN PLASTIQUE ET D'AUTRES PRODUITS MINÉRAUX NON MÉTALLIQUES</t>
  </si>
  <si>
    <t>CG</t>
  </si>
  <si>
    <t>MÉTALLURGIE ET FABRICATION DE PRODUITS MÉTALLIQUES, HORS MACHINES ET ÉQUIPEMENTS</t>
  </si>
  <si>
    <t>CH</t>
  </si>
  <si>
    <t>FABRICATION DE PRODUITS INFORMATIQUES, ÉLECTRONIQUES ET OPTIQUES</t>
  </si>
  <si>
    <t>CI</t>
  </si>
  <si>
    <t>FABRICATION D ÉQUIPEMENTS ÉLECTRIQUES</t>
  </si>
  <si>
    <t>CJ</t>
  </si>
  <si>
    <t>FABRICATION DE MACHINES ET ÉQUIPEMENTS N.C.A.</t>
  </si>
  <si>
    <t>CK</t>
  </si>
  <si>
    <t>FABRICATION DE MATÉRIELS DE TRANSPORT</t>
  </si>
  <si>
    <t>CL</t>
  </si>
  <si>
    <t>AUTRES INDUSTRIES MANUFACTURIÈRES ; RÉPARATION ET INSTALLATION DE MACHINES ET D'ÉQUIPEMENTS</t>
  </si>
  <si>
    <t>CM</t>
  </si>
  <si>
    <t>PRODUCTION ET DISTRIBUTION D'ÉLECTRICITÉ, DE GAZ, DE VAPEUR ET D'AIR CONDITIONNÉ</t>
  </si>
  <si>
    <t>DZ</t>
  </si>
  <si>
    <t>PRODUCTION ET DISTRIBUTION D'EAU ; ASSAINISSEMENT, GESTION DES DÉCHETS ET DÉPOLLUTION</t>
  </si>
  <si>
    <t>EZ</t>
  </si>
  <si>
    <t>CONSTRUCTION</t>
  </si>
  <si>
    <t>FZ</t>
  </si>
  <si>
    <t>COMMERCE ; RÉPARATION D'AUTOMOBILES ET DE MOTOCYCLES</t>
  </si>
  <si>
    <t>GZ</t>
  </si>
  <si>
    <t>TRANSPORTS ET ENTREPOSAGE</t>
  </si>
  <si>
    <t>HZ</t>
  </si>
  <si>
    <t>HÉBERGEMENT ET RESTAURATION</t>
  </si>
  <si>
    <t>IZ</t>
  </si>
  <si>
    <t>ÉDITION, AUDIOVISUEL ET DIFFUSION</t>
  </si>
  <si>
    <t>JA</t>
  </si>
  <si>
    <t>TÉLÉCOMMUNICATIONS</t>
  </si>
  <si>
    <t>JB</t>
  </si>
  <si>
    <t>ACTIVITÉS INFORMATIQUES ET SERVICES D'INFORMATION</t>
  </si>
  <si>
    <t>JC</t>
  </si>
  <si>
    <t>ACTIVITÉS FINANCIÈRES ET D'ASSURANCE</t>
  </si>
  <si>
    <t>KZ</t>
  </si>
  <si>
    <t>ACTIVITÉS IMMOBILIÈRES</t>
  </si>
  <si>
    <t>LZ</t>
  </si>
  <si>
    <t>ACTIVITÉS JURIDIQUES, COMPTABLES, DE GESTION, D'ARCHITECTURE, D'INGÉNIERIE, DE CONTRÔLE ET D'ANALYSES TECHNIQUES</t>
  </si>
  <si>
    <t>MA</t>
  </si>
  <si>
    <t>RECHERCHE-DÉVELOPPEMENT SCIENTIFIQUE</t>
  </si>
  <si>
    <t>MB</t>
  </si>
  <si>
    <t>AUTRES ACTIVITÉS SPÉCIALISÉES, SCIENTIFIQUES ET TECHNIQUES</t>
  </si>
  <si>
    <t>MC</t>
  </si>
  <si>
    <t>ACTIVITÉS DE SERVICES ADMINISTRATIFS ET DE SOUTIEN</t>
  </si>
  <si>
    <t>NZ</t>
  </si>
  <si>
    <t>ADMINISTRATION PUBLIQUE ET DÉFENSE - SÉCURITÉ SOCIALE OBLIGATOIRE</t>
  </si>
  <si>
    <t>OZ</t>
  </si>
  <si>
    <t>ENSEIGNEMENT</t>
  </si>
  <si>
    <t>PZ</t>
  </si>
  <si>
    <t>ACTIVITÉS POUR LA SANTÉ HUMAINE</t>
  </si>
  <si>
    <t>QA</t>
  </si>
  <si>
    <t>HÉBERGEMENT MÉDICO-SOCIAL ET SOCIAL ET ACTION SOCIALE SANS HÉBERGEMENT</t>
  </si>
  <si>
    <t>QB</t>
  </si>
  <si>
    <t>ARTS, SPECTACLES ET ACTIVITÉS RÉCRÉATIVES</t>
  </si>
  <si>
    <t>RZ</t>
  </si>
  <si>
    <t>AUTRES ACTIVITÉS DE SERVICES</t>
  </si>
  <si>
    <t>SZ</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</si>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</sst>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9" formatCode="0.0%"/>
    <numFmt numFmtId="171" formatCode="#,##0.0"/>
  </numFmts>
  <fonts count="19" x14ac:knownFonts="1">
    <font>
      <sz val="10"/>
      <name val="Arial"/>
    </font>
    <font>
      <sz val="10"/>
      <name val="Arial"/>
      <family val="2"/>
    </font>
    <font>
      <sz val="8"/>
      <name val="Arial"/>
      <family val="2"/>
    </font>
    <font>
      <b/>
      <sz val="8"/>
      <name val="Arial"/>
      <family val="2"/>
    </font>
    <font>
      <i/>
      <sz val="8"/>
      <name val="Arial"/>
      <family val="2"/>
    </font>
    <font>
      <sz val="7"/>
      <name val="Arial"/>
      <family val="2"/>
    </font>
    <font>
      <sz val="6"/>
      <name val="Arial"/>
      <family val="2"/>
    </font>
    <font>
      <b/>
      <sz val="7"/>
      <name val="Arial"/>
      <family val="2"/>
    </font>
    <font>
      <sz val="14"/>
      <name val="Arial"/>
      <family val="2"/>
    </font>
    <font>
      <b/>
      <sz val="14"/>
      <name val="Arial"/>
      <family val="2"/>
    </font>
    <font>
      <b/>
      <sz val="12"/>
      <name val="Arial"/>
      <family val="2"/>
    </font>
    <font>
      <b/>
      <sz val="16"/>
      <name val="Arial"/>
      <family val="2"/>
    </font>
    <font>
      <sz val="16"/>
      <name val="Arial"/>
      <family val="2"/>
    </font>
    <font>
      <i/>
      <sz val="16"/>
      <name val="Arial"/>
      <family val="2"/>
    </font>
    <font>
      <sz val="12"/>
      <name val="Arial"/>
      <family val="2"/>
    </font>
    <font>
      <b/>
      <i/>
      <sz val="12"/>
      <name val="Arial"/>
      <family val="2"/>
    </font>
    <font>
      <sz val="9"/>
      <name val="Arial"/>
      <family val="2"/>
    </font>
    <font>
      <b/>
      <sz val="10"/>
      <color indexed="8"/>
      <name val="Arial"/>
      <family val="2"/>
    </font>
    <font>
      <sz val="10"/>
      <name val="Arial"/>
      <family val="2"/>
    </font>
  </fonts>
  <fills count="3">
    <fill>
      <patternFill patternType="none"/>
    </fill>
    <fill>
      <patternFill patternType="gray125"/>
    </fill>
    <fill>
      <patternFill patternType="solid">
        <fgColor indexed="1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ck">
        <color indexed="64"/>
      </left>
      <right/>
      <top style="thick">
        <color indexed="64"/>
      </top>
      <bottom/>
      <diagonal/>
    </border>
    <border>
      <left style="thick">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bottom/>
      <diagonal/>
    </border>
    <border>
      <left style="thick">
        <color indexed="64"/>
      </left>
      <right style="thick">
        <color indexed="64"/>
      </right>
      <top style="thick">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top/>
      <bottom style="thin">
        <color indexed="64"/>
      </bottom>
      <diagonal/>
    </border>
    <border>
      <left/>
      <right/>
      <top style="thick">
        <color indexed="64"/>
      </top>
      <bottom style="thick">
        <color indexed="64"/>
      </bottom>
      <diagonal/>
    </border>
    <border>
      <left style="thin">
        <color indexed="64"/>
      </left>
      <right/>
      <top style="thick">
        <color indexed="64"/>
      </top>
      <bottom/>
      <diagonal/>
    </border>
    <border>
      <left style="thin">
        <color indexed="64"/>
      </left>
      <right/>
      <top/>
      <bottom style="thick">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0" fontId="18" fillId="0" borderId="0"/>
  </cellStyleXfs>
  <cellXfs count="98">
    <xf numFmtId="0" fontId="0" fillId="0" borderId="0" xfId="0"/>
    <xf numFmtId="0" fontId="1" fillId="0" borderId="1" xfId="1" applyFont="1" applyBorder="1"/>
    <xf numFmtId="0" fontId="2" fillId="0" borderId="2" xfId="1" applyFont="1" applyBorder="1"/>
    <xf numFmtId="0" fontId="2" fillId="0" borderId="3" xfId="1" applyFont="1" applyBorder="1" applyAlignment="1">
      <alignment horizontal="center"/>
    </xf>
    <xf numFmtId="0" fontId="1" fillId="0" borderId="3" xfId="1" applyFont="1" applyBorder="1" applyAlignment="1">
      <alignment horizontal="center"/>
    </xf>
    <xf numFmtId="0" fontId="1" fillId="0" borderId="2" xfId="1" applyFont="1" applyBorder="1"/>
    <xf numFmtId="0" fontId="3" fillId="0" borderId="3" xfId="1" applyFont="1" applyBorder="1" applyAlignment="1">
      <alignment horizontal="center"/>
    </xf>
    <xf numFmtId="0" fontId="1" fillId="0" borderId="3" xfId="1" applyFont="1" applyBorder="1"/>
    <xf numFmtId="0" fontId="2" fillId="0" borderId="0" xfId="1" applyFont="1"/>
    <xf numFmtId="0" fontId="2" fillId="2" borderId="0" xfId="1" applyFont="1" applyFill="1"/>
    <xf numFmtId="0" fontId="4" fillId="0" borderId="0" xfId="1" applyFont="1" applyBorder="1"/>
    <xf numFmtId="2" fontId="4" fillId="0" borderId="0" xfId="1" applyNumberFormat="1" applyFont="1" applyBorder="1" applyAlignment="1">
      <alignment horizontal="right"/>
    </xf>
    <xf numFmtId="0" fontId="10" fillId="0" borderId="0" xfId="1" applyFont="1" applyBorder="1"/>
    <xf numFmtId="1" fontId="9" fillId="0" borderId="0" xfId="1" applyNumberFormat="1" applyFont="1" applyBorder="1" applyAlignment="1">
      <alignment horizontal="center"/>
    </xf>
    <xf numFmtId="3" fontId="2" fillId="0" borderId="0" xfId="1" applyNumberFormat="1" applyFont="1"/>
    <xf numFmtId="1" fontId="2" fillId="0" borderId="0" xfId="1" applyNumberFormat="1" applyFont="1"/>
    <xf numFmtId="0" fontId="2" fillId="0" borderId="0" xfId="1" applyFont="1" applyBorder="1" applyAlignment="1">
      <alignment horizontal="center"/>
    </xf>
    <xf numFmtId="0" fontId="17" fillId="0" borderId="0" xfId="1" applyFont="1"/>
    <xf numFmtId="0" fontId="0" fillId="0" borderId="0" xfId="1" applyFont="1"/>
    <xf numFmtId="171" fontId="0" fillId="0" borderId="0" xfId="1" applyNumberFormat="1" applyFont="1"/>
    <xf numFmtId="171" fontId="0" fillId="0" borderId="0" xfId="1" applyNumberFormat="1" applyFont="1" applyAlignment="1">
      <alignment horizontal="right"/>
    </xf>
    <xf numFmtId="0" fontId="12" fillId="0" borderId="2" xfId="1" applyFont="1" applyBorder="1"/>
    <xf numFmtId="1" fontId="0" fillId="0" borderId="0" xfId="1" applyNumberFormat="1" applyFont="1" applyBorder="1"/>
    <xf numFmtId="0" fontId="0" fillId="0" borderId="0" xfId="1" applyFont="1" applyBorder="1"/>
    <xf numFmtId="0" fontId="0" fillId="0" borderId="0" xfId="1" quotePrefix="1" applyFont="1" applyBorder="1"/>
    <xf numFmtId="169" fontId="0" fillId="0" borderId="0" xfId="1" applyNumberFormat="1" applyFont="1" applyBorder="1"/>
    <xf numFmtId="9" fontId="0" fillId="0" borderId="0" xfId="1" applyNumberFormat="1" applyFont="1" applyBorder="1"/>
    <xf numFmtId="0" fontId="14" fillId="0" borderId="0" xfId="1" applyFont="1" applyBorder="1"/>
    <xf numFmtId="1" fontId="14" fillId="0" borderId="0" xfId="1" applyNumberFormat="1" applyFont="1" applyBorder="1" applyAlignment="1">
      <alignment horizontal="center"/>
    </xf>
    <xf numFmtId="9" fontId="15" fillId="0" borderId="0" xfId="1" applyNumberFormat="1" applyFont="1" applyBorder="1" applyAlignment="1">
      <alignment horizontal="center"/>
    </xf>
    <xf numFmtId="0" fontId="16" fillId="0" borderId="0" xfId="1" applyFont="1" applyBorder="1"/>
    <xf numFmtId="0" fontId="16" fillId="0" borderId="0" xfId="1" applyFont="1" applyBorder="1" applyAlignment="1">
      <alignment horizontal="center"/>
    </xf>
    <xf numFmtId="1" fontId="16" fillId="0" borderId="0" xfId="1" applyNumberFormat="1" applyFont="1" applyBorder="1" applyAlignment="1">
      <alignment horizontal="center"/>
    </xf>
    <xf numFmtId="0" fontId="16" fillId="0" borderId="0" xfId="1" applyFont="1" applyFill="1" applyBorder="1" applyAlignment="1">
      <alignment horizontal="center"/>
    </xf>
    <xf numFmtId="3" fontId="5" fillId="0" borderId="0" xfId="1" applyNumberFormat="1" applyFont="1" applyBorder="1" applyAlignment="1">
      <alignment horizontal="right"/>
    </xf>
    <xf numFmtId="0" fontId="6" fillId="0" borderId="4" xfId="1" applyFont="1" applyBorder="1"/>
    <xf numFmtId="0" fontId="7" fillId="0" borderId="4" xfId="1" quotePrefix="1" applyFont="1" applyBorder="1" applyAlignment="1">
      <alignment horizontal="left"/>
    </xf>
    <xf numFmtId="3" fontId="5" fillId="0" borderId="5" xfId="1" applyNumberFormat="1" applyFont="1" applyBorder="1" applyAlignment="1">
      <alignment horizontal="right"/>
    </xf>
    <xf numFmtId="3" fontId="5" fillId="0" borderId="6" xfId="1" applyNumberFormat="1" applyFont="1" applyBorder="1" applyAlignment="1">
      <alignment horizontal="right"/>
    </xf>
    <xf numFmtId="1" fontId="5" fillId="0" borderId="7" xfId="1" quotePrefix="1" applyNumberFormat="1" applyFont="1" applyBorder="1" applyAlignment="1">
      <alignment horizontal="right"/>
    </xf>
    <xf numFmtId="1" fontId="5" fillId="0" borderId="0" xfId="1" applyNumberFormat="1" applyFont="1" applyAlignment="1">
      <alignment horizontal="right"/>
    </xf>
    <xf numFmtId="1" fontId="7" fillId="0" borderId="8" xfId="1" applyNumberFormat="1" applyFont="1" applyBorder="1" applyAlignment="1">
      <alignment horizontal="right"/>
    </xf>
    <xf numFmtId="1" fontId="7" fillId="0" borderId="4" xfId="1" applyNumberFormat="1" applyFont="1" applyBorder="1" applyAlignment="1">
      <alignment horizontal="right"/>
    </xf>
    <xf numFmtId="1" fontId="5" fillId="0" borderId="8" xfId="1" applyNumberFormat="1" applyFont="1" applyBorder="1" applyAlignment="1">
      <alignment horizontal="right"/>
    </xf>
    <xf numFmtId="1" fontId="5" fillId="0" borderId="4" xfId="1" applyNumberFormat="1" applyFont="1" applyBorder="1" applyAlignment="1">
      <alignment horizontal="right"/>
    </xf>
    <xf numFmtId="1" fontId="5" fillId="0" borderId="9" xfId="1" applyNumberFormat="1" applyFont="1" applyBorder="1" applyAlignment="1">
      <alignment horizontal="right"/>
    </xf>
    <xf numFmtId="1" fontId="5" fillId="0" borderId="0" xfId="1" applyNumberFormat="1" applyFont="1" applyBorder="1" applyAlignment="1">
      <alignment horizontal="right"/>
    </xf>
    <xf numFmtId="0" fontId="2" fillId="0" borderId="10" xfId="1" applyFont="1" applyBorder="1" applyAlignment="1">
      <alignment horizontal="right"/>
    </xf>
    <xf numFmtId="0" fontId="8" fillId="0" borderId="0" xfId="1" applyFont="1" applyBorder="1" applyAlignment="1">
      <alignment horizontal="center"/>
    </xf>
    <xf numFmtId="0" fontId="8" fillId="0" borderId="0" xfId="1" applyFont="1" applyBorder="1"/>
    <xf numFmtId="0" fontId="12" fillId="2" borderId="11" xfId="1" applyFont="1" applyFill="1" applyBorder="1"/>
    <xf numFmtId="0" fontId="12" fillId="2" borderId="12" xfId="1" applyFont="1" applyFill="1" applyBorder="1" applyAlignment="1">
      <alignment horizontal="center"/>
    </xf>
    <xf numFmtId="0" fontId="12" fillId="2" borderId="13" xfId="1" applyFont="1" applyFill="1" applyBorder="1" applyAlignment="1">
      <alignment horizontal="center"/>
    </xf>
    <xf numFmtId="0" fontId="11" fillId="2" borderId="14" xfId="1" applyFont="1" applyFill="1" applyBorder="1"/>
    <xf numFmtId="1" fontId="11" fillId="2" borderId="15" xfId="1" applyNumberFormat="1" applyFont="1" applyFill="1" applyBorder="1" applyAlignment="1">
      <alignment horizontal="center"/>
    </xf>
    <xf numFmtId="1" fontId="11" fillId="2" borderId="3" xfId="1" applyNumberFormat="1" applyFont="1" applyFill="1" applyBorder="1" applyAlignment="1">
      <alignment horizontal="center"/>
    </xf>
    <xf numFmtId="0" fontId="13" fillId="2" borderId="16" xfId="1" applyFont="1" applyFill="1" applyBorder="1"/>
    <xf numFmtId="169" fontId="13" fillId="2" borderId="15" xfId="1" applyNumberFormat="1" applyFont="1" applyFill="1" applyBorder="1" applyAlignment="1">
      <alignment horizontal="center"/>
    </xf>
    <xf numFmtId="169" fontId="13" fillId="2" borderId="3" xfId="1" applyNumberFormat="1" applyFont="1" applyFill="1" applyBorder="1" applyAlignment="1">
      <alignment horizontal="center"/>
    </xf>
    <xf numFmtId="0" fontId="11" fillId="2" borderId="16" xfId="1" applyFont="1" applyFill="1" applyBorder="1"/>
    <xf numFmtId="0" fontId="13" fillId="2" borderId="17" xfId="1" applyFont="1" applyFill="1" applyBorder="1"/>
    <xf numFmtId="169" fontId="13" fillId="2" borderId="18" xfId="1" applyNumberFormat="1" applyFont="1" applyFill="1" applyBorder="1" applyAlignment="1">
      <alignment horizontal="center"/>
    </xf>
    <xf numFmtId="169" fontId="13" fillId="2" borderId="10" xfId="1" applyNumberFormat="1" applyFont="1" applyFill="1" applyBorder="1" applyAlignment="1">
      <alignment horizontal="center"/>
    </xf>
    <xf numFmtId="0" fontId="11" fillId="2" borderId="19" xfId="1" applyFont="1" applyFill="1" applyBorder="1"/>
    <xf numFmtId="1" fontId="11" fillId="2" borderId="20" xfId="1" applyNumberFormat="1" applyFont="1" applyFill="1" applyBorder="1" applyAlignment="1">
      <alignment horizontal="center"/>
    </xf>
    <xf numFmtId="1" fontId="11" fillId="2" borderId="21" xfId="1" applyNumberFormat="1" applyFont="1" applyFill="1" applyBorder="1" applyAlignment="1">
      <alignment horizontal="center"/>
    </xf>
    <xf numFmtId="0" fontId="13" fillId="2" borderId="22" xfId="1" applyFont="1" applyFill="1" applyBorder="1"/>
    <xf numFmtId="169" fontId="11" fillId="2" borderId="23" xfId="1" applyNumberFormat="1" applyFont="1" applyFill="1" applyBorder="1" applyAlignment="1">
      <alignment horizontal="center"/>
    </xf>
    <xf numFmtId="169" fontId="11" fillId="2" borderId="8" xfId="1" applyNumberFormat="1" applyFont="1" applyFill="1" applyBorder="1" applyAlignment="1">
      <alignment horizontal="center"/>
    </xf>
    <xf numFmtId="0" fontId="13" fillId="2" borderId="24" xfId="1" applyFont="1" applyFill="1" applyBorder="1"/>
    <xf numFmtId="169" fontId="11" fillId="2" borderId="25" xfId="1" applyNumberFormat="1" applyFont="1" applyFill="1" applyBorder="1" applyAlignment="1">
      <alignment horizontal="center"/>
    </xf>
    <xf numFmtId="169" fontId="11" fillId="2" borderId="26" xfId="1" applyNumberFormat="1" applyFont="1" applyFill="1" applyBorder="1" applyAlignment="1">
      <alignment horizontal="center"/>
    </xf>
    <xf numFmtId="0" fontId="1" fillId="0" borderId="3" xfId="1" applyFont="1" applyFill="1" applyBorder="1" applyAlignment="1">
      <alignment horizontal="center"/>
    </xf>
    <xf numFmtId="0" fontId="1" fillId="0" borderId="10" xfId="1" applyFont="1" applyFill="1" applyBorder="1" applyAlignment="1">
      <alignment horizontal="center"/>
    </xf>
    <xf numFmtId="0" fontId="1" fillId="0" borderId="0" xfId="1" applyFont="1" applyFill="1" applyBorder="1" applyAlignment="1">
      <alignment horizontal="center"/>
    </xf>
    <xf numFmtId="0" fontId="9" fillId="0" borderId="0" xfId="1" applyFont="1" applyFill="1" applyBorder="1" applyAlignment="1">
      <alignment horizontal="center"/>
    </xf>
    <xf numFmtId="0" fontId="1" fillId="0" borderId="27" xfId="1" applyFont="1" applyBorder="1" applyAlignment="1">
      <alignment horizontal="center"/>
    </xf>
    <xf numFmtId="0" fontId="2" fillId="0" borderId="27" xfId="1" applyFont="1" applyBorder="1" applyAlignment="1">
      <alignment horizontal="center"/>
    </xf>
    <xf numFmtId="0" fontId="1" fillId="0" borderId="27" xfId="1" applyFont="1" applyFill="1" applyBorder="1" applyAlignment="1">
      <alignment horizontal="center"/>
    </xf>
    <xf numFmtId="0" fontId="12" fillId="2" borderId="28" xfId="1" applyFont="1" applyFill="1" applyBorder="1" applyAlignment="1">
      <alignment horizontal="center"/>
    </xf>
    <xf numFmtId="1" fontId="11" fillId="2" borderId="27" xfId="1" applyNumberFormat="1" applyFont="1" applyFill="1" applyBorder="1" applyAlignment="1">
      <alignment horizontal="center"/>
    </xf>
    <xf numFmtId="169" fontId="13" fillId="2" borderId="27" xfId="1" applyNumberFormat="1" applyFont="1" applyFill="1" applyBorder="1" applyAlignment="1">
      <alignment horizontal="center"/>
    </xf>
    <xf numFmtId="169" fontId="13" fillId="2" borderId="0" xfId="1" applyNumberFormat="1" applyFont="1" applyFill="1" applyBorder="1" applyAlignment="1">
      <alignment horizontal="center"/>
    </xf>
    <xf numFmtId="1" fontId="11" fillId="2" borderId="29" xfId="1" applyNumberFormat="1" applyFont="1" applyFill="1" applyBorder="1" applyAlignment="1">
      <alignment horizontal="center"/>
    </xf>
    <xf numFmtId="169" fontId="11" fillId="2" borderId="7" xfId="1" applyNumberFormat="1" applyFont="1" applyFill="1" applyBorder="1" applyAlignment="1">
      <alignment horizontal="center"/>
    </xf>
    <xf numFmtId="169" fontId="11" fillId="2" borderId="30" xfId="1" applyNumberFormat="1" applyFont="1" applyFill="1" applyBorder="1" applyAlignment="1">
      <alignment horizontal="center"/>
    </xf>
    <xf numFmtId="0" fontId="3" fillId="0" borderId="27" xfId="1" applyFont="1" applyBorder="1" applyAlignment="1">
      <alignment horizontal="center"/>
    </xf>
    <xf numFmtId="0" fontId="2" fillId="0" borderId="0" xfId="1" applyFont="1" applyBorder="1" applyAlignment="1">
      <alignment horizontal="right"/>
    </xf>
    <xf numFmtId="0" fontId="9" fillId="0" borderId="0" xfId="1" applyFont="1" applyBorder="1" applyAlignment="1">
      <alignment horizontal="center"/>
    </xf>
    <xf numFmtId="0" fontId="1" fillId="0" borderId="0" xfId="1" applyFont="1" applyBorder="1" applyAlignment="1">
      <alignment horizontal="center"/>
    </xf>
    <xf numFmtId="0" fontId="2" fillId="0" borderId="31" xfId="1" applyFont="1" applyBorder="1"/>
    <xf numFmtId="0" fontId="9" fillId="0" borderId="32" xfId="1" applyFont="1" applyBorder="1" applyAlignment="1">
      <alignment horizontal="center"/>
    </xf>
    <xf numFmtId="0" fontId="1" fillId="0" borderId="1" xfId="1" applyFont="1" applyBorder="1" applyAlignment="1">
      <alignment horizontal="center"/>
    </xf>
    <xf numFmtId="0" fontId="1" fillId="0" borderId="33" xfId="1" applyFont="1" applyBorder="1" applyAlignment="1">
      <alignment horizontal="center"/>
    </xf>
    <xf numFmtId="0" fontId="1" fillId="0" borderId="5" xfId="1" applyFont="1" applyBorder="1" applyAlignment="1">
      <alignment horizontal="center"/>
    </xf>
    <xf numFmtId="0" fontId="1" fillId="0" borderId="32" xfId="1" applyFont="1" applyBorder="1" applyAlignment="1">
      <alignment horizontal="center"/>
    </xf>
    <xf numFmtId="0" fontId="1" fillId="0" borderId="2" xfId="1" applyFont="1" applyBorder="1" applyAlignment="1">
      <alignment horizontal="center"/>
    </xf>
    <xf numFmtId="0" fontId="1" fillId="0" borderId="10" xfId="1" applyFont="1" applyBorder="1" applyAlignment="1">
      <alignment horizontal="center"/>
    </xf>
  </cellXfs>
  <cellStyles count="2">
    <cellStyle name="Motif"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calcul!$A$82</c:f>
              <c:strCache>
                <c:ptCount val="1"/>
              </c:strCache>
            </c:strRef>
          </c:tx>
          <c:spPr>
            <a:solidFill>
              <a:srgbClr val="9999FF"/>
            </a:solidFill>
            <a:ln w="12700">
              <a:solidFill>
                <a:srgbClr val="000000"/>
              </a:solidFill>
              <a:prstDash val="solid"/>
            </a:ln>
          </c:spPr>
          <c:invertIfNegative val="0"/>
          <c:cat>
            <c:numRef>
              <c:f>calcul!$B$81:$H$81</c:f>
              <c:numCache>
                <c:formatCode>General</c:formatCode>
                <c:ptCount val="7"/>
              </c:numCache>
            </c:numRef>
          </c:cat>
          <c:val>
            <c:numRef>
              <c:f>calcul!$B$82:$H$82</c:f>
              <c:numCache>
                <c:formatCode>0.0%</c:formatCode>
                <c:ptCount val="7"/>
              </c:numCache>
            </c:numRef>
          </c:val>
          <c:extLst>
            <c:ext xmlns:c16="http://schemas.microsoft.com/office/drawing/2014/chart" uri="{C3380CC4-5D6E-409C-BE32-E72D297353CC}">
              <c16:uniqueId val="{00000000-0A5B-47F6-897B-E1F353C25216}"/>
            </c:ext>
          </c:extLst>
        </c:ser>
        <c:ser>
          <c:idx val="1"/>
          <c:order val="1"/>
          <c:tx>
            <c:strRef>
              <c:f>calcul!$A$83</c:f>
              <c:strCache>
                <c:ptCount val="1"/>
              </c:strCache>
            </c:strRef>
          </c:tx>
          <c:spPr>
            <a:solidFill>
              <a:srgbClr val="993366"/>
            </a:solidFill>
            <a:ln w="12700">
              <a:solidFill>
                <a:srgbClr val="000000"/>
              </a:solidFill>
              <a:prstDash val="solid"/>
            </a:ln>
          </c:spPr>
          <c:invertIfNegative val="0"/>
          <c:cat>
            <c:numRef>
              <c:f>calcul!$B$81:$H$81</c:f>
              <c:numCache>
                <c:formatCode>General</c:formatCode>
                <c:ptCount val="7"/>
              </c:numCache>
            </c:numRef>
          </c:cat>
          <c:val>
            <c:numRef>
              <c:f>calcul!$B$83:$H$83</c:f>
              <c:numCache>
                <c:formatCode>0.0%</c:formatCode>
                <c:ptCount val="7"/>
              </c:numCache>
            </c:numRef>
          </c:val>
          <c:extLst>
            <c:ext xmlns:c16="http://schemas.microsoft.com/office/drawing/2014/chart" uri="{C3380CC4-5D6E-409C-BE32-E72D297353CC}">
              <c16:uniqueId val="{00000001-0A5B-47F6-897B-E1F353C25216}"/>
            </c:ext>
          </c:extLst>
        </c:ser>
        <c:ser>
          <c:idx val="2"/>
          <c:order val="2"/>
          <c:tx>
            <c:strRef>
              <c:f>calcul!$A$84</c:f>
              <c:strCache>
                <c:ptCount val="1"/>
              </c:strCache>
            </c:strRef>
          </c:tx>
          <c:spPr>
            <a:solidFill>
              <a:srgbClr val="FFFFCC"/>
            </a:solidFill>
            <a:ln w="12700">
              <a:solidFill>
                <a:srgbClr val="000000"/>
              </a:solidFill>
              <a:prstDash val="solid"/>
            </a:ln>
          </c:spPr>
          <c:invertIfNegative val="0"/>
          <c:val>
            <c:numRef>
              <c:f>calcul!$B$84:$H$84</c:f>
              <c:numCache>
                <c:formatCode>0.0%</c:formatCode>
                <c:ptCount val="7"/>
              </c:numCache>
            </c:numRef>
          </c:val>
          <c:extLst>
            <c:ext xmlns:c16="http://schemas.microsoft.com/office/drawing/2014/chart" uri="{C3380CC4-5D6E-409C-BE32-E72D297353CC}">
              <c16:uniqueId val="{00000002-0A5B-47F6-897B-E1F353C25216}"/>
            </c:ext>
          </c:extLst>
        </c:ser>
        <c:dLbls>
          <c:showLegendKey val="0"/>
          <c:showVal val="0"/>
          <c:showCatName val="0"/>
          <c:showSerName val="0"/>
          <c:showPercent val="0"/>
          <c:showBubbleSize val="0"/>
        </c:dLbls>
        <c:gapWidth val="150"/>
        <c:axId val="463105800"/>
        <c:axId val="1"/>
      </c:barChart>
      <c:catAx>
        <c:axId val="463105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46310580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strRef>
              <c:f>calcul!$A$82</c:f>
              <c:strCache>
                <c:ptCount val="1"/>
              </c:strCache>
            </c:strRef>
          </c:tx>
          <c:spPr>
            <a:solidFill>
              <a:srgbClr val="993366"/>
            </a:solidFill>
            <a:ln w="12700">
              <a:solidFill>
                <a:srgbClr val="000000"/>
              </a:solidFill>
              <a:prstDash val="solid"/>
            </a:ln>
          </c:spPr>
          <c:invertIfNegative val="0"/>
          <c:cat>
            <c:numRef>
              <c:f>calcul!$B$81:$H$81</c:f>
              <c:numCache>
                <c:formatCode>General</c:formatCode>
                <c:ptCount val="7"/>
              </c:numCache>
            </c:numRef>
          </c:cat>
          <c:val>
            <c:numRef>
              <c:f>calcul!$B$82:$H$82</c:f>
              <c:numCache>
                <c:formatCode>0.0%</c:formatCode>
                <c:ptCount val="7"/>
              </c:numCache>
            </c:numRef>
          </c:val>
          <c:extLst>
            <c:ext xmlns:c16="http://schemas.microsoft.com/office/drawing/2014/chart" uri="{C3380CC4-5D6E-409C-BE32-E72D297353CC}">
              <c16:uniqueId val="{00000000-F4B1-45AF-A84A-FD9EC4EE35DE}"/>
            </c:ext>
          </c:extLst>
        </c:ser>
        <c:ser>
          <c:idx val="0"/>
          <c:order val="1"/>
          <c:tx>
            <c:strRef>
              <c:f>calcul!$A$83</c:f>
              <c:strCache>
                <c:ptCount val="1"/>
              </c:strCache>
            </c:strRef>
          </c:tx>
          <c:spPr>
            <a:solidFill>
              <a:srgbClr val="9999FF"/>
            </a:solidFill>
            <a:ln w="12700">
              <a:solidFill>
                <a:srgbClr val="000000"/>
              </a:solidFill>
              <a:prstDash val="solid"/>
            </a:ln>
          </c:spPr>
          <c:invertIfNegative val="0"/>
          <c:cat>
            <c:numRef>
              <c:f>calcul!$B$81:$H$81</c:f>
              <c:numCache>
                <c:formatCode>General</c:formatCode>
                <c:ptCount val="7"/>
              </c:numCache>
            </c:numRef>
          </c:cat>
          <c:val>
            <c:numRef>
              <c:f>calcul!$B$83:$H$83</c:f>
              <c:numCache>
                <c:formatCode>0.0%</c:formatCode>
                <c:ptCount val="7"/>
              </c:numCache>
            </c:numRef>
          </c:val>
          <c:extLst>
            <c:ext xmlns:c16="http://schemas.microsoft.com/office/drawing/2014/chart" uri="{C3380CC4-5D6E-409C-BE32-E72D297353CC}">
              <c16:uniqueId val="{00000001-F4B1-45AF-A84A-FD9EC4EE35DE}"/>
            </c:ext>
          </c:extLst>
        </c:ser>
        <c:dLbls>
          <c:showLegendKey val="0"/>
          <c:showVal val="0"/>
          <c:showCatName val="0"/>
          <c:showSerName val="0"/>
          <c:showPercent val="0"/>
          <c:showBubbleSize val="0"/>
        </c:dLbls>
        <c:gapWidth val="150"/>
        <c:axId val="463095304"/>
        <c:axId val="1"/>
      </c:barChart>
      <c:lineChart>
        <c:grouping val="standard"/>
        <c:varyColors val="0"/>
        <c:ser>
          <c:idx val="2"/>
          <c:order val="2"/>
          <c:tx>
            <c:strRef>
              <c:f>calcul!$A$84</c:f>
              <c:strCache>
                <c:ptCount val="1"/>
              </c:strCache>
            </c:strRef>
          </c:tx>
          <c:spPr>
            <a:ln w="38100">
              <a:solidFill>
                <a:srgbClr val="339966"/>
              </a:solidFill>
              <a:prstDash val="solid"/>
            </a:ln>
          </c:spPr>
          <c:marker>
            <c:symbol val="triangle"/>
            <c:size val="5"/>
            <c:spPr>
              <a:solidFill>
                <a:srgbClr val="339966"/>
              </a:solidFill>
              <a:ln>
                <a:solidFill>
                  <a:srgbClr val="339966"/>
                </a:solidFill>
                <a:prstDash val="solid"/>
              </a:ln>
            </c:spPr>
          </c:marker>
          <c:cat>
            <c:numRef>
              <c:f>calcul!$B$81:$H$81</c:f>
              <c:numCache>
                <c:formatCode>General</c:formatCode>
                <c:ptCount val="7"/>
              </c:numCache>
            </c:numRef>
          </c:cat>
          <c:val>
            <c:numRef>
              <c:f>calcul!$B$84:$H$84</c:f>
              <c:numCache>
                <c:formatCode>0.0%</c:formatCode>
                <c:ptCount val="7"/>
              </c:numCache>
            </c:numRef>
          </c:val>
          <c:smooth val="0"/>
          <c:extLst>
            <c:ext xmlns:c16="http://schemas.microsoft.com/office/drawing/2014/chart" uri="{C3380CC4-5D6E-409C-BE32-E72D297353CC}">
              <c16:uniqueId val="{00000002-F4B1-45AF-A84A-FD9EC4EE35DE}"/>
            </c:ext>
          </c:extLst>
        </c:ser>
        <c:dLbls>
          <c:showLegendKey val="0"/>
          <c:showVal val="0"/>
          <c:showCatName val="0"/>
          <c:showSerName val="0"/>
          <c:showPercent val="0"/>
          <c:showBubbleSize val="0"/>
        </c:dLbls>
        <c:marker val="1"/>
        <c:smooth val="0"/>
        <c:axId val="3"/>
        <c:axId val="4"/>
      </c:lineChart>
      <c:catAx>
        <c:axId val="4630953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fr-FR"/>
          </a:p>
        </c:txPr>
        <c:crossAx val="1"/>
        <c:crosses val="autoZero"/>
        <c:auto val="0"/>
        <c:lblAlgn val="ctr"/>
        <c:lblOffset val="100"/>
        <c:tickLblSkip val="6"/>
        <c:tickMarkSkip val="1"/>
        <c:noMultiLvlLbl val="0"/>
      </c:catAx>
      <c:valAx>
        <c:axId val="1"/>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630953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3"/>
        <c:crosses val="max"/>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oddHeader>&amp;A</c:oddHeader>
      <c:oddFooter>Page &amp;P</c:oddFooter>
    </c:headerFooter>
    <c:pageMargins b="0.984251969" l="0.78740157499999996" r="0.78740157499999996" t="0.984251969"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strRef>
              <c:f>calcul!$A$87</c:f>
              <c:strCache>
                <c:ptCount val="1"/>
              </c:strCache>
            </c:strRef>
          </c:tx>
          <c:spPr>
            <a:solidFill>
              <a:srgbClr val="993366"/>
            </a:solidFill>
            <a:ln w="12700">
              <a:solidFill>
                <a:srgbClr val="000000"/>
              </a:solidFill>
              <a:prstDash val="solid"/>
            </a:ln>
          </c:spPr>
          <c:invertIfNegative val="0"/>
          <c:cat>
            <c:numRef>
              <c:f>calcul!$C$86:$I$86</c:f>
              <c:numCache>
                <c:formatCode>General</c:formatCode>
                <c:ptCount val="7"/>
              </c:numCache>
            </c:numRef>
          </c:cat>
          <c:val>
            <c:numRef>
              <c:f>calcul!$B$87:$H$87</c:f>
              <c:numCache>
                <c:formatCode>0.0%</c:formatCode>
                <c:ptCount val="7"/>
              </c:numCache>
            </c:numRef>
          </c:val>
          <c:extLst>
            <c:ext xmlns:c16="http://schemas.microsoft.com/office/drawing/2014/chart" uri="{C3380CC4-5D6E-409C-BE32-E72D297353CC}">
              <c16:uniqueId val="{00000000-C0F3-4011-ACF1-5CF4A555C37F}"/>
            </c:ext>
          </c:extLst>
        </c:ser>
        <c:ser>
          <c:idx val="0"/>
          <c:order val="1"/>
          <c:tx>
            <c:strRef>
              <c:f>calcul!$A$88</c:f>
              <c:strCache>
                <c:ptCount val="1"/>
              </c:strCache>
            </c:strRef>
          </c:tx>
          <c:spPr>
            <a:solidFill>
              <a:srgbClr val="9999FF"/>
            </a:solidFill>
            <a:ln w="12700">
              <a:solidFill>
                <a:srgbClr val="000000"/>
              </a:solidFill>
              <a:prstDash val="solid"/>
            </a:ln>
          </c:spPr>
          <c:invertIfNegative val="0"/>
          <c:cat>
            <c:numRef>
              <c:f>calcul!$C$86:$I$86</c:f>
              <c:numCache>
                <c:formatCode>General</c:formatCode>
                <c:ptCount val="7"/>
              </c:numCache>
            </c:numRef>
          </c:cat>
          <c:val>
            <c:numRef>
              <c:f>calcul!$B$88:$H$88</c:f>
              <c:numCache>
                <c:formatCode>0.0%</c:formatCode>
                <c:ptCount val="7"/>
              </c:numCache>
            </c:numRef>
          </c:val>
          <c:extLst>
            <c:ext xmlns:c16="http://schemas.microsoft.com/office/drawing/2014/chart" uri="{C3380CC4-5D6E-409C-BE32-E72D297353CC}">
              <c16:uniqueId val="{00000001-C0F3-4011-ACF1-5CF4A555C37F}"/>
            </c:ext>
          </c:extLst>
        </c:ser>
        <c:dLbls>
          <c:showLegendKey val="0"/>
          <c:showVal val="0"/>
          <c:showCatName val="0"/>
          <c:showSerName val="0"/>
          <c:showPercent val="0"/>
          <c:showBubbleSize val="0"/>
        </c:dLbls>
        <c:gapWidth val="150"/>
        <c:axId val="463091040"/>
        <c:axId val="1"/>
      </c:barChart>
      <c:lineChart>
        <c:grouping val="standard"/>
        <c:varyColors val="0"/>
        <c:ser>
          <c:idx val="2"/>
          <c:order val="2"/>
          <c:tx>
            <c:strRef>
              <c:f>calcul!$A$89</c:f>
              <c:strCache>
                <c:ptCount val="1"/>
              </c:strCache>
            </c:strRef>
          </c:tx>
          <c:spPr>
            <a:ln w="38100">
              <a:solidFill>
                <a:srgbClr val="339966"/>
              </a:solidFill>
              <a:prstDash val="solid"/>
            </a:ln>
          </c:spPr>
          <c:marker>
            <c:symbol val="triangle"/>
            <c:size val="9"/>
            <c:spPr>
              <a:solidFill>
                <a:srgbClr val="339966"/>
              </a:solidFill>
              <a:ln>
                <a:solidFill>
                  <a:srgbClr val="339966"/>
                </a:solidFill>
                <a:prstDash val="solid"/>
              </a:ln>
            </c:spPr>
          </c:marker>
          <c:cat>
            <c:numRef>
              <c:f>calcul!$C$86:$I$86</c:f>
              <c:numCache>
                <c:formatCode>General</c:formatCode>
                <c:ptCount val="7"/>
              </c:numCache>
            </c:numRef>
          </c:cat>
          <c:val>
            <c:numRef>
              <c:f>calcul!$B$89:$H$89</c:f>
              <c:numCache>
                <c:formatCode>0.0%</c:formatCode>
                <c:ptCount val="7"/>
              </c:numCache>
            </c:numRef>
          </c:val>
          <c:smooth val="0"/>
          <c:extLst>
            <c:ext xmlns:c16="http://schemas.microsoft.com/office/drawing/2014/chart" uri="{C3380CC4-5D6E-409C-BE32-E72D297353CC}">
              <c16:uniqueId val="{00000002-C0F3-4011-ACF1-5CF4A555C37F}"/>
            </c:ext>
          </c:extLst>
        </c:ser>
        <c:dLbls>
          <c:showLegendKey val="0"/>
          <c:showVal val="0"/>
          <c:showCatName val="0"/>
          <c:showSerName val="0"/>
          <c:showPercent val="0"/>
          <c:showBubbleSize val="0"/>
        </c:dLbls>
        <c:marker val="1"/>
        <c:smooth val="0"/>
        <c:axId val="3"/>
        <c:axId val="4"/>
      </c:lineChart>
      <c:catAx>
        <c:axId val="46309104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fr-FR"/>
          </a:p>
        </c:txPr>
        <c:crossAx val="1"/>
        <c:crosses val="autoZero"/>
        <c:auto val="0"/>
        <c:lblAlgn val="ctr"/>
        <c:lblOffset val="100"/>
        <c:tickLblSkip val="6"/>
        <c:tickMarkSkip val="1"/>
        <c:noMultiLvlLbl val="0"/>
      </c:catAx>
      <c:valAx>
        <c:axId val="1"/>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630910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3"/>
        <c:crosses val="max"/>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oddHeader>&amp;A</c:oddHeader>
      <c:oddFooter>Page &amp;P</c:oddFooter>
    </c:headerFooter>
    <c:pageMargins b="0.984251969" l="0.78740157499999996" r="0.78740157499999996" t="0.984251969"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percentStacked"/>
        <c:varyColors val="0"/>
        <c:ser>
          <c:idx val="0"/>
          <c:order val="0"/>
          <c:tx>
            <c:strRef>
              <c:f>calcul!$A$92</c:f>
              <c:strCache>
                <c:ptCount val="1"/>
              </c:strCache>
            </c:strRef>
          </c:tx>
          <c:spPr>
            <a:solidFill>
              <a:srgbClr val="CC0000"/>
            </a:solidFill>
            <a:ln w="12700">
              <a:solidFill>
                <a:srgbClr val="000000"/>
              </a:solidFill>
              <a:prstDash val="solid"/>
            </a:ln>
          </c:spPr>
          <c:cat>
            <c:numRef>
              <c:f>calcul!$B$91:$H$91</c:f>
              <c:numCache>
                <c:formatCode>General</c:formatCode>
                <c:ptCount val="7"/>
              </c:numCache>
            </c:numRef>
          </c:cat>
          <c:val>
            <c:numRef>
              <c:f>calcul!$B$92:$H$92</c:f>
              <c:numCache>
                <c:formatCode>0%</c:formatCode>
                <c:ptCount val="7"/>
              </c:numCache>
            </c:numRef>
          </c:val>
          <c:extLst>
            <c:ext xmlns:c16="http://schemas.microsoft.com/office/drawing/2014/chart" uri="{C3380CC4-5D6E-409C-BE32-E72D297353CC}">
              <c16:uniqueId val="{00000000-B2C9-4C8C-AE3F-BD9ADE21B9C9}"/>
            </c:ext>
          </c:extLst>
        </c:ser>
        <c:ser>
          <c:idx val="1"/>
          <c:order val="1"/>
          <c:tx>
            <c:strRef>
              <c:f>calcul!$A$93</c:f>
              <c:strCache>
                <c:ptCount val="1"/>
              </c:strCache>
            </c:strRef>
          </c:tx>
          <c:spPr>
            <a:solidFill>
              <a:srgbClr val="800080"/>
            </a:solidFill>
            <a:ln w="12700">
              <a:solidFill>
                <a:srgbClr val="000000"/>
              </a:solidFill>
              <a:prstDash val="solid"/>
            </a:ln>
          </c:spPr>
          <c:cat>
            <c:numRef>
              <c:f>calcul!$B$91:$H$91</c:f>
              <c:numCache>
                <c:formatCode>General</c:formatCode>
                <c:ptCount val="7"/>
              </c:numCache>
            </c:numRef>
          </c:cat>
          <c:val>
            <c:numRef>
              <c:f>calcul!$B$93:$H$93</c:f>
              <c:numCache>
                <c:formatCode>0%</c:formatCode>
                <c:ptCount val="7"/>
              </c:numCache>
            </c:numRef>
          </c:val>
          <c:extLst>
            <c:ext xmlns:c16="http://schemas.microsoft.com/office/drawing/2014/chart" uri="{C3380CC4-5D6E-409C-BE32-E72D297353CC}">
              <c16:uniqueId val="{00000001-B2C9-4C8C-AE3F-BD9ADE21B9C9}"/>
            </c:ext>
          </c:extLst>
        </c:ser>
        <c:ser>
          <c:idx val="2"/>
          <c:order val="2"/>
          <c:tx>
            <c:strRef>
              <c:f>calcul!$A$94</c:f>
              <c:strCache>
                <c:ptCount val="1"/>
              </c:strCache>
            </c:strRef>
          </c:tx>
          <c:spPr>
            <a:solidFill>
              <a:srgbClr val="00FF00"/>
            </a:solidFill>
            <a:ln w="12700">
              <a:solidFill>
                <a:srgbClr val="000000"/>
              </a:solidFill>
              <a:prstDash val="solid"/>
            </a:ln>
          </c:spPr>
          <c:cat>
            <c:numRef>
              <c:f>calcul!$B$91:$H$91</c:f>
              <c:numCache>
                <c:formatCode>General</c:formatCode>
                <c:ptCount val="7"/>
              </c:numCache>
            </c:numRef>
          </c:cat>
          <c:val>
            <c:numRef>
              <c:f>calcul!$B$94:$H$94</c:f>
              <c:numCache>
                <c:formatCode>0%</c:formatCode>
                <c:ptCount val="7"/>
              </c:numCache>
            </c:numRef>
          </c:val>
          <c:extLst>
            <c:ext xmlns:c16="http://schemas.microsoft.com/office/drawing/2014/chart" uri="{C3380CC4-5D6E-409C-BE32-E72D297353CC}">
              <c16:uniqueId val="{00000002-B2C9-4C8C-AE3F-BD9ADE21B9C9}"/>
            </c:ext>
          </c:extLst>
        </c:ser>
        <c:ser>
          <c:idx val="3"/>
          <c:order val="3"/>
          <c:tx>
            <c:strRef>
              <c:f>calcul!$A$95</c:f>
              <c:strCache>
                <c:ptCount val="1"/>
              </c:strCache>
            </c:strRef>
          </c:tx>
          <c:spPr>
            <a:solidFill>
              <a:srgbClr val="FFFF00"/>
            </a:solidFill>
            <a:ln w="12700">
              <a:solidFill>
                <a:srgbClr val="000000"/>
              </a:solidFill>
              <a:prstDash val="solid"/>
            </a:ln>
          </c:spPr>
          <c:cat>
            <c:numRef>
              <c:f>calcul!$B$91:$H$91</c:f>
              <c:numCache>
                <c:formatCode>General</c:formatCode>
                <c:ptCount val="7"/>
              </c:numCache>
            </c:numRef>
          </c:cat>
          <c:val>
            <c:numRef>
              <c:f>calcul!$B$95:$H$95</c:f>
              <c:numCache>
                <c:formatCode>0%</c:formatCode>
                <c:ptCount val="7"/>
              </c:numCache>
            </c:numRef>
          </c:val>
          <c:extLst>
            <c:ext xmlns:c16="http://schemas.microsoft.com/office/drawing/2014/chart" uri="{C3380CC4-5D6E-409C-BE32-E72D297353CC}">
              <c16:uniqueId val="{00000003-B2C9-4C8C-AE3F-BD9ADE21B9C9}"/>
            </c:ext>
          </c:extLst>
        </c:ser>
        <c:ser>
          <c:idx val="4"/>
          <c:order val="4"/>
          <c:tx>
            <c:strRef>
              <c:f>calcul!$A$96</c:f>
              <c:strCache>
                <c:ptCount val="1"/>
              </c:strCache>
            </c:strRef>
          </c:tx>
          <c:spPr>
            <a:solidFill>
              <a:srgbClr val="CCFFFF"/>
            </a:solidFill>
            <a:ln w="12700">
              <a:solidFill>
                <a:srgbClr val="000000"/>
              </a:solidFill>
              <a:prstDash val="solid"/>
            </a:ln>
          </c:spPr>
          <c:cat>
            <c:numRef>
              <c:f>calcul!$B$91:$H$91</c:f>
              <c:numCache>
                <c:formatCode>General</c:formatCode>
                <c:ptCount val="7"/>
              </c:numCache>
            </c:numRef>
          </c:cat>
          <c:val>
            <c:numRef>
              <c:f>calcul!$B$96:$H$96</c:f>
              <c:numCache>
                <c:formatCode>0%</c:formatCode>
                <c:ptCount val="7"/>
              </c:numCache>
            </c:numRef>
          </c:val>
          <c:extLst>
            <c:ext xmlns:c16="http://schemas.microsoft.com/office/drawing/2014/chart" uri="{C3380CC4-5D6E-409C-BE32-E72D297353CC}">
              <c16:uniqueId val="{00000004-B2C9-4C8C-AE3F-BD9ADE21B9C9}"/>
            </c:ext>
          </c:extLst>
        </c:ser>
        <c:ser>
          <c:idx val="5"/>
          <c:order val="5"/>
          <c:tx>
            <c:strRef>
              <c:f>calcul!$A$97</c:f>
              <c:strCache>
                <c:ptCount val="1"/>
              </c:strCache>
            </c:strRef>
          </c:tx>
          <c:spPr>
            <a:solidFill>
              <a:srgbClr val="CC99FF"/>
            </a:solidFill>
            <a:ln w="12700">
              <a:solidFill>
                <a:srgbClr val="000000"/>
              </a:solidFill>
              <a:prstDash val="solid"/>
            </a:ln>
          </c:spPr>
          <c:cat>
            <c:numRef>
              <c:f>calcul!$B$91:$H$91</c:f>
              <c:numCache>
                <c:formatCode>General</c:formatCode>
                <c:ptCount val="7"/>
              </c:numCache>
            </c:numRef>
          </c:cat>
          <c:val>
            <c:numRef>
              <c:f>calcul!$B$97:$H$97</c:f>
              <c:numCache>
                <c:formatCode>0%</c:formatCode>
                <c:ptCount val="7"/>
              </c:numCache>
            </c:numRef>
          </c:val>
          <c:extLst>
            <c:ext xmlns:c16="http://schemas.microsoft.com/office/drawing/2014/chart" uri="{C3380CC4-5D6E-409C-BE32-E72D297353CC}">
              <c16:uniqueId val="{00000005-B2C9-4C8C-AE3F-BD9ADE21B9C9}"/>
            </c:ext>
          </c:extLst>
        </c:ser>
        <c:dLbls>
          <c:showLegendKey val="0"/>
          <c:showVal val="0"/>
          <c:showCatName val="0"/>
          <c:showSerName val="0"/>
          <c:showPercent val="0"/>
          <c:showBubbleSize val="0"/>
        </c:dLbls>
        <c:axId val="463091368"/>
        <c:axId val="1"/>
      </c:areaChart>
      <c:catAx>
        <c:axId val="463091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fr-FR"/>
          </a:p>
        </c:txPr>
        <c:crossAx val="463091368"/>
        <c:crosses val="autoZero"/>
        <c:crossBetween val="midCat"/>
      </c:valAx>
      <c:spPr>
        <a:solidFill>
          <a:srgbClr val="C0C0C0"/>
        </a:solidFill>
        <a:ln w="12700">
          <a:solidFill>
            <a:srgbClr val="808080"/>
          </a:solidFill>
          <a:prstDash val="solid"/>
        </a:ln>
      </c:spPr>
    </c:plotArea>
    <c:legend>
      <c:legendPos val="r"/>
      <c:layout>
        <c:manualLayout>
          <c:xMode val="edge"/>
          <c:yMode val="edge"/>
          <c:x val="0.77783052778644379"/>
          <c:y val="0.42857277000763272"/>
          <c:w val="0.88894917461307854"/>
          <c:h val="0.13370005218186834"/>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Arial"/>
              <a:ea typeface="Arial"/>
              <a:cs typeface="Arial"/>
            </a:defRPr>
          </a:pPr>
          <a:endParaRPr lang="fr-FR"/>
        </a:p>
      </c:txPr>
    </c:legend>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strRef>
              <c:f>calcul!$A$139</c:f>
              <c:strCache>
                <c:ptCount val="1"/>
              </c:strCache>
            </c:strRef>
          </c:tx>
          <c:spPr>
            <a:solidFill>
              <a:srgbClr val="993366"/>
            </a:solidFill>
            <a:ln w="12700">
              <a:solidFill>
                <a:srgbClr val="000000"/>
              </a:solidFill>
              <a:prstDash val="solid"/>
            </a:ln>
          </c:spPr>
          <c:invertIfNegative val="0"/>
          <c:cat>
            <c:numRef>
              <c:f>calcul!$B$138:$H$138</c:f>
              <c:numCache>
                <c:formatCode>General</c:formatCode>
                <c:ptCount val="7"/>
              </c:numCache>
            </c:numRef>
          </c:cat>
          <c:val>
            <c:numRef>
              <c:f>calcul!$B$139:$H$139</c:f>
              <c:numCache>
                <c:formatCode>0</c:formatCode>
                <c:ptCount val="7"/>
              </c:numCache>
            </c:numRef>
          </c:val>
          <c:extLst>
            <c:ext xmlns:c16="http://schemas.microsoft.com/office/drawing/2014/chart" uri="{C3380CC4-5D6E-409C-BE32-E72D297353CC}">
              <c16:uniqueId val="{00000000-426A-4E86-92A7-770FCFEDF50F}"/>
            </c:ext>
          </c:extLst>
        </c:ser>
        <c:ser>
          <c:idx val="0"/>
          <c:order val="1"/>
          <c:tx>
            <c:strRef>
              <c:f>calcul!$A$140</c:f>
              <c:strCache>
                <c:ptCount val="1"/>
              </c:strCache>
            </c:strRef>
          </c:tx>
          <c:spPr>
            <a:solidFill>
              <a:srgbClr val="9999FF"/>
            </a:solidFill>
            <a:ln w="12700">
              <a:solidFill>
                <a:srgbClr val="000000"/>
              </a:solidFill>
              <a:prstDash val="solid"/>
            </a:ln>
          </c:spPr>
          <c:invertIfNegative val="0"/>
          <c:cat>
            <c:numRef>
              <c:f>calcul!$B$138:$H$138</c:f>
              <c:numCache>
                <c:formatCode>General</c:formatCode>
                <c:ptCount val="7"/>
              </c:numCache>
            </c:numRef>
          </c:cat>
          <c:val>
            <c:numRef>
              <c:f>calcul!$B$140:$H$140</c:f>
              <c:numCache>
                <c:formatCode>0</c:formatCode>
                <c:ptCount val="7"/>
              </c:numCache>
            </c:numRef>
          </c:val>
          <c:extLst>
            <c:ext xmlns:c16="http://schemas.microsoft.com/office/drawing/2014/chart" uri="{C3380CC4-5D6E-409C-BE32-E72D297353CC}">
              <c16:uniqueId val="{00000001-426A-4E86-92A7-770FCFEDF50F}"/>
            </c:ext>
          </c:extLst>
        </c:ser>
        <c:dLbls>
          <c:showLegendKey val="0"/>
          <c:showVal val="0"/>
          <c:showCatName val="0"/>
          <c:showSerName val="0"/>
          <c:showPercent val="0"/>
          <c:showBubbleSize val="0"/>
        </c:dLbls>
        <c:gapWidth val="150"/>
        <c:axId val="293225024"/>
        <c:axId val="1"/>
      </c:barChart>
      <c:lineChart>
        <c:grouping val="standard"/>
        <c:varyColors val="0"/>
        <c:ser>
          <c:idx val="2"/>
          <c:order val="2"/>
          <c:tx>
            <c:strRef>
              <c:f>calcul!$A$141</c:f>
              <c:strCache>
                <c:ptCount val="1"/>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numRef>
              <c:f>calcul!$B$138:$H$138</c:f>
              <c:numCache>
                <c:formatCode>General</c:formatCode>
                <c:ptCount val="7"/>
              </c:numCache>
            </c:numRef>
          </c:cat>
          <c:val>
            <c:numRef>
              <c:f>calcul!$B$141:$H$141</c:f>
              <c:numCache>
                <c:formatCode>0</c:formatCode>
                <c:ptCount val="7"/>
              </c:numCache>
            </c:numRef>
          </c:val>
          <c:smooth val="0"/>
          <c:extLst>
            <c:ext xmlns:c16="http://schemas.microsoft.com/office/drawing/2014/chart" uri="{C3380CC4-5D6E-409C-BE32-E72D297353CC}">
              <c16:uniqueId val="{00000002-426A-4E86-92A7-770FCFEDF50F}"/>
            </c:ext>
          </c:extLst>
        </c:ser>
        <c:dLbls>
          <c:showLegendKey val="0"/>
          <c:showVal val="0"/>
          <c:showCatName val="0"/>
          <c:showSerName val="0"/>
          <c:showPercent val="0"/>
          <c:showBubbleSize val="0"/>
        </c:dLbls>
        <c:marker val="1"/>
        <c:smooth val="0"/>
        <c:axId val="3"/>
        <c:axId val="4"/>
      </c:lineChart>
      <c:catAx>
        <c:axId val="2932250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fr-FR"/>
          </a:p>
        </c:txPr>
        <c:crossAx val="1"/>
        <c:crosses val="autoZero"/>
        <c:auto val="0"/>
        <c:lblAlgn val="ctr"/>
        <c:lblOffset val="100"/>
        <c:tickLblSkip val="6"/>
        <c:tickMarkSkip val="1"/>
        <c:noMultiLvlLbl val="0"/>
      </c:catAx>
      <c:valAx>
        <c:axId val="1"/>
        <c:scaling>
          <c:orientation val="minMax"/>
        </c:scaling>
        <c:delete val="0"/>
        <c:axPos val="l"/>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932250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3"/>
        <c:crosses val="max"/>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oddHeader>&amp;A</c:oddHeader>
      <c:oddFooter>Page &amp;P</c:oddFooter>
    </c:headerFooter>
    <c:pageMargins b="0.984251969" l="0.78740157499999996" r="0.78740157499999996" t="0.984251969"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0</xdr:colOff>
      <xdr:row>42</xdr:row>
      <xdr:rowOff>45720</xdr:rowOff>
    </xdr:from>
    <xdr:to>
      <xdr:col>9</xdr:col>
      <xdr:colOff>0</xdr:colOff>
      <xdr:row>71</xdr:row>
      <xdr:rowOff>91440</xdr:rowOff>
    </xdr:to>
    <xdr:graphicFrame macro="">
      <xdr:nvGraphicFramePr>
        <xdr:cNvPr id="5130" name="Chart 1">
          <a:extLst>
            <a:ext uri="{FF2B5EF4-FFF2-40B4-BE49-F238E27FC236}">
              <a16:creationId xmlns:a16="http://schemas.microsoft.com/office/drawing/2014/main" id="{C2969DCC-0F4E-4538-81FE-4C3DC34488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58</xdr:row>
      <xdr:rowOff>129540</xdr:rowOff>
    </xdr:from>
    <xdr:to>
      <xdr:col>9</xdr:col>
      <xdr:colOff>0</xdr:colOff>
      <xdr:row>74</xdr:row>
      <xdr:rowOff>297180</xdr:rowOff>
    </xdr:to>
    <xdr:graphicFrame macro="">
      <xdr:nvGraphicFramePr>
        <xdr:cNvPr id="5131" name="Chart 2">
          <a:extLst>
            <a:ext uri="{FF2B5EF4-FFF2-40B4-BE49-F238E27FC236}">
              <a16:creationId xmlns:a16="http://schemas.microsoft.com/office/drawing/2014/main" id="{9A9E9838-3D83-4C62-84B2-6798F71D37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85</xdr:row>
      <xdr:rowOff>129540</xdr:rowOff>
    </xdr:from>
    <xdr:to>
      <xdr:col>9</xdr:col>
      <xdr:colOff>0</xdr:colOff>
      <xdr:row>105</xdr:row>
      <xdr:rowOff>91440</xdr:rowOff>
    </xdr:to>
    <xdr:graphicFrame macro="">
      <xdr:nvGraphicFramePr>
        <xdr:cNvPr id="5132" name="Chart 3">
          <a:extLst>
            <a:ext uri="{FF2B5EF4-FFF2-40B4-BE49-F238E27FC236}">
              <a16:creationId xmlns:a16="http://schemas.microsoft.com/office/drawing/2014/main" id="{9C0A6D35-997B-4240-88C8-0CD2E26593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117</xdr:row>
      <xdr:rowOff>160020</xdr:rowOff>
    </xdr:from>
    <xdr:to>
      <xdr:col>9</xdr:col>
      <xdr:colOff>68580</xdr:colOff>
      <xdr:row>142</xdr:row>
      <xdr:rowOff>129540</xdr:rowOff>
    </xdr:to>
    <xdr:graphicFrame macro="">
      <xdr:nvGraphicFramePr>
        <xdr:cNvPr id="5133" name="Chart 4">
          <a:extLst>
            <a:ext uri="{FF2B5EF4-FFF2-40B4-BE49-F238E27FC236}">
              <a16:creationId xmlns:a16="http://schemas.microsoft.com/office/drawing/2014/main" id="{3C01969C-E67A-424E-9732-1CCD30781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150</xdr:row>
      <xdr:rowOff>160020</xdr:rowOff>
    </xdr:from>
    <xdr:to>
      <xdr:col>9</xdr:col>
      <xdr:colOff>0</xdr:colOff>
      <xdr:row>168</xdr:row>
      <xdr:rowOff>22860</xdr:rowOff>
    </xdr:to>
    <xdr:graphicFrame macro="">
      <xdr:nvGraphicFramePr>
        <xdr:cNvPr id="5134" name="Chart 7">
          <a:extLst>
            <a:ext uri="{FF2B5EF4-FFF2-40B4-BE49-F238E27FC236}">
              <a16:creationId xmlns:a16="http://schemas.microsoft.com/office/drawing/2014/main" id="{66664BE6-14A9-4DAA-BAFA-224E976C36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0.5261</cdr:x>
      <cdr:y>0.07506</cdr:y>
    </cdr:from>
    <cdr:to>
      <cdr:x>0.90635</cdr:x>
      <cdr:y>0.17615</cdr:y>
    </cdr:to>
    <cdr:sp macro="" textlink="">
      <cdr:nvSpPr>
        <cdr:cNvPr id="6145" name="Rectangle 1"/>
        <cdr:cNvSpPr>
          <a:spLocks xmlns:a="http://schemas.openxmlformats.org/drawingml/2006/main" noChangeArrowheads="1"/>
        </cdr:cNvSpPr>
      </cdr:nvSpPr>
      <cdr:spPr bwMode="auto">
        <a:xfrm xmlns:a="http://schemas.openxmlformats.org/drawingml/2006/main">
          <a:off x="389033" y="410962"/>
          <a:ext cx="278882" cy="512007"/>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fr-FR" sz="100" b="1" i="0" strike="noStrike">
              <a:solidFill>
                <a:srgbClr val="000000"/>
              </a:solidFill>
              <a:latin typeface="Arial"/>
              <a:cs typeface="Arial"/>
            </a:rPr>
            <a:t>valeur ajoutée</a:t>
          </a:r>
        </a:p>
      </cdr:txBody>
    </cdr:sp>
  </cdr:relSizeAnchor>
</c:userShapes>
</file>

<file path=xl/drawings/drawing3.xml><?xml version="1.0" encoding="utf-8"?>
<c:userShapes xmlns:c="http://schemas.openxmlformats.org/drawingml/2006/chart">
  <cdr:relSizeAnchor xmlns:cdr="http://schemas.openxmlformats.org/drawingml/2006/chartDrawing">
    <cdr:from>
      <cdr:x>0.54894</cdr:x>
      <cdr:y>0.06749</cdr:y>
    </cdr:from>
    <cdr:to>
      <cdr:x>0.91636</cdr:x>
      <cdr:y>0.1405</cdr:y>
    </cdr:to>
    <cdr:sp macro="" textlink="">
      <cdr:nvSpPr>
        <cdr:cNvPr id="7169" name="Rectangle 1"/>
        <cdr:cNvSpPr>
          <a:spLocks xmlns:a="http://schemas.openxmlformats.org/drawingml/2006/main" noChangeArrowheads="1"/>
        </cdr:cNvSpPr>
      </cdr:nvSpPr>
      <cdr:spPr bwMode="auto">
        <a:xfrm xmlns:a="http://schemas.openxmlformats.org/drawingml/2006/main">
          <a:off x="405785" y="250139"/>
          <a:ext cx="269469" cy="229707"/>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fr-FR" sz="125" b="1" i="0" strike="noStrike">
              <a:solidFill>
                <a:srgbClr val="000000"/>
              </a:solidFill>
              <a:latin typeface="Arial"/>
              <a:cs typeface="Arial"/>
            </a:rPr>
            <a:t>          effectifs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72"/>
  <sheetViews>
    <sheetView tabSelected="1" topLeftCell="A53" workbookViewId="0">
      <selection activeCell="B69" sqref="B69"/>
    </sheetView>
  </sheetViews>
  <sheetFormatPr baseColWidth="10" defaultRowHeight="13.2" x14ac:dyDescent="0.25"/>
  <cols>
    <col min="1" max="1" width="77" customWidth="1"/>
    <col min="2" max="9" width="12.6640625" customWidth="1"/>
    <col min="10" max="10" width="11.44140625" style="23" customWidth="1"/>
  </cols>
  <sheetData>
    <row r="1" spans="1:9" ht="38.25" customHeight="1" x14ac:dyDescent="0.3">
      <c r="A1" s="1"/>
      <c r="B1" s="91">
        <v>1980</v>
      </c>
      <c r="C1" s="91">
        <v>1985</v>
      </c>
      <c r="D1" s="91">
        <v>1990</v>
      </c>
      <c r="E1" s="91">
        <v>1995</v>
      </c>
      <c r="F1" s="91">
        <v>2000</v>
      </c>
      <c r="G1" s="91">
        <v>2005</v>
      </c>
      <c r="H1" s="75">
        <v>2010</v>
      </c>
      <c r="I1" s="88">
        <v>2016</v>
      </c>
    </row>
    <row r="2" spans="1:9" x14ac:dyDescent="0.25">
      <c r="A2" s="90" t="s">
        <v>0</v>
      </c>
      <c r="B2" s="92">
        <f t="shared" ref="B2:I2" si="0">SUM(B3:B8)</f>
        <v>12172.071164696234</v>
      </c>
      <c r="C2" s="93">
        <f t="shared" si="0"/>
        <v>18178.532867803617</v>
      </c>
      <c r="D2" s="93">
        <f t="shared" si="0"/>
        <v>28331.042835923694</v>
      </c>
      <c r="E2" s="93">
        <f t="shared" si="0"/>
        <v>33142.126270597197</v>
      </c>
      <c r="F2" s="93">
        <f t="shared" si="0"/>
        <v>49112.717621589196</v>
      </c>
      <c r="G2" s="93">
        <f t="shared" si="0"/>
        <v>53694.434214424065</v>
      </c>
      <c r="H2" s="94">
        <f t="shared" si="0"/>
        <v>55471.741498400086</v>
      </c>
      <c r="I2" s="95">
        <f t="shared" si="0"/>
        <v>60815.22910421493</v>
      </c>
    </row>
    <row r="3" spans="1:9" x14ac:dyDescent="0.25">
      <c r="A3" t="s">
        <v>95</v>
      </c>
      <c r="B3" s="96">
        <f>SUM('1980'!$E$27:$Q$27)*'1980'!$AN$27</f>
        <v>318.28159042297432</v>
      </c>
      <c r="C3" s="4">
        <f>SUM('1985'!$E$27:$Q$27)*'1980'!$AN$27</f>
        <v>611.06172008423027</v>
      </c>
      <c r="D3" s="4">
        <f>SUM('1990'!$E$27:$Q$27)*'1980'!$AN$27</f>
        <v>847.38823431878131</v>
      </c>
      <c r="E3" s="4">
        <f>SUM('1995'!$E$27:$Q$27)*'1980'!$AN$27</f>
        <v>1110.2868813317637</v>
      </c>
      <c r="F3" s="4">
        <f>SUM('2000'!$E$27:$Q$27)*'1980'!$AN$27</f>
        <v>1438.7885228233658</v>
      </c>
      <c r="G3" s="4">
        <f>SUM('2005'!$E$27:$Q$27)*'1980'!$AN$27</f>
        <v>1480.1553961963825</v>
      </c>
      <c r="H3" s="76">
        <f>SUM('2010'!$E$27:$Q$27)*'1980'!$AN$27</f>
        <v>1539.6944937076157</v>
      </c>
      <c r="I3" s="97">
        <f>SUM('2016'!$E$27:$Q$27)*'1980'!$AN$27</f>
        <v>1307.52316023611</v>
      </c>
    </row>
    <row r="4" spans="1:9" x14ac:dyDescent="0.25">
      <c r="A4" t="s">
        <v>97</v>
      </c>
      <c r="B4" s="96">
        <f>SUM('1980'!$E28:$Q28)*'1980'!$AN28</f>
        <v>535.48396231255219</v>
      </c>
      <c r="C4" s="4">
        <f>SUM('1985'!$E$28:$Q$28)*'1980'!$AN$28</f>
        <v>793.96981864012207</v>
      </c>
      <c r="D4" s="4">
        <f>SUM('1990'!$E$28:$Q$28)*'1980'!$AN$28</f>
        <v>1305.9461623400873</v>
      </c>
      <c r="E4" s="4">
        <f>SUM('1995'!$E$28:$Q$28)*'1980'!$AN$28</f>
        <v>1572.9535304147203</v>
      </c>
      <c r="F4" s="4">
        <f>SUM('2000'!$E$28:$Q$28)*'1980'!$AN$28</f>
        <v>2362.319773743211</v>
      </c>
      <c r="G4" s="4">
        <f>SUM('2005'!$E$28:$Q$28)*'1980'!$AN$28</f>
        <v>2378.5792099502496</v>
      </c>
      <c r="H4" s="76">
        <f>SUM('2010'!$E$28:$Q$28)*'1980'!$AN$28</f>
        <v>2512.7195586583239</v>
      </c>
      <c r="I4" s="97">
        <f>SUM('2016'!$E$28:$Q$28)*'1980'!$AN$28</f>
        <v>2713.8105846591538</v>
      </c>
    </row>
    <row r="5" spans="1:9" x14ac:dyDescent="0.25">
      <c r="A5" t="s">
        <v>103</v>
      </c>
      <c r="B5" s="96">
        <f>SUM('1980'!$E31:$Q31)*'1980'!$AN31</f>
        <v>2965.586639266156</v>
      </c>
      <c r="C5" s="4">
        <f>SUM('1985'!$E31:$Q31)*'1980'!$AN31</f>
        <v>4882.3961048345855</v>
      </c>
      <c r="D5" s="4">
        <f>SUM('1990'!$E31:$Q31)*'1980'!$AN31</f>
        <v>8238.1213805456955</v>
      </c>
      <c r="E5" s="4">
        <f>SUM('1995'!$E31:$Q31)*'1980'!$AN31</f>
        <v>9457.935180174527</v>
      </c>
      <c r="F5" s="4">
        <f>SUM('2000'!$E31:$Q31)*'1980'!$AN31</f>
        <v>14442.839045792527</v>
      </c>
      <c r="G5" s="4">
        <f>SUM('2005'!$E31:$Q31)*'1980'!$AN31</f>
        <v>18437.691167985191</v>
      </c>
      <c r="H5" s="76">
        <f>SUM('2010'!$E31:$Q31)*'1980'!$AN31</f>
        <v>20372.936801857937</v>
      </c>
      <c r="I5" s="97">
        <f>SUM('2016'!$E31:$Q31)*'1980'!$AN31</f>
        <v>23229.045723681287</v>
      </c>
    </row>
    <row r="6" spans="1:9" x14ac:dyDescent="0.25">
      <c r="A6" t="s">
        <v>105</v>
      </c>
      <c r="B6" s="96">
        <f>SUM('1980'!$E32:$Q32)*'1980'!$AN32</f>
        <v>0</v>
      </c>
      <c r="C6" s="4">
        <f>SUM('1985'!$E32:$Q32)*'1980'!$AN32</f>
        <v>0</v>
      </c>
      <c r="D6" s="4">
        <f>SUM('1990'!$E32:$Q32)*'1980'!$AN32</f>
        <v>0</v>
      </c>
      <c r="E6" s="4">
        <f>SUM('1995'!$E32:$Q32)*'1980'!$AN32</f>
        <v>0</v>
      </c>
      <c r="F6" s="4">
        <f>SUM('2000'!$E32:$Q32)*'1980'!$AN32</f>
        <v>0</v>
      </c>
      <c r="G6" s="4">
        <f>SUM('2005'!$E32:$Q32)*'1980'!$AN32</f>
        <v>0</v>
      </c>
      <c r="H6" s="76">
        <f>SUM('2010'!$E32:$Q32)*'1980'!$AN32</f>
        <v>0</v>
      </c>
      <c r="I6" s="97">
        <f>SUM('2016'!$E32:$Q32)*'1980'!$AN32</f>
        <v>0</v>
      </c>
    </row>
    <row r="7" spans="1:9" x14ac:dyDescent="0.25">
      <c r="A7" t="s">
        <v>107</v>
      </c>
      <c r="B7" s="96">
        <f>SUM('1980'!$E33:$Q33)*'1980'!$AN33</f>
        <v>1617.2909078184307</v>
      </c>
      <c r="C7" s="4">
        <f>SUM('1985'!$E33:$Q33)*'1980'!$AN33</f>
        <v>2533.0815348322099</v>
      </c>
      <c r="D7" s="4">
        <f>SUM('1990'!$E33:$Q33)*'1980'!$AN33</f>
        <v>4123.3414724894201</v>
      </c>
      <c r="E7" s="4">
        <f>SUM('1995'!$E33:$Q33)*'1980'!$AN33</f>
        <v>4992.1541375678353</v>
      </c>
      <c r="F7" s="4">
        <f>SUM('2000'!$E33:$Q33)*'1980'!$AN33</f>
        <v>7380.666587158481</v>
      </c>
      <c r="G7" s="4">
        <f>SUM('2005'!$E33:$Q33)*'1980'!$AN33</f>
        <v>7671.668962480313</v>
      </c>
      <c r="H7" s="76">
        <f>SUM('2010'!$E33:$Q33)*'1980'!$AN33</f>
        <v>7590.5760519966525</v>
      </c>
      <c r="I7" s="97">
        <f>SUM('2016'!$E33:$Q33)*'1980'!$AN33</f>
        <v>7716.8703372043929</v>
      </c>
    </row>
    <row r="8" spans="1:9" x14ac:dyDescent="0.25">
      <c r="A8" t="s">
        <v>109</v>
      </c>
      <c r="B8" s="96">
        <f>SUM('1980'!$E34:$Q34)*'1980'!$AN34</f>
        <v>6735.4280648761196</v>
      </c>
      <c r="C8" s="4">
        <f>SUM('1985'!$E34:$Q34)*'1980'!$AN34</f>
        <v>9358.0236894124682</v>
      </c>
      <c r="D8" s="4">
        <f>SUM('1990'!$E34:$Q34)*'1980'!$AN34</f>
        <v>13816.24558622971</v>
      </c>
      <c r="E8" s="4">
        <f>SUM('1995'!$E34:$Q34)*'1980'!$AN34</f>
        <v>16008.796541108351</v>
      </c>
      <c r="F8" s="4">
        <f>SUM('2000'!$E34:$Q34)*'1980'!$AN34</f>
        <v>23488.103692071611</v>
      </c>
      <c r="G8" s="4">
        <f>SUM('2005'!$E34:$Q34)*'1980'!$AN34</f>
        <v>23726.339477811933</v>
      </c>
      <c r="H8" s="76">
        <f>SUM('2010'!$E34:$Q34)*'1980'!$AN34</f>
        <v>23455.814592179555</v>
      </c>
      <c r="I8" s="4">
        <f>SUM('2016'!$E34:$Q34)*'1980'!$AN34</f>
        <v>25847.979298433984</v>
      </c>
    </row>
    <row r="9" spans="1:9" x14ac:dyDescent="0.25">
      <c r="A9" s="5"/>
      <c r="B9" s="4"/>
      <c r="C9" s="4"/>
      <c r="D9" s="4"/>
      <c r="E9" s="4"/>
      <c r="F9" s="4"/>
      <c r="G9" s="4"/>
      <c r="H9" s="76"/>
      <c r="I9" s="89"/>
    </row>
    <row r="10" spans="1:9" x14ac:dyDescent="0.25">
      <c r="A10" s="2" t="s">
        <v>1</v>
      </c>
      <c r="B10" s="92">
        <f t="shared" ref="B10:I10" si="1">SUM(B11:B16)</f>
        <v>62208.640671116729</v>
      </c>
      <c r="C10" s="93">
        <f t="shared" si="1"/>
        <v>95337.849870684353</v>
      </c>
      <c r="D10" s="93">
        <f t="shared" si="1"/>
        <v>150194.61867043492</v>
      </c>
      <c r="E10" s="93">
        <f t="shared" si="1"/>
        <v>178002.34978092083</v>
      </c>
      <c r="F10" s="93">
        <f t="shared" si="1"/>
        <v>262820.92274525069</v>
      </c>
      <c r="G10" s="93">
        <f t="shared" si="1"/>
        <v>338614.55279777327</v>
      </c>
      <c r="H10" s="94">
        <f t="shared" si="1"/>
        <v>403886.68068260665</v>
      </c>
      <c r="I10" s="95">
        <f t="shared" si="1"/>
        <v>477546.32504469156</v>
      </c>
    </row>
    <row r="11" spans="1:9" x14ac:dyDescent="0.25">
      <c r="A11" t="s">
        <v>95</v>
      </c>
      <c r="B11" s="96">
        <f>'1980'!$AM27*'1980'!$AN27</f>
        <v>4571.2828422675802</v>
      </c>
      <c r="C11" s="4">
        <f>'1985'!$AM27*'1980'!$AN27</f>
        <v>8903.0271542504688</v>
      </c>
      <c r="D11" s="4">
        <f>'1990'!$AM27*'1980'!$AN27</f>
        <v>12633.832463398056</v>
      </c>
      <c r="E11" s="4">
        <f>'1995'!$AM27*'1980'!$AN27</f>
        <v>16433.550116894101</v>
      </c>
      <c r="F11" s="4">
        <f>'2000'!$AM27*'1980'!$AN27</f>
        <v>25251.215511266608</v>
      </c>
      <c r="G11" s="4">
        <f>'2005'!$AM27*'1980'!$AN27</f>
        <v>32027.888040324324</v>
      </c>
      <c r="H11" s="76">
        <f>'2010'!$AM27*'1980'!$AN27</f>
        <v>38065.660610502237</v>
      </c>
      <c r="I11" s="97">
        <f>'2016'!$AM27*'1980'!$AN27</f>
        <v>34991.622063155985</v>
      </c>
    </row>
    <row r="12" spans="1:9" x14ac:dyDescent="0.25">
      <c r="A12" t="s">
        <v>97</v>
      </c>
      <c r="B12" s="96">
        <f>'1980'!$AM28*'1980'!$AN28</f>
        <v>4325.4997731268741</v>
      </c>
      <c r="C12" s="4">
        <f>'1985'!$AM28*'1980'!$AN28</f>
        <v>6756.4813829010145</v>
      </c>
      <c r="D12" s="4">
        <f>'1990'!$AM28*'1980'!$AN28</f>
        <v>11087.662163859262</v>
      </c>
      <c r="E12" s="4">
        <f>'1995'!$AM28*'1980'!$AN28</f>
        <v>12918.317963314466</v>
      </c>
      <c r="F12" s="4">
        <f>'2000'!$AM28*'1980'!$AN28</f>
        <v>18091.561232657754</v>
      </c>
      <c r="G12" s="4">
        <f>'2005'!$AM28*'1980'!$AN28</f>
        <v>21682.349975730402</v>
      </c>
      <c r="H12" s="76">
        <f>'2010'!$AM28*'1980'!$AN28</f>
        <v>27009.107789454974</v>
      </c>
      <c r="I12" s="97">
        <f>'2016'!$AM28*'1980'!$AN28</f>
        <v>33555.535866759106</v>
      </c>
    </row>
    <row r="13" spans="1:9" x14ac:dyDescent="0.25">
      <c r="A13" t="s">
        <v>103</v>
      </c>
      <c r="B13" s="96">
        <f>'1980'!$AM31*'1980'!$AN31</f>
        <v>16218.498084952595</v>
      </c>
      <c r="C13" s="4">
        <f>'1985'!$AM31*'1980'!$AN31</f>
        <v>26972.009532335895</v>
      </c>
      <c r="D13" s="4">
        <f>'1990'!$AM31*'1980'!$AN31</f>
        <v>47501.068414057372</v>
      </c>
      <c r="E13" s="4">
        <f>'1995'!$AM31*'1980'!$AN31</f>
        <v>55571.960327846842</v>
      </c>
      <c r="F13" s="4">
        <f>'2000'!$AM31*'1980'!$AN31</f>
        <v>84935.62725383701</v>
      </c>
      <c r="G13" s="4">
        <f>'2005'!$AM31*'1980'!$AN31</f>
        <v>123449.61089867209</v>
      </c>
      <c r="H13" s="76">
        <f>'2010'!$AM31*'1980'!$AN31</f>
        <v>155602.87853106999</v>
      </c>
      <c r="I13" s="97">
        <f>'2016'!$AM31*'1980'!$AN31</f>
        <v>196705.31162730843</v>
      </c>
    </row>
    <row r="14" spans="1:9" x14ac:dyDescent="0.25">
      <c r="A14" t="s">
        <v>105</v>
      </c>
      <c r="B14" s="96">
        <f>'1980'!$AM32*'1980'!$AN32</f>
        <v>56.163890787438376</v>
      </c>
      <c r="C14" s="4">
        <f>'1985'!$AM32*'1980'!$AN32</f>
        <v>204.60937443792935</v>
      </c>
      <c r="D14" s="4">
        <f>'1990'!$AM32*'1980'!$AN32</f>
        <v>335.16881902226686</v>
      </c>
      <c r="E14" s="4">
        <f>'1995'!$AM32*'1980'!$AN32</f>
        <v>529.66869311845733</v>
      </c>
      <c r="F14" s="4">
        <f>'2000'!$AM32*'1980'!$AN32</f>
        <v>784.13432137846655</v>
      </c>
      <c r="G14" s="4">
        <f>'2005'!$AM32*'1980'!$AN32</f>
        <v>1071.7798481959778</v>
      </c>
      <c r="H14" s="76">
        <f>'2010'!$AM32*'1980'!$AN32</f>
        <v>1354.7076081873442</v>
      </c>
      <c r="I14" s="97">
        <f>'2016'!$AM32*'1980'!$AN32</f>
        <v>2147.1109824094383</v>
      </c>
    </row>
    <row r="15" spans="1:9" x14ac:dyDescent="0.25">
      <c r="A15" t="s">
        <v>107</v>
      </c>
      <c r="B15" s="96">
        <f>'1980'!$AM33*'1980'!$AN33</f>
        <v>5218.5618152285451</v>
      </c>
      <c r="C15" s="4">
        <f>'1985'!$AM33*'1980'!$AN33</f>
        <v>8049.8229140116036</v>
      </c>
      <c r="D15" s="4">
        <f>'1990'!$AM33*'1980'!$AN33</f>
        <v>12615.353774241823</v>
      </c>
      <c r="E15" s="4">
        <f>'1995'!$AM33*'1980'!$AN33</f>
        <v>14955.676528751947</v>
      </c>
      <c r="F15" s="4">
        <f>'2000'!$AM33*'1980'!$AN33</f>
        <v>21588.796975589768</v>
      </c>
      <c r="G15" s="4">
        <f>'2005'!$AM33*'1980'!$AN33</f>
        <v>24825.522626791138</v>
      </c>
      <c r="H15" s="76">
        <f>'2010'!$AM33*'1980'!$AN33</f>
        <v>26786.395807407076</v>
      </c>
      <c r="I15" s="97">
        <f>'2016'!$AM33*'1980'!$AN33</f>
        <v>30971.280274236662</v>
      </c>
    </row>
    <row r="16" spans="1:9" x14ac:dyDescent="0.25">
      <c r="A16" t="s">
        <v>109</v>
      </c>
      <c r="B16" s="96">
        <f>'1980'!$AM34*'1980'!$AN34</f>
        <v>31818.634264753695</v>
      </c>
      <c r="C16" s="4">
        <f>'1985'!$AM34*'1980'!$AN34</f>
        <v>44451.899512747441</v>
      </c>
      <c r="D16" s="4">
        <f>'1990'!$AM34*'1980'!$AN34</f>
        <v>66021.533035856133</v>
      </c>
      <c r="E16" s="4">
        <f>'1995'!$AM34*'1980'!$AN34</f>
        <v>77593.17615099503</v>
      </c>
      <c r="F16" s="4">
        <f>'2000'!$AM34*'1980'!$AN34</f>
        <v>112169.58745052108</v>
      </c>
      <c r="G16" s="4">
        <f>'2005'!$AM34*'1980'!$AN34</f>
        <v>135557.40140805935</v>
      </c>
      <c r="H16" s="76">
        <f>'2010'!$AM34*'1980'!$AN34</f>
        <v>155067.930335985</v>
      </c>
      <c r="I16" s="4">
        <f>'2016'!$AM34*'1980'!$AN34</f>
        <v>179175.46423082196</v>
      </c>
    </row>
    <row r="17" spans="1:9" x14ac:dyDescent="0.25">
      <c r="A17" s="5"/>
      <c r="B17" s="4"/>
      <c r="C17" s="4"/>
      <c r="D17" s="4"/>
      <c r="E17" s="4"/>
      <c r="F17" s="4"/>
      <c r="G17" s="4"/>
      <c r="H17" s="76"/>
      <c r="I17" s="89"/>
    </row>
    <row r="18" spans="1:9" x14ac:dyDescent="0.25">
      <c r="A18" s="2" t="s">
        <v>2</v>
      </c>
      <c r="B18" s="92">
        <f t="shared" ref="B18:I18" si="2">SUM(B19:B24)</f>
        <v>22526.019166798993</v>
      </c>
      <c r="C18" s="93">
        <f t="shared" si="2"/>
        <v>48509.093804814911</v>
      </c>
      <c r="D18" s="93">
        <f t="shared" si="2"/>
        <v>66147.423273890599</v>
      </c>
      <c r="E18" s="93">
        <f t="shared" si="2"/>
        <v>80657.292137579512</v>
      </c>
      <c r="F18" s="93">
        <f t="shared" si="2"/>
        <v>118554.27237780839</v>
      </c>
      <c r="G18" s="93">
        <f t="shared" si="2"/>
        <v>149808.30981624016</v>
      </c>
      <c r="H18" s="94">
        <f t="shared" si="2"/>
        <v>184831.17274178012</v>
      </c>
      <c r="I18" s="95">
        <f t="shared" si="2"/>
        <v>232855.70861783437</v>
      </c>
    </row>
    <row r="19" spans="1:9" x14ac:dyDescent="0.25">
      <c r="A19" t="s">
        <v>95</v>
      </c>
      <c r="B19" s="96">
        <f>('1980'!$AS27+(0.7*'1980'!$AT27)+'1980'!$AX27)*'1980'!$AN27</f>
        <v>3567.8928284226763</v>
      </c>
      <c r="C19" s="4">
        <f>('1985'!$AS27+(0.7*'1985'!$AT27)+'1985'!$AX27)*'1980'!$AN27</f>
        <v>7340.5468133508002</v>
      </c>
      <c r="D19" s="4">
        <f>('1990'!$AS27+(0.7*'1990'!$AT27)+'1990'!$AX27)*'1980'!$AN27</f>
        <v>9242.0505816517725</v>
      </c>
      <c r="E19" s="4">
        <f>('1995'!$AS27+(0.7*'1995'!$AT27)+'1995'!$AX27)*'1980'!$AN27</f>
        <v>11527.623869111772</v>
      </c>
      <c r="F19" s="4">
        <f>('2000'!$AS27+(0.7*'2000'!$AT27)+'2000'!$AX27)*'1980'!$AN$27</f>
        <v>18855.1960842964</v>
      </c>
      <c r="G19" s="4">
        <f>('2005'!$AS27+(0.7*'2005'!$AT27)+'2005'!$AX27)*'1980'!$AN27</f>
        <v>30120.359308583844</v>
      </c>
      <c r="H19" s="76">
        <f>('2010'!$AS27+(0.7*'2010'!$AT27)+'2010'!$AX27)*'1980'!$AN27</f>
        <v>34858.160849596265</v>
      </c>
      <c r="I19" s="97">
        <f>('2016'!$AS27+(0.7*'2016'!$AT27)+'2016'!$AX27)*'1980'!$AN27</f>
        <v>28786.477176634449</v>
      </c>
    </row>
    <row r="20" spans="1:9" x14ac:dyDescent="0.25">
      <c r="A20" t="s">
        <v>97</v>
      </c>
      <c r="B20" s="96">
        <f>('1980'!$AS28+(0.7*'1980'!$AT28)+'1980'!$AX28)*'1980'!$AN28</f>
        <v>2835.6051238655405</v>
      </c>
      <c r="C20" s="4">
        <f>('1985'!$AS28+(0.7*'1985'!$AT28)+'1985'!$AX28)*'1980'!$AN28</f>
        <v>5566.8029227346724</v>
      </c>
      <c r="D20" s="4">
        <f>('1990'!$AS28+(0.7*'1990'!$AT28)+'1990'!$AX28)*'1980'!$AN28</f>
        <v>9367.7595710449368</v>
      </c>
      <c r="E20" s="4">
        <f>('1995'!$AS28+(0.7*'1995'!$AT28)+'1995'!$AX28)*'1980'!$AN28</f>
        <v>11772.53018606604</v>
      </c>
      <c r="F20" s="4">
        <f>('2000'!$AS28+(0.7*'2000'!$AT28)+'2000'!$AX28)*'1980'!$AN$27</f>
        <v>20085.265857505263</v>
      </c>
      <c r="G20" s="4">
        <f>('2005'!$AS28+(0.7*'2005'!$AT28)+'2005'!$AX28)*'1980'!$AN28</f>
        <v>25201.983116230967</v>
      </c>
      <c r="H20" s="76">
        <f>('2010'!$AS28+(0.7*'2010'!$AT28)+'2010'!$AX28)*'1980'!$AN28</f>
        <v>31478.268496828015</v>
      </c>
      <c r="I20" s="97">
        <f>('2016'!$AS28+(0.7*'2016'!$AT28)+'2016'!$AX28)*'1980'!$AN28</f>
        <v>47889.622689151118</v>
      </c>
    </row>
    <row r="21" spans="1:9" x14ac:dyDescent="0.25">
      <c r="A21" t="s">
        <v>103</v>
      </c>
      <c r="B21" s="96">
        <f>('1980'!$AS31+(0.7*'1980'!$AT31)+'1980'!$AX31)*'1980'!$AN31</f>
        <v>6900.2480507990012</v>
      </c>
      <c r="C21" s="4">
        <f>('1985'!$AS31+(0.7*'1985'!$AT31)+'1985'!$AX31)*'1980'!$AN31</f>
        <v>12775.605996353213</v>
      </c>
      <c r="D21" s="4">
        <f>('1990'!$AS31+(0.7*'1990'!$AT31)+'1990'!$AX31)*'1980'!$AN31</f>
        <v>17613.958028483503</v>
      </c>
      <c r="E21" s="4">
        <f>('1995'!$AS31+(0.7*'1995'!$AT31)+'1995'!$AX31)*'1980'!$AN31</f>
        <v>21155.939048927263</v>
      </c>
      <c r="F21" s="4">
        <f>('2000'!$AS31+(0.7*'2000'!$AT31)+'2000'!$AX31)*'1980'!$AN$27</f>
        <v>30311.782811775636</v>
      </c>
      <c r="G21" s="4">
        <f>('2005'!$AS31+(0.7*'2005'!$AT31)+'2005'!$AX31)*'1980'!$AN31</f>
        <v>36384.053215816515</v>
      </c>
      <c r="H21" s="76">
        <f>('2010'!$AS31+(0.7*'2010'!$AT31)+'2010'!$AX31)*'1980'!$AN31</f>
        <v>46249.75037225648</v>
      </c>
      <c r="I21" s="97">
        <f>('2016'!$AS31+(0.7*'2016'!$AT31)+'2016'!$AX31)*'1980'!$AN31</f>
        <v>63660.555531799466</v>
      </c>
    </row>
    <row r="22" spans="1:9" x14ac:dyDescent="0.25">
      <c r="A22" t="s">
        <v>105</v>
      </c>
      <c r="B22" s="96">
        <f>('1980'!$AS32+(0.7*'1980'!$AT32)+'1980'!$AX32)*'1980'!$AN32</f>
        <v>5154.6915679700687</v>
      </c>
      <c r="C22" s="4">
        <f>('1985'!$AS32+(0.7*'1985'!$AT32)+'1985'!$AX32)*'1980'!$AN32</f>
        <v>14684.985023202267</v>
      </c>
      <c r="D22" s="4">
        <f>('1990'!$AS32+(0.7*'1990'!$AT32)+'1990'!$AX32)*'1980'!$AN32</f>
        <v>20518.33521205798</v>
      </c>
      <c r="E22" s="4">
        <f>('1995'!$AS32+(0.7*'1995'!$AT32)+'1995'!$AX32)*'1980'!$AN32</f>
        <v>24003.43338033741</v>
      </c>
      <c r="F22" s="4">
        <f>('2000'!$AS32+(0.7*'2000'!$AT32)+'2000'!$AX32)*'1980'!$AN$27</f>
        <v>30728.038678433455</v>
      </c>
      <c r="G22" s="4">
        <f>('2005'!$AS32+(0.7*'2005'!$AT32)+'2005'!$AX32)*'1980'!$AN32</f>
        <v>31155.234361667681</v>
      </c>
      <c r="H22" s="76">
        <f>('2010'!$AS32+(0.7*'2010'!$AT32)+'2010'!$AX32)*'1980'!$AN32</f>
        <v>37735.654160221573</v>
      </c>
      <c r="I22" s="97">
        <f>('2016'!$AS32+(0.7*'2016'!$AT32)+'2016'!$AX32)*'1980'!$AN32</f>
        <v>35806.55412065181</v>
      </c>
    </row>
    <row r="23" spans="1:9" x14ac:dyDescent="0.25">
      <c r="A23" t="s">
        <v>107</v>
      </c>
      <c r="B23" s="96">
        <f>('1980'!$AS33+(0.7*'1980'!$AT33)+'1980'!$AX33)*'1980'!$AN33</f>
        <v>1157.2974317655789</v>
      </c>
      <c r="C23" s="4">
        <f>('1985'!$AS33+(0.7*'1985'!$AT33)+'1985'!$AX33)*'1980'!$AN33</f>
        <v>2014.8325896722492</v>
      </c>
      <c r="D23" s="4">
        <f>('1990'!$AS33+(0.7*'1990'!$AT33)+'1990'!$AX33)*'1980'!$AN33</f>
        <v>2523.50884298546</v>
      </c>
      <c r="E23" s="4">
        <f>('1995'!$AS33+(0.7*'1995'!$AT33)+'1995'!$AX33)*'1980'!$AN33</f>
        <v>3217.8971823304523</v>
      </c>
      <c r="F23" s="4">
        <f>('2000'!$AS33+(0.7*'2000'!$AT33)+'2000'!$AX33)*'1980'!$AN$27</f>
        <v>4824.9737099368285</v>
      </c>
      <c r="G23" s="4">
        <f>('2005'!$AS33+(0.7*'2005'!$AT33)+'2005'!$AX33)*'1980'!$AN33</f>
        <v>6284.0201277177466</v>
      </c>
      <c r="H23" s="76">
        <f>('2010'!$AS33+(0.7*'2010'!$AT33)+'2010'!$AX33)*'1980'!$AN33</f>
        <v>5613.1207693404358</v>
      </c>
      <c r="I23" s="97">
        <f>('2016'!$AS33+(0.7*'2016'!$AT33)+'2016'!$AX33)*'1980'!$AN33</f>
        <v>7738.3142854640146</v>
      </c>
    </row>
    <row r="24" spans="1:9" x14ac:dyDescent="0.25">
      <c r="A24" t="s">
        <v>109</v>
      </c>
      <c r="B24" s="96">
        <f>('1980'!$AS34+(0.7*'1980'!$AT34)+'1980'!$AX34)*'1980'!$AN34</f>
        <v>2910.2841639761273</v>
      </c>
      <c r="C24" s="4">
        <f>('1985'!$AS34+(0.7*'1985'!$AT34)+'1985'!$AX34)*'1980'!$AN34</f>
        <v>6126.3204595017078</v>
      </c>
      <c r="D24" s="4">
        <f>('1990'!$AS34+(0.7*'1990'!$AT34)+'1990'!$AX34)*'1980'!$AN34</f>
        <v>6881.8110376669438</v>
      </c>
      <c r="E24" s="4">
        <f>('1995'!$AS34+(0.7*'1995'!$AT34)+'1995'!$AX34)*'1980'!$AN34</f>
        <v>8979.8684708065684</v>
      </c>
      <c r="F24" s="4">
        <f>('2000'!$AS34+(0.7*'2000'!$AT34)+'2000'!$AX34)*'1980'!$AN$27</f>
        <v>13749.015235860792</v>
      </c>
      <c r="G24" s="4">
        <f>('2005'!$AS34+(0.7*'2005'!$AT34)+'2005'!$AX34)*'1980'!$AN34</f>
        <v>20662.659686223429</v>
      </c>
      <c r="H24" s="76">
        <f>('2010'!$AS34+(0.7*'2010'!$AT34)+'2010'!$AX34)*'1980'!$AN34</f>
        <v>28896.218093537347</v>
      </c>
      <c r="I24" s="4">
        <f>('2016'!$AS34+(0.7*'2016'!$AT34)+'2016'!$AX34)*'1980'!$AN34</f>
        <v>48974.184814133499</v>
      </c>
    </row>
    <row r="25" spans="1:9" x14ac:dyDescent="0.25">
      <c r="A25" s="5"/>
      <c r="B25" s="4"/>
      <c r="C25" s="4"/>
      <c r="D25" s="4"/>
      <c r="E25" s="4"/>
      <c r="F25" s="4"/>
      <c r="G25" s="4"/>
      <c r="H25" s="76"/>
      <c r="I25" s="89"/>
    </row>
    <row r="26" spans="1:9" x14ac:dyDescent="0.25">
      <c r="A26" s="2" t="s">
        <v>3</v>
      </c>
      <c r="B26" s="92">
        <f t="shared" ref="B26:I26" si="3">SUM(B27:B32)</f>
        <v>51031.7</v>
      </c>
      <c r="C26" s="93">
        <f t="shared" si="3"/>
        <v>83223.5</v>
      </c>
      <c r="D26" s="93">
        <f t="shared" si="3"/>
        <v>131317.20000000001</v>
      </c>
      <c r="E26" s="93">
        <f t="shared" si="3"/>
        <v>156138.09999999998</v>
      </c>
      <c r="F26" s="93">
        <f t="shared" si="3"/>
        <v>209223.09999999998</v>
      </c>
      <c r="G26" s="93">
        <f t="shared" si="3"/>
        <v>259247.80000000002</v>
      </c>
      <c r="H26" s="94">
        <f t="shared" si="3"/>
        <v>298769.29000000004</v>
      </c>
      <c r="I26" s="95">
        <f t="shared" si="3"/>
        <v>346226.62800000003</v>
      </c>
    </row>
    <row r="27" spans="1:9" x14ac:dyDescent="0.25">
      <c r="A27" t="s">
        <v>95</v>
      </c>
      <c r="B27" s="96">
        <f>'1980'!$Y45</f>
        <v>5757.5</v>
      </c>
      <c r="C27" s="4">
        <f>'1985'!$Y45</f>
        <v>11771.3</v>
      </c>
      <c r="D27" s="4">
        <f>'1990'!$Y45</f>
        <v>15280.5</v>
      </c>
      <c r="E27" s="4">
        <f>'1995'!$Y45</f>
        <v>18910.599999999999</v>
      </c>
      <c r="F27" s="4">
        <f>'2000'!$Y45</f>
        <v>20780.099999999999</v>
      </c>
      <c r="G27" s="4">
        <f>'2005'!$Y45</f>
        <v>29681.599999999999</v>
      </c>
      <c r="H27" s="76">
        <f>'2010'!$Y45</f>
        <v>29736.31</v>
      </c>
      <c r="I27" s="97">
        <f>'2016'!$Y45</f>
        <v>25337.566999999999</v>
      </c>
    </row>
    <row r="28" spans="1:9" x14ac:dyDescent="0.25">
      <c r="A28" t="s">
        <v>97</v>
      </c>
      <c r="B28" s="96">
        <f>'1980'!$Z45</f>
        <v>5710.5</v>
      </c>
      <c r="C28" s="4">
        <f>'1985'!$Z45</f>
        <v>9790.9</v>
      </c>
      <c r="D28" s="4">
        <f>'1990'!$Z45</f>
        <v>17542.599999999999</v>
      </c>
      <c r="E28" s="4">
        <f>'1995'!$Z45</f>
        <v>20910.599999999999</v>
      </c>
      <c r="F28" s="4">
        <f>'2000'!$Z45</f>
        <v>30430.5</v>
      </c>
      <c r="G28" s="4">
        <f>'2005'!$Z45</f>
        <v>34786.1</v>
      </c>
      <c r="H28" s="76">
        <f>'2010'!$Z45</f>
        <v>41321.22</v>
      </c>
      <c r="I28" s="97">
        <f>'2016'!$Z45</f>
        <v>52915.425000000003</v>
      </c>
    </row>
    <row r="29" spans="1:9" x14ac:dyDescent="0.25">
      <c r="A29" t="s">
        <v>103</v>
      </c>
      <c r="B29" s="96">
        <f>'1980'!$AC45</f>
        <v>9393</v>
      </c>
      <c r="C29" s="4">
        <f>'1985'!$AC45</f>
        <v>15788.5</v>
      </c>
      <c r="D29" s="4">
        <f>'1990'!$AC45</f>
        <v>28143.4</v>
      </c>
      <c r="E29" s="4">
        <f>'1995'!$AC45</f>
        <v>33602.6</v>
      </c>
      <c r="F29" s="4">
        <f>'2000'!$AC45</f>
        <v>47985.4</v>
      </c>
      <c r="G29" s="4">
        <f>'2005'!$AC45</f>
        <v>69782.8</v>
      </c>
      <c r="H29" s="76">
        <f>'2010'!$AC45</f>
        <v>86651.63</v>
      </c>
      <c r="I29" s="97">
        <f>'2016'!$AC45</f>
        <v>107814.66800000001</v>
      </c>
    </row>
    <row r="30" spans="1:9" x14ac:dyDescent="0.25">
      <c r="A30" t="s">
        <v>105</v>
      </c>
      <c r="B30" s="96">
        <f>'1980'!$AD45</f>
        <v>6376.6</v>
      </c>
      <c r="C30" s="4">
        <f>'1985'!$AD45</f>
        <v>13293</v>
      </c>
      <c r="D30" s="4">
        <f>'1990'!$AD45</f>
        <v>18285.5</v>
      </c>
      <c r="E30" s="4">
        <f>'1995'!$AD45</f>
        <v>21692.799999999999</v>
      </c>
      <c r="F30" s="4">
        <f>'2000'!$AD45</f>
        <v>23041</v>
      </c>
      <c r="G30" s="4">
        <f>'2005'!$AD45</f>
        <v>24810.6</v>
      </c>
      <c r="H30" s="76">
        <f>'2010'!$AD45</f>
        <v>30179.86</v>
      </c>
      <c r="I30" s="97">
        <f>'2016'!$AD45</f>
        <v>33751.94</v>
      </c>
    </row>
    <row r="31" spans="1:9" x14ac:dyDescent="0.25">
      <c r="A31" t="s">
        <v>107</v>
      </c>
      <c r="B31" s="96">
        <f>'1980'!$AE45</f>
        <v>2771.3</v>
      </c>
      <c r="C31" s="4">
        <f>'1985'!$AE45</f>
        <v>4016.5</v>
      </c>
      <c r="D31" s="4">
        <f>'1990'!$AE45</f>
        <v>6719.5</v>
      </c>
      <c r="E31" s="4">
        <f>'1995'!$AE45</f>
        <v>7983.9</v>
      </c>
      <c r="F31" s="4">
        <f>'2000'!$AE45</f>
        <v>11393.8</v>
      </c>
      <c r="G31" s="4">
        <f>'2005'!$AE45</f>
        <v>13604.7</v>
      </c>
      <c r="H31" s="76">
        <f>'2010'!$AE45</f>
        <v>14453.3</v>
      </c>
      <c r="I31" s="97">
        <f>'2016'!$AE45</f>
        <v>15804.481</v>
      </c>
    </row>
    <row r="32" spans="1:9" x14ac:dyDescent="0.25">
      <c r="A32" t="s">
        <v>109</v>
      </c>
      <c r="B32" s="96">
        <f>'1980'!$AF45</f>
        <v>21022.799999999999</v>
      </c>
      <c r="C32" s="4">
        <f>'1985'!$AF45</f>
        <v>28563.3</v>
      </c>
      <c r="D32" s="4">
        <f>'1990'!$AF45</f>
        <v>45345.7</v>
      </c>
      <c r="E32" s="4">
        <f>'1995'!$AF45</f>
        <v>53037.599999999999</v>
      </c>
      <c r="F32" s="4">
        <f>'2000'!$AF45</f>
        <v>75592.3</v>
      </c>
      <c r="G32" s="4">
        <f>'2005'!$AF45</f>
        <v>86582</v>
      </c>
      <c r="H32" s="76">
        <f>'2010'!$AF45</f>
        <v>96426.97</v>
      </c>
      <c r="I32" s="4">
        <f>'2016'!$AF45</f>
        <v>110602.54700000001</v>
      </c>
    </row>
    <row r="33" spans="1:240" x14ac:dyDescent="0.25">
      <c r="A33" s="5"/>
      <c r="B33" s="4"/>
      <c r="C33" s="4"/>
      <c r="D33" s="4"/>
      <c r="E33" s="4"/>
      <c r="F33" s="4"/>
      <c r="G33" s="4"/>
      <c r="H33" s="76"/>
      <c r="I33" s="89"/>
    </row>
    <row r="34" spans="1:240" x14ac:dyDescent="0.25">
      <c r="A34" s="2" t="s">
        <v>4</v>
      </c>
      <c r="B34" s="92">
        <f t="shared" ref="B34:I34" si="4">SUM(B35:B40)</f>
        <v>6637.2451089829119</v>
      </c>
      <c r="C34" s="93">
        <f t="shared" si="4"/>
        <v>9308.6939781405017</v>
      </c>
      <c r="D34" s="93">
        <f t="shared" si="4"/>
        <v>15696.33972301808</v>
      </c>
      <c r="E34" s="93">
        <f t="shared" si="4"/>
        <v>18225.746459379377</v>
      </c>
      <c r="F34" s="93">
        <f t="shared" si="4"/>
        <v>25858.646422331756</v>
      </c>
      <c r="G34" s="93">
        <f t="shared" si="4"/>
        <v>27026.358571617213</v>
      </c>
      <c r="H34" s="94">
        <f t="shared" si="4"/>
        <v>26829.571895722729</v>
      </c>
      <c r="I34" s="95">
        <f t="shared" si="4"/>
        <v>27582.793862455608</v>
      </c>
    </row>
    <row r="35" spans="1:240" x14ac:dyDescent="0.25">
      <c r="A35" t="s">
        <v>95</v>
      </c>
      <c r="B35" s="96">
        <f t="shared" ref="B35:G40" si="5">B3*B27/(B11+B19)</f>
        <v>225.14641912193375</v>
      </c>
      <c r="C35" s="4">
        <f t="shared" si="5"/>
        <v>442.82070189567446</v>
      </c>
      <c r="D35" s="4">
        <f t="shared" si="5"/>
        <v>591.90826207302223</v>
      </c>
      <c r="E35" s="4">
        <f t="shared" si="5"/>
        <v>750.90520550462975</v>
      </c>
      <c r="F35" s="4">
        <f t="shared" si="5"/>
        <v>677.86447143502141</v>
      </c>
      <c r="G35" s="4">
        <f t="shared" si="5"/>
        <v>706.91262073884332</v>
      </c>
      <c r="H35" s="76">
        <f t="shared" ref="H35:I40" si="6">H3*H27/(H11+H19)</f>
        <v>627.84467206281363</v>
      </c>
      <c r="I35" s="97">
        <f t="shared" si="6"/>
        <v>519.44877742397625</v>
      </c>
    </row>
    <row r="36" spans="1:240" x14ac:dyDescent="0.25">
      <c r="A36" t="s">
        <v>97</v>
      </c>
      <c r="B36" s="96">
        <f t="shared" si="5"/>
        <v>427.01248072348528</v>
      </c>
      <c r="C36" s="4">
        <f t="shared" si="5"/>
        <v>630.81228222321465</v>
      </c>
      <c r="D36" s="4">
        <f t="shared" si="5"/>
        <v>1119.9813645677693</v>
      </c>
      <c r="E36" s="4">
        <f t="shared" si="5"/>
        <v>1332.1292931735636</v>
      </c>
      <c r="F36" s="4">
        <f t="shared" si="5"/>
        <v>1882.9896917603119</v>
      </c>
      <c r="G36" s="4">
        <f t="shared" si="5"/>
        <v>1764.8004951452954</v>
      </c>
      <c r="H36" s="76">
        <f t="shared" si="6"/>
        <v>1775.2315845628789</v>
      </c>
      <c r="I36" s="97">
        <f t="shared" si="6"/>
        <v>1763.1795800134373</v>
      </c>
    </row>
    <row r="37" spans="1:240" x14ac:dyDescent="0.25">
      <c r="A37" t="s">
        <v>103</v>
      </c>
      <c r="B37" s="96">
        <f t="shared" si="5"/>
        <v>1204.8990520100024</v>
      </c>
      <c r="C37" s="4">
        <f t="shared" si="5"/>
        <v>1939.3795043011266</v>
      </c>
      <c r="D37" s="4">
        <f t="shared" si="5"/>
        <v>3560.6027967421446</v>
      </c>
      <c r="E37" s="4">
        <f t="shared" si="5"/>
        <v>4142.0554357250585</v>
      </c>
      <c r="F37" s="4">
        <f t="shared" si="5"/>
        <v>6013.544324800082</v>
      </c>
      <c r="G37" s="4">
        <f t="shared" si="5"/>
        <v>8049.8293170308807</v>
      </c>
      <c r="H37" s="76">
        <f t="shared" si="6"/>
        <v>8745.7279667804469</v>
      </c>
      <c r="I37" s="97">
        <f t="shared" si="6"/>
        <v>9618.894673029763</v>
      </c>
    </row>
    <row r="38" spans="1:240" x14ac:dyDescent="0.25">
      <c r="A38" t="s">
        <v>105</v>
      </c>
      <c r="B38" s="96">
        <f t="shared" si="5"/>
        <v>0</v>
      </c>
      <c r="C38" s="4">
        <f t="shared" si="5"/>
        <v>0</v>
      </c>
      <c r="D38" s="4">
        <f t="shared" si="5"/>
        <v>0</v>
      </c>
      <c r="E38" s="4">
        <f t="shared" si="5"/>
        <v>0</v>
      </c>
      <c r="F38" s="4">
        <f t="shared" si="5"/>
        <v>0</v>
      </c>
      <c r="G38" s="4">
        <f t="shared" si="5"/>
        <v>0</v>
      </c>
      <c r="H38" s="76">
        <f t="shared" si="6"/>
        <v>0</v>
      </c>
      <c r="I38" s="97">
        <f t="shared" si="6"/>
        <v>0</v>
      </c>
    </row>
    <row r="39" spans="1:240" x14ac:dyDescent="0.25">
      <c r="A39" t="s">
        <v>107</v>
      </c>
      <c r="B39" s="96">
        <f t="shared" si="5"/>
        <v>702.96380757624775</v>
      </c>
      <c r="C39" s="4">
        <f t="shared" si="5"/>
        <v>1010.8763266591343</v>
      </c>
      <c r="D39" s="4">
        <f t="shared" si="5"/>
        <v>1830.176660224374</v>
      </c>
      <c r="E39" s="4">
        <f t="shared" si="5"/>
        <v>2193.1217300768308</v>
      </c>
      <c r="F39" s="4">
        <f t="shared" si="5"/>
        <v>3183.7120099950534</v>
      </c>
      <c r="G39" s="4">
        <f t="shared" si="5"/>
        <v>3354.9433869042919</v>
      </c>
      <c r="H39" s="76">
        <f t="shared" si="6"/>
        <v>3386.1268452091381</v>
      </c>
      <c r="I39" s="97">
        <f t="shared" si="6"/>
        <v>3150.6692852520923</v>
      </c>
    </row>
    <row r="40" spans="1:240" x14ac:dyDescent="0.25">
      <c r="A40" t="s">
        <v>109</v>
      </c>
      <c r="B40" s="96">
        <f t="shared" si="5"/>
        <v>4077.2233495512428</v>
      </c>
      <c r="C40" s="4">
        <f t="shared" si="5"/>
        <v>5284.8051630613527</v>
      </c>
      <c r="D40" s="4">
        <f t="shared" si="5"/>
        <v>8593.6706394107696</v>
      </c>
      <c r="E40" s="4">
        <f t="shared" si="5"/>
        <v>9807.534794899293</v>
      </c>
      <c r="F40" s="4">
        <f t="shared" si="5"/>
        <v>14100.535924341288</v>
      </c>
      <c r="G40" s="4">
        <f t="shared" si="5"/>
        <v>13149.872751797902</v>
      </c>
      <c r="H40" s="76">
        <f t="shared" si="6"/>
        <v>12294.640827107449</v>
      </c>
      <c r="I40" s="4">
        <f t="shared" si="6"/>
        <v>12530.60154673634</v>
      </c>
    </row>
    <row r="41" spans="1:240" ht="13.8" thickBot="1" x14ac:dyDescent="0.3">
      <c r="B41" s="73"/>
      <c r="C41" s="73"/>
      <c r="D41" s="73"/>
      <c r="E41" s="73"/>
      <c r="F41" s="73"/>
      <c r="G41" s="73"/>
      <c r="H41" s="73"/>
      <c r="I41" s="74"/>
      <c r="J41" s="74"/>
    </row>
    <row r="42" spans="1:240" s="23" customFormat="1" ht="50.1" customHeight="1" thickTop="1" thickBot="1" x14ac:dyDescent="0.4">
      <c r="A42" s="50"/>
      <c r="B42" s="51">
        <v>1980</v>
      </c>
      <c r="C42" s="52">
        <v>1985</v>
      </c>
      <c r="D42" s="52">
        <v>1990</v>
      </c>
      <c r="E42" s="52">
        <v>1995</v>
      </c>
      <c r="F42" s="52">
        <v>2000</v>
      </c>
      <c r="G42" s="52">
        <v>2005</v>
      </c>
      <c r="H42" s="52">
        <v>2010</v>
      </c>
      <c r="I42" s="79">
        <v>2016</v>
      </c>
      <c r="K42" s="48"/>
      <c r="L42" s="49"/>
      <c r="M42" s="48"/>
      <c r="N42" s="48"/>
      <c r="O42" s="48"/>
      <c r="P42" s="48"/>
      <c r="Q42" s="48"/>
      <c r="R42" s="48"/>
      <c r="S42" s="48"/>
      <c r="T42" s="48"/>
      <c r="U42" s="49"/>
      <c r="V42" s="48"/>
      <c r="W42" s="48"/>
      <c r="X42" s="48"/>
      <c r="Y42" s="48"/>
      <c r="Z42" s="48"/>
      <c r="AA42" s="48"/>
      <c r="AB42" s="48"/>
      <c r="AC42" s="48"/>
      <c r="AD42" s="49"/>
      <c r="AE42" s="48"/>
      <c r="AF42" s="48"/>
      <c r="AG42" s="48"/>
      <c r="AH42" s="48"/>
      <c r="AI42" s="48"/>
      <c r="AJ42" s="48"/>
      <c r="AK42" s="48"/>
      <c r="AL42" s="48"/>
      <c r="AM42" s="49"/>
      <c r="AN42" s="48"/>
      <c r="AO42" s="48"/>
      <c r="AP42" s="48"/>
      <c r="AQ42" s="48"/>
      <c r="AR42" s="48"/>
      <c r="AS42" s="48"/>
      <c r="AT42" s="48"/>
      <c r="AU42" s="48"/>
      <c r="AV42" s="49"/>
      <c r="AW42" s="48"/>
      <c r="AX42" s="48"/>
      <c r="AY42" s="48"/>
      <c r="AZ42" s="48"/>
      <c r="BA42" s="48"/>
      <c r="BB42" s="48"/>
      <c r="BC42" s="48"/>
      <c r="BD42" s="48"/>
      <c r="BE42" s="49"/>
      <c r="BF42" s="48"/>
      <c r="BG42" s="48"/>
      <c r="BH42" s="48"/>
      <c r="BI42" s="48"/>
      <c r="BJ42" s="48"/>
      <c r="BK42" s="48"/>
      <c r="BL42" s="48"/>
      <c r="BM42" s="48"/>
      <c r="BN42" s="49"/>
      <c r="BO42" s="48"/>
      <c r="BP42" s="48"/>
      <c r="BQ42" s="48"/>
      <c r="BR42" s="48"/>
      <c r="BS42" s="48"/>
      <c r="BT42" s="48"/>
      <c r="BU42" s="48"/>
      <c r="BV42" s="48"/>
      <c r="BW42" s="49"/>
      <c r="BX42" s="48"/>
      <c r="BY42" s="48"/>
      <c r="BZ42" s="48"/>
      <c r="CA42" s="48"/>
      <c r="CB42" s="48"/>
      <c r="CC42" s="48"/>
      <c r="CD42" s="48"/>
      <c r="CE42" s="48"/>
      <c r="CF42" s="49"/>
      <c r="CG42" s="48"/>
      <c r="CH42" s="48"/>
      <c r="CI42" s="48"/>
      <c r="CJ42" s="48"/>
      <c r="CK42" s="48"/>
      <c r="CL42" s="48"/>
      <c r="CM42" s="48"/>
      <c r="CN42" s="48"/>
      <c r="CO42" s="49"/>
      <c r="CP42" s="48"/>
      <c r="CQ42" s="48"/>
      <c r="CR42" s="48"/>
      <c r="CS42" s="48"/>
      <c r="CT42" s="48"/>
      <c r="CU42" s="48"/>
      <c r="CV42" s="48"/>
      <c r="CW42" s="48"/>
      <c r="CX42" s="49"/>
      <c r="CY42" s="48"/>
      <c r="CZ42" s="48"/>
      <c r="DA42" s="48"/>
      <c r="DB42" s="48"/>
      <c r="DC42" s="48"/>
      <c r="DD42" s="48"/>
      <c r="DE42" s="48"/>
      <c r="DF42" s="48"/>
      <c r="DG42" s="49"/>
      <c r="DH42" s="48"/>
      <c r="DI42" s="48"/>
      <c r="DJ42" s="48"/>
      <c r="DK42" s="48"/>
      <c r="DL42" s="48"/>
      <c r="DM42" s="48"/>
      <c r="DN42" s="48"/>
      <c r="DO42" s="48"/>
      <c r="DP42" s="49"/>
      <c r="DQ42" s="48"/>
      <c r="DR42" s="48"/>
      <c r="DS42" s="48"/>
      <c r="DT42" s="48"/>
      <c r="DU42" s="48"/>
      <c r="DV42" s="48"/>
      <c r="DW42" s="48"/>
      <c r="DX42" s="48"/>
      <c r="DY42" s="49"/>
      <c r="DZ42" s="48"/>
      <c r="EA42" s="48"/>
      <c r="EB42" s="48"/>
      <c r="EC42" s="48"/>
      <c r="ED42" s="48"/>
      <c r="EE42" s="48"/>
      <c r="EF42" s="48"/>
      <c r="EG42" s="48"/>
      <c r="EH42" s="49"/>
      <c r="EI42" s="48"/>
      <c r="EJ42" s="48"/>
      <c r="EK42" s="48"/>
      <c r="EL42" s="48"/>
      <c r="EM42" s="48"/>
      <c r="EN42" s="48"/>
      <c r="EO42" s="48"/>
      <c r="EP42" s="48"/>
      <c r="EQ42" s="49"/>
      <c r="ER42" s="48"/>
      <c r="ES42" s="48"/>
      <c r="ET42" s="48"/>
      <c r="EU42" s="48"/>
      <c r="EV42" s="48"/>
      <c r="EW42" s="48"/>
      <c r="EX42" s="48"/>
      <c r="EY42" s="48"/>
      <c r="EZ42" s="49"/>
      <c r="FA42" s="48"/>
      <c r="FB42" s="48"/>
      <c r="FC42" s="48"/>
      <c r="FD42" s="48"/>
      <c r="FE42" s="48"/>
      <c r="FF42" s="48"/>
      <c r="FG42" s="48"/>
      <c r="FH42" s="48"/>
      <c r="FI42" s="49"/>
      <c r="FJ42" s="48"/>
      <c r="FK42" s="48"/>
      <c r="FL42" s="48"/>
      <c r="FM42" s="48"/>
      <c r="FN42" s="48"/>
      <c r="FO42" s="48"/>
      <c r="FP42" s="48"/>
      <c r="FQ42" s="48"/>
      <c r="FR42" s="49"/>
      <c r="FS42" s="48"/>
      <c r="FT42" s="48"/>
      <c r="FU42" s="48"/>
      <c r="FV42" s="48"/>
      <c r="FW42" s="48"/>
      <c r="FX42" s="48"/>
      <c r="FY42" s="48"/>
      <c r="FZ42" s="48"/>
      <c r="GA42" s="49"/>
      <c r="GB42" s="48"/>
      <c r="GC42" s="48"/>
      <c r="GD42" s="48"/>
      <c r="GE42" s="48"/>
      <c r="GF42" s="48"/>
      <c r="GG42" s="48"/>
      <c r="GH42" s="48"/>
      <c r="GI42" s="48"/>
      <c r="GJ42" s="49"/>
      <c r="GK42" s="48"/>
      <c r="GL42" s="48"/>
      <c r="GM42" s="48"/>
      <c r="GN42" s="48"/>
      <c r="GO42" s="48"/>
      <c r="GP42" s="48"/>
      <c r="GQ42" s="48"/>
      <c r="GR42" s="48"/>
      <c r="GS42" s="49"/>
      <c r="GT42" s="48"/>
      <c r="GU42" s="48"/>
      <c r="GV42" s="48"/>
      <c r="GW42" s="48"/>
      <c r="GX42" s="48"/>
      <c r="GY42" s="48"/>
      <c r="GZ42" s="48"/>
      <c r="HA42" s="48"/>
      <c r="HB42" s="49"/>
      <c r="HC42" s="48"/>
      <c r="HD42" s="48"/>
      <c r="HE42" s="48"/>
      <c r="HF42" s="48"/>
      <c r="HG42" s="48"/>
      <c r="HH42" s="48"/>
      <c r="HI42" s="48"/>
      <c r="HJ42" s="48"/>
      <c r="HK42" s="49"/>
      <c r="HL42" s="48"/>
      <c r="HM42" s="48"/>
      <c r="HN42" s="48"/>
      <c r="HO42" s="48"/>
      <c r="HP42" s="48"/>
      <c r="HQ42" s="48"/>
      <c r="HR42" s="48"/>
      <c r="HS42" s="48"/>
      <c r="HT42" s="49"/>
      <c r="HU42" s="48"/>
      <c r="HV42" s="48"/>
      <c r="HW42" s="48"/>
      <c r="HX42" s="48"/>
      <c r="HY42" s="48"/>
      <c r="HZ42" s="48"/>
      <c r="IA42" s="48"/>
      <c r="IB42" s="48"/>
      <c r="IC42" s="49"/>
      <c r="ID42" s="48"/>
      <c r="IE42" s="48"/>
      <c r="IF42" s="48"/>
    </row>
    <row r="43" spans="1:240" s="23" customFormat="1" ht="50.1" customHeight="1" thickTop="1" x14ac:dyDescent="0.4">
      <c r="A43" s="53" t="s">
        <v>137</v>
      </c>
      <c r="B43" s="54">
        <f>SUM('1980'!$E45:$Q45)</f>
        <v>81907</v>
      </c>
      <c r="C43" s="55">
        <f>SUM('1985'!$E45:$Q45)</f>
        <v>128909.9</v>
      </c>
      <c r="D43" s="55">
        <f>SUM('1990'!$E45:$Q45)</f>
        <v>167890.80000000002</v>
      </c>
      <c r="E43" s="55">
        <f>SUM('1995'!$E45:$Q45)</f>
        <v>178107.8</v>
      </c>
      <c r="F43" s="55">
        <f>SUM('2000'!$E45:$Q45)</f>
        <v>209744.3</v>
      </c>
      <c r="G43" s="55">
        <f>SUM('2005'!$E45:$Q45)</f>
        <v>211883.09999999998</v>
      </c>
      <c r="H43" s="55">
        <f>SUM('2010'!$E45:$Q45)</f>
        <v>202619.75</v>
      </c>
      <c r="I43" s="80">
        <f>SUM('2016'!$E45:$Q45)</f>
        <v>229787.427</v>
      </c>
    </row>
    <row r="44" spans="1:240" s="23" customFormat="1" ht="50.1" customHeight="1" x14ac:dyDescent="0.35">
      <c r="A44" s="56" t="s">
        <v>5</v>
      </c>
      <c r="B44" s="57">
        <f>SUM('1980'!$E45:$Q45)/'1980'!$AM45</f>
        <v>0.20251157171894388</v>
      </c>
      <c r="C44" s="58">
        <f>SUM('1985'!$E45:$Q45)/'1985'!$AM45</f>
        <v>0.19029563825407345</v>
      </c>
      <c r="D44" s="58">
        <f>SUM('1990'!$E45:$Q45)/'1990'!$AM45</f>
        <v>0.17692574307351508</v>
      </c>
      <c r="E44" s="58">
        <f>SUM('1995'!$E45:$Q45)/'1995'!$AM45</f>
        <v>0.16230062774149384</v>
      </c>
      <c r="F44" s="58">
        <f>SUM('2000'!$E45:$Q45)/'2000'!$AM45</f>
        <v>0.15734063323693098</v>
      </c>
      <c r="G44" s="58">
        <f>SUM('2005'!$E45:$Q45)/'2005'!$AM45</f>
        <v>0.13307911666354408</v>
      </c>
      <c r="H44" s="58">
        <f>SUM('2010'!$E45:$Q45)/'2010'!$AM45</f>
        <v>0.11250514809412063</v>
      </c>
      <c r="I44" s="81">
        <f>SUM('2016'!$E45:$Q45)/'2016'!$AM45</f>
        <v>0.11559293493221912</v>
      </c>
    </row>
    <row r="45" spans="1:240" s="23" customFormat="1" ht="50.1" customHeight="1" x14ac:dyDescent="0.4">
      <c r="A45" s="59" t="s">
        <v>6</v>
      </c>
      <c r="B45" s="54">
        <f t="shared" ref="B45:I45" si="7">B34+B43</f>
        <v>88544.245108982912</v>
      </c>
      <c r="C45" s="55">
        <f t="shared" si="7"/>
        <v>138218.5939781405</v>
      </c>
      <c r="D45" s="55">
        <f t="shared" si="7"/>
        <v>183587.1397230181</v>
      </c>
      <c r="E45" s="55">
        <f t="shared" si="7"/>
        <v>196333.54645937937</v>
      </c>
      <c r="F45" s="55">
        <f t="shared" si="7"/>
        <v>235602.94642233173</v>
      </c>
      <c r="G45" s="55">
        <f t="shared" si="7"/>
        <v>238909.4585716172</v>
      </c>
      <c r="H45" s="55">
        <f t="shared" si="7"/>
        <v>229449.32189572274</v>
      </c>
      <c r="I45" s="80">
        <f t="shared" si="7"/>
        <v>257370.22086245561</v>
      </c>
    </row>
    <row r="46" spans="1:240" s="23" customFormat="1" ht="50.1" customHeight="1" thickBot="1" x14ac:dyDescent="0.4">
      <c r="A46" s="60" t="s">
        <v>7</v>
      </c>
      <c r="B46" s="61">
        <f>B45/'1980'!$AM45</f>
        <v>0.21892187778440841</v>
      </c>
      <c r="C46" s="62">
        <f>C45/'1985'!$AM45</f>
        <v>0.20403704881976387</v>
      </c>
      <c r="D46" s="62">
        <f>D45/'1990'!$AM45</f>
        <v>0.19346677193888057</v>
      </c>
      <c r="E46" s="62">
        <f>E45/'1995'!$AM45</f>
        <v>0.17890882845709746</v>
      </c>
      <c r="F46" s="62">
        <f>F45/'2000'!$AM45</f>
        <v>0.17673861355267531</v>
      </c>
      <c r="G46" s="62">
        <f>G45/'2005'!$AM45</f>
        <v>0.15005377828281916</v>
      </c>
      <c r="H46" s="62">
        <f>H45/'2010'!$AM45</f>
        <v>0.12740233832078976</v>
      </c>
      <c r="I46" s="82">
        <f>I45/'2016'!$AM45</f>
        <v>0.129468263699409</v>
      </c>
    </row>
    <row r="47" spans="1:240" s="23" customFormat="1" ht="50.1" customHeight="1" thickTop="1" x14ac:dyDescent="0.4">
      <c r="A47" s="63" t="s">
        <v>274</v>
      </c>
      <c r="B47" s="64">
        <f>B45-B43</f>
        <v>6637.2451089829119</v>
      </c>
      <c r="C47" s="65">
        <f t="shared" ref="C47:I47" si="8">C45-C43</f>
        <v>9308.693978140509</v>
      </c>
      <c r="D47" s="65">
        <f t="shared" si="8"/>
        <v>15696.339723018085</v>
      </c>
      <c r="E47" s="65">
        <f t="shared" si="8"/>
        <v>18225.746459379385</v>
      </c>
      <c r="F47" s="65">
        <f t="shared" si="8"/>
        <v>25858.646422331745</v>
      </c>
      <c r="G47" s="65">
        <f t="shared" si="8"/>
        <v>27026.358571617224</v>
      </c>
      <c r="H47" s="65">
        <f t="shared" si="8"/>
        <v>26829.571895722736</v>
      </c>
      <c r="I47" s="83">
        <f t="shared" si="8"/>
        <v>27582.793862455612</v>
      </c>
    </row>
    <row r="48" spans="1:240" s="23" customFormat="1" ht="50.1" customHeight="1" x14ac:dyDescent="0.4">
      <c r="A48" s="66" t="s">
        <v>170</v>
      </c>
      <c r="B48" s="67">
        <f>B46-B44</f>
        <v>1.6410306065464536E-2</v>
      </c>
      <c r="C48" s="68">
        <f t="shared" ref="C48:I48" si="9">C46-C44</f>
        <v>1.3741410565690421E-2</v>
      </c>
      <c r="D48" s="68">
        <f t="shared" si="9"/>
        <v>1.6541028865365487E-2</v>
      </c>
      <c r="E48" s="68">
        <f t="shared" si="9"/>
        <v>1.6608200715603622E-2</v>
      </c>
      <c r="F48" s="68">
        <f t="shared" si="9"/>
        <v>1.9397980315744329E-2</v>
      </c>
      <c r="G48" s="68">
        <f t="shared" si="9"/>
        <v>1.6974661619275078E-2</v>
      </c>
      <c r="H48" s="68">
        <f t="shared" si="9"/>
        <v>1.4897190226669133E-2</v>
      </c>
      <c r="I48" s="84">
        <f t="shared" si="9"/>
        <v>1.3875328767189887E-2</v>
      </c>
    </row>
    <row r="49" spans="1:10" s="23" customFormat="1" ht="50.1" customHeight="1" thickBot="1" x14ac:dyDescent="0.45">
      <c r="A49" s="69" t="s">
        <v>171</v>
      </c>
      <c r="B49" s="70">
        <f t="shared" ref="B49:I49" si="10">B47/B43</f>
        <v>8.1033917845640929E-2</v>
      </c>
      <c r="C49" s="71">
        <f t="shared" si="10"/>
        <v>7.2210854078239989E-2</v>
      </c>
      <c r="D49" s="71">
        <f t="shared" si="10"/>
        <v>9.3491362975327313E-2</v>
      </c>
      <c r="E49" s="71">
        <f t="shared" si="10"/>
        <v>0.10232986123785362</v>
      </c>
      <c r="F49" s="71">
        <f t="shared" si="10"/>
        <v>0.12328652755918396</v>
      </c>
      <c r="G49" s="71">
        <f t="shared" si="10"/>
        <v>0.1275531581877801</v>
      </c>
      <c r="H49" s="71">
        <f t="shared" si="10"/>
        <v>0.13241340933311158</v>
      </c>
      <c r="I49" s="85">
        <f t="shared" si="10"/>
        <v>0.12003613175256805</v>
      </c>
    </row>
    <row r="50" spans="1:10" ht="13.8" thickTop="1" x14ac:dyDescent="0.25">
      <c r="A50" s="5" t="s">
        <v>138</v>
      </c>
      <c r="B50" s="7">
        <f>'1980'!AM45</f>
        <v>404455.9</v>
      </c>
      <c r="C50" s="7">
        <f>'1985'!AM45</f>
        <v>677419.1</v>
      </c>
      <c r="D50" s="7">
        <f>'1990'!AM45</f>
        <v>948933.7</v>
      </c>
      <c r="E50" s="7">
        <f>'1995'!AM45</f>
        <v>1097394.3999999999</v>
      </c>
      <c r="F50" s="7">
        <f>'2000'!AM45</f>
        <v>1333058.7</v>
      </c>
      <c r="G50" s="7">
        <f>'2005'!AM45</f>
        <v>1592158.9</v>
      </c>
      <c r="H50" s="76">
        <f>'2010'!AM45</f>
        <v>1800982.03</v>
      </c>
    </row>
    <row r="51" spans="1:10" x14ac:dyDescent="0.25">
      <c r="A51" s="5"/>
      <c r="B51" s="7"/>
      <c r="C51" s="7"/>
      <c r="D51" s="7"/>
      <c r="E51" s="7"/>
      <c r="F51" s="7"/>
      <c r="G51" s="7"/>
      <c r="H51" s="7"/>
      <c r="I51" s="76"/>
    </row>
    <row r="52" spans="1:10" ht="20.399999999999999" x14ac:dyDescent="0.35">
      <c r="A52" s="21" t="s">
        <v>125</v>
      </c>
      <c r="B52" s="7"/>
      <c r="C52" s="7"/>
      <c r="D52" s="7"/>
      <c r="E52" s="7"/>
      <c r="F52" s="7"/>
      <c r="G52" s="7"/>
      <c r="H52" s="7"/>
      <c r="I52" s="76"/>
    </row>
    <row r="53" spans="1:10" x14ac:dyDescent="0.25">
      <c r="A53" s="2" t="s">
        <v>8</v>
      </c>
      <c r="B53" s="3">
        <f t="shared" ref="B53:I53" si="11">SUM(B54:B59)</f>
        <v>1850.1952999999999</v>
      </c>
      <c r="C53" s="3">
        <f t="shared" si="11"/>
        <v>2029.0806029999999</v>
      </c>
      <c r="D53" s="3">
        <f t="shared" si="11"/>
        <v>2580.9558990000005</v>
      </c>
      <c r="E53" s="3">
        <f t="shared" si="11"/>
        <v>2786.1005269999996</v>
      </c>
      <c r="F53" s="3">
        <f t="shared" si="11"/>
        <v>3556.686267</v>
      </c>
      <c r="G53" s="3">
        <f t="shared" si="11"/>
        <v>3802.5483519999998</v>
      </c>
      <c r="H53" s="3">
        <f t="shared" si="11"/>
        <v>3957.673358</v>
      </c>
      <c r="I53" s="77">
        <f t="shared" si="11"/>
        <v>4424.0066829999996</v>
      </c>
      <c r="J53" s="16"/>
    </row>
    <row r="54" spans="1:10" x14ac:dyDescent="0.25">
      <c r="A54" t="s">
        <v>95</v>
      </c>
      <c r="B54" s="72">
        <f>effectifs!C33</f>
        <v>144.728002</v>
      </c>
      <c r="C54" s="72">
        <f>effectifs!H33</f>
        <v>154.73333799999997</v>
      </c>
      <c r="D54" s="72">
        <f>effectifs!M33</f>
        <v>151.16179300000002</v>
      </c>
      <c r="E54" s="72">
        <f>effectifs!R33</f>
        <v>156.73404000000002</v>
      </c>
      <c r="F54" s="72">
        <f>effectifs!W33</f>
        <v>158.44025399999998</v>
      </c>
      <c r="G54" s="72">
        <f>effectifs!AB33</f>
        <v>148.50331700000001</v>
      </c>
      <c r="H54" s="72">
        <f>effectifs!AG33</f>
        <v>133.712334</v>
      </c>
      <c r="I54" s="78">
        <f>effectifs!AM33</f>
        <v>111.224265</v>
      </c>
      <c r="J54" s="74"/>
    </row>
    <row r="55" spans="1:10" x14ac:dyDescent="0.25">
      <c r="A55" t="s">
        <v>97</v>
      </c>
      <c r="B55" s="72">
        <f>effectifs!C32</f>
        <v>134.110389</v>
      </c>
      <c r="C55" s="72">
        <f>effectifs!H32</f>
        <v>139.326007</v>
      </c>
      <c r="D55" s="72">
        <f>effectifs!M32</f>
        <v>170.849931</v>
      </c>
      <c r="E55" s="72">
        <f>effectifs!R32</f>
        <v>178.304462</v>
      </c>
      <c r="F55" s="72">
        <f>effectifs!W32</f>
        <v>207.760685</v>
      </c>
      <c r="G55" s="72">
        <f>effectifs!AB32</f>
        <v>207.71791399999998</v>
      </c>
      <c r="H55" s="72">
        <f>effectifs!AG32</f>
        <v>210.51522299999999</v>
      </c>
      <c r="I55" s="78">
        <f>effectifs!AM32</f>
        <v>211.46638000000002</v>
      </c>
      <c r="J55" s="74"/>
    </row>
    <row r="56" spans="1:10" x14ac:dyDescent="0.25">
      <c r="A56" t="s">
        <v>103</v>
      </c>
      <c r="B56" s="72">
        <f>effectifs!C38</f>
        <v>427.20134499999995</v>
      </c>
      <c r="C56" s="72">
        <f>effectifs!H38</f>
        <v>466.64453800000001</v>
      </c>
      <c r="D56" s="72">
        <f>effectifs!M38</f>
        <v>654.440471</v>
      </c>
      <c r="E56" s="72">
        <f>effectifs!R38</f>
        <v>705.19087300000001</v>
      </c>
      <c r="F56" s="72">
        <f>effectifs!W38</f>
        <v>845.910661</v>
      </c>
      <c r="G56" s="72">
        <f>effectifs!AB38</f>
        <v>940.78609800000004</v>
      </c>
      <c r="H56" s="72">
        <f>effectifs!AG38</f>
        <v>1059.8108189999998</v>
      </c>
      <c r="I56" s="78">
        <f>effectifs!AM38</f>
        <v>1266.452765</v>
      </c>
      <c r="J56" s="74"/>
    </row>
    <row r="57" spans="1:10" x14ac:dyDescent="0.25">
      <c r="A57" t="s">
        <v>105</v>
      </c>
      <c r="B57" s="72">
        <f>effectifs!C39</f>
        <v>230.268799</v>
      </c>
      <c r="C57" s="72">
        <f>effectifs!H39</f>
        <v>276.23545200000001</v>
      </c>
      <c r="D57" s="72">
        <f>effectifs!M39</f>
        <v>316.22151600000001</v>
      </c>
      <c r="E57" s="72">
        <f>effectifs!R39</f>
        <v>326.77878399999997</v>
      </c>
      <c r="F57" s="72">
        <f>effectifs!W39</f>
        <v>342.23525000000001</v>
      </c>
      <c r="G57" s="72">
        <f>effectifs!AB39</f>
        <v>367.28462400000001</v>
      </c>
      <c r="H57" s="72">
        <f>effectifs!AG39</f>
        <v>407.59650599999998</v>
      </c>
      <c r="I57" s="78">
        <f>effectifs!AM39</f>
        <v>437.58643599999999</v>
      </c>
      <c r="J57" s="74"/>
    </row>
    <row r="58" spans="1:10" x14ac:dyDescent="0.25">
      <c r="A58" t="s">
        <v>107</v>
      </c>
      <c r="B58" s="72">
        <f>effectifs!C40</f>
        <v>160.14369200000002</v>
      </c>
      <c r="C58" s="72">
        <f>effectifs!H40</f>
        <v>174.351696</v>
      </c>
      <c r="D58" s="72">
        <f>effectifs!M40</f>
        <v>228.33766200000002</v>
      </c>
      <c r="E58" s="72">
        <f>effectifs!R40</f>
        <v>229.922729</v>
      </c>
      <c r="F58" s="72">
        <f>effectifs!W40</f>
        <v>264.73490999999996</v>
      </c>
      <c r="G58" s="72">
        <f>effectifs!AB40</f>
        <v>272.560811</v>
      </c>
      <c r="H58" s="72">
        <f>effectifs!AG40</f>
        <v>248.629043</v>
      </c>
      <c r="I58" s="78">
        <f>effectifs!AM40</f>
        <v>281.981381</v>
      </c>
      <c r="J58" s="74"/>
    </row>
    <row r="59" spans="1:10" x14ac:dyDescent="0.25">
      <c r="A59" t="s">
        <v>109</v>
      </c>
      <c r="B59" s="72">
        <f>effectifs!C41</f>
        <v>753.74307299999998</v>
      </c>
      <c r="C59" s="72">
        <f>effectifs!H41</f>
        <v>817.78957200000002</v>
      </c>
      <c r="D59" s="72">
        <f>effectifs!M41</f>
        <v>1059.944526</v>
      </c>
      <c r="E59" s="72">
        <f>effectifs!R41</f>
        <v>1189.169639</v>
      </c>
      <c r="F59" s="72">
        <f>effectifs!W41</f>
        <v>1737.604507</v>
      </c>
      <c r="G59" s="72">
        <f>effectifs!AB41</f>
        <v>1865.695588</v>
      </c>
      <c r="H59" s="72">
        <f>effectifs!AG41</f>
        <v>1897.409433</v>
      </c>
      <c r="I59" s="78">
        <f>effectifs!AM41</f>
        <v>2115.2954559999998</v>
      </c>
      <c r="J59" s="74"/>
    </row>
    <row r="60" spans="1:10" x14ac:dyDescent="0.25">
      <c r="A60" s="5"/>
      <c r="B60" s="7"/>
      <c r="C60" s="7"/>
      <c r="D60" s="7"/>
      <c r="E60" s="7"/>
      <c r="F60" s="7"/>
      <c r="G60" s="7"/>
      <c r="H60" s="7"/>
      <c r="I60" s="76"/>
    </row>
    <row r="61" spans="1:10" x14ac:dyDescent="0.25">
      <c r="A61" s="2" t="s">
        <v>9</v>
      </c>
      <c r="B61" s="6">
        <f t="shared" ref="B61:I61" si="12">SUM(B62:B67)</f>
        <v>257.29265200997395</v>
      </c>
      <c r="C61" s="6">
        <f t="shared" si="12"/>
        <v>267.30676180249839</v>
      </c>
      <c r="D61" s="6">
        <f t="shared" si="12"/>
        <v>362.62736621019917</v>
      </c>
      <c r="E61" s="6">
        <f t="shared" si="12"/>
        <v>387.56410228808704</v>
      </c>
      <c r="F61" s="6">
        <f t="shared" si="12"/>
        <v>522.13001899646065</v>
      </c>
      <c r="G61" s="6">
        <f t="shared" si="12"/>
        <v>473.17130441532458</v>
      </c>
      <c r="H61" s="6">
        <f t="shared" si="12"/>
        <v>419.0063419246253</v>
      </c>
      <c r="I61" s="86">
        <f t="shared" si="12"/>
        <v>418.17949969504406</v>
      </c>
    </row>
    <row r="62" spans="1:10" x14ac:dyDescent="0.25">
      <c r="A62" s="2" t="s">
        <v>95</v>
      </c>
      <c r="B62" s="3">
        <f>B3*B54/(B11+B19)</f>
        <v>5.6595729738553313</v>
      </c>
      <c r="C62" s="3">
        <f t="shared" ref="C62:I62" si="13">C3*C54/(C11+C19)</f>
        <v>5.820863060139545</v>
      </c>
      <c r="D62" s="3">
        <f t="shared" si="13"/>
        <v>5.8554310517634862</v>
      </c>
      <c r="E62" s="3">
        <f t="shared" si="13"/>
        <v>6.2236209594497742</v>
      </c>
      <c r="F62" s="3">
        <f t="shared" si="13"/>
        <v>5.1684553506354902</v>
      </c>
      <c r="G62" s="3">
        <f t="shared" si="13"/>
        <v>3.5368332235755902</v>
      </c>
      <c r="H62" s="3">
        <f t="shared" si="13"/>
        <v>2.8231672487603006</v>
      </c>
      <c r="I62" s="3">
        <f t="shared" si="13"/>
        <v>2.2802232145703005</v>
      </c>
      <c r="J62" s="16"/>
    </row>
    <row r="63" spans="1:10" x14ac:dyDescent="0.25">
      <c r="A63" t="s">
        <v>97</v>
      </c>
      <c r="B63" s="3">
        <f t="shared" ref="B63:I67" si="14">B4*B55/(B12+B20)</f>
        <v>10.028335504365925</v>
      </c>
      <c r="C63" s="3">
        <f t="shared" si="14"/>
        <v>8.9765554186762806</v>
      </c>
      <c r="D63" s="3">
        <f t="shared" si="14"/>
        <v>10.907661284968547</v>
      </c>
      <c r="E63" s="3">
        <f t="shared" si="14"/>
        <v>11.359052200020686</v>
      </c>
      <c r="F63" s="3">
        <f t="shared" si="14"/>
        <v>12.855892220241575</v>
      </c>
      <c r="G63" s="3">
        <f t="shared" si="14"/>
        <v>10.538136712012783</v>
      </c>
      <c r="H63" s="3">
        <f t="shared" si="14"/>
        <v>9.0441006558106896</v>
      </c>
      <c r="I63" s="3">
        <f t="shared" si="14"/>
        <v>7.0462101187954547</v>
      </c>
      <c r="J63" s="74"/>
    </row>
    <row r="64" spans="1:10" x14ac:dyDescent="0.25">
      <c r="A64" t="s">
        <v>103</v>
      </c>
      <c r="B64" s="3">
        <f t="shared" si="14"/>
        <v>54.799797254114537</v>
      </c>
      <c r="C64" s="3">
        <f t="shared" si="14"/>
        <v>57.320255425864922</v>
      </c>
      <c r="D64" s="3">
        <f t="shared" si="14"/>
        <v>82.797479030388871</v>
      </c>
      <c r="E64" s="3">
        <f t="shared" si="14"/>
        <v>86.926002414496196</v>
      </c>
      <c r="F64" s="3">
        <f t="shared" si="14"/>
        <v>106.00977077912107</v>
      </c>
      <c r="G64" s="3">
        <f t="shared" si="14"/>
        <v>108.52484441345844</v>
      </c>
      <c r="H64" s="3">
        <f t="shared" si="14"/>
        <v>106.96644851602663</v>
      </c>
      <c r="I64" s="3">
        <f t="shared" si="14"/>
        <v>112.9890392548657</v>
      </c>
      <c r="J64" s="74"/>
    </row>
    <row r="65" spans="1:254" x14ac:dyDescent="0.25">
      <c r="A65" t="s">
        <v>105</v>
      </c>
      <c r="B65" s="3">
        <f t="shared" si="14"/>
        <v>0</v>
      </c>
      <c r="C65" s="3">
        <f t="shared" si="14"/>
        <v>0</v>
      </c>
      <c r="D65" s="3">
        <f t="shared" si="14"/>
        <v>0</v>
      </c>
      <c r="E65" s="3">
        <f t="shared" si="14"/>
        <v>0</v>
      </c>
      <c r="F65" s="3">
        <f t="shared" si="14"/>
        <v>0</v>
      </c>
      <c r="G65" s="3">
        <f t="shared" si="14"/>
        <v>0</v>
      </c>
      <c r="H65" s="3">
        <f t="shared" si="14"/>
        <v>0</v>
      </c>
      <c r="I65" s="3">
        <f t="shared" si="14"/>
        <v>0</v>
      </c>
      <c r="J65" s="74"/>
    </row>
    <row r="66" spans="1:254" x14ac:dyDescent="0.25">
      <c r="A66" t="s">
        <v>107</v>
      </c>
      <c r="B66" s="3">
        <f t="shared" si="14"/>
        <v>40.621809074310931</v>
      </c>
      <c r="C66" s="3">
        <f t="shared" si="14"/>
        <v>43.880991410250232</v>
      </c>
      <c r="D66" s="3">
        <f t="shared" si="14"/>
        <v>62.191868389404277</v>
      </c>
      <c r="E66" s="3">
        <f t="shared" si="14"/>
        <v>63.158172473160526</v>
      </c>
      <c r="F66" s="3">
        <f t="shared" si="14"/>
        <v>73.973539331211668</v>
      </c>
      <c r="G66" s="3">
        <f t="shared" si="14"/>
        <v>67.213984166774765</v>
      </c>
      <c r="H66" s="3">
        <f t="shared" si="14"/>
        <v>58.248945016083326</v>
      </c>
      <c r="I66" s="3">
        <f t="shared" si="14"/>
        <v>56.213808990606395</v>
      </c>
      <c r="J66" s="74"/>
    </row>
    <row r="67" spans="1:254" x14ac:dyDescent="0.25">
      <c r="A67" t="s">
        <v>109</v>
      </c>
      <c r="B67" s="3">
        <f t="shared" si="14"/>
        <v>146.18313720332719</v>
      </c>
      <c r="C67" s="3">
        <f t="shared" si="14"/>
        <v>151.30809648756741</v>
      </c>
      <c r="D67" s="3">
        <f t="shared" si="14"/>
        <v>200.87492645367402</v>
      </c>
      <c r="E67" s="3">
        <f t="shared" si="14"/>
        <v>219.89725424095982</v>
      </c>
      <c r="F67" s="3">
        <f t="shared" si="14"/>
        <v>324.12236131525077</v>
      </c>
      <c r="G67" s="3">
        <f t="shared" si="14"/>
        <v>283.357505899503</v>
      </c>
      <c r="H67" s="3">
        <f t="shared" si="14"/>
        <v>241.92368048794438</v>
      </c>
      <c r="I67" s="3">
        <f t="shared" si="14"/>
        <v>239.65021811620619</v>
      </c>
      <c r="J67" s="74"/>
    </row>
    <row r="68" spans="1:254" x14ac:dyDescent="0.25">
      <c r="B68" s="72"/>
      <c r="C68" s="72"/>
      <c r="D68" s="72"/>
      <c r="E68" s="72"/>
      <c r="F68" s="72"/>
      <c r="G68" s="72"/>
      <c r="H68" s="72"/>
      <c r="I68" s="78"/>
      <c r="J68" s="74"/>
    </row>
    <row r="69" spans="1:254" ht="13.8" thickBot="1" x14ac:dyDescent="0.3">
      <c r="A69" t="s">
        <v>273</v>
      </c>
      <c r="B69" s="47">
        <f>effectifs!G51</f>
        <v>22535.615754999999</v>
      </c>
      <c r="C69" s="47">
        <f>effectifs!H51</f>
        <v>22487.389106999999</v>
      </c>
      <c r="D69" s="47">
        <f>effectifs!M51</f>
        <v>23632.094912999997</v>
      </c>
      <c r="E69" s="47">
        <f>effectifs!R51</f>
        <v>23644.903050999998</v>
      </c>
      <c r="F69" s="47">
        <f>effectifs!W51</f>
        <v>25602.074197999998</v>
      </c>
      <c r="G69" s="47">
        <f>effectifs!AB51</f>
        <v>26321.460024</v>
      </c>
      <c r="H69" s="47">
        <f>effectifs!AG51</f>
        <v>26845.518237</v>
      </c>
      <c r="I69" s="87">
        <f>effectifs!AM51</f>
        <v>27567.200396</v>
      </c>
    </row>
    <row r="70" spans="1:254" ht="50.1" customHeight="1" thickTop="1" thickBot="1" x14ac:dyDescent="0.4">
      <c r="A70" s="50"/>
      <c r="B70" s="51">
        <v>1980</v>
      </c>
      <c r="C70" s="52">
        <v>1985</v>
      </c>
      <c r="D70" s="52">
        <v>1990</v>
      </c>
      <c r="E70" s="52">
        <v>1995</v>
      </c>
      <c r="F70" s="52">
        <v>2000</v>
      </c>
      <c r="G70" s="52">
        <v>2005</v>
      </c>
      <c r="H70" s="52">
        <v>2010</v>
      </c>
      <c r="I70" s="79">
        <v>2016</v>
      </c>
      <c r="J70" s="48"/>
      <c r="K70" s="48"/>
      <c r="L70" s="49"/>
      <c r="M70" s="48"/>
      <c r="N70" s="48"/>
      <c r="O70" s="48"/>
      <c r="P70" s="48"/>
      <c r="Q70" s="48"/>
      <c r="R70" s="48"/>
      <c r="S70" s="48"/>
      <c r="T70" s="48"/>
      <c r="U70" s="49"/>
      <c r="V70" s="48"/>
      <c r="W70" s="48"/>
      <c r="X70" s="48"/>
      <c r="Y70" s="48"/>
      <c r="Z70" s="48"/>
      <c r="AA70" s="48"/>
      <c r="AB70" s="48"/>
      <c r="AC70" s="48"/>
      <c r="AD70" s="49"/>
      <c r="AE70" s="48"/>
      <c r="AF70" s="48"/>
      <c r="AG70" s="48"/>
      <c r="AH70" s="48"/>
      <c r="AI70" s="48"/>
      <c r="AJ70" s="48"/>
      <c r="AK70" s="48"/>
      <c r="AL70" s="48"/>
      <c r="AM70" s="49"/>
      <c r="AN70" s="48"/>
      <c r="AO70" s="48"/>
      <c r="AP70" s="48"/>
      <c r="AQ70" s="48"/>
      <c r="AR70" s="48"/>
      <c r="AS70" s="48"/>
      <c r="AT70" s="48"/>
      <c r="AU70" s="48"/>
      <c r="AV70" s="49"/>
      <c r="AW70" s="48"/>
      <c r="AX70" s="48"/>
      <c r="AY70" s="48"/>
      <c r="AZ70" s="48"/>
      <c r="BA70" s="48"/>
      <c r="BB70" s="48"/>
      <c r="BC70" s="48"/>
      <c r="BD70" s="48"/>
      <c r="BE70" s="49"/>
      <c r="BF70" s="48"/>
      <c r="BG70" s="48"/>
      <c r="BH70" s="48"/>
      <c r="BI70" s="48"/>
      <c r="BJ70" s="48"/>
      <c r="BK70" s="48"/>
      <c r="BL70" s="48"/>
      <c r="BM70" s="48"/>
      <c r="BN70" s="49"/>
      <c r="BO70" s="48"/>
      <c r="BP70" s="48"/>
      <c r="BQ70" s="48"/>
      <c r="BR70" s="48"/>
      <c r="BS70" s="48"/>
      <c r="BT70" s="48"/>
      <c r="BU70" s="48"/>
      <c r="BV70" s="48"/>
      <c r="BW70" s="49"/>
      <c r="BX70" s="48"/>
      <c r="BY70" s="48"/>
      <c r="BZ70" s="48"/>
      <c r="CA70" s="48"/>
      <c r="CB70" s="48"/>
      <c r="CC70" s="48"/>
      <c r="CD70" s="48"/>
      <c r="CE70" s="48"/>
      <c r="CF70" s="49"/>
      <c r="CG70" s="48"/>
      <c r="CH70" s="48"/>
      <c r="CI70" s="48"/>
      <c r="CJ70" s="48"/>
      <c r="CK70" s="48"/>
      <c r="CL70" s="48"/>
      <c r="CM70" s="48"/>
      <c r="CN70" s="48"/>
      <c r="CO70" s="49"/>
      <c r="CP70" s="48"/>
      <c r="CQ70" s="48"/>
      <c r="CR70" s="48"/>
      <c r="CS70" s="48"/>
      <c r="CT70" s="48"/>
      <c r="CU70" s="48"/>
      <c r="CV70" s="48"/>
      <c r="CW70" s="48"/>
      <c r="CX70" s="49"/>
      <c r="CY70" s="48"/>
      <c r="CZ70" s="48"/>
      <c r="DA70" s="48"/>
      <c r="DB70" s="48"/>
      <c r="DC70" s="48"/>
      <c r="DD70" s="48"/>
      <c r="DE70" s="48"/>
      <c r="DF70" s="48"/>
      <c r="DG70" s="49"/>
      <c r="DH70" s="48"/>
      <c r="DI70" s="48"/>
      <c r="DJ70" s="48"/>
      <c r="DK70" s="48"/>
      <c r="DL70" s="48"/>
      <c r="DM70" s="48"/>
      <c r="DN70" s="48"/>
      <c r="DO70" s="48"/>
      <c r="DP70" s="49"/>
      <c r="DQ70" s="48"/>
      <c r="DR70" s="48"/>
      <c r="DS70" s="48"/>
      <c r="DT70" s="48"/>
      <c r="DU70" s="48"/>
      <c r="DV70" s="48"/>
      <c r="DW70" s="48"/>
      <c r="DX70" s="48"/>
      <c r="DY70" s="49"/>
      <c r="DZ70" s="48"/>
      <c r="EA70" s="48"/>
      <c r="EB70" s="48"/>
      <c r="EC70" s="48"/>
      <c r="ED70" s="48"/>
      <c r="EE70" s="48"/>
      <c r="EF70" s="48"/>
      <c r="EG70" s="48"/>
      <c r="EH70" s="49"/>
      <c r="EI70" s="48"/>
      <c r="EJ70" s="48"/>
      <c r="EK70" s="48"/>
      <c r="EL70" s="48"/>
      <c r="EM70" s="48"/>
      <c r="EN70" s="48"/>
      <c r="EO70" s="48"/>
      <c r="EP70" s="48"/>
      <c r="EQ70" s="49"/>
      <c r="ER70" s="48"/>
      <c r="ES70" s="48"/>
      <c r="ET70" s="48"/>
      <c r="EU70" s="48"/>
      <c r="EV70" s="48"/>
      <c r="EW70" s="48"/>
      <c r="EX70" s="48"/>
      <c r="EY70" s="48"/>
      <c r="EZ70" s="49"/>
      <c r="FA70" s="48"/>
      <c r="FB70" s="48"/>
      <c r="FC70" s="48"/>
      <c r="FD70" s="48"/>
      <c r="FE70" s="48"/>
      <c r="FF70" s="48"/>
      <c r="FG70" s="48"/>
      <c r="FH70" s="48"/>
      <c r="FI70" s="49"/>
      <c r="FJ70" s="48"/>
      <c r="FK70" s="48"/>
      <c r="FL70" s="48"/>
      <c r="FM70" s="48"/>
      <c r="FN70" s="48"/>
      <c r="FO70" s="48"/>
      <c r="FP70" s="48"/>
      <c r="FQ70" s="48"/>
      <c r="FR70" s="49"/>
      <c r="FS70" s="48"/>
      <c r="FT70" s="48"/>
      <c r="FU70" s="48"/>
      <c r="FV70" s="48"/>
      <c r="FW70" s="48"/>
      <c r="FX70" s="48"/>
      <c r="FY70" s="48"/>
      <c r="FZ70" s="48"/>
      <c r="GA70" s="49"/>
      <c r="GB70" s="48"/>
      <c r="GC70" s="48"/>
      <c r="GD70" s="48"/>
      <c r="GE70" s="48"/>
      <c r="GF70" s="48"/>
      <c r="GG70" s="48"/>
      <c r="GH70" s="48"/>
      <c r="GI70" s="48"/>
      <c r="GJ70" s="49"/>
      <c r="GK70" s="48"/>
      <c r="GL70" s="48"/>
      <c r="GM70" s="48"/>
      <c r="GN70" s="48"/>
      <c r="GO70" s="48"/>
      <c r="GP70" s="48"/>
      <c r="GQ70" s="48"/>
      <c r="GR70" s="48"/>
      <c r="GS70" s="49"/>
      <c r="GT70" s="48"/>
      <c r="GU70" s="48"/>
      <c r="GV70" s="48"/>
      <c r="GW70" s="48"/>
      <c r="GX70" s="48"/>
      <c r="GY70" s="48"/>
      <c r="GZ70" s="48"/>
      <c r="HA70" s="48"/>
      <c r="HB70" s="49"/>
      <c r="HC70" s="48"/>
      <c r="HD70" s="48"/>
      <c r="HE70" s="48"/>
      <c r="HF70" s="48"/>
      <c r="HG70" s="48"/>
      <c r="HH70" s="48"/>
      <c r="HI70" s="48"/>
      <c r="HJ70" s="48"/>
      <c r="HK70" s="49"/>
      <c r="HL70" s="48"/>
      <c r="HM70" s="48"/>
      <c r="HN70" s="48"/>
      <c r="HO70" s="48"/>
      <c r="HP70" s="48"/>
      <c r="HQ70" s="48"/>
      <c r="HR70" s="48"/>
      <c r="HS70" s="48"/>
      <c r="HT70" s="49"/>
      <c r="HU70" s="48"/>
      <c r="HV70" s="48"/>
      <c r="HW70" s="48"/>
      <c r="HX70" s="48"/>
      <c r="HY70" s="48"/>
      <c r="HZ70" s="48"/>
      <c r="IA70" s="48"/>
      <c r="IB70" s="48"/>
      <c r="IC70" s="49"/>
      <c r="ID70" s="48"/>
      <c r="IE70" s="48"/>
      <c r="IF70" s="48"/>
      <c r="IG70" s="23"/>
      <c r="IH70" s="23"/>
      <c r="II70" s="23"/>
      <c r="IJ70" s="23"/>
      <c r="IK70" s="23"/>
      <c r="IL70" s="23"/>
      <c r="IM70" s="23"/>
      <c r="IN70" s="23"/>
      <c r="IO70" s="23"/>
      <c r="IP70" s="23"/>
      <c r="IQ70" s="23"/>
      <c r="IR70" s="23"/>
      <c r="IS70" s="23"/>
      <c r="IT70" s="23"/>
    </row>
    <row r="71" spans="1:254" ht="50.1" customHeight="1" thickTop="1" x14ac:dyDescent="0.4">
      <c r="A71" s="53" t="s">
        <v>139</v>
      </c>
      <c r="B71" s="54">
        <f>effectifs!C5-effectifs!C6</f>
        <v>4767.5895770000006</v>
      </c>
      <c r="C71" s="55">
        <f>effectifs!H5-effectifs!H6</f>
        <v>4164.2918579999996</v>
      </c>
      <c r="D71" s="55">
        <f>effectifs!M5-effectifs!M6</f>
        <v>3941.5243809999997</v>
      </c>
      <c r="E71" s="55">
        <f>effectifs!R5-effectifs!R6</f>
        <v>3496.5641599999999</v>
      </c>
      <c r="F71" s="55">
        <f>effectifs!W5-effectifs!W6</f>
        <v>3435.5605379999997</v>
      </c>
      <c r="G71" s="55">
        <f>effectifs!AB5-effectifs!AB6</f>
        <v>3144.4321770000001</v>
      </c>
      <c r="H71" s="55">
        <f>effectifs!AG5-effectifs!AG6</f>
        <v>2731.7009129999997</v>
      </c>
      <c r="I71" s="80">
        <f>effectifs!AM5-effectifs!AM6</f>
        <v>2585.3187759999996</v>
      </c>
    </row>
    <row r="72" spans="1:254" ht="50.1" customHeight="1" x14ac:dyDescent="0.35">
      <c r="A72" s="56" t="s">
        <v>10</v>
      </c>
      <c r="B72" s="57">
        <f>B71/B69</f>
        <v>0.21155799019790311</v>
      </c>
      <c r="C72" s="58">
        <f t="shared" ref="C72:I72" si="15">C71/C69</f>
        <v>0.18518343050788924</v>
      </c>
      <c r="D72" s="58">
        <f t="shared" si="15"/>
        <v>0.16678692242522139</v>
      </c>
      <c r="E72" s="58">
        <f t="shared" si="15"/>
        <v>0.14787813477002698</v>
      </c>
      <c r="F72" s="58">
        <f t="shared" si="15"/>
        <v>0.13419071093342824</v>
      </c>
      <c r="G72" s="58">
        <f t="shared" si="15"/>
        <v>0.11946268079859156</v>
      </c>
      <c r="H72" s="58">
        <f t="shared" si="15"/>
        <v>0.1017563113844089</v>
      </c>
      <c r="I72" s="81">
        <f t="shared" si="15"/>
        <v>9.378242037138923E-2</v>
      </c>
    </row>
    <row r="73" spans="1:254" ht="50.1" customHeight="1" x14ac:dyDescent="0.4">
      <c r="A73" s="59" t="s">
        <v>11</v>
      </c>
      <c r="B73" s="54">
        <f>B71+B61</f>
        <v>5024.8822290099743</v>
      </c>
      <c r="C73" s="55">
        <f t="shared" ref="C73:I73" si="16">C71+C61</f>
        <v>4431.5986198024984</v>
      </c>
      <c r="D73" s="55">
        <f t="shared" si="16"/>
        <v>4304.1517472101987</v>
      </c>
      <c r="E73" s="55">
        <f t="shared" si="16"/>
        <v>3884.1282622880872</v>
      </c>
      <c r="F73" s="55">
        <f t="shared" si="16"/>
        <v>3957.6905569964601</v>
      </c>
      <c r="G73" s="55">
        <f t="shared" si="16"/>
        <v>3617.6034814153245</v>
      </c>
      <c r="H73" s="55">
        <f t="shared" si="16"/>
        <v>3150.707254924625</v>
      </c>
      <c r="I73" s="80">
        <f t="shared" si="16"/>
        <v>3003.4982756950435</v>
      </c>
    </row>
    <row r="74" spans="1:254" ht="50.1" customHeight="1" thickBot="1" x14ac:dyDescent="0.4">
      <c r="A74" s="60" t="s">
        <v>12</v>
      </c>
      <c r="B74" s="61">
        <f>B73/B69</f>
        <v>0.22297514670284077</v>
      </c>
      <c r="C74" s="62">
        <f t="shared" ref="C74:I74" si="17">C73/C69</f>
        <v>0.19707039348658781</v>
      </c>
      <c r="D74" s="62">
        <f t="shared" si="17"/>
        <v>0.18213162070716329</v>
      </c>
      <c r="E74" s="62">
        <f t="shared" si="17"/>
        <v>0.16426915576309875</v>
      </c>
      <c r="F74" s="62">
        <f t="shared" si="17"/>
        <v>0.15458476240591593</v>
      </c>
      <c r="G74" s="62">
        <f t="shared" si="17"/>
        <v>0.13743931674446558</v>
      </c>
      <c r="H74" s="62">
        <f t="shared" si="17"/>
        <v>0.11736436700939315</v>
      </c>
      <c r="I74" s="82">
        <f t="shared" si="17"/>
        <v>0.10895187877441669</v>
      </c>
    </row>
    <row r="75" spans="1:254" ht="50.1" customHeight="1" thickTop="1" x14ac:dyDescent="0.4">
      <c r="A75" s="63" t="s">
        <v>140</v>
      </c>
      <c r="B75" s="64">
        <f t="shared" ref="B75:I75" si="18">B73-B71</f>
        <v>257.29265200997361</v>
      </c>
      <c r="C75" s="65">
        <f t="shared" si="18"/>
        <v>267.30676180249884</v>
      </c>
      <c r="D75" s="65">
        <f t="shared" si="18"/>
        <v>362.62736621019894</v>
      </c>
      <c r="E75" s="65">
        <f t="shared" si="18"/>
        <v>387.56410228808727</v>
      </c>
      <c r="F75" s="65">
        <f t="shared" si="18"/>
        <v>522.13001899646042</v>
      </c>
      <c r="G75" s="65">
        <f t="shared" si="18"/>
        <v>473.17130441532436</v>
      </c>
      <c r="H75" s="65">
        <f t="shared" si="18"/>
        <v>419.0063419246253</v>
      </c>
      <c r="I75" s="83">
        <f t="shared" si="18"/>
        <v>418.17949969504389</v>
      </c>
    </row>
    <row r="76" spans="1:254" ht="50.1" customHeight="1" x14ac:dyDescent="0.4">
      <c r="A76" s="66" t="s">
        <v>275</v>
      </c>
      <c r="B76" s="67">
        <f>B74-B72</f>
        <v>1.1417156504937659E-2</v>
      </c>
      <c r="C76" s="68">
        <f t="shared" ref="C76:I76" si="19">C74-C72</f>
        <v>1.1886962978698568E-2</v>
      </c>
      <c r="D76" s="68">
        <f t="shared" si="19"/>
        <v>1.5344698281941904E-2</v>
      </c>
      <c r="E76" s="68">
        <f t="shared" si="19"/>
        <v>1.639102099307177E-2</v>
      </c>
      <c r="F76" s="68">
        <f t="shared" si="19"/>
        <v>2.0394051472487684E-2</v>
      </c>
      <c r="G76" s="68">
        <f t="shared" si="19"/>
        <v>1.7976635945874023E-2</v>
      </c>
      <c r="H76" s="68">
        <f t="shared" si="19"/>
        <v>1.5608055624984254E-2</v>
      </c>
      <c r="I76" s="84">
        <f t="shared" si="19"/>
        <v>1.5169458403027455E-2</v>
      </c>
    </row>
    <row r="77" spans="1:254" ht="50.1" customHeight="1" thickBot="1" x14ac:dyDescent="0.45">
      <c r="A77" s="69" t="s">
        <v>276</v>
      </c>
      <c r="B77" s="70">
        <f>B75/B71</f>
        <v>5.3967030478297727E-2</v>
      </c>
      <c r="C77" s="71">
        <f t="shared" ref="C77:I77" si="20">C75/C71</f>
        <v>6.419020830371848E-2</v>
      </c>
      <c r="D77" s="71">
        <f t="shared" si="20"/>
        <v>9.2001807208965475E-2</v>
      </c>
      <c r="E77" s="71">
        <f t="shared" si="20"/>
        <v>0.11084141018252823</v>
      </c>
      <c r="F77" s="71">
        <f t="shared" si="20"/>
        <v>0.15197811629901206</v>
      </c>
      <c r="G77" s="71">
        <f t="shared" si="20"/>
        <v>0.15047909376972526</v>
      </c>
      <c r="H77" s="71">
        <f t="shared" si="20"/>
        <v>0.15338660976046076</v>
      </c>
      <c r="I77" s="85">
        <f t="shared" si="20"/>
        <v>0.16175161979137073</v>
      </c>
    </row>
    <row r="78" spans="1:254" ht="20.100000000000001" customHeight="1" thickTop="1" x14ac:dyDescent="0.3">
      <c r="A78" s="12"/>
      <c r="B78" s="13"/>
      <c r="C78" s="13"/>
      <c r="D78" s="13"/>
      <c r="E78" s="13"/>
      <c r="F78" s="13"/>
      <c r="G78" s="13"/>
      <c r="H78" s="13"/>
    </row>
    <row r="79" spans="1:254" ht="20.100000000000001" customHeight="1" x14ac:dyDescent="0.25">
      <c r="A79" s="10"/>
      <c r="B79" s="11"/>
      <c r="C79" s="11"/>
      <c r="D79" s="11"/>
      <c r="E79" s="11"/>
      <c r="F79" s="11"/>
      <c r="G79" s="11"/>
      <c r="H79" s="11"/>
      <c r="I79" s="22"/>
    </row>
    <row r="80" spans="1:254" ht="20.100000000000001" customHeight="1" x14ac:dyDescent="0.25">
      <c r="A80" s="23"/>
      <c r="B80" s="22"/>
      <c r="C80" s="22"/>
      <c r="D80" s="22"/>
      <c r="E80" s="22"/>
      <c r="F80" s="22"/>
      <c r="G80" s="22"/>
      <c r="H80" s="22"/>
      <c r="I80" s="22"/>
    </row>
    <row r="81" spans="1:9" ht="20.100000000000001" customHeight="1" x14ac:dyDescent="0.25">
      <c r="A81" s="23"/>
      <c r="B81" s="16"/>
      <c r="C81" s="16"/>
      <c r="D81" s="16"/>
      <c r="E81" s="16"/>
      <c r="F81" s="16"/>
      <c r="G81" s="16"/>
      <c r="H81" s="16"/>
      <c r="I81" s="22"/>
    </row>
    <row r="82" spans="1:9" ht="20.100000000000001" customHeight="1" x14ac:dyDescent="0.25">
      <c r="A82" s="24"/>
      <c r="B82" s="25"/>
      <c r="C82" s="25"/>
      <c r="D82" s="25"/>
      <c r="E82" s="25"/>
      <c r="F82" s="25"/>
      <c r="G82" s="25"/>
      <c r="H82" s="25"/>
      <c r="I82" s="23"/>
    </row>
    <row r="83" spans="1:9" x14ac:dyDescent="0.25">
      <c r="A83" s="24"/>
      <c r="B83" s="25"/>
      <c r="C83" s="25"/>
      <c r="D83" s="25"/>
      <c r="E83" s="25"/>
      <c r="F83" s="25"/>
      <c r="G83" s="25"/>
      <c r="H83" s="25"/>
      <c r="I83" s="23"/>
    </row>
    <row r="84" spans="1:9" x14ac:dyDescent="0.25">
      <c r="A84" s="24"/>
      <c r="B84" s="25"/>
      <c r="C84" s="25"/>
      <c r="D84" s="25"/>
      <c r="E84" s="25"/>
      <c r="F84" s="25"/>
      <c r="G84" s="25"/>
      <c r="H84" s="25"/>
      <c r="I84" s="23"/>
    </row>
    <row r="85" spans="1:9" x14ac:dyDescent="0.25">
      <c r="A85" s="23"/>
      <c r="B85" s="23"/>
      <c r="C85" s="23"/>
      <c r="D85" s="23"/>
      <c r="E85" s="23"/>
      <c r="F85" s="23"/>
      <c r="G85" s="23"/>
      <c r="H85" s="23"/>
      <c r="I85" s="23"/>
    </row>
    <row r="86" spans="1:9" x14ac:dyDescent="0.25">
      <c r="A86" s="23"/>
      <c r="B86" s="16"/>
      <c r="C86" s="16"/>
      <c r="D86" s="16"/>
      <c r="E86" s="16"/>
      <c r="F86" s="16"/>
      <c r="G86" s="16"/>
      <c r="H86" s="16"/>
      <c r="I86" s="16"/>
    </row>
    <row r="87" spans="1:9" x14ac:dyDescent="0.25">
      <c r="A87" s="24"/>
      <c r="B87" s="25"/>
      <c r="C87" s="25"/>
      <c r="D87" s="25"/>
      <c r="E87" s="25"/>
      <c r="F87" s="25"/>
      <c r="G87" s="25"/>
      <c r="H87" s="25"/>
      <c r="I87" s="23"/>
    </row>
    <row r="88" spans="1:9" x14ac:dyDescent="0.25">
      <c r="A88" s="24"/>
      <c r="B88" s="25"/>
      <c r="C88" s="25"/>
      <c r="D88" s="25"/>
      <c r="E88" s="25"/>
      <c r="F88" s="25"/>
      <c r="G88" s="25"/>
      <c r="H88" s="25"/>
      <c r="I88" s="23"/>
    </row>
    <row r="89" spans="1:9" x14ac:dyDescent="0.25">
      <c r="A89" s="24"/>
      <c r="B89" s="25"/>
      <c r="C89" s="25"/>
      <c r="D89" s="25"/>
      <c r="E89" s="25"/>
      <c r="F89" s="25"/>
      <c r="G89" s="25"/>
      <c r="H89" s="25"/>
      <c r="I89" s="23"/>
    </row>
    <row r="90" spans="1:9" x14ac:dyDescent="0.25">
      <c r="A90" s="23"/>
      <c r="B90" s="23"/>
      <c r="C90" s="23"/>
      <c r="D90" s="23"/>
      <c r="E90" s="23"/>
      <c r="F90" s="23"/>
      <c r="G90" s="23"/>
      <c r="H90" s="23"/>
      <c r="I90" s="23"/>
    </row>
    <row r="91" spans="1:9" x14ac:dyDescent="0.25">
      <c r="A91" s="23"/>
      <c r="B91" s="16"/>
      <c r="C91" s="16"/>
      <c r="D91" s="16"/>
      <c r="E91" s="16"/>
      <c r="F91" s="16"/>
      <c r="G91" s="16"/>
      <c r="H91" s="16"/>
      <c r="I91" s="23"/>
    </row>
    <row r="92" spans="1:9" x14ac:dyDescent="0.25">
      <c r="A92" s="23"/>
      <c r="B92" s="26"/>
      <c r="C92" s="26"/>
      <c r="D92" s="26"/>
      <c r="E92" s="26"/>
      <c r="F92" s="26"/>
      <c r="G92" s="26"/>
      <c r="H92" s="26"/>
      <c r="I92" s="23"/>
    </row>
    <row r="93" spans="1:9" x14ac:dyDescent="0.25">
      <c r="A93" s="23"/>
      <c r="B93" s="26"/>
      <c r="C93" s="26"/>
      <c r="D93" s="26"/>
      <c r="E93" s="26"/>
      <c r="F93" s="26"/>
      <c r="G93" s="26"/>
      <c r="H93" s="26"/>
      <c r="I93" s="23"/>
    </row>
    <row r="94" spans="1:9" x14ac:dyDescent="0.25">
      <c r="A94" s="23"/>
      <c r="B94" s="26"/>
      <c r="C94" s="26"/>
      <c r="D94" s="26"/>
      <c r="E94" s="26"/>
      <c r="F94" s="26"/>
      <c r="G94" s="26"/>
      <c r="H94" s="26"/>
      <c r="I94" s="23"/>
    </row>
    <row r="95" spans="1:9" x14ac:dyDescent="0.25">
      <c r="A95" s="23"/>
      <c r="B95" s="26"/>
      <c r="C95" s="26"/>
      <c r="D95" s="26"/>
      <c r="E95" s="26"/>
      <c r="F95" s="26"/>
      <c r="G95" s="26"/>
      <c r="H95" s="26"/>
      <c r="I95" s="23"/>
    </row>
    <row r="96" spans="1:9" x14ac:dyDescent="0.25">
      <c r="A96" s="23"/>
      <c r="B96" s="26"/>
      <c r="C96" s="26"/>
      <c r="D96" s="26"/>
      <c r="E96" s="26"/>
      <c r="F96" s="26"/>
      <c r="G96" s="26"/>
      <c r="H96" s="26"/>
      <c r="I96" s="23"/>
    </row>
    <row r="97" spans="1:9" x14ac:dyDescent="0.25">
      <c r="A97" s="23"/>
      <c r="B97" s="26"/>
      <c r="C97" s="26"/>
      <c r="D97" s="26"/>
      <c r="E97" s="26"/>
      <c r="F97" s="26"/>
      <c r="G97" s="26"/>
      <c r="H97" s="26"/>
      <c r="I97" s="23"/>
    </row>
    <row r="98" spans="1:9" x14ac:dyDescent="0.25">
      <c r="A98" s="23"/>
      <c r="B98" s="23"/>
      <c r="C98" s="23"/>
      <c r="D98" s="23"/>
      <c r="E98" s="23"/>
      <c r="F98" s="23"/>
      <c r="G98" s="23"/>
      <c r="H98" s="23"/>
      <c r="I98" s="23"/>
    </row>
    <row r="99" spans="1:9" x14ac:dyDescent="0.25">
      <c r="A99" s="23"/>
      <c r="B99" s="16"/>
      <c r="C99" s="16"/>
      <c r="D99" s="16"/>
      <c r="E99" s="16"/>
      <c r="F99" s="16"/>
      <c r="G99" s="16"/>
      <c r="H99" s="16"/>
      <c r="I99" s="23"/>
    </row>
    <row r="100" spans="1:9" x14ac:dyDescent="0.25">
      <c r="A100" s="23"/>
      <c r="B100" s="23"/>
      <c r="C100" s="23"/>
      <c r="D100" s="23"/>
      <c r="E100" s="23"/>
      <c r="F100" s="23"/>
      <c r="G100" s="23"/>
      <c r="H100" s="23"/>
      <c r="I100" s="23"/>
    </row>
    <row r="101" spans="1:9" x14ac:dyDescent="0.25">
      <c r="A101" s="23"/>
      <c r="B101" s="23"/>
      <c r="C101" s="23"/>
      <c r="D101" s="23"/>
      <c r="E101" s="23"/>
      <c r="F101" s="23"/>
      <c r="G101" s="23"/>
      <c r="H101" s="23"/>
      <c r="I101" s="23"/>
    </row>
    <row r="102" spans="1:9" x14ac:dyDescent="0.25">
      <c r="A102" s="23"/>
      <c r="B102" s="23"/>
      <c r="C102" s="23"/>
      <c r="D102" s="23"/>
      <c r="E102" s="23"/>
      <c r="F102" s="23"/>
      <c r="G102" s="23"/>
      <c r="H102" s="23"/>
      <c r="I102" s="23"/>
    </row>
    <row r="103" spans="1:9" x14ac:dyDescent="0.25">
      <c r="A103" s="23"/>
      <c r="B103" s="23"/>
      <c r="C103" s="23"/>
      <c r="D103" s="23"/>
      <c r="E103" s="23"/>
      <c r="F103" s="23"/>
      <c r="G103" s="23"/>
      <c r="H103" s="23"/>
      <c r="I103" s="23"/>
    </row>
    <row r="104" spans="1:9" x14ac:dyDescent="0.25">
      <c r="A104" s="23"/>
      <c r="B104" s="23"/>
      <c r="C104" s="23"/>
      <c r="D104" s="23"/>
      <c r="E104" s="23"/>
      <c r="F104" s="23"/>
      <c r="G104" s="23"/>
      <c r="H104" s="23"/>
      <c r="I104" s="23"/>
    </row>
    <row r="105" spans="1:9" x14ac:dyDescent="0.25">
      <c r="A105" s="23"/>
      <c r="B105" s="23"/>
      <c r="C105" s="23"/>
      <c r="D105" s="23"/>
      <c r="E105" s="23"/>
      <c r="F105" s="23"/>
      <c r="G105" s="23"/>
      <c r="H105" s="23"/>
      <c r="I105" s="23"/>
    </row>
    <row r="106" spans="1:9" x14ac:dyDescent="0.25">
      <c r="A106" s="23"/>
      <c r="B106" s="23"/>
      <c r="C106" s="23"/>
      <c r="D106" s="23"/>
      <c r="E106" s="23"/>
      <c r="F106" s="23"/>
      <c r="G106" s="23"/>
      <c r="H106" s="23"/>
      <c r="I106" s="23"/>
    </row>
    <row r="107" spans="1:9" x14ac:dyDescent="0.25">
      <c r="A107" s="23"/>
      <c r="B107" s="23"/>
      <c r="C107" s="23"/>
      <c r="D107" s="23"/>
      <c r="E107" s="23"/>
      <c r="F107" s="23"/>
      <c r="G107" s="23"/>
      <c r="H107" s="23"/>
      <c r="I107" s="23"/>
    </row>
    <row r="108" spans="1:9" x14ac:dyDescent="0.25">
      <c r="A108" s="23"/>
      <c r="B108" s="23"/>
      <c r="C108" s="22"/>
      <c r="D108" s="22"/>
      <c r="E108" s="22"/>
      <c r="F108" s="22"/>
      <c r="G108" s="22"/>
      <c r="H108" s="22"/>
      <c r="I108" s="23"/>
    </row>
    <row r="109" spans="1:9" x14ac:dyDescent="0.25">
      <c r="A109" s="23"/>
      <c r="B109" s="23"/>
      <c r="C109" s="22"/>
      <c r="D109" s="22"/>
      <c r="E109" s="22"/>
      <c r="F109" s="22"/>
      <c r="G109" s="22"/>
      <c r="H109" s="22"/>
      <c r="I109" s="23"/>
    </row>
    <row r="110" spans="1:9" x14ac:dyDescent="0.25">
      <c r="A110" s="23"/>
      <c r="B110" s="23"/>
      <c r="C110" s="22"/>
      <c r="D110" s="22"/>
      <c r="E110" s="22"/>
      <c r="F110" s="22"/>
      <c r="G110" s="22"/>
      <c r="H110" s="22"/>
      <c r="I110" s="23"/>
    </row>
    <row r="111" spans="1:9" x14ac:dyDescent="0.25">
      <c r="A111" s="23"/>
      <c r="B111" s="23"/>
      <c r="C111" s="22"/>
      <c r="D111" s="22"/>
      <c r="E111" s="22"/>
      <c r="F111" s="22"/>
      <c r="G111" s="22"/>
      <c r="H111" s="22"/>
      <c r="I111" s="23"/>
    </row>
    <row r="112" spans="1:9" x14ac:dyDescent="0.25">
      <c r="A112" s="23"/>
      <c r="B112" s="23"/>
      <c r="C112" s="22"/>
      <c r="D112" s="22"/>
      <c r="E112" s="22"/>
      <c r="F112" s="22"/>
      <c r="G112" s="22"/>
      <c r="H112" s="22"/>
      <c r="I112" s="23"/>
    </row>
    <row r="113" spans="1:9" x14ac:dyDescent="0.25">
      <c r="A113" s="23"/>
      <c r="B113" s="23"/>
      <c r="C113" s="22"/>
      <c r="D113" s="22"/>
      <c r="E113" s="22"/>
      <c r="F113" s="22"/>
      <c r="G113" s="22"/>
      <c r="H113" s="22"/>
      <c r="I113" s="23"/>
    </row>
    <row r="114" spans="1:9" x14ac:dyDescent="0.25">
      <c r="A114" s="23"/>
      <c r="B114" s="23"/>
      <c r="C114" s="23"/>
      <c r="D114" s="23"/>
      <c r="E114" s="23"/>
      <c r="F114" s="23"/>
      <c r="G114" s="23"/>
      <c r="H114" s="23"/>
      <c r="I114" s="23"/>
    </row>
    <row r="115" spans="1:9" x14ac:dyDescent="0.25">
      <c r="A115" s="23"/>
      <c r="B115" s="16"/>
      <c r="C115" s="16"/>
      <c r="D115" s="16"/>
      <c r="E115" s="16"/>
      <c r="F115" s="16"/>
      <c r="G115" s="16"/>
      <c r="H115" s="16"/>
      <c r="I115" s="23"/>
    </row>
    <row r="116" spans="1:9" x14ac:dyDescent="0.25">
      <c r="A116" s="23"/>
      <c r="B116" s="23"/>
      <c r="C116" s="23"/>
      <c r="D116" s="23"/>
      <c r="E116" s="23"/>
      <c r="F116" s="23"/>
      <c r="G116" s="23"/>
      <c r="H116" s="23"/>
      <c r="I116" s="23"/>
    </row>
    <row r="117" spans="1:9" x14ac:dyDescent="0.25">
      <c r="A117" s="23"/>
      <c r="B117" s="23"/>
      <c r="C117" s="23"/>
      <c r="D117" s="23"/>
      <c r="E117" s="23"/>
      <c r="F117" s="23"/>
      <c r="G117" s="23"/>
      <c r="H117" s="23"/>
      <c r="I117" s="23"/>
    </row>
    <row r="118" spans="1:9" x14ac:dyDescent="0.25">
      <c r="A118" s="23"/>
      <c r="B118" s="23"/>
      <c r="C118" s="23"/>
      <c r="D118" s="23"/>
      <c r="E118" s="23"/>
      <c r="F118" s="23"/>
      <c r="G118" s="23"/>
      <c r="H118" s="23"/>
      <c r="I118" s="23"/>
    </row>
    <row r="119" spans="1:9" x14ac:dyDescent="0.25">
      <c r="A119" s="23"/>
      <c r="B119" s="23"/>
      <c r="C119" s="23"/>
      <c r="D119" s="23"/>
      <c r="E119" s="23"/>
      <c r="F119" s="23"/>
      <c r="G119" s="23"/>
      <c r="H119" s="23"/>
      <c r="I119" s="23"/>
    </row>
    <row r="120" spans="1:9" x14ac:dyDescent="0.25">
      <c r="A120" s="23"/>
      <c r="B120" s="23"/>
      <c r="C120" s="23"/>
      <c r="D120" s="23"/>
      <c r="E120" s="23"/>
      <c r="F120" s="23"/>
      <c r="G120" s="23"/>
      <c r="H120" s="23"/>
      <c r="I120" s="23"/>
    </row>
    <row r="121" spans="1:9" x14ac:dyDescent="0.25">
      <c r="A121" s="23"/>
      <c r="B121" s="23"/>
      <c r="C121" s="23"/>
      <c r="D121" s="23"/>
      <c r="E121" s="23"/>
      <c r="F121" s="23"/>
      <c r="G121" s="23"/>
      <c r="H121" s="23"/>
      <c r="I121" s="23"/>
    </row>
    <row r="122" spans="1:9" x14ac:dyDescent="0.25">
      <c r="A122" s="23"/>
      <c r="B122" s="23"/>
      <c r="C122" s="23"/>
      <c r="D122" s="23"/>
      <c r="E122" s="23"/>
      <c r="F122" s="23"/>
      <c r="G122" s="23"/>
      <c r="H122" s="23"/>
      <c r="I122" s="23"/>
    </row>
    <row r="123" spans="1:9" x14ac:dyDescent="0.25">
      <c r="A123" s="23"/>
      <c r="B123" s="22"/>
      <c r="C123" s="22"/>
      <c r="D123" s="22"/>
      <c r="E123" s="22"/>
      <c r="F123" s="22"/>
      <c r="G123" s="22"/>
      <c r="H123" s="22"/>
      <c r="I123" s="23"/>
    </row>
    <row r="124" spans="1:9" x14ac:dyDescent="0.25">
      <c r="A124" s="23"/>
      <c r="B124" s="22"/>
      <c r="C124" s="22"/>
      <c r="D124" s="22"/>
      <c r="E124" s="22"/>
      <c r="F124" s="22"/>
      <c r="G124" s="22"/>
      <c r="H124" s="22"/>
      <c r="I124" s="23"/>
    </row>
    <row r="125" spans="1:9" x14ac:dyDescent="0.25">
      <c r="A125" s="23"/>
      <c r="B125" s="22"/>
      <c r="C125" s="22"/>
      <c r="D125" s="22"/>
      <c r="E125" s="22"/>
      <c r="F125" s="22"/>
      <c r="G125" s="22"/>
      <c r="H125" s="22"/>
      <c r="I125" s="23"/>
    </row>
    <row r="126" spans="1:9" x14ac:dyDescent="0.25">
      <c r="A126" s="23"/>
      <c r="B126" s="22"/>
      <c r="C126" s="22"/>
      <c r="D126" s="22"/>
      <c r="E126" s="22"/>
      <c r="F126" s="22"/>
      <c r="G126" s="22"/>
      <c r="H126" s="22"/>
      <c r="I126" s="23"/>
    </row>
    <row r="127" spans="1:9" x14ac:dyDescent="0.25">
      <c r="A127" s="23"/>
      <c r="B127" s="22"/>
      <c r="C127" s="22"/>
      <c r="D127" s="22"/>
      <c r="E127" s="22"/>
      <c r="F127" s="22"/>
      <c r="G127" s="22"/>
      <c r="H127" s="22"/>
      <c r="I127" s="23"/>
    </row>
    <row r="128" spans="1:9" x14ac:dyDescent="0.25">
      <c r="A128" s="23"/>
      <c r="B128" s="22"/>
      <c r="C128" s="22"/>
      <c r="D128" s="22"/>
      <c r="E128" s="22"/>
      <c r="F128" s="22"/>
      <c r="G128" s="22"/>
      <c r="H128" s="22"/>
      <c r="I128" s="23"/>
    </row>
    <row r="129" spans="1:9" x14ac:dyDescent="0.25">
      <c r="A129" s="23"/>
      <c r="B129" s="22"/>
      <c r="C129" s="22"/>
      <c r="D129" s="22"/>
      <c r="E129" s="22"/>
      <c r="F129" s="22"/>
      <c r="G129" s="22"/>
      <c r="H129" s="22"/>
      <c r="I129" s="23"/>
    </row>
    <row r="130" spans="1:9" x14ac:dyDescent="0.25">
      <c r="A130" s="23"/>
      <c r="B130" s="23"/>
      <c r="C130" s="23"/>
      <c r="D130" s="23"/>
      <c r="E130" s="23"/>
      <c r="F130" s="23"/>
      <c r="G130" s="23"/>
      <c r="H130" s="23"/>
      <c r="I130" s="23"/>
    </row>
    <row r="131" spans="1:9" x14ac:dyDescent="0.25">
      <c r="A131" s="23"/>
      <c r="B131" s="16"/>
      <c r="C131" s="16"/>
      <c r="D131" s="16"/>
      <c r="E131" s="16"/>
      <c r="F131" s="16"/>
      <c r="G131" s="16"/>
      <c r="H131" s="16"/>
      <c r="I131" s="23"/>
    </row>
    <row r="132" spans="1:9" x14ac:dyDescent="0.25">
      <c r="A132" s="23"/>
      <c r="B132" s="23"/>
      <c r="C132" s="23"/>
      <c r="D132" s="23"/>
      <c r="E132" s="23"/>
      <c r="F132" s="23"/>
      <c r="G132" s="23"/>
      <c r="H132" s="23"/>
      <c r="I132" s="23"/>
    </row>
    <row r="133" spans="1:9" x14ac:dyDescent="0.25">
      <c r="A133" s="23"/>
      <c r="B133" s="23"/>
      <c r="C133" s="23"/>
      <c r="D133" s="23"/>
      <c r="E133" s="23"/>
      <c r="F133" s="23"/>
      <c r="G133" s="23"/>
      <c r="H133" s="23"/>
      <c r="I133" s="23"/>
    </row>
    <row r="134" spans="1:9" x14ac:dyDescent="0.25">
      <c r="A134" s="23"/>
      <c r="B134" s="23"/>
      <c r="C134" s="23"/>
      <c r="D134" s="23"/>
      <c r="E134" s="23"/>
      <c r="F134" s="23"/>
      <c r="G134" s="23"/>
      <c r="H134" s="23"/>
      <c r="I134" s="23"/>
    </row>
    <row r="135" spans="1:9" x14ac:dyDescent="0.25">
      <c r="A135" s="23"/>
      <c r="B135" s="23"/>
      <c r="C135" s="23"/>
      <c r="D135" s="23"/>
      <c r="E135" s="23"/>
      <c r="F135" s="23"/>
      <c r="G135" s="23"/>
      <c r="H135" s="23"/>
      <c r="I135" s="23"/>
    </row>
    <row r="136" spans="1:9" x14ac:dyDescent="0.25">
      <c r="A136" s="23"/>
      <c r="B136" s="23"/>
      <c r="C136" s="23"/>
      <c r="D136" s="23"/>
      <c r="E136" s="23"/>
      <c r="F136" s="23"/>
      <c r="G136" s="23"/>
      <c r="H136" s="23"/>
      <c r="I136" s="23"/>
    </row>
    <row r="137" spans="1:9" x14ac:dyDescent="0.25">
      <c r="A137" s="23"/>
      <c r="B137" s="23"/>
      <c r="C137" s="23"/>
      <c r="D137" s="23"/>
      <c r="E137" s="23"/>
      <c r="F137" s="23"/>
      <c r="G137" s="23"/>
      <c r="H137" s="23"/>
      <c r="I137" s="23"/>
    </row>
    <row r="138" spans="1:9" x14ac:dyDescent="0.25">
      <c r="A138" s="23"/>
      <c r="B138" s="16"/>
      <c r="C138" s="16"/>
      <c r="D138" s="16"/>
      <c r="E138" s="16"/>
      <c r="F138" s="16"/>
      <c r="G138" s="16"/>
      <c r="H138" s="16"/>
      <c r="I138" s="23"/>
    </row>
    <row r="139" spans="1:9" x14ac:dyDescent="0.25">
      <c r="A139" s="24"/>
      <c r="B139" s="22"/>
      <c r="C139" s="22"/>
      <c r="D139" s="22"/>
      <c r="E139" s="22"/>
      <c r="F139" s="22"/>
      <c r="G139" s="22"/>
      <c r="H139" s="22"/>
      <c r="I139" s="23"/>
    </row>
    <row r="140" spans="1:9" x14ac:dyDescent="0.25">
      <c r="A140" s="24"/>
      <c r="B140" s="22"/>
      <c r="C140" s="22"/>
      <c r="D140" s="22"/>
      <c r="E140" s="22"/>
      <c r="F140" s="22"/>
      <c r="G140" s="22"/>
      <c r="H140" s="22"/>
      <c r="I140" s="23"/>
    </row>
    <row r="141" spans="1:9" x14ac:dyDescent="0.25">
      <c r="A141" s="23"/>
      <c r="B141" s="22"/>
      <c r="C141" s="22"/>
      <c r="D141" s="22"/>
      <c r="E141" s="22"/>
      <c r="F141" s="22"/>
      <c r="G141" s="22"/>
      <c r="H141" s="22"/>
      <c r="I141" s="23"/>
    </row>
    <row r="142" spans="1:9" x14ac:dyDescent="0.25">
      <c r="A142" s="23"/>
      <c r="B142" s="16"/>
      <c r="C142" s="16"/>
      <c r="D142" s="16"/>
      <c r="E142" s="16"/>
      <c r="F142" s="16"/>
      <c r="G142" s="16"/>
      <c r="H142" s="16"/>
      <c r="I142" s="23"/>
    </row>
    <row r="143" spans="1:9" x14ac:dyDescent="0.25">
      <c r="A143" s="23"/>
      <c r="B143" s="22"/>
      <c r="C143" s="22"/>
      <c r="D143" s="22"/>
      <c r="E143" s="22"/>
      <c r="F143" s="22"/>
      <c r="G143" s="22"/>
      <c r="H143" s="22"/>
      <c r="I143" s="23"/>
    </row>
    <row r="144" spans="1:9" x14ac:dyDescent="0.25">
      <c r="A144" s="23"/>
      <c r="B144" s="22"/>
      <c r="C144" s="22"/>
      <c r="D144" s="22"/>
      <c r="E144" s="22"/>
      <c r="F144" s="22"/>
      <c r="G144" s="22"/>
      <c r="H144" s="22"/>
      <c r="I144" s="23"/>
    </row>
    <row r="145" spans="1:9" x14ac:dyDescent="0.25">
      <c r="A145" s="23"/>
      <c r="B145" s="22"/>
      <c r="C145" s="22"/>
      <c r="D145" s="22"/>
      <c r="E145" s="22"/>
      <c r="F145" s="22"/>
      <c r="G145" s="22"/>
      <c r="H145" s="22"/>
      <c r="I145" s="23"/>
    </row>
    <row r="146" spans="1:9" x14ac:dyDescent="0.25">
      <c r="A146" s="23"/>
      <c r="B146" s="22"/>
      <c r="C146" s="22"/>
      <c r="D146" s="22"/>
      <c r="E146" s="22"/>
      <c r="F146" s="22"/>
      <c r="G146" s="22"/>
      <c r="H146" s="22"/>
      <c r="I146" s="23"/>
    </row>
    <row r="147" spans="1:9" x14ac:dyDescent="0.25">
      <c r="A147" s="23"/>
      <c r="B147" s="22"/>
      <c r="C147" s="22"/>
      <c r="D147" s="22"/>
      <c r="E147" s="22"/>
      <c r="F147" s="22"/>
      <c r="G147" s="22"/>
      <c r="H147" s="22"/>
      <c r="I147" s="23"/>
    </row>
    <row r="148" spans="1:9" x14ac:dyDescent="0.25">
      <c r="A148" s="23"/>
      <c r="B148" s="22"/>
      <c r="C148" s="22"/>
      <c r="D148" s="22"/>
      <c r="E148" s="22"/>
      <c r="F148" s="22"/>
      <c r="G148" s="22"/>
      <c r="H148" s="22"/>
      <c r="I148" s="23"/>
    </row>
    <row r="149" spans="1:9" x14ac:dyDescent="0.25">
      <c r="A149" s="23"/>
      <c r="B149" s="23"/>
      <c r="C149" s="23"/>
      <c r="D149" s="23"/>
      <c r="E149" s="23"/>
      <c r="F149" s="23"/>
      <c r="G149" s="23"/>
      <c r="H149" s="23"/>
      <c r="I149" s="23"/>
    </row>
    <row r="150" spans="1:9" x14ac:dyDescent="0.25">
      <c r="A150" s="23"/>
      <c r="B150" s="23"/>
      <c r="C150" s="23"/>
      <c r="D150" s="23"/>
      <c r="E150" s="23"/>
      <c r="F150" s="23"/>
      <c r="G150" s="23"/>
      <c r="H150" s="23"/>
      <c r="I150" s="23"/>
    </row>
    <row r="151" spans="1:9" ht="20.100000000000001" customHeight="1" x14ac:dyDescent="0.25">
      <c r="A151" s="27"/>
      <c r="B151" s="28"/>
      <c r="C151" s="28"/>
      <c r="D151" s="28"/>
      <c r="E151" s="23"/>
      <c r="F151" s="23"/>
      <c r="G151" s="23"/>
      <c r="H151" s="23"/>
      <c r="I151" s="23"/>
    </row>
    <row r="152" spans="1:9" ht="20.100000000000001" customHeight="1" x14ac:dyDescent="0.25">
      <c r="A152" s="27"/>
      <c r="B152" s="28"/>
      <c r="C152" s="28"/>
      <c r="D152" s="28"/>
      <c r="E152" s="23"/>
      <c r="F152" s="23"/>
      <c r="G152" s="23"/>
      <c r="H152" s="23"/>
      <c r="I152" s="23"/>
    </row>
    <row r="153" spans="1:9" ht="20.100000000000001" customHeight="1" x14ac:dyDescent="0.25">
      <c r="A153" s="27"/>
      <c r="B153" s="28"/>
      <c r="C153" s="28"/>
      <c r="D153" s="28"/>
      <c r="E153" s="23"/>
      <c r="F153" s="23"/>
      <c r="G153" s="23"/>
      <c r="H153" s="23"/>
      <c r="I153" s="23"/>
    </row>
    <row r="154" spans="1:9" ht="20.100000000000001" customHeight="1" x14ac:dyDescent="0.25">
      <c r="A154" s="27"/>
      <c r="B154" s="28"/>
      <c r="C154" s="28"/>
      <c r="D154" s="28"/>
      <c r="E154" s="23"/>
      <c r="F154" s="23"/>
      <c r="G154" s="23"/>
      <c r="H154" s="23"/>
      <c r="I154" s="23"/>
    </row>
    <row r="155" spans="1:9" ht="20.100000000000001" customHeight="1" x14ac:dyDescent="0.25">
      <c r="A155" s="27"/>
      <c r="B155" s="28"/>
      <c r="C155" s="28"/>
      <c r="D155" s="28"/>
      <c r="E155" s="23"/>
      <c r="F155" s="23"/>
      <c r="G155" s="23"/>
      <c r="H155" s="23"/>
      <c r="I155" s="23"/>
    </row>
    <row r="156" spans="1:9" ht="20.100000000000001" customHeight="1" x14ac:dyDescent="0.25">
      <c r="A156" s="27"/>
      <c r="B156" s="28"/>
      <c r="C156" s="28"/>
      <c r="D156" s="28"/>
      <c r="E156" s="23"/>
      <c r="F156" s="23"/>
      <c r="G156" s="23"/>
      <c r="H156" s="23"/>
      <c r="I156" s="23"/>
    </row>
    <row r="157" spans="1:9" ht="20.100000000000001" customHeight="1" x14ac:dyDescent="0.25">
      <c r="A157" s="27"/>
      <c r="B157" s="28"/>
      <c r="C157" s="28"/>
      <c r="D157" s="28"/>
      <c r="E157" s="23"/>
      <c r="F157" s="23"/>
      <c r="G157" s="23"/>
      <c r="H157" s="23"/>
      <c r="I157" s="23"/>
    </row>
    <row r="158" spans="1:9" ht="20.100000000000001" customHeight="1" x14ac:dyDescent="0.3">
      <c r="A158" s="12"/>
      <c r="B158" s="27"/>
      <c r="C158" s="29"/>
      <c r="D158" s="29"/>
      <c r="E158" s="23"/>
      <c r="F158" s="23"/>
      <c r="G158" s="23"/>
      <c r="H158" s="23"/>
      <c r="I158" s="23"/>
    </row>
    <row r="159" spans="1:9" x14ac:dyDescent="0.25">
      <c r="A159" s="23"/>
      <c r="B159" s="23"/>
      <c r="C159" s="23"/>
      <c r="D159" s="23"/>
      <c r="E159" s="23"/>
      <c r="F159" s="23"/>
      <c r="G159" s="23"/>
      <c r="H159" s="23"/>
      <c r="I159" s="23"/>
    </row>
    <row r="160" spans="1:9" x14ac:dyDescent="0.25">
      <c r="A160" s="23"/>
      <c r="B160" s="23"/>
      <c r="C160" s="23"/>
      <c r="D160" s="23"/>
      <c r="E160" s="23"/>
      <c r="F160" s="23"/>
      <c r="G160" s="23"/>
      <c r="H160" s="23"/>
      <c r="I160" s="23"/>
    </row>
    <row r="161" spans="1:9" ht="15" customHeight="1" x14ac:dyDescent="0.25">
      <c r="A161" s="30"/>
      <c r="B161" s="31"/>
      <c r="C161" s="31"/>
      <c r="D161" s="31"/>
      <c r="E161" s="31"/>
      <c r="F161" s="31"/>
      <c r="G161" s="31"/>
      <c r="H161" s="31"/>
      <c r="I161" s="23"/>
    </row>
    <row r="162" spans="1:9" ht="15" customHeight="1" x14ac:dyDescent="0.25">
      <c r="A162" s="30"/>
      <c r="B162" s="32"/>
      <c r="C162" s="32"/>
      <c r="D162" s="32"/>
      <c r="E162" s="32"/>
      <c r="F162" s="32"/>
      <c r="G162" s="32"/>
      <c r="H162" s="32"/>
      <c r="I162" s="23"/>
    </row>
    <row r="163" spans="1:9" ht="15" customHeight="1" x14ac:dyDescent="0.25">
      <c r="A163" s="30"/>
      <c r="B163" s="32"/>
      <c r="C163" s="32"/>
      <c r="D163" s="32"/>
      <c r="E163" s="32"/>
      <c r="F163" s="32"/>
      <c r="G163" s="32"/>
      <c r="H163" s="32"/>
      <c r="I163" s="23"/>
    </row>
    <row r="164" spans="1:9" ht="15" customHeight="1" x14ac:dyDescent="0.25">
      <c r="A164" s="30"/>
      <c r="B164" s="32"/>
      <c r="C164" s="32"/>
      <c r="D164" s="32"/>
      <c r="E164" s="32"/>
      <c r="F164" s="32"/>
      <c r="G164" s="32"/>
      <c r="H164" s="32"/>
      <c r="I164" s="23"/>
    </row>
    <row r="165" spans="1:9" ht="15" customHeight="1" x14ac:dyDescent="0.25">
      <c r="A165" s="30"/>
      <c r="B165" s="32"/>
      <c r="C165" s="32"/>
      <c r="D165" s="32"/>
      <c r="E165" s="32"/>
      <c r="F165" s="32"/>
      <c r="G165" s="32"/>
      <c r="H165" s="32"/>
      <c r="I165" s="23"/>
    </row>
    <row r="166" spans="1:9" ht="15" customHeight="1" x14ac:dyDescent="0.25">
      <c r="A166" s="30"/>
      <c r="B166" s="32"/>
      <c r="C166" s="32"/>
      <c r="D166" s="32"/>
      <c r="E166" s="32"/>
      <c r="F166" s="32"/>
      <c r="G166" s="32"/>
      <c r="H166" s="32"/>
      <c r="I166" s="23"/>
    </row>
    <row r="167" spans="1:9" x14ac:dyDescent="0.25">
      <c r="A167" s="23"/>
      <c r="B167" s="23"/>
      <c r="C167" s="23"/>
      <c r="D167" s="23"/>
      <c r="E167" s="23"/>
      <c r="F167" s="23"/>
      <c r="G167" s="23"/>
      <c r="H167" s="23"/>
      <c r="I167" s="23"/>
    </row>
    <row r="168" spans="1:9" x14ac:dyDescent="0.25">
      <c r="A168" s="23"/>
      <c r="B168" s="23"/>
      <c r="C168" s="23"/>
      <c r="D168" s="23"/>
      <c r="E168" s="23"/>
      <c r="F168" s="23"/>
      <c r="G168" s="23"/>
      <c r="H168" s="23"/>
      <c r="I168" s="23"/>
    </row>
    <row r="169" spans="1:9" x14ac:dyDescent="0.25">
      <c r="A169" s="23"/>
      <c r="B169" s="31"/>
      <c r="C169" s="31"/>
      <c r="D169" s="31"/>
      <c r="E169" s="31"/>
      <c r="F169" s="31"/>
      <c r="G169" s="31"/>
      <c r="H169" s="31"/>
      <c r="I169" s="33"/>
    </row>
    <row r="170" spans="1:9" x14ac:dyDescent="0.25">
      <c r="A170" s="23"/>
      <c r="B170" s="23"/>
      <c r="C170" s="23"/>
      <c r="D170" s="23"/>
      <c r="E170" s="23"/>
      <c r="F170" s="23"/>
      <c r="G170" s="23"/>
      <c r="H170" s="23"/>
      <c r="I170" s="23"/>
    </row>
    <row r="171" spans="1:9" x14ac:dyDescent="0.25">
      <c r="A171" s="23"/>
      <c r="B171" s="23"/>
      <c r="C171" s="23"/>
      <c r="D171" s="23"/>
      <c r="E171" s="23"/>
      <c r="F171" s="23"/>
      <c r="G171" s="23"/>
      <c r="H171" s="23"/>
      <c r="I171" s="23"/>
    </row>
    <row r="172" spans="1:9" x14ac:dyDescent="0.25">
      <c r="A172" s="23"/>
      <c r="B172" s="23"/>
      <c r="C172" s="23"/>
      <c r="D172" s="23"/>
      <c r="E172" s="23"/>
      <c r="F172" s="23"/>
      <c r="G172" s="23"/>
      <c r="H172" s="23"/>
      <c r="I172" s="23"/>
    </row>
  </sheetData>
  <phoneticPr fontId="0"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Q300"/>
  <sheetViews>
    <sheetView workbookViewId="0">
      <pane xSplit="2" ySplit="3" topLeftCell="AL4" activePane="bottomRight" state="frozen"/>
      <selection pane="topRight" activeCell="C1" sqref="C1"/>
      <selection pane="bottomLeft" activeCell="A4" sqref="A4"/>
      <selection pane="bottomRight" activeCell="C4" sqref="C4"/>
    </sheetView>
  </sheetViews>
  <sheetFormatPr baseColWidth="10" defaultColWidth="11.44140625" defaultRowHeight="13.2" x14ac:dyDescent="0.25"/>
  <cols>
    <col min="1" max="1" width="10.6640625" style="18" customWidth="1"/>
    <col min="2" max="2" width="85.6640625" style="18" customWidth="1"/>
    <col min="3" max="16384" width="11.44140625" style="18"/>
  </cols>
  <sheetData>
    <row r="1" spans="1:225" x14ac:dyDescent="0.25">
      <c r="A1" s="17" t="s">
        <v>172</v>
      </c>
    </row>
    <row r="3" spans="1:225" x14ac:dyDescent="0.25">
      <c r="C3" s="17">
        <v>1980</v>
      </c>
      <c r="D3" s="17">
        <v>1981</v>
      </c>
      <c r="E3" s="17">
        <v>1982</v>
      </c>
      <c r="F3" s="17">
        <v>1983</v>
      </c>
      <c r="G3" s="17">
        <v>1984</v>
      </c>
      <c r="H3" s="17">
        <v>1985</v>
      </c>
      <c r="I3" s="17">
        <v>1986</v>
      </c>
      <c r="J3" s="17">
        <v>1987</v>
      </c>
      <c r="K3" s="17">
        <v>1988</v>
      </c>
      <c r="L3" s="17">
        <v>1989</v>
      </c>
      <c r="M3" s="17">
        <v>1990</v>
      </c>
      <c r="N3" s="17">
        <v>1991</v>
      </c>
      <c r="O3" s="17">
        <v>1992</v>
      </c>
      <c r="P3" s="17">
        <v>1993</v>
      </c>
      <c r="Q3" s="17">
        <v>1994</v>
      </c>
      <c r="R3" s="17">
        <v>1995</v>
      </c>
      <c r="S3" s="17">
        <v>1996</v>
      </c>
      <c r="T3" s="17">
        <v>1997</v>
      </c>
      <c r="U3" s="17">
        <v>1998</v>
      </c>
      <c r="V3" s="17">
        <v>1999</v>
      </c>
      <c r="W3" s="17">
        <v>2000</v>
      </c>
      <c r="X3" s="17">
        <v>2001</v>
      </c>
      <c r="Y3" s="17">
        <v>2002</v>
      </c>
      <c r="Z3" s="17">
        <v>2003</v>
      </c>
      <c r="AA3" s="17">
        <v>2004</v>
      </c>
      <c r="AB3" s="17">
        <v>2005</v>
      </c>
      <c r="AC3" s="17">
        <v>2006</v>
      </c>
      <c r="AD3" s="17">
        <v>2007</v>
      </c>
      <c r="AE3" s="17">
        <v>2008</v>
      </c>
      <c r="AF3" s="17">
        <v>2009</v>
      </c>
      <c r="AG3" s="17">
        <v>2010</v>
      </c>
      <c r="AH3" s="17">
        <v>2011</v>
      </c>
      <c r="AI3" s="17">
        <v>2012</v>
      </c>
      <c r="AJ3" s="17">
        <v>2013</v>
      </c>
      <c r="AK3" s="17">
        <v>2014</v>
      </c>
      <c r="AL3" s="17">
        <v>2015</v>
      </c>
      <c r="AM3" s="17">
        <v>2016</v>
      </c>
      <c r="AN3" s="17">
        <v>2017</v>
      </c>
      <c r="AO3" s="17">
        <v>2018</v>
      </c>
      <c r="AP3" s="17"/>
      <c r="AQ3" s="17"/>
      <c r="AR3" s="17"/>
      <c r="AS3" s="17"/>
      <c r="AT3" s="17"/>
      <c r="AU3" s="17"/>
    </row>
    <row r="4" spans="1:225" x14ac:dyDescent="0.25">
      <c r="A4" s="18" t="s">
        <v>173</v>
      </c>
      <c r="B4" s="19" t="s">
        <v>51</v>
      </c>
      <c r="C4" s="20">
        <v>1875.9549050000001</v>
      </c>
      <c r="D4" s="20">
        <v>1811.3437900000001</v>
      </c>
      <c r="E4" s="20">
        <v>1747.2163500000001</v>
      </c>
      <c r="F4" s="20">
        <v>1688.508687</v>
      </c>
      <c r="G4" s="20">
        <v>1631.7516820000001</v>
      </c>
      <c r="H4" s="20">
        <v>1575.8987420000001</v>
      </c>
      <c r="I4" s="20">
        <v>1523.9918910000001</v>
      </c>
      <c r="J4" s="20">
        <v>1467.0749599999999</v>
      </c>
      <c r="K4" s="20">
        <v>1411.920335</v>
      </c>
      <c r="L4" s="20">
        <v>1356.2464219999999</v>
      </c>
      <c r="M4" s="20">
        <v>1295.263455</v>
      </c>
      <c r="N4" s="20">
        <v>1238.5556059999999</v>
      </c>
      <c r="O4" s="20">
        <v>1181.4993570000001</v>
      </c>
      <c r="P4" s="20">
        <v>1125.9769799999999</v>
      </c>
      <c r="Q4" s="20">
        <v>1079.8200859999999</v>
      </c>
      <c r="R4" s="20">
        <v>1044.2490010000001</v>
      </c>
      <c r="S4" s="20">
        <v>1017.484341</v>
      </c>
      <c r="T4" s="20">
        <v>999.88709800000004</v>
      </c>
      <c r="U4" s="20">
        <v>984.26058799999998</v>
      </c>
      <c r="V4" s="20">
        <v>969.70014200000003</v>
      </c>
      <c r="W4" s="20">
        <v>937.52267299999994</v>
      </c>
      <c r="X4" s="20">
        <v>919.14920499999994</v>
      </c>
      <c r="Y4" s="20">
        <v>897.02975200000003</v>
      </c>
      <c r="Z4" s="20">
        <v>881.16101100000003</v>
      </c>
      <c r="AA4" s="20">
        <v>883.103162</v>
      </c>
      <c r="AB4" s="20">
        <v>871.617842</v>
      </c>
      <c r="AC4" s="20">
        <v>846.78987600000005</v>
      </c>
      <c r="AD4" s="20">
        <v>822.82651499999997</v>
      </c>
      <c r="AE4" s="20">
        <v>797.48290300000008</v>
      </c>
      <c r="AF4" s="20">
        <v>776.63684599999999</v>
      </c>
      <c r="AG4" s="20">
        <v>761.181918</v>
      </c>
      <c r="AH4" s="20">
        <v>756.47533599999997</v>
      </c>
      <c r="AI4" s="20">
        <v>754.81083799999999</v>
      </c>
      <c r="AJ4" s="20">
        <v>758.46477599999992</v>
      </c>
      <c r="AK4" s="20">
        <v>763.41891899999996</v>
      </c>
      <c r="AL4" s="20">
        <v>761.21428200000003</v>
      </c>
      <c r="AM4" s="20">
        <v>755.47360900000001</v>
      </c>
      <c r="AN4" s="20">
        <v>753.09087499999998</v>
      </c>
      <c r="AO4" s="20">
        <v>751.51821100000006</v>
      </c>
      <c r="AP4" s="20"/>
      <c r="AQ4" s="20"/>
      <c r="AR4" s="20"/>
      <c r="AS4" s="20"/>
      <c r="AT4" s="20"/>
      <c r="AU4" s="20"/>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row>
    <row r="5" spans="1:225" x14ac:dyDescent="0.25">
      <c r="A5" s="18" t="s">
        <v>174</v>
      </c>
      <c r="B5" s="19" t="s">
        <v>175</v>
      </c>
      <c r="C5" s="20">
        <v>5056.1051220000008</v>
      </c>
      <c r="D5" s="20">
        <v>4894.0991909999993</v>
      </c>
      <c r="E5" s="20">
        <v>4817.2135779999999</v>
      </c>
      <c r="F5" s="20">
        <v>4733.2014479999998</v>
      </c>
      <c r="G5" s="20">
        <v>4585.7859960000005</v>
      </c>
      <c r="H5" s="20">
        <v>4462.2020629999997</v>
      </c>
      <c r="I5" s="20">
        <v>4377.2426869999999</v>
      </c>
      <c r="J5" s="20">
        <v>4269.3733229999998</v>
      </c>
      <c r="K5" s="20">
        <v>4204.7313910000003</v>
      </c>
      <c r="L5" s="20">
        <v>4216.716246</v>
      </c>
      <c r="M5" s="20">
        <v>4221.4420799999998</v>
      </c>
      <c r="N5" s="20">
        <v>4152.9811460000001</v>
      </c>
      <c r="O5" s="20">
        <v>4022.4043220000003</v>
      </c>
      <c r="P5" s="20">
        <v>3845.4265410000003</v>
      </c>
      <c r="Q5" s="20">
        <v>3754.9699169999999</v>
      </c>
      <c r="R5" s="20">
        <v>3767.5771049999998</v>
      </c>
      <c r="S5" s="20">
        <v>3741.1528110000004</v>
      </c>
      <c r="T5" s="20">
        <v>3711.0313470000001</v>
      </c>
      <c r="U5" s="20">
        <v>3711.44616</v>
      </c>
      <c r="V5" s="20">
        <v>3698.4250259999999</v>
      </c>
      <c r="W5" s="20">
        <v>3726.1463199999998</v>
      </c>
      <c r="X5" s="20">
        <v>3751.2506739999999</v>
      </c>
      <c r="Y5" s="20">
        <v>3688.7322370000002</v>
      </c>
      <c r="Z5" s="20">
        <v>3615.0069659999999</v>
      </c>
      <c r="AA5" s="20">
        <v>3508.5013169999997</v>
      </c>
      <c r="AB5" s="20">
        <v>3442.062034</v>
      </c>
      <c r="AC5" s="20">
        <v>3383.7840899999997</v>
      </c>
      <c r="AD5" s="20">
        <v>3350.4252019999999</v>
      </c>
      <c r="AE5" s="20">
        <v>3305.7289640000004</v>
      </c>
      <c r="AF5" s="20">
        <v>3158.0539290000002</v>
      </c>
      <c r="AG5" s="20">
        <v>3033.4702699999998</v>
      </c>
      <c r="AH5" s="20">
        <v>3016.9176540000003</v>
      </c>
      <c r="AI5" s="20">
        <v>3005.0351320000004</v>
      </c>
      <c r="AJ5" s="20">
        <v>2975.7153629999998</v>
      </c>
      <c r="AK5" s="20">
        <v>2962.0608470000002</v>
      </c>
      <c r="AL5" s="20">
        <v>2909.9216069999998</v>
      </c>
      <c r="AM5" s="20">
        <v>2895.3386019999998</v>
      </c>
      <c r="AN5" s="20">
        <v>2882.9006329999997</v>
      </c>
      <c r="AO5" s="20">
        <v>2885.8964660000001</v>
      </c>
      <c r="AP5" s="20"/>
      <c r="AQ5" s="20"/>
      <c r="AR5" s="20"/>
      <c r="AS5" s="20"/>
      <c r="AT5" s="20"/>
      <c r="AU5" s="20"/>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row>
    <row r="6" spans="1:225" x14ac:dyDescent="0.25">
      <c r="A6" s="18" t="s">
        <v>176</v>
      </c>
      <c r="B6" s="19" t="s">
        <v>177</v>
      </c>
      <c r="C6" s="20">
        <v>288.51554499999997</v>
      </c>
      <c r="D6" s="20">
        <v>290.52373599999999</v>
      </c>
      <c r="E6" s="20">
        <v>295.620364</v>
      </c>
      <c r="F6" s="20">
        <v>303.788342</v>
      </c>
      <c r="G6" s="20">
        <v>302.23721</v>
      </c>
      <c r="H6" s="20">
        <v>297.91020500000002</v>
      </c>
      <c r="I6" s="20">
        <v>294.92029200000002</v>
      </c>
      <c r="J6" s="20">
        <v>291.71064399999995</v>
      </c>
      <c r="K6" s="20">
        <v>290.02853100000004</v>
      </c>
      <c r="L6" s="20">
        <v>285.441643</v>
      </c>
      <c r="M6" s="20">
        <v>279.91769900000003</v>
      </c>
      <c r="N6" s="20">
        <v>275.92900099999997</v>
      </c>
      <c r="O6" s="20">
        <v>274.01648899999998</v>
      </c>
      <c r="P6" s="20">
        <v>268.72168699999997</v>
      </c>
      <c r="Q6" s="20">
        <v>269.50291600000003</v>
      </c>
      <c r="R6" s="20">
        <v>271.012945</v>
      </c>
      <c r="S6" s="20">
        <v>271.85085300000003</v>
      </c>
      <c r="T6" s="20">
        <v>275.10867099999996</v>
      </c>
      <c r="U6" s="20">
        <v>276.741805</v>
      </c>
      <c r="V6" s="20">
        <v>278.736244</v>
      </c>
      <c r="W6" s="20">
        <v>290.58578199999999</v>
      </c>
      <c r="X6" s="20">
        <v>295.613879</v>
      </c>
      <c r="Y6" s="20">
        <v>294.22491100000002</v>
      </c>
      <c r="Z6" s="20">
        <v>293.21426600000001</v>
      </c>
      <c r="AA6" s="20">
        <v>295.48036300000001</v>
      </c>
      <c r="AB6" s="20">
        <v>297.62985700000002</v>
      </c>
      <c r="AC6" s="20">
        <v>298.45767899999998</v>
      </c>
      <c r="AD6" s="20">
        <v>298.71827000000002</v>
      </c>
      <c r="AE6" s="20">
        <v>290.08062800000005</v>
      </c>
      <c r="AF6" s="20">
        <v>295.07061900000002</v>
      </c>
      <c r="AG6" s="20">
        <v>301.76935700000001</v>
      </c>
      <c r="AH6" s="20">
        <v>302.03773200000001</v>
      </c>
      <c r="AI6" s="20">
        <v>305.46344199999999</v>
      </c>
      <c r="AJ6" s="20">
        <v>308.98441800000001</v>
      </c>
      <c r="AK6" s="20">
        <v>307.97075599999999</v>
      </c>
      <c r="AL6" s="20">
        <v>309.499438</v>
      </c>
      <c r="AM6" s="20">
        <v>310.01982600000002</v>
      </c>
      <c r="AN6" s="20">
        <v>307.00572600000004</v>
      </c>
      <c r="AO6" s="20">
        <v>307.16378100000003</v>
      </c>
      <c r="AP6" s="20"/>
      <c r="AQ6" s="20"/>
      <c r="AR6" s="20"/>
      <c r="AS6" s="20"/>
      <c r="AT6" s="20"/>
      <c r="AU6" s="20"/>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row>
    <row r="7" spans="1:225" x14ac:dyDescent="0.25">
      <c r="A7" s="18" t="s">
        <v>178</v>
      </c>
      <c r="B7" s="19" t="s">
        <v>179</v>
      </c>
      <c r="C7" s="20">
        <v>74.397566999999995</v>
      </c>
      <c r="D7" s="20">
        <v>72.907348999999996</v>
      </c>
      <c r="E7" s="20">
        <v>72.423946000000001</v>
      </c>
      <c r="F7" s="20">
        <v>71.012540999999999</v>
      </c>
      <c r="G7" s="20">
        <v>69.406604000000002</v>
      </c>
      <c r="H7" s="20">
        <v>66.184787999999998</v>
      </c>
      <c r="I7" s="20">
        <v>62.456002999999995</v>
      </c>
      <c r="J7" s="20">
        <v>59.262726000000001</v>
      </c>
      <c r="K7" s="20">
        <v>55.947942000000005</v>
      </c>
      <c r="L7" s="20">
        <v>52.114864000000004</v>
      </c>
      <c r="M7" s="20">
        <v>49.595345000000002</v>
      </c>
      <c r="N7" s="20">
        <v>45.973117999999999</v>
      </c>
      <c r="O7" s="20">
        <v>43.552512999999998</v>
      </c>
      <c r="P7" s="20">
        <v>39.957735</v>
      </c>
      <c r="Q7" s="20">
        <v>37.724644999999995</v>
      </c>
      <c r="R7" s="20">
        <v>36.686921000000005</v>
      </c>
      <c r="S7" s="20">
        <v>35.332313999999997</v>
      </c>
      <c r="T7" s="20">
        <v>32.593331999999997</v>
      </c>
      <c r="U7" s="20">
        <v>29.796525000000003</v>
      </c>
      <c r="V7" s="20">
        <v>27.527224999999998</v>
      </c>
      <c r="W7" s="20">
        <v>27.075913</v>
      </c>
      <c r="X7" s="20">
        <v>20.956525000000003</v>
      </c>
      <c r="Y7" s="20">
        <v>20.482206999999999</v>
      </c>
      <c r="Z7" s="20">
        <v>20.432299</v>
      </c>
      <c r="AA7" s="20">
        <v>20.376356000000001</v>
      </c>
      <c r="AB7" s="20">
        <v>20.278741</v>
      </c>
      <c r="AC7" s="20">
        <v>20.301548999999998</v>
      </c>
      <c r="AD7" s="20">
        <v>20.130087</v>
      </c>
      <c r="AE7" s="20">
        <v>20.850668000000002</v>
      </c>
      <c r="AF7" s="20">
        <v>20.373269000000001</v>
      </c>
      <c r="AG7" s="20">
        <v>19.406615000000002</v>
      </c>
      <c r="AH7" s="20">
        <v>18.933993999999998</v>
      </c>
      <c r="AI7" s="20">
        <v>18.891650000000002</v>
      </c>
      <c r="AJ7" s="20">
        <v>18.400176999999999</v>
      </c>
      <c r="AK7" s="20">
        <v>18.118206999999998</v>
      </c>
      <c r="AL7" s="20">
        <v>16.950303999999999</v>
      </c>
      <c r="AM7" s="20">
        <v>15.986068999999999</v>
      </c>
      <c r="AN7" s="20">
        <v>15.462487999999999</v>
      </c>
      <c r="AO7" s="20" t="s">
        <v>180</v>
      </c>
      <c r="AP7" s="20"/>
      <c r="AQ7" s="20"/>
      <c r="AR7" s="20"/>
      <c r="AS7" s="20"/>
      <c r="AT7" s="20"/>
      <c r="AU7" s="20"/>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row>
    <row r="8" spans="1:225" x14ac:dyDescent="0.25">
      <c r="A8" s="18" t="s">
        <v>181</v>
      </c>
      <c r="B8" s="19" t="s">
        <v>182</v>
      </c>
      <c r="C8" s="20">
        <v>138.794388</v>
      </c>
      <c r="D8" s="20">
        <v>142.15196400000002</v>
      </c>
      <c r="E8" s="20">
        <v>146.75792199999998</v>
      </c>
      <c r="F8" s="20">
        <v>154.60689000000002</v>
      </c>
      <c r="G8" s="20">
        <v>154.67926800000001</v>
      </c>
      <c r="H8" s="20">
        <v>153.29882500000002</v>
      </c>
      <c r="I8" s="20">
        <v>152.13504</v>
      </c>
      <c r="J8" s="20">
        <v>151.934057</v>
      </c>
      <c r="K8" s="20">
        <v>152.917845</v>
      </c>
      <c r="L8" s="20">
        <v>151.27759899999998</v>
      </c>
      <c r="M8" s="20">
        <v>148.13316</v>
      </c>
      <c r="N8" s="20">
        <v>145.34921</v>
      </c>
      <c r="O8" s="20">
        <v>143.11513699999998</v>
      </c>
      <c r="P8" s="20">
        <v>141.996284</v>
      </c>
      <c r="Q8" s="20">
        <v>142.03382500000001</v>
      </c>
      <c r="R8" s="20">
        <v>140.71746400000001</v>
      </c>
      <c r="S8" s="20">
        <v>139.28979000000001</v>
      </c>
      <c r="T8" s="20">
        <v>138.51469299999999</v>
      </c>
      <c r="U8" s="20">
        <v>133.64075700000001</v>
      </c>
      <c r="V8" s="20">
        <v>132.66385500000001</v>
      </c>
      <c r="W8" s="20">
        <v>138.75648800000002</v>
      </c>
      <c r="X8" s="20">
        <v>143.394383</v>
      </c>
      <c r="Y8" s="20">
        <v>138.33276699999999</v>
      </c>
      <c r="Z8" s="20">
        <v>132.70384200000001</v>
      </c>
      <c r="AA8" s="20">
        <v>132.46031599999998</v>
      </c>
      <c r="AB8" s="20">
        <v>131.01513700000001</v>
      </c>
      <c r="AC8" s="20">
        <v>129.49282600000001</v>
      </c>
      <c r="AD8" s="20">
        <v>127.12129700000001</v>
      </c>
      <c r="AE8" s="20">
        <v>122.02421200000001</v>
      </c>
      <c r="AF8" s="20">
        <v>128.626249</v>
      </c>
      <c r="AG8" s="20">
        <v>129.14357100000001</v>
      </c>
      <c r="AH8" s="20">
        <v>129.13626099999999</v>
      </c>
      <c r="AI8" s="20">
        <v>131.47622399999997</v>
      </c>
      <c r="AJ8" s="20">
        <v>132.36376000000001</v>
      </c>
      <c r="AK8" s="20">
        <v>132.48505499999999</v>
      </c>
      <c r="AL8" s="20">
        <v>133.86875700000002</v>
      </c>
      <c r="AM8" s="20">
        <v>134.29171500000001</v>
      </c>
      <c r="AN8" s="20">
        <v>129.18497600000001</v>
      </c>
      <c r="AO8" s="20" t="s">
        <v>180</v>
      </c>
      <c r="AP8" s="20"/>
      <c r="AQ8" s="20"/>
      <c r="AR8" s="20"/>
      <c r="AS8" s="20"/>
      <c r="AT8" s="20"/>
      <c r="AU8" s="20"/>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row>
    <row r="9" spans="1:225" x14ac:dyDescent="0.25">
      <c r="A9" s="18" t="s">
        <v>183</v>
      </c>
      <c r="B9" s="19" t="s">
        <v>184</v>
      </c>
      <c r="C9" s="20">
        <v>75.323589999999996</v>
      </c>
      <c r="D9" s="20">
        <v>75.464422999999996</v>
      </c>
      <c r="E9" s="20">
        <v>76.438496000000001</v>
      </c>
      <c r="F9" s="20">
        <v>78.168909999999997</v>
      </c>
      <c r="G9" s="20">
        <v>78.15133800000001</v>
      </c>
      <c r="H9" s="20">
        <v>78.426591999999999</v>
      </c>
      <c r="I9" s="20">
        <v>80.32924899999999</v>
      </c>
      <c r="J9" s="20">
        <v>80.513861000000006</v>
      </c>
      <c r="K9" s="20">
        <v>81.162744000000004</v>
      </c>
      <c r="L9" s="20">
        <v>82.049179999999993</v>
      </c>
      <c r="M9" s="20">
        <v>82.189195000000012</v>
      </c>
      <c r="N9" s="20">
        <v>84.606673000000001</v>
      </c>
      <c r="O9" s="20">
        <v>87.348839000000012</v>
      </c>
      <c r="P9" s="20">
        <v>86.767668</v>
      </c>
      <c r="Q9" s="20">
        <v>89.744445000000013</v>
      </c>
      <c r="R9" s="20">
        <v>93.608559999999997</v>
      </c>
      <c r="S9" s="20">
        <v>97.228748999999993</v>
      </c>
      <c r="T9" s="20">
        <v>104.00064599999999</v>
      </c>
      <c r="U9" s="20">
        <v>113.304524</v>
      </c>
      <c r="V9" s="20">
        <v>118.545164</v>
      </c>
      <c r="W9" s="20">
        <v>124.75338099999999</v>
      </c>
      <c r="X9" s="20">
        <v>131.26297099999999</v>
      </c>
      <c r="Y9" s="20">
        <v>135.40993700000001</v>
      </c>
      <c r="Z9" s="20">
        <v>140.078125</v>
      </c>
      <c r="AA9" s="20">
        <v>142.64369200000002</v>
      </c>
      <c r="AB9" s="20">
        <v>146.33598000000001</v>
      </c>
      <c r="AC9" s="20">
        <v>148.66330400000001</v>
      </c>
      <c r="AD9" s="20">
        <v>151.46688599999999</v>
      </c>
      <c r="AE9" s="20">
        <v>147.205747</v>
      </c>
      <c r="AF9" s="20">
        <v>146.071101</v>
      </c>
      <c r="AG9" s="20">
        <v>153.21917199999999</v>
      </c>
      <c r="AH9" s="20">
        <v>153.967477</v>
      </c>
      <c r="AI9" s="20">
        <v>155.09556799999999</v>
      </c>
      <c r="AJ9" s="20">
        <v>158.22048100000001</v>
      </c>
      <c r="AK9" s="20">
        <v>157.36749399999999</v>
      </c>
      <c r="AL9" s="20">
        <v>158.68037700000002</v>
      </c>
      <c r="AM9" s="20">
        <v>159.742042</v>
      </c>
      <c r="AN9" s="20">
        <v>162.358262</v>
      </c>
      <c r="AO9" s="20" t="s">
        <v>180</v>
      </c>
      <c r="AP9" s="20"/>
      <c r="AQ9" s="20"/>
      <c r="AR9" s="20"/>
      <c r="AS9" s="20"/>
      <c r="AT9" s="20"/>
      <c r="AU9" s="20"/>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row>
    <row r="10" spans="1:225" x14ac:dyDescent="0.25">
      <c r="A10" s="18" t="s">
        <v>185</v>
      </c>
      <c r="B10" s="19" t="s">
        <v>186</v>
      </c>
      <c r="C10" s="20">
        <v>594.48042700000008</v>
      </c>
      <c r="D10" s="20">
        <v>597.76056900000003</v>
      </c>
      <c r="E10" s="20">
        <v>600.92087000000004</v>
      </c>
      <c r="F10" s="20">
        <v>604.25582200000008</v>
      </c>
      <c r="G10" s="20">
        <v>602.95459699999992</v>
      </c>
      <c r="H10" s="20">
        <v>598.23605799999996</v>
      </c>
      <c r="I10" s="20">
        <v>596.1120699999999</v>
      </c>
      <c r="J10" s="20">
        <v>593.35059999999999</v>
      </c>
      <c r="K10" s="20">
        <v>590.01163699999995</v>
      </c>
      <c r="L10" s="20">
        <v>588.79622300000005</v>
      </c>
      <c r="M10" s="20">
        <v>586.92294600000002</v>
      </c>
      <c r="N10" s="20">
        <v>581.00795499999992</v>
      </c>
      <c r="O10" s="20">
        <v>571.43949699999996</v>
      </c>
      <c r="P10" s="20">
        <v>569.421378</v>
      </c>
      <c r="Q10" s="20">
        <v>576.22043099999996</v>
      </c>
      <c r="R10" s="20">
        <v>586.48956599999997</v>
      </c>
      <c r="S10" s="20">
        <v>596.78036600000007</v>
      </c>
      <c r="T10" s="20">
        <v>608.41549699999996</v>
      </c>
      <c r="U10" s="20">
        <v>618.44742200000007</v>
      </c>
      <c r="V10" s="20">
        <v>621.04118500000004</v>
      </c>
      <c r="W10" s="20">
        <v>623.73830099999998</v>
      </c>
      <c r="X10" s="20">
        <v>622.82820200000003</v>
      </c>
      <c r="Y10" s="20">
        <v>634.79626500000006</v>
      </c>
      <c r="Z10" s="20">
        <v>640.27498199999991</v>
      </c>
      <c r="AA10" s="20">
        <v>622.65856400000007</v>
      </c>
      <c r="AB10" s="20">
        <v>620.42208400000004</v>
      </c>
      <c r="AC10" s="20">
        <v>621.86282299999993</v>
      </c>
      <c r="AD10" s="20">
        <v>618.03672600000004</v>
      </c>
      <c r="AE10" s="20">
        <v>614.578442</v>
      </c>
      <c r="AF10" s="20">
        <v>602.79902000000004</v>
      </c>
      <c r="AG10" s="20">
        <v>597.65686699999992</v>
      </c>
      <c r="AH10" s="20">
        <v>612.02294900000004</v>
      </c>
      <c r="AI10" s="20">
        <v>616.07058100000006</v>
      </c>
      <c r="AJ10" s="20">
        <v>619.1573370000001</v>
      </c>
      <c r="AK10" s="20">
        <v>639.35956299999998</v>
      </c>
      <c r="AL10" s="20">
        <v>618.61771599999997</v>
      </c>
      <c r="AM10" s="20">
        <v>627.33949800000005</v>
      </c>
      <c r="AN10" s="20">
        <v>634.83314899999993</v>
      </c>
      <c r="AO10" s="20">
        <v>637.744643</v>
      </c>
      <c r="AP10" s="20"/>
      <c r="AQ10" s="20"/>
      <c r="AR10" s="20"/>
      <c r="AS10" s="20"/>
      <c r="AT10" s="20"/>
      <c r="AU10" s="20"/>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row>
    <row r="11" spans="1:225" x14ac:dyDescent="0.25">
      <c r="A11" s="18" t="s">
        <v>187</v>
      </c>
      <c r="B11" s="19" t="s">
        <v>188</v>
      </c>
      <c r="C11" s="20">
        <v>20.286204000000001</v>
      </c>
      <c r="D11" s="20">
        <v>19.031071000000001</v>
      </c>
      <c r="E11" s="20">
        <v>17.565283000000001</v>
      </c>
      <c r="F11" s="20">
        <v>16.115185</v>
      </c>
      <c r="G11" s="20">
        <v>14.473552999999999</v>
      </c>
      <c r="H11" s="20">
        <v>13.769587</v>
      </c>
      <c r="I11" s="20">
        <v>14.022600000000001</v>
      </c>
      <c r="J11" s="20">
        <v>14.853899</v>
      </c>
      <c r="K11" s="20">
        <v>16.328778</v>
      </c>
      <c r="L11" s="20">
        <v>18.037471</v>
      </c>
      <c r="M11" s="20">
        <v>18.102354999999999</v>
      </c>
      <c r="N11" s="20">
        <v>16.957848000000002</v>
      </c>
      <c r="O11" s="20">
        <v>16.409869999999998</v>
      </c>
      <c r="P11" s="20">
        <v>15.598279</v>
      </c>
      <c r="Q11" s="20">
        <v>14.787456000000001</v>
      </c>
      <c r="R11" s="20">
        <v>14.30922</v>
      </c>
      <c r="S11" s="20">
        <v>14.188976</v>
      </c>
      <c r="T11" s="20">
        <v>13.276809</v>
      </c>
      <c r="U11" s="20">
        <v>11.583163000000001</v>
      </c>
      <c r="V11" s="20">
        <v>10.684246</v>
      </c>
      <c r="W11" s="20">
        <v>11.838672000000001</v>
      </c>
      <c r="X11" s="20">
        <v>11.568174000000001</v>
      </c>
      <c r="Y11" s="20">
        <v>10.861418</v>
      </c>
      <c r="Z11" s="20">
        <v>11.086319999999999</v>
      </c>
      <c r="AA11" s="20">
        <v>11.263530000000001</v>
      </c>
      <c r="AB11" s="20">
        <v>10.922102000000001</v>
      </c>
      <c r="AC11" s="20">
        <v>10.890442999999999</v>
      </c>
      <c r="AD11" s="20">
        <v>10.813835999999998</v>
      </c>
      <c r="AE11" s="20">
        <v>10.735428000000001</v>
      </c>
      <c r="AF11" s="20">
        <v>9.8343520000000009</v>
      </c>
      <c r="AG11" s="20">
        <v>9.9281190000000006</v>
      </c>
      <c r="AH11" s="20">
        <v>9.6734120000000008</v>
      </c>
      <c r="AI11" s="20">
        <v>9.7467030000000001</v>
      </c>
      <c r="AJ11" s="20">
        <v>9.5209700000000002</v>
      </c>
      <c r="AK11" s="20">
        <v>9.1551139999999993</v>
      </c>
      <c r="AL11" s="20">
        <v>9.1293489999999995</v>
      </c>
      <c r="AM11" s="20">
        <v>8.9665169999999996</v>
      </c>
      <c r="AN11" s="20">
        <v>8.8366919999999993</v>
      </c>
      <c r="AO11" s="20">
        <v>8.7180970000000002</v>
      </c>
      <c r="AP11" s="20"/>
      <c r="AQ11" s="20"/>
      <c r="AR11" s="20"/>
      <c r="AS11" s="20"/>
      <c r="AT11" s="20"/>
      <c r="AU11" s="20"/>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row>
    <row r="12" spans="1:225" x14ac:dyDescent="0.25">
      <c r="A12" s="18" t="s">
        <v>189</v>
      </c>
      <c r="B12" s="19" t="s">
        <v>190</v>
      </c>
      <c r="C12" s="20">
        <v>609.43977700000005</v>
      </c>
      <c r="D12" s="20">
        <v>593.82647400000008</v>
      </c>
      <c r="E12" s="20">
        <v>587.22975399999996</v>
      </c>
      <c r="F12" s="20">
        <v>575.15503699999999</v>
      </c>
      <c r="G12" s="20">
        <v>558.16892099999995</v>
      </c>
      <c r="H12" s="20">
        <v>544.90561700000001</v>
      </c>
      <c r="I12" s="20">
        <v>537.40495599999997</v>
      </c>
      <c r="J12" s="20">
        <v>523.40280200000007</v>
      </c>
      <c r="K12" s="20">
        <v>519.38817900000004</v>
      </c>
      <c r="L12" s="20">
        <v>525.51231700000005</v>
      </c>
      <c r="M12" s="20">
        <v>539.84894099999997</v>
      </c>
      <c r="N12" s="20">
        <v>540.53057899999999</v>
      </c>
      <c r="O12" s="20">
        <v>525.10136999999997</v>
      </c>
      <c r="P12" s="20">
        <v>495.65025400000002</v>
      </c>
      <c r="Q12" s="20">
        <v>484.04166300000003</v>
      </c>
      <c r="R12" s="20">
        <v>489.621892</v>
      </c>
      <c r="S12" s="20">
        <v>487.37266</v>
      </c>
      <c r="T12" s="20">
        <v>481.46261900000002</v>
      </c>
      <c r="U12" s="20">
        <v>483.22702600000002</v>
      </c>
      <c r="V12" s="20">
        <v>481.54423400000002</v>
      </c>
      <c r="W12" s="20">
        <v>486.42046700000003</v>
      </c>
      <c r="X12" s="20">
        <v>490.26014000000004</v>
      </c>
      <c r="Y12" s="20">
        <v>466.99149800000004</v>
      </c>
      <c r="Z12" s="20">
        <v>448.74311700000004</v>
      </c>
      <c r="AA12" s="20">
        <v>430.792034</v>
      </c>
      <c r="AB12" s="20">
        <v>414.79294799999997</v>
      </c>
      <c r="AC12" s="20">
        <v>405.61458699999997</v>
      </c>
      <c r="AD12" s="20">
        <v>404.565718</v>
      </c>
      <c r="AE12" s="20">
        <v>403.571549</v>
      </c>
      <c r="AF12" s="20">
        <v>364.78445099999999</v>
      </c>
      <c r="AG12" s="20">
        <v>345.277491</v>
      </c>
      <c r="AH12" s="20">
        <v>333.19155499999999</v>
      </c>
      <c r="AI12" s="20">
        <v>332.46118000000001</v>
      </c>
      <c r="AJ12" s="20">
        <v>324.45583099999999</v>
      </c>
      <c r="AK12" s="20">
        <v>325.43847600000004</v>
      </c>
      <c r="AL12" s="20">
        <v>320.712245</v>
      </c>
      <c r="AM12" s="20">
        <v>314.40326500000003</v>
      </c>
      <c r="AN12" s="20">
        <v>311.71469500000001</v>
      </c>
      <c r="AO12" s="20">
        <v>311.31705099999999</v>
      </c>
      <c r="AP12" s="20"/>
      <c r="AQ12" s="20"/>
      <c r="AR12" s="20"/>
      <c r="AS12" s="20"/>
      <c r="AT12" s="20"/>
      <c r="AU12" s="20"/>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row>
    <row r="13" spans="1:225" x14ac:dyDescent="0.25">
      <c r="A13" s="18" t="s">
        <v>191</v>
      </c>
      <c r="B13" s="19" t="s">
        <v>192</v>
      </c>
      <c r="C13" s="20">
        <v>165.937209</v>
      </c>
      <c r="D13" s="20">
        <v>163.15181799999999</v>
      </c>
      <c r="E13" s="20">
        <v>161.96024199999999</v>
      </c>
      <c r="F13" s="20">
        <v>159.92555900000002</v>
      </c>
      <c r="G13" s="20">
        <v>157.34197500000002</v>
      </c>
      <c r="H13" s="20">
        <v>156.56788900000001</v>
      </c>
      <c r="I13" s="20">
        <v>156.76663500000001</v>
      </c>
      <c r="J13" s="20">
        <v>153.38396799999998</v>
      </c>
      <c r="K13" s="20">
        <v>151.88684099999998</v>
      </c>
      <c r="L13" s="20">
        <v>153.07219599999999</v>
      </c>
      <c r="M13" s="20">
        <v>158.44639999999998</v>
      </c>
      <c r="N13" s="20">
        <v>159.76721000000001</v>
      </c>
      <c r="O13" s="20">
        <v>154.21817199999998</v>
      </c>
      <c r="P13" s="20">
        <v>145.25106500000001</v>
      </c>
      <c r="Q13" s="20">
        <v>143.03502700000001</v>
      </c>
      <c r="R13" s="20">
        <v>144.648706</v>
      </c>
      <c r="S13" s="20">
        <v>144.67221599999999</v>
      </c>
      <c r="T13" s="20">
        <v>141.97645499999999</v>
      </c>
      <c r="U13" s="20">
        <v>143.340327</v>
      </c>
      <c r="V13" s="20">
        <v>141.502689</v>
      </c>
      <c r="W13" s="20">
        <v>145.242279</v>
      </c>
      <c r="X13" s="20">
        <v>147.324636</v>
      </c>
      <c r="Y13" s="20">
        <v>142.92658600000001</v>
      </c>
      <c r="Z13" s="20">
        <v>131.65549799999999</v>
      </c>
      <c r="AA13" s="20">
        <v>121.103224</v>
      </c>
      <c r="AB13" s="20">
        <v>112.861504</v>
      </c>
      <c r="AC13" s="20">
        <v>114.740014</v>
      </c>
      <c r="AD13" s="20">
        <v>114.45003299999999</v>
      </c>
      <c r="AE13" s="20">
        <v>112.29346000000001</v>
      </c>
      <c r="AF13" s="20">
        <v>97.292414999999991</v>
      </c>
      <c r="AG13" s="20">
        <v>95.799711000000002</v>
      </c>
      <c r="AH13" s="20">
        <v>88.837236000000004</v>
      </c>
      <c r="AI13" s="20">
        <v>84.996458000000004</v>
      </c>
      <c r="AJ13" s="20">
        <v>84.214298999999997</v>
      </c>
      <c r="AK13" s="20">
        <v>85.620948999999996</v>
      </c>
      <c r="AL13" s="20">
        <v>86.598704999999995</v>
      </c>
      <c r="AM13" s="20">
        <v>86.233311</v>
      </c>
      <c r="AN13" s="20">
        <v>89.01284299999999</v>
      </c>
      <c r="AO13" s="20" t="s">
        <v>180</v>
      </c>
      <c r="AP13" s="20"/>
      <c r="AQ13" s="20"/>
      <c r="AR13" s="20"/>
      <c r="AS13" s="20"/>
      <c r="AT13" s="20"/>
      <c r="AU13" s="20"/>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row>
    <row r="14" spans="1:225" x14ac:dyDescent="0.25">
      <c r="A14" s="18" t="s">
        <v>193</v>
      </c>
      <c r="B14" s="19" t="s">
        <v>194</v>
      </c>
      <c r="C14" s="20">
        <v>157.20631499999999</v>
      </c>
      <c r="D14" s="20">
        <v>154.22719499999999</v>
      </c>
      <c r="E14" s="20">
        <v>153.10771700000001</v>
      </c>
      <c r="F14" s="20">
        <v>151.488696</v>
      </c>
      <c r="G14" s="20">
        <v>148.992187</v>
      </c>
      <c r="H14" s="20">
        <v>146.882912</v>
      </c>
      <c r="I14" s="20">
        <v>146.06635900000001</v>
      </c>
      <c r="J14" s="20">
        <v>143.54379699999998</v>
      </c>
      <c r="K14" s="20">
        <v>142.82529300000002</v>
      </c>
      <c r="L14" s="20">
        <v>143.28868</v>
      </c>
      <c r="M14" s="20">
        <v>144.54393299999998</v>
      </c>
      <c r="N14" s="20">
        <v>142.82370600000002</v>
      </c>
      <c r="O14" s="20">
        <v>139.97305700000001</v>
      </c>
      <c r="P14" s="20">
        <v>133.68670800000001</v>
      </c>
      <c r="Q14" s="20">
        <v>130.83614700000001</v>
      </c>
      <c r="R14" s="20">
        <v>131.99944699999998</v>
      </c>
      <c r="S14" s="20">
        <v>130.73778899999999</v>
      </c>
      <c r="T14" s="20">
        <v>128.85755800000001</v>
      </c>
      <c r="U14" s="20">
        <v>130.18801999999999</v>
      </c>
      <c r="V14" s="20">
        <v>129.76152300000001</v>
      </c>
      <c r="W14" s="20">
        <v>128.93181799999999</v>
      </c>
      <c r="X14" s="20">
        <v>128.13933599999999</v>
      </c>
      <c r="Y14" s="20">
        <v>119.26738800000001</v>
      </c>
      <c r="Z14" s="20">
        <v>114.280327</v>
      </c>
      <c r="AA14" s="20">
        <v>109.637089</v>
      </c>
      <c r="AB14" s="20">
        <v>106.128327</v>
      </c>
      <c r="AC14" s="20">
        <v>98.496900999999994</v>
      </c>
      <c r="AD14" s="20">
        <v>98.004621999999998</v>
      </c>
      <c r="AE14" s="20">
        <v>98.344798999999995</v>
      </c>
      <c r="AF14" s="20">
        <v>93.486509999999996</v>
      </c>
      <c r="AG14" s="20">
        <v>91.454041000000004</v>
      </c>
      <c r="AH14" s="20">
        <v>88.526959000000005</v>
      </c>
      <c r="AI14" s="20">
        <v>88.497280000000003</v>
      </c>
      <c r="AJ14" s="20">
        <v>87.772114999999999</v>
      </c>
      <c r="AK14" s="20">
        <v>88.617885000000001</v>
      </c>
      <c r="AL14" s="20">
        <v>84.776448000000002</v>
      </c>
      <c r="AM14" s="20">
        <v>81.588005999999993</v>
      </c>
      <c r="AN14" s="20">
        <v>79.349451999999999</v>
      </c>
      <c r="AO14" s="20" t="s">
        <v>180</v>
      </c>
      <c r="AP14" s="20"/>
      <c r="AQ14" s="20"/>
      <c r="AR14" s="20"/>
      <c r="AS14" s="20"/>
      <c r="AT14" s="20"/>
      <c r="AU14" s="20"/>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row>
    <row r="15" spans="1:225" x14ac:dyDescent="0.25">
      <c r="A15" s="18" t="s">
        <v>195</v>
      </c>
      <c r="B15" s="19" t="s">
        <v>196</v>
      </c>
      <c r="C15" s="20">
        <v>286.29625300000004</v>
      </c>
      <c r="D15" s="20">
        <v>276.44746100000003</v>
      </c>
      <c r="E15" s="20">
        <v>272.16179599999998</v>
      </c>
      <c r="F15" s="20">
        <v>263.74078100000003</v>
      </c>
      <c r="G15" s="20">
        <v>251.83475899999999</v>
      </c>
      <c r="H15" s="20">
        <v>241.45481599999999</v>
      </c>
      <c r="I15" s="20">
        <v>234.57196200000001</v>
      </c>
      <c r="J15" s="20">
        <v>226.47503599999999</v>
      </c>
      <c r="K15" s="20">
        <v>224.67604500000002</v>
      </c>
      <c r="L15" s="20">
        <v>229.15144000000001</v>
      </c>
      <c r="M15" s="20">
        <v>236.858608</v>
      </c>
      <c r="N15" s="20">
        <v>237.939663</v>
      </c>
      <c r="O15" s="20">
        <v>230.91014000000001</v>
      </c>
      <c r="P15" s="20">
        <v>216.71248199999999</v>
      </c>
      <c r="Q15" s="20">
        <v>210.170489</v>
      </c>
      <c r="R15" s="20">
        <v>212.97373899999999</v>
      </c>
      <c r="S15" s="20">
        <v>211.96265500000001</v>
      </c>
      <c r="T15" s="20">
        <v>210.62860599999999</v>
      </c>
      <c r="U15" s="20">
        <v>209.698679</v>
      </c>
      <c r="V15" s="20">
        <v>210.280023</v>
      </c>
      <c r="W15" s="20">
        <v>212.24636999999998</v>
      </c>
      <c r="X15" s="20">
        <v>214.79616799999999</v>
      </c>
      <c r="Y15" s="20">
        <v>204.79752400000001</v>
      </c>
      <c r="Z15" s="20">
        <v>202.80729199999999</v>
      </c>
      <c r="AA15" s="20">
        <v>200.05172099999999</v>
      </c>
      <c r="AB15" s="20">
        <v>195.80311699999999</v>
      </c>
      <c r="AC15" s="20">
        <v>192.37767199999999</v>
      </c>
      <c r="AD15" s="20">
        <v>192.111063</v>
      </c>
      <c r="AE15" s="20">
        <v>192.93329</v>
      </c>
      <c r="AF15" s="20">
        <v>174.005526</v>
      </c>
      <c r="AG15" s="20">
        <v>158.02373800000001</v>
      </c>
      <c r="AH15" s="20">
        <v>155.827359</v>
      </c>
      <c r="AI15" s="20">
        <v>158.96744099999998</v>
      </c>
      <c r="AJ15" s="20">
        <v>152.46941699999999</v>
      </c>
      <c r="AK15" s="20">
        <v>151.19964100000001</v>
      </c>
      <c r="AL15" s="20">
        <v>149.33709200000001</v>
      </c>
      <c r="AM15" s="20">
        <v>146.58194800000001</v>
      </c>
      <c r="AN15" s="20">
        <v>143.35239999999999</v>
      </c>
      <c r="AO15" s="20" t="s">
        <v>180</v>
      </c>
      <c r="AP15" s="20"/>
      <c r="AQ15" s="20"/>
      <c r="AR15" s="20"/>
      <c r="AS15" s="20"/>
      <c r="AT15" s="20"/>
      <c r="AU15" s="20"/>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row>
    <row r="16" spans="1:225" x14ac:dyDescent="0.25">
      <c r="A16" s="18" t="s">
        <v>197</v>
      </c>
      <c r="B16" s="19" t="s">
        <v>198</v>
      </c>
      <c r="C16" s="20">
        <v>445.80827699999998</v>
      </c>
      <c r="D16" s="20">
        <v>423.80521799999997</v>
      </c>
      <c r="E16" s="20">
        <v>416.60181</v>
      </c>
      <c r="F16" s="20">
        <v>410.71045600000002</v>
      </c>
      <c r="G16" s="20">
        <v>395.18784899999997</v>
      </c>
      <c r="H16" s="20">
        <v>376.54730999999998</v>
      </c>
      <c r="I16" s="20">
        <v>358.577923</v>
      </c>
      <c r="J16" s="20">
        <v>338.57059900000002</v>
      </c>
      <c r="K16" s="20">
        <v>325.356111</v>
      </c>
      <c r="L16" s="20">
        <v>322.98767700000002</v>
      </c>
      <c r="M16" s="20">
        <v>316.99513999999999</v>
      </c>
      <c r="N16" s="20">
        <v>309.23652399999997</v>
      </c>
      <c r="O16" s="20">
        <v>297.35044199999999</v>
      </c>
      <c r="P16" s="20">
        <v>283.22886499999998</v>
      </c>
      <c r="Q16" s="20">
        <v>270.02446100000003</v>
      </c>
      <c r="R16" s="20">
        <v>266.638825</v>
      </c>
      <c r="S16" s="20">
        <v>264.43201299999998</v>
      </c>
      <c r="T16" s="20">
        <v>262.25653199999999</v>
      </c>
      <c r="U16" s="20">
        <v>262.05944499999998</v>
      </c>
      <c r="V16" s="20">
        <v>260.68132300000002</v>
      </c>
      <c r="W16" s="20">
        <v>267.63160399999998</v>
      </c>
      <c r="X16" s="20">
        <v>271.092534</v>
      </c>
      <c r="Y16" s="20">
        <v>268.43225999999999</v>
      </c>
      <c r="Z16" s="20">
        <v>262.512428</v>
      </c>
      <c r="AA16" s="20">
        <v>253.0984</v>
      </c>
      <c r="AB16" s="20">
        <v>254.078667</v>
      </c>
      <c r="AC16" s="20">
        <v>246.72252399999999</v>
      </c>
      <c r="AD16" s="20">
        <v>242.13639900000001</v>
      </c>
      <c r="AE16" s="20">
        <v>235.823215</v>
      </c>
      <c r="AF16" s="20">
        <v>217.91331500000001</v>
      </c>
      <c r="AG16" s="20">
        <v>205.76766599999999</v>
      </c>
      <c r="AH16" s="20">
        <v>196.507935</v>
      </c>
      <c r="AI16" s="20">
        <v>197.63046700000001</v>
      </c>
      <c r="AJ16" s="20">
        <v>195.02274600000001</v>
      </c>
      <c r="AK16" s="20">
        <v>190.40491800000001</v>
      </c>
      <c r="AL16" s="20">
        <v>185.810326</v>
      </c>
      <c r="AM16" s="20">
        <v>184.59993299999999</v>
      </c>
      <c r="AN16" s="20">
        <v>184.15326000000002</v>
      </c>
      <c r="AO16" s="20">
        <v>183.54939000000002</v>
      </c>
      <c r="AP16" s="20"/>
      <c r="AQ16" s="20"/>
      <c r="AR16" s="20"/>
      <c r="AS16" s="20"/>
      <c r="AT16" s="20"/>
      <c r="AU16" s="20"/>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row>
    <row r="17" spans="1:225" x14ac:dyDescent="0.25">
      <c r="A17" s="18" t="s">
        <v>199</v>
      </c>
      <c r="B17" s="19" t="s">
        <v>200</v>
      </c>
      <c r="C17" s="20">
        <v>3097.5748920000001</v>
      </c>
      <c r="D17" s="20">
        <v>2969.1521230000003</v>
      </c>
      <c r="E17" s="20">
        <v>2899.2754970000001</v>
      </c>
      <c r="F17" s="20">
        <v>2823.176606</v>
      </c>
      <c r="G17" s="20">
        <v>2712.7638650000004</v>
      </c>
      <c r="H17" s="20">
        <v>2630.8332880000003</v>
      </c>
      <c r="I17" s="20">
        <v>2576.2048450000002</v>
      </c>
      <c r="J17" s="20">
        <v>2507.4847799999998</v>
      </c>
      <c r="K17" s="20">
        <v>2463.6181540000002</v>
      </c>
      <c r="L17" s="20">
        <v>2475.9409150000001</v>
      </c>
      <c r="M17" s="20">
        <v>2479.654998</v>
      </c>
      <c r="N17" s="20">
        <v>2429.319238</v>
      </c>
      <c r="O17" s="20">
        <v>2338.0866529999998</v>
      </c>
      <c r="P17" s="20">
        <v>2212.8060770000002</v>
      </c>
      <c r="Q17" s="20">
        <v>2140.3929889999999</v>
      </c>
      <c r="R17" s="20">
        <v>2139.504657</v>
      </c>
      <c r="S17" s="20">
        <v>2106.5279430000001</v>
      </c>
      <c r="T17" s="20">
        <v>2070.511219</v>
      </c>
      <c r="U17" s="20">
        <v>2059.387299</v>
      </c>
      <c r="V17" s="20">
        <v>2045.7377939999999</v>
      </c>
      <c r="W17" s="20">
        <v>2045.9314939999999</v>
      </c>
      <c r="X17" s="20">
        <v>2059.8877430000002</v>
      </c>
      <c r="Y17" s="20">
        <v>2013.425884</v>
      </c>
      <c r="Z17" s="20">
        <v>1959.175851</v>
      </c>
      <c r="AA17" s="20">
        <v>1895.2084269999998</v>
      </c>
      <c r="AB17" s="20">
        <v>1844.2163759999999</v>
      </c>
      <c r="AC17" s="20">
        <v>1800.236034</v>
      </c>
      <c r="AD17" s="20">
        <v>1776.154252</v>
      </c>
      <c r="AE17" s="20">
        <v>1750.939703</v>
      </c>
      <c r="AF17" s="20">
        <v>1667.6521720000001</v>
      </c>
      <c r="AG17" s="20">
        <v>1573.07077</v>
      </c>
      <c r="AH17" s="20">
        <v>1563.4840710000001</v>
      </c>
      <c r="AI17" s="20">
        <v>1543.6627590000001</v>
      </c>
      <c r="AJ17" s="20">
        <v>1518.5740600000001</v>
      </c>
      <c r="AK17" s="20">
        <v>1489.732021</v>
      </c>
      <c r="AL17" s="20">
        <v>1466.1525329999999</v>
      </c>
      <c r="AM17" s="20">
        <v>1450.0095630000001</v>
      </c>
      <c r="AN17" s="20">
        <v>1436.3571119999999</v>
      </c>
      <c r="AO17" s="20">
        <v>1437.4035039999999</v>
      </c>
      <c r="AP17" s="20"/>
      <c r="AQ17" s="20"/>
      <c r="AR17" s="20"/>
      <c r="AS17" s="20"/>
      <c r="AT17" s="20"/>
      <c r="AU17" s="20"/>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row>
    <row r="18" spans="1:225" x14ac:dyDescent="0.25">
      <c r="A18" s="18" t="s">
        <v>201</v>
      </c>
      <c r="B18" s="19" t="s">
        <v>202</v>
      </c>
      <c r="C18" s="20">
        <v>659.32687499999997</v>
      </c>
      <c r="D18" s="20">
        <v>611.69076699999994</v>
      </c>
      <c r="E18" s="20">
        <v>590.78936299999998</v>
      </c>
      <c r="F18" s="20">
        <v>574.95630000000006</v>
      </c>
      <c r="G18" s="20">
        <v>550.51366399999995</v>
      </c>
      <c r="H18" s="20">
        <v>528.09842200000003</v>
      </c>
      <c r="I18" s="20">
        <v>513.18165599999998</v>
      </c>
      <c r="J18" s="20">
        <v>486.68968699999999</v>
      </c>
      <c r="K18" s="20">
        <v>459.25485499999996</v>
      </c>
      <c r="L18" s="20">
        <v>442.51817599999998</v>
      </c>
      <c r="M18" s="20">
        <v>428.07063599999998</v>
      </c>
      <c r="N18" s="20">
        <v>404.74512699999997</v>
      </c>
      <c r="O18" s="20">
        <v>377.731109</v>
      </c>
      <c r="P18" s="20">
        <v>350.31721000000005</v>
      </c>
      <c r="Q18" s="20">
        <v>331.12004999999999</v>
      </c>
      <c r="R18" s="20">
        <v>320.317589</v>
      </c>
      <c r="S18" s="20">
        <v>303.76808299999999</v>
      </c>
      <c r="T18" s="20">
        <v>291.55312400000003</v>
      </c>
      <c r="U18" s="20">
        <v>281.15195799999998</v>
      </c>
      <c r="V18" s="20">
        <v>266.36078800000001</v>
      </c>
      <c r="W18" s="20">
        <v>245.96638099999998</v>
      </c>
      <c r="X18" s="20">
        <v>235.89337</v>
      </c>
      <c r="Y18" s="20">
        <v>220.59026500000002</v>
      </c>
      <c r="Z18" s="20">
        <v>203.54543200000001</v>
      </c>
      <c r="AA18" s="20">
        <v>181.909222</v>
      </c>
      <c r="AB18" s="20">
        <v>165.47695300000001</v>
      </c>
      <c r="AC18" s="20">
        <v>150.46162899999999</v>
      </c>
      <c r="AD18" s="20">
        <v>143.479761</v>
      </c>
      <c r="AE18" s="20">
        <v>135.30640199999999</v>
      </c>
      <c r="AF18" s="20">
        <v>119.504087</v>
      </c>
      <c r="AG18" s="20">
        <v>110.65136800000001</v>
      </c>
      <c r="AH18" s="20">
        <v>109.07522299999999</v>
      </c>
      <c r="AI18" s="20">
        <v>106.417219</v>
      </c>
      <c r="AJ18" s="20">
        <v>103.93466000000001</v>
      </c>
      <c r="AK18" s="20">
        <v>102.13741099999999</v>
      </c>
      <c r="AL18" s="20">
        <v>100.268345</v>
      </c>
      <c r="AM18" s="20">
        <v>97.851438000000002</v>
      </c>
      <c r="AN18" s="20">
        <v>97.475524000000007</v>
      </c>
      <c r="AO18" s="20" t="s">
        <v>180</v>
      </c>
      <c r="AP18" s="20"/>
      <c r="AQ18" s="20"/>
      <c r="AR18" s="20"/>
      <c r="AS18" s="20"/>
      <c r="AT18" s="20"/>
      <c r="AU18" s="20"/>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row>
    <row r="19" spans="1:225" x14ac:dyDescent="0.25">
      <c r="A19" s="18" t="s">
        <v>203</v>
      </c>
      <c r="B19" s="19" t="s">
        <v>204</v>
      </c>
      <c r="C19" s="20">
        <v>369.32169099999999</v>
      </c>
      <c r="D19" s="20">
        <v>356.985861</v>
      </c>
      <c r="E19" s="20">
        <v>351.07466100000005</v>
      </c>
      <c r="F19" s="20">
        <v>344.99203999999997</v>
      </c>
      <c r="G19" s="20">
        <v>335.78272100000004</v>
      </c>
      <c r="H19" s="20">
        <v>328.86118099999999</v>
      </c>
      <c r="I19" s="20">
        <v>324.56446799999998</v>
      </c>
      <c r="J19" s="20">
        <v>322.12303100000003</v>
      </c>
      <c r="K19" s="20">
        <v>325.04333399999996</v>
      </c>
      <c r="L19" s="20">
        <v>333.623471</v>
      </c>
      <c r="M19" s="20">
        <v>337.34360499999997</v>
      </c>
      <c r="N19" s="20">
        <v>332.65088799999995</v>
      </c>
      <c r="O19" s="20">
        <v>322.38645400000001</v>
      </c>
      <c r="P19" s="20">
        <v>308.68812500000001</v>
      </c>
      <c r="Q19" s="20">
        <v>305.07649500000002</v>
      </c>
      <c r="R19" s="20">
        <v>304.719966</v>
      </c>
      <c r="S19" s="20">
        <v>299.16468900000001</v>
      </c>
      <c r="T19" s="20">
        <v>293.865681</v>
      </c>
      <c r="U19" s="20">
        <v>292.39211299999999</v>
      </c>
      <c r="V19" s="20">
        <v>290.14610900000002</v>
      </c>
      <c r="W19" s="20">
        <v>289.90892400000001</v>
      </c>
      <c r="X19" s="20">
        <v>292.27934799999997</v>
      </c>
      <c r="Y19" s="20">
        <v>285.13881900000001</v>
      </c>
      <c r="Z19" s="20">
        <v>280.501576</v>
      </c>
      <c r="AA19" s="20">
        <v>274.64575000000002</v>
      </c>
      <c r="AB19" s="20">
        <v>264.27404100000001</v>
      </c>
      <c r="AC19" s="20">
        <v>256.477644</v>
      </c>
      <c r="AD19" s="20">
        <v>250.51359500000001</v>
      </c>
      <c r="AE19" s="20">
        <v>245.13213500000001</v>
      </c>
      <c r="AF19" s="20">
        <v>229.38198699999998</v>
      </c>
      <c r="AG19" s="20">
        <v>219.181219</v>
      </c>
      <c r="AH19" s="20">
        <v>213.18000899999998</v>
      </c>
      <c r="AI19" s="20">
        <v>206.44680300000002</v>
      </c>
      <c r="AJ19" s="20">
        <v>202.93955199999999</v>
      </c>
      <c r="AK19" s="20">
        <v>198.12682999999998</v>
      </c>
      <c r="AL19" s="20">
        <v>189.19197599999998</v>
      </c>
      <c r="AM19" s="20">
        <v>185.02734799999999</v>
      </c>
      <c r="AN19" s="20">
        <v>180.83778400000003</v>
      </c>
      <c r="AO19" s="20" t="s">
        <v>180</v>
      </c>
      <c r="AP19" s="20"/>
      <c r="AQ19" s="20"/>
      <c r="AR19" s="20"/>
      <c r="AS19" s="20"/>
      <c r="AT19" s="20"/>
      <c r="AU19" s="20"/>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row>
    <row r="20" spans="1:225" x14ac:dyDescent="0.25">
      <c r="A20" s="18" t="s">
        <v>205</v>
      </c>
      <c r="B20" s="19" t="s">
        <v>206</v>
      </c>
      <c r="C20" s="20">
        <v>209.50264799999999</v>
      </c>
      <c r="D20" s="20">
        <v>204.044331</v>
      </c>
      <c r="E20" s="20">
        <v>200.89973900000001</v>
      </c>
      <c r="F20" s="20">
        <v>197.32342199999999</v>
      </c>
      <c r="G20" s="20">
        <v>194.292348</v>
      </c>
      <c r="H20" s="20">
        <v>191.65469300000001</v>
      </c>
      <c r="I20" s="20">
        <v>189.88648800000001</v>
      </c>
      <c r="J20" s="20">
        <v>188.67984799999999</v>
      </c>
      <c r="K20" s="20">
        <v>186.619935</v>
      </c>
      <c r="L20" s="20">
        <v>188.31340700000001</v>
      </c>
      <c r="M20" s="20">
        <v>189.42390599999999</v>
      </c>
      <c r="N20" s="20">
        <v>185.01435500000002</v>
      </c>
      <c r="O20" s="20">
        <v>181.00861499999999</v>
      </c>
      <c r="P20" s="20">
        <v>173.02864700000001</v>
      </c>
      <c r="Q20" s="20">
        <v>165.36917800000001</v>
      </c>
      <c r="R20" s="20">
        <v>161.59948600000001</v>
      </c>
      <c r="S20" s="20">
        <v>157.71301699999998</v>
      </c>
      <c r="T20" s="20">
        <v>153.92330100000001</v>
      </c>
      <c r="U20" s="20">
        <v>150.75403899999998</v>
      </c>
      <c r="V20" s="20">
        <v>147.99205799999999</v>
      </c>
      <c r="W20" s="20">
        <v>146.21137299999998</v>
      </c>
      <c r="X20" s="20">
        <v>141.952461</v>
      </c>
      <c r="Y20" s="20">
        <v>141.46588299999999</v>
      </c>
      <c r="Z20" s="20">
        <v>138.98830799999999</v>
      </c>
      <c r="AA20" s="20">
        <v>132.623865</v>
      </c>
      <c r="AB20" s="20">
        <v>133.28590700000001</v>
      </c>
      <c r="AC20" s="20">
        <v>127.16730899999999</v>
      </c>
      <c r="AD20" s="20">
        <v>124.290948</v>
      </c>
      <c r="AE20" s="20">
        <v>122.048985</v>
      </c>
      <c r="AF20" s="20">
        <v>115.71885</v>
      </c>
      <c r="AG20" s="20">
        <v>110.565946</v>
      </c>
      <c r="AH20" s="20">
        <v>115.09358900000001</v>
      </c>
      <c r="AI20" s="20">
        <v>115.77616400000001</v>
      </c>
      <c r="AJ20" s="20">
        <v>113.908186</v>
      </c>
      <c r="AK20" s="20">
        <v>110.889951</v>
      </c>
      <c r="AL20" s="20">
        <v>110.58005199999999</v>
      </c>
      <c r="AM20" s="20">
        <v>109.03053200000001</v>
      </c>
      <c r="AN20" s="20">
        <v>110.889726</v>
      </c>
      <c r="AO20" s="20" t="s">
        <v>180</v>
      </c>
      <c r="AP20" s="20"/>
      <c r="AQ20" s="20"/>
      <c r="AR20" s="20"/>
      <c r="AS20" s="20"/>
      <c r="AT20" s="20"/>
      <c r="AU20" s="20"/>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row>
    <row r="21" spans="1:225" x14ac:dyDescent="0.25">
      <c r="A21" s="18" t="s">
        <v>207</v>
      </c>
      <c r="B21" s="19" t="s">
        <v>208</v>
      </c>
      <c r="C21" s="20">
        <v>47.962600000000002</v>
      </c>
      <c r="D21" s="20">
        <v>47.986082000000003</v>
      </c>
      <c r="E21" s="20">
        <v>47.566357000000004</v>
      </c>
      <c r="F21" s="20">
        <v>47.474325</v>
      </c>
      <c r="G21" s="20">
        <v>47.522642999999995</v>
      </c>
      <c r="H21" s="20">
        <v>47.992854000000001</v>
      </c>
      <c r="I21" s="20">
        <v>48.237468</v>
      </c>
      <c r="J21" s="20">
        <v>48.814577</v>
      </c>
      <c r="K21" s="20">
        <v>48.917085</v>
      </c>
      <c r="L21" s="20">
        <v>49.283705999999995</v>
      </c>
      <c r="M21" s="20">
        <v>49.792618000000004</v>
      </c>
      <c r="N21" s="20">
        <v>49.633234999999999</v>
      </c>
      <c r="O21" s="20">
        <v>50.094099</v>
      </c>
      <c r="P21" s="20">
        <v>49.816101000000003</v>
      </c>
      <c r="Q21" s="20">
        <v>49.081349000000003</v>
      </c>
      <c r="R21" s="20">
        <v>49.468553999999997</v>
      </c>
      <c r="S21" s="20">
        <v>48.998646999999998</v>
      </c>
      <c r="T21" s="20">
        <v>48.388866999999998</v>
      </c>
      <c r="U21" s="20">
        <v>47.635233999999997</v>
      </c>
      <c r="V21" s="20">
        <v>47.281915999999995</v>
      </c>
      <c r="W21" s="20">
        <v>46.198552000000007</v>
      </c>
      <c r="X21" s="20">
        <v>49.827527000000003</v>
      </c>
      <c r="Y21" s="20">
        <v>50.683603000000005</v>
      </c>
      <c r="Z21" s="20">
        <v>52.729754</v>
      </c>
      <c r="AA21" s="20">
        <v>52.925823999999999</v>
      </c>
      <c r="AB21" s="20">
        <v>54.056252000000001</v>
      </c>
      <c r="AC21" s="20">
        <v>54.976110999999996</v>
      </c>
      <c r="AD21" s="20">
        <v>55.318667999999995</v>
      </c>
      <c r="AE21" s="20">
        <v>55.198228</v>
      </c>
      <c r="AF21" s="20">
        <v>52.429158999999999</v>
      </c>
      <c r="AG21" s="20">
        <v>49.507137</v>
      </c>
      <c r="AH21" s="20">
        <v>46.048898000000001</v>
      </c>
      <c r="AI21" s="20">
        <v>45.971228000000004</v>
      </c>
      <c r="AJ21" s="20">
        <v>46.650948999999997</v>
      </c>
      <c r="AK21" s="20">
        <v>46.289701000000001</v>
      </c>
      <c r="AL21" s="20">
        <v>46.117273999999995</v>
      </c>
      <c r="AM21" s="20">
        <v>46.520374000000004</v>
      </c>
      <c r="AN21" s="20">
        <v>45.168382999999999</v>
      </c>
      <c r="AO21" s="20" t="s">
        <v>180</v>
      </c>
      <c r="AP21" s="20"/>
      <c r="AQ21" s="20"/>
      <c r="AR21" s="20"/>
      <c r="AS21" s="20"/>
      <c r="AT21" s="20"/>
      <c r="AU21" s="20"/>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row>
    <row r="22" spans="1:225" x14ac:dyDescent="0.25">
      <c r="A22" s="18" t="s">
        <v>209</v>
      </c>
      <c r="B22" s="19" t="s">
        <v>210</v>
      </c>
      <c r="C22" s="20">
        <v>451.04216499999995</v>
      </c>
      <c r="D22" s="20">
        <v>435.09615700000001</v>
      </c>
      <c r="E22" s="20">
        <v>423.33373800000004</v>
      </c>
      <c r="F22" s="20">
        <v>409.49566100000004</v>
      </c>
      <c r="G22" s="20">
        <v>395.39723399999997</v>
      </c>
      <c r="H22" s="20">
        <v>383.25104100000004</v>
      </c>
      <c r="I22" s="20">
        <v>376.28627500000005</v>
      </c>
      <c r="J22" s="20">
        <v>373.20347200000003</v>
      </c>
      <c r="K22" s="20">
        <v>371.992797</v>
      </c>
      <c r="L22" s="20">
        <v>376.27247899999998</v>
      </c>
      <c r="M22" s="20">
        <v>376.82890000000003</v>
      </c>
      <c r="N22" s="20">
        <v>371.973029</v>
      </c>
      <c r="O22" s="20">
        <v>366.24618900000002</v>
      </c>
      <c r="P22" s="20">
        <v>353.05938099999997</v>
      </c>
      <c r="Q22" s="20">
        <v>345.336116</v>
      </c>
      <c r="R22" s="20">
        <v>346.13395700000001</v>
      </c>
      <c r="S22" s="20">
        <v>342.323488</v>
      </c>
      <c r="T22" s="20">
        <v>336.583707</v>
      </c>
      <c r="U22" s="20">
        <v>339.05813000000001</v>
      </c>
      <c r="V22" s="20">
        <v>340.55023700000004</v>
      </c>
      <c r="W22" s="20">
        <v>350.48414500000001</v>
      </c>
      <c r="X22" s="20">
        <v>356.93651400000005</v>
      </c>
      <c r="Y22" s="20">
        <v>352.57222999999999</v>
      </c>
      <c r="Z22" s="20">
        <v>347.30439899999999</v>
      </c>
      <c r="AA22" s="20">
        <v>345.74642</v>
      </c>
      <c r="AB22" s="20">
        <v>339.25600799999995</v>
      </c>
      <c r="AC22" s="20">
        <v>328.57676099999998</v>
      </c>
      <c r="AD22" s="20">
        <v>324.74926299999998</v>
      </c>
      <c r="AE22" s="20">
        <v>321.48929900000002</v>
      </c>
      <c r="AF22" s="20">
        <v>291.07731999999999</v>
      </c>
      <c r="AG22" s="20">
        <v>275.785864</v>
      </c>
      <c r="AH22" s="20">
        <v>275.40495500000003</v>
      </c>
      <c r="AI22" s="20">
        <v>270.59247199999999</v>
      </c>
      <c r="AJ22" s="20">
        <v>262.28087300000004</v>
      </c>
      <c r="AK22" s="20">
        <v>255.15317499999998</v>
      </c>
      <c r="AL22" s="20">
        <v>251.48762400000001</v>
      </c>
      <c r="AM22" s="20">
        <v>247.16318699999999</v>
      </c>
      <c r="AN22" s="20">
        <v>244.61190500000001</v>
      </c>
      <c r="AO22" s="20" t="s">
        <v>180</v>
      </c>
      <c r="AP22" s="20"/>
      <c r="AQ22" s="20"/>
      <c r="AR22" s="20"/>
      <c r="AS22" s="20"/>
      <c r="AT22" s="20"/>
      <c r="AU22" s="20"/>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row>
    <row r="23" spans="1:225" x14ac:dyDescent="0.25">
      <c r="A23" s="18" t="s">
        <v>211</v>
      </c>
      <c r="B23" s="19" t="s">
        <v>212</v>
      </c>
      <c r="C23" s="20">
        <v>733.01043700000002</v>
      </c>
      <c r="D23" s="20">
        <v>702.65770400000008</v>
      </c>
      <c r="E23" s="20">
        <v>683.25568399999997</v>
      </c>
      <c r="F23" s="20">
        <v>658.95829000000003</v>
      </c>
      <c r="G23" s="20">
        <v>621.69701199999997</v>
      </c>
      <c r="H23" s="20">
        <v>601.46228700000006</v>
      </c>
      <c r="I23" s="20">
        <v>584.53495700000008</v>
      </c>
      <c r="J23" s="20">
        <v>564.08325200000002</v>
      </c>
      <c r="K23" s="20">
        <v>553.32059500000003</v>
      </c>
      <c r="L23" s="20">
        <v>564.761709</v>
      </c>
      <c r="M23" s="20">
        <v>570.21165199999996</v>
      </c>
      <c r="N23" s="20">
        <v>559.35474199999999</v>
      </c>
      <c r="O23" s="20">
        <v>531.58828799999992</v>
      </c>
      <c r="P23" s="20">
        <v>496.03357799999998</v>
      </c>
      <c r="Q23" s="20">
        <v>475.50436500000001</v>
      </c>
      <c r="R23" s="20">
        <v>486.390625</v>
      </c>
      <c r="S23" s="20">
        <v>486.81668999999999</v>
      </c>
      <c r="T23" s="20">
        <v>482.96990999999997</v>
      </c>
      <c r="U23" s="20">
        <v>485.71731900000003</v>
      </c>
      <c r="V23" s="20">
        <v>486.67432299999996</v>
      </c>
      <c r="W23" s="20">
        <v>494.77450599999997</v>
      </c>
      <c r="X23" s="20">
        <v>503.61827</v>
      </c>
      <c r="Y23" s="20">
        <v>495.88328999999999</v>
      </c>
      <c r="Z23" s="20">
        <v>482.658435</v>
      </c>
      <c r="AA23" s="20">
        <v>466.95393800000005</v>
      </c>
      <c r="AB23" s="20">
        <v>457.97704399999998</v>
      </c>
      <c r="AC23" s="20">
        <v>453.46751799999998</v>
      </c>
      <c r="AD23" s="20">
        <v>452.80871200000001</v>
      </c>
      <c r="AE23" s="20">
        <v>448.457649</v>
      </c>
      <c r="AF23" s="20">
        <v>433.86366600000002</v>
      </c>
      <c r="AG23" s="20">
        <v>406.50603100000001</v>
      </c>
      <c r="AH23" s="20">
        <v>404.74948899999998</v>
      </c>
      <c r="AI23" s="20">
        <v>403.00637900000004</v>
      </c>
      <c r="AJ23" s="20">
        <v>401.75187900000003</v>
      </c>
      <c r="AK23" s="20">
        <v>394.333551</v>
      </c>
      <c r="AL23" s="20">
        <v>386.42481800000002</v>
      </c>
      <c r="AM23" s="20">
        <v>382.41528199999999</v>
      </c>
      <c r="AN23" s="20">
        <v>379.284086</v>
      </c>
      <c r="AO23" s="20" t="s">
        <v>180</v>
      </c>
      <c r="AP23" s="20"/>
      <c r="AQ23" s="20"/>
      <c r="AR23" s="20"/>
      <c r="AS23" s="20"/>
      <c r="AT23" s="20"/>
      <c r="AU23" s="20"/>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row>
    <row r="24" spans="1:225" x14ac:dyDescent="0.25">
      <c r="A24" s="18" t="s">
        <v>213</v>
      </c>
      <c r="B24" s="19" t="s">
        <v>214</v>
      </c>
      <c r="C24" s="20">
        <v>627.40847499999995</v>
      </c>
      <c r="D24" s="20">
        <v>610.69122300000004</v>
      </c>
      <c r="E24" s="20">
        <v>602.35595499999999</v>
      </c>
      <c r="F24" s="20">
        <v>589.97656799999993</v>
      </c>
      <c r="G24" s="20">
        <v>567.55824199999995</v>
      </c>
      <c r="H24" s="20">
        <v>549.51280799999995</v>
      </c>
      <c r="I24" s="20">
        <v>539.51353300000005</v>
      </c>
      <c r="J24" s="20">
        <v>523.89091299999995</v>
      </c>
      <c r="K24" s="20">
        <v>518.46955300000002</v>
      </c>
      <c r="L24" s="20">
        <v>521.16796599999998</v>
      </c>
      <c r="M24" s="20">
        <v>527.98368099999993</v>
      </c>
      <c r="N24" s="20">
        <v>525.94786299999998</v>
      </c>
      <c r="O24" s="20">
        <v>509.03189899999995</v>
      </c>
      <c r="P24" s="20">
        <v>481.86303499999997</v>
      </c>
      <c r="Q24" s="20">
        <v>468.90543500000001</v>
      </c>
      <c r="R24" s="20">
        <v>470.87448000000001</v>
      </c>
      <c r="S24" s="20">
        <v>467.74332799999996</v>
      </c>
      <c r="T24" s="20">
        <v>463.22662800000001</v>
      </c>
      <c r="U24" s="20">
        <v>462.67850500000003</v>
      </c>
      <c r="V24" s="20">
        <v>466.73236300000002</v>
      </c>
      <c r="W24" s="20">
        <v>472.38761200000005</v>
      </c>
      <c r="X24" s="20">
        <v>479.38025400000004</v>
      </c>
      <c r="Y24" s="20">
        <v>467.09179499999999</v>
      </c>
      <c r="Z24" s="20">
        <v>453.447948</v>
      </c>
      <c r="AA24" s="20">
        <v>440.40340900000001</v>
      </c>
      <c r="AB24" s="20">
        <v>429.89017099999995</v>
      </c>
      <c r="AC24" s="20">
        <v>429.109061</v>
      </c>
      <c r="AD24" s="20">
        <v>424.99330599999996</v>
      </c>
      <c r="AE24" s="20">
        <v>423.30700400000001</v>
      </c>
      <c r="AF24" s="20">
        <v>425.67710299999999</v>
      </c>
      <c r="AG24" s="20">
        <v>400.87320400000004</v>
      </c>
      <c r="AH24" s="20">
        <v>399.93190800000002</v>
      </c>
      <c r="AI24" s="20">
        <v>395.452495</v>
      </c>
      <c r="AJ24" s="20">
        <v>387.10796099999999</v>
      </c>
      <c r="AK24" s="20">
        <v>382.801402</v>
      </c>
      <c r="AL24" s="20">
        <v>382.08244400000001</v>
      </c>
      <c r="AM24" s="20">
        <v>382.00140299999998</v>
      </c>
      <c r="AN24" s="20">
        <v>378.08970400000004</v>
      </c>
      <c r="AO24" s="20" t="s">
        <v>180</v>
      </c>
      <c r="AP24" s="20"/>
      <c r="AQ24" s="20"/>
      <c r="AR24" s="20"/>
      <c r="AS24" s="20"/>
      <c r="AT24" s="20"/>
      <c r="AU24" s="20"/>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row>
    <row r="25" spans="1:225" x14ac:dyDescent="0.25">
      <c r="A25" s="18" t="s">
        <v>215</v>
      </c>
      <c r="B25" s="19" t="s">
        <v>85</v>
      </c>
      <c r="C25" s="20">
        <v>1904.3337770000001</v>
      </c>
      <c r="D25" s="20">
        <v>1880.7757770000001</v>
      </c>
      <c r="E25" s="20">
        <v>1840.2768040000001</v>
      </c>
      <c r="F25" s="20">
        <v>1770.398097</v>
      </c>
      <c r="G25" s="20">
        <v>1664.268638</v>
      </c>
      <c r="H25" s="20">
        <v>1617.442605</v>
      </c>
      <c r="I25" s="20">
        <v>1624.3804869999999</v>
      </c>
      <c r="J25" s="20">
        <v>1640.2502770000001</v>
      </c>
      <c r="K25" s="20">
        <v>1670.6950789999999</v>
      </c>
      <c r="L25" s="20">
        <v>1714.8376680000001</v>
      </c>
      <c r="M25" s="20">
        <v>1732.198981</v>
      </c>
      <c r="N25" s="20">
        <v>1709.9594280000001</v>
      </c>
      <c r="O25" s="20">
        <v>1628.275527</v>
      </c>
      <c r="P25" s="20">
        <v>1533.821025</v>
      </c>
      <c r="Q25" s="20">
        <v>1488.3720209999999</v>
      </c>
      <c r="R25" s="20">
        <v>1482.5816580000001</v>
      </c>
      <c r="S25" s="20">
        <v>1446.0067120000001</v>
      </c>
      <c r="T25" s="20">
        <v>1408.5667660000001</v>
      </c>
      <c r="U25" s="20">
        <v>1399.19757</v>
      </c>
      <c r="V25" s="20">
        <v>1424.986641</v>
      </c>
      <c r="W25" s="20">
        <v>1485.0732549999998</v>
      </c>
      <c r="X25" s="20">
        <v>1527.302786</v>
      </c>
      <c r="Y25" s="20">
        <v>1562.2108230000001</v>
      </c>
      <c r="Z25" s="20">
        <v>1571.4820830000001</v>
      </c>
      <c r="AA25" s="20">
        <v>1597.689695</v>
      </c>
      <c r="AB25" s="20">
        <v>1664.409429</v>
      </c>
      <c r="AC25" s="20">
        <v>1738.032584</v>
      </c>
      <c r="AD25" s="20">
        <v>1819.5332290000001</v>
      </c>
      <c r="AE25" s="20">
        <v>1873.5368740000001</v>
      </c>
      <c r="AF25" s="20">
        <v>1873.7768659999999</v>
      </c>
      <c r="AG25" s="20">
        <v>1844.1239459999999</v>
      </c>
      <c r="AH25" s="20">
        <v>1843.8901440000002</v>
      </c>
      <c r="AI25" s="20">
        <v>1837.7755689999999</v>
      </c>
      <c r="AJ25" s="20">
        <v>1829.3727260000001</v>
      </c>
      <c r="AK25" s="20">
        <v>1815.929097</v>
      </c>
      <c r="AL25" s="20">
        <v>1770.6326819999999</v>
      </c>
      <c r="AM25" s="20">
        <v>1730.1525279999998</v>
      </c>
      <c r="AN25" s="20">
        <v>1730.459024</v>
      </c>
      <c r="AO25" s="20">
        <v>1752.863507</v>
      </c>
      <c r="AP25" s="20"/>
      <c r="AQ25" s="20"/>
      <c r="AR25" s="20"/>
      <c r="AS25" s="20"/>
      <c r="AT25" s="20"/>
      <c r="AU25" s="20"/>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row>
    <row r="26" spans="1:225" x14ac:dyDescent="0.25">
      <c r="A26" s="18" t="s">
        <v>216</v>
      </c>
      <c r="B26" s="19" t="s">
        <v>217</v>
      </c>
      <c r="C26" s="20">
        <v>8454.9869159999998</v>
      </c>
      <c r="D26" s="20">
        <v>8542.7272130000001</v>
      </c>
      <c r="E26" s="20">
        <v>8655.3106019999996</v>
      </c>
      <c r="F26" s="20">
        <v>8750.7796730000009</v>
      </c>
      <c r="G26" s="20">
        <v>8808.424497</v>
      </c>
      <c r="H26" s="20">
        <v>8828.6979859999992</v>
      </c>
      <c r="I26" s="20">
        <v>8962.1828589999986</v>
      </c>
      <c r="J26" s="20">
        <v>9187.3512210000008</v>
      </c>
      <c r="K26" s="20">
        <v>9451.9495999999999</v>
      </c>
      <c r="L26" s="20">
        <v>9745.636321</v>
      </c>
      <c r="M26" s="20">
        <v>9936.7703920000004</v>
      </c>
      <c r="N26" s="20">
        <v>10012.798062000002</v>
      </c>
      <c r="O26" s="20">
        <v>10024.101070000001</v>
      </c>
      <c r="P26" s="20">
        <v>9969.3849100000007</v>
      </c>
      <c r="Q26" s="20">
        <v>10132.029695000001</v>
      </c>
      <c r="R26" s="20">
        <v>10297.039370999999</v>
      </c>
      <c r="S26" s="20">
        <v>10413.203435000001</v>
      </c>
      <c r="T26" s="20">
        <v>10615.459932</v>
      </c>
      <c r="U26" s="20">
        <v>10990.627474999999</v>
      </c>
      <c r="V26" s="20">
        <v>11481.00786</v>
      </c>
      <c r="W26" s="20">
        <v>11966.647496</v>
      </c>
      <c r="X26" s="20">
        <v>12268.015604</v>
      </c>
      <c r="Y26" s="20">
        <v>12410.025934000001</v>
      </c>
      <c r="Z26" s="20">
        <v>12431.666653</v>
      </c>
      <c r="AA26" s="20">
        <v>12525.170493000001</v>
      </c>
      <c r="AB26" s="20">
        <v>12647.179305</v>
      </c>
      <c r="AC26" s="20">
        <v>12859.818426999998</v>
      </c>
      <c r="AD26" s="20">
        <v>13115.408777000001</v>
      </c>
      <c r="AE26" s="20">
        <v>13231.406676000001</v>
      </c>
      <c r="AF26" s="20">
        <v>13006.342995999999</v>
      </c>
      <c r="AG26" s="20">
        <v>13140.745155999999</v>
      </c>
      <c r="AH26" s="20">
        <v>13392.523851</v>
      </c>
      <c r="AI26" s="20">
        <v>13501.228607000001</v>
      </c>
      <c r="AJ26" s="20">
        <v>13506.957461999998</v>
      </c>
      <c r="AK26" s="20">
        <v>13575.3981</v>
      </c>
      <c r="AL26" s="20">
        <v>13673.424774999999</v>
      </c>
      <c r="AM26" s="20">
        <v>13863.913509</v>
      </c>
      <c r="AN26" s="20">
        <v>14147.072088999999</v>
      </c>
      <c r="AO26" s="20">
        <v>14406.95168</v>
      </c>
      <c r="AP26" s="20"/>
      <c r="AQ26" s="20"/>
      <c r="AR26" s="20"/>
      <c r="AS26" s="20"/>
      <c r="AT26" s="20"/>
      <c r="AU26" s="20"/>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row>
    <row r="27" spans="1:225" x14ac:dyDescent="0.25">
      <c r="A27" s="18" t="s">
        <v>218</v>
      </c>
      <c r="B27" s="19" t="s">
        <v>219</v>
      </c>
      <c r="C27" s="20">
        <v>4790.4783619999998</v>
      </c>
      <c r="D27" s="20">
        <v>4820.3187290000005</v>
      </c>
      <c r="E27" s="20">
        <v>4881.3913919999995</v>
      </c>
      <c r="F27" s="20">
        <v>4926.6435880000008</v>
      </c>
      <c r="G27" s="20">
        <v>4912.5952479999996</v>
      </c>
      <c r="H27" s="20">
        <v>4875.648639</v>
      </c>
      <c r="I27" s="20">
        <v>4912.7461480000002</v>
      </c>
      <c r="J27" s="20">
        <v>4995.798323</v>
      </c>
      <c r="K27" s="20">
        <v>5083.5120659999993</v>
      </c>
      <c r="L27" s="20">
        <v>5162.0911390000001</v>
      </c>
      <c r="M27" s="20">
        <v>5212.2923550000005</v>
      </c>
      <c r="N27" s="20">
        <v>5205.6063090000007</v>
      </c>
      <c r="O27" s="20">
        <v>5158.4281600000004</v>
      </c>
      <c r="P27" s="20">
        <v>5100.1621890000006</v>
      </c>
      <c r="Q27" s="20">
        <v>5105.8111699999999</v>
      </c>
      <c r="R27" s="20">
        <v>5158.5939330000001</v>
      </c>
      <c r="S27" s="20">
        <v>5196.6398349999999</v>
      </c>
      <c r="T27" s="20">
        <v>5236.1814770000001</v>
      </c>
      <c r="U27" s="20">
        <v>5331.3627019999994</v>
      </c>
      <c r="V27" s="20">
        <v>5461.2886989999997</v>
      </c>
      <c r="W27" s="20">
        <v>5650.2309880000003</v>
      </c>
      <c r="X27" s="20">
        <v>5801.8767559999997</v>
      </c>
      <c r="Y27" s="20">
        <v>5911.2091540000001</v>
      </c>
      <c r="Z27" s="20">
        <v>6001.0444649999999</v>
      </c>
      <c r="AA27" s="20">
        <v>6039.9215960000001</v>
      </c>
      <c r="AB27" s="20">
        <v>6045.3070259999995</v>
      </c>
      <c r="AC27" s="20">
        <v>6050.7587149999999</v>
      </c>
      <c r="AD27" s="20">
        <v>6126.1390350000001</v>
      </c>
      <c r="AE27" s="20">
        <v>6171.9112379999997</v>
      </c>
      <c r="AF27" s="20">
        <v>6108.2331459999996</v>
      </c>
      <c r="AG27" s="20">
        <v>6150.5486190000001</v>
      </c>
      <c r="AH27" s="20">
        <v>6191.8198700000003</v>
      </c>
      <c r="AI27" s="20">
        <v>6243.0942649999997</v>
      </c>
      <c r="AJ27" s="20">
        <v>6190.4756900000002</v>
      </c>
      <c r="AK27" s="20">
        <v>6188.0998479999998</v>
      </c>
      <c r="AL27" s="20">
        <v>6234.486656</v>
      </c>
      <c r="AM27" s="20">
        <v>6252.3788990000003</v>
      </c>
      <c r="AN27" s="20">
        <v>6332.5469780000003</v>
      </c>
      <c r="AO27" s="20">
        <v>6432.4984780000004</v>
      </c>
      <c r="AP27" s="20"/>
      <c r="AQ27" s="20"/>
      <c r="AR27" s="20"/>
      <c r="AS27" s="20"/>
      <c r="AT27" s="20"/>
      <c r="AU27" s="20"/>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row>
    <row r="28" spans="1:225" x14ac:dyDescent="0.25">
      <c r="A28" s="18" t="s">
        <v>220</v>
      </c>
      <c r="B28" s="19" t="s">
        <v>221</v>
      </c>
      <c r="C28" s="20">
        <v>3048.8465410000003</v>
      </c>
      <c r="D28" s="20">
        <v>3063.808853</v>
      </c>
      <c r="E28" s="20">
        <v>3087.6987880000001</v>
      </c>
      <c r="F28" s="20">
        <v>3098.2530510000001</v>
      </c>
      <c r="G28" s="20">
        <v>3073.5693609999998</v>
      </c>
      <c r="H28" s="20">
        <v>3034.920509</v>
      </c>
      <c r="I28" s="20">
        <v>3049.1379870000001</v>
      </c>
      <c r="J28" s="20">
        <v>3098.9495040000002</v>
      </c>
      <c r="K28" s="20">
        <v>3145.6086609999998</v>
      </c>
      <c r="L28" s="20">
        <v>3192.0600380000001</v>
      </c>
      <c r="M28" s="20">
        <v>3214.65942</v>
      </c>
      <c r="N28" s="20">
        <v>3189.8507089999998</v>
      </c>
      <c r="O28" s="20">
        <v>3140.7220750000001</v>
      </c>
      <c r="P28" s="20">
        <v>3089.8084309999999</v>
      </c>
      <c r="Q28" s="20">
        <v>3094.3118610000001</v>
      </c>
      <c r="R28" s="20">
        <v>3130.0405989999999</v>
      </c>
      <c r="S28" s="20">
        <v>3154.0820630000003</v>
      </c>
      <c r="T28" s="20">
        <v>3183.8655720000002</v>
      </c>
      <c r="U28" s="20">
        <v>3244.017413</v>
      </c>
      <c r="V28" s="20">
        <v>3325.7644169999999</v>
      </c>
      <c r="W28" s="20">
        <v>3394.5580240000004</v>
      </c>
      <c r="X28" s="20">
        <v>3488.5041719999999</v>
      </c>
      <c r="Y28" s="20">
        <v>3561.164225</v>
      </c>
      <c r="Z28" s="20">
        <v>3635.2894300000003</v>
      </c>
      <c r="AA28" s="20">
        <v>3668.9998949999999</v>
      </c>
      <c r="AB28" s="20">
        <v>3664.3306120000002</v>
      </c>
      <c r="AC28" s="20">
        <v>3637.387154</v>
      </c>
      <c r="AD28" s="20">
        <v>3679.214962</v>
      </c>
      <c r="AE28" s="20">
        <v>3699.311404</v>
      </c>
      <c r="AF28" s="20">
        <v>3682.3811129999999</v>
      </c>
      <c r="AG28" s="20">
        <v>3692.8114970000001</v>
      </c>
      <c r="AH28" s="20">
        <v>3688.609504</v>
      </c>
      <c r="AI28" s="20">
        <v>3725.4016929999998</v>
      </c>
      <c r="AJ28" s="20">
        <v>3681.2757529999999</v>
      </c>
      <c r="AK28" s="20">
        <v>3659.0876480000002</v>
      </c>
      <c r="AL28" s="20">
        <v>3704.3507530000002</v>
      </c>
      <c r="AM28" s="20">
        <v>3686.788403</v>
      </c>
      <c r="AN28" s="20">
        <v>3722.0367259999998</v>
      </c>
      <c r="AO28" s="20">
        <v>3772.3325180000002</v>
      </c>
      <c r="AP28" s="20"/>
      <c r="AQ28" s="20"/>
      <c r="AR28" s="20"/>
      <c r="AS28" s="20"/>
      <c r="AT28" s="20"/>
      <c r="AU28" s="20"/>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row>
    <row r="29" spans="1:225" x14ac:dyDescent="0.25">
      <c r="A29" s="18" t="s">
        <v>222</v>
      </c>
      <c r="B29" s="19" t="s">
        <v>223</v>
      </c>
      <c r="C29" s="20">
        <v>1135.1325260000001</v>
      </c>
      <c r="D29" s="20">
        <v>1133.182397</v>
      </c>
      <c r="E29" s="20">
        <v>1150.7474499999998</v>
      </c>
      <c r="F29" s="20">
        <v>1170.397035</v>
      </c>
      <c r="G29" s="20">
        <v>1174.7243859999999</v>
      </c>
      <c r="H29" s="20">
        <v>1171.7283430000002</v>
      </c>
      <c r="I29" s="20">
        <v>1177.4299839999999</v>
      </c>
      <c r="J29" s="20">
        <v>1187.033598</v>
      </c>
      <c r="K29" s="20">
        <v>1201.5738670000001</v>
      </c>
      <c r="L29" s="20">
        <v>1205.609862</v>
      </c>
      <c r="M29" s="20">
        <v>1212.5747469999999</v>
      </c>
      <c r="N29" s="20">
        <v>1218.7583890000001</v>
      </c>
      <c r="O29" s="20">
        <v>1215.139445</v>
      </c>
      <c r="P29" s="20">
        <v>1204.3023529999998</v>
      </c>
      <c r="Q29" s="20">
        <v>1194.0535989999998</v>
      </c>
      <c r="R29" s="20">
        <v>1205.4861080000001</v>
      </c>
      <c r="S29" s="20">
        <v>1214.1088189999998</v>
      </c>
      <c r="T29" s="20">
        <v>1206.7949550000001</v>
      </c>
      <c r="U29" s="20">
        <v>1223.3161829999999</v>
      </c>
      <c r="V29" s="20">
        <v>1247.6864350000001</v>
      </c>
      <c r="W29" s="20">
        <v>1322.616135</v>
      </c>
      <c r="X29" s="20">
        <v>1370.344597</v>
      </c>
      <c r="Y29" s="20">
        <v>1390.9965079999999</v>
      </c>
      <c r="Z29" s="20">
        <v>1390.341222</v>
      </c>
      <c r="AA29" s="20">
        <v>1384.442141</v>
      </c>
      <c r="AB29" s="20">
        <v>1364.143624</v>
      </c>
      <c r="AC29" s="20">
        <v>1381.6393600000001</v>
      </c>
      <c r="AD29" s="20">
        <v>1390.859365</v>
      </c>
      <c r="AE29" s="20">
        <v>1405.899551</v>
      </c>
      <c r="AF29" s="20">
        <v>1357.8501159999998</v>
      </c>
      <c r="AG29" s="20">
        <v>1352.016496</v>
      </c>
      <c r="AH29" s="20">
        <v>1372.2707930000001</v>
      </c>
      <c r="AI29" s="20">
        <v>1366.8975519999999</v>
      </c>
      <c r="AJ29" s="20">
        <v>1356.36024</v>
      </c>
      <c r="AK29" s="20">
        <v>1360.3360949999999</v>
      </c>
      <c r="AL29" s="20">
        <v>1358.2790649999999</v>
      </c>
      <c r="AM29" s="20">
        <v>1374.2872420000001</v>
      </c>
      <c r="AN29" s="20">
        <v>1381.033966</v>
      </c>
      <c r="AO29" s="20">
        <v>1396.0138010000001</v>
      </c>
      <c r="AP29" s="20"/>
      <c r="AQ29" s="20"/>
      <c r="AR29" s="20"/>
      <c r="AS29" s="20"/>
      <c r="AT29" s="20"/>
      <c r="AU29" s="20"/>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row>
    <row r="30" spans="1:225" x14ac:dyDescent="0.25">
      <c r="A30" s="18" t="s">
        <v>224</v>
      </c>
      <c r="B30" s="19" t="s">
        <v>225</v>
      </c>
      <c r="C30" s="20">
        <v>606.49929500000007</v>
      </c>
      <c r="D30" s="20">
        <v>623.32747900000004</v>
      </c>
      <c r="E30" s="20">
        <v>642.945154</v>
      </c>
      <c r="F30" s="20">
        <v>657.99350300000003</v>
      </c>
      <c r="G30" s="20">
        <v>664.30150100000003</v>
      </c>
      <c r="H30" s="20">
        <v>668.99978599999997</v>
      </c>
      <c r="I30" s="20">
        <v>686.17817600000001</v>
      </c>
      <c r="J30" s="20">
        <v>709.81522100000007</v>
      </c>
      <c r="K30" s="20">
        <v>736.32953799999996</v>
      </c>
      <c r="L30" s="20">
        <v>764.4212389999999</v>
      </c>
      <c r="M30" s="20">
        <v>785.05818799999997</v>
      </c>
      <c r="N30" s="20">
        <v>796.99721099999999</v>
      </c>
      <c r="O30" s="20">
        <v>802.56664000000001</v>
      </c>
      <c r="P30" s="20">
        <v>806.05140500000005</v>
      </c>
      <c r="Q30" s="20">
        <v>817.44570900000008</v>
      </c>
      <c r="R30" s="20">
        <v>823.06722600000001</v>
      </c>
      <c r="S30" s="20">
        <v>828.44895299999996</v>
      </c>
      <c r="T30" s="20">
        <v>845.52094999999997</v>
      </c>
      <c r="U30" s="20">
        <v>864.02910699999995</v>
      </c>
      <c r="V30" s="20">
        <v>887.83784800000001</v>
      </c>
      <c r="W30" s="20">
        <v>933.056828</v>
      </c>
      <c r="X30" s="20">
        <v>943.02798699999994</v>
      </c>
      <c r="Y30" s="20">
        <v>959.04842200000007</v>
      </c>
      <c r="Z30" s="20">
        <v>975.413814</v>
      </c>
      <c r="AA30" s="20">
        <v>986.47956000000011</v>
      </c>
      <c r="AB30" s="20">
        <v>1016.83279</v>
      </c>
      <c r="AC30" s="20">
        <v>1031.7321999999999</v>
      </c>
      <c r="AD30" s="20">
        <v>1056.0647080000001</v>
      </c>
      <c r="AE30" s="20">
        <v>1066.700284</v>
      </c>
      <c r="AF30" s="20">
        <v>1068.0019180000002</v>
      </c>
      <c r="AG30" s="20">
        <v>1105.720626</v>
      </c>
      <c r="AH30" s="20">
        <v>1130.939574</v>
      </c>
      <c r="AI30" s="20">
        <v>1150.7950209999999</v>
      </c>
      <c r="AJ30" s="20">
        <v>1152.839696</v>
      </c>
      <c r="AK30" s="20">
        <v>1168.676105</v>
      </c>
      <c r="AL30" s="20">
        <v>1171.856837</v>
      </c>
      <c r="AM30" s="20">
        <v>1191.3032549999998</v>
      </c>
      <c r="AN30" s="20">
        <v>1229.476285</v>
      </c>
      <c r="AO30" s="20">
        <v>1264.152159</v>
      </c>
      <c r="AP30" s="20"/>
      <c r="AQ30" s="20"/>
      <c r="AR30" s="20"/>
      <c r="AS30" s="20"/>
      <c r="AT30" s="20"/>
      <c r="AU30" s="20"/>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row>
    <row r="31" spans="1:225" x14ac:dyDescent="0.25">
      <c r="A31" s="18" t="s">
        <v>226</v>
      </c>
      <c r="B31" s="19" t="s">
        <v>227</v>
      </c>
      <c r="C31" s="20">
        <v>419.56599</v>
      </c>
      <c r="D31" s="20">
        <v>424.32526200000001</v>
      </c>
      <c r="E31" s="20">
        <v>432.84301599999998</v>
      </c>
      <c r="F31" s="20">
        <v>440.45945400000005</v>
      </c>
      <c r="G31" s="20">
        <v>446.37595199999998</v>
      </c>
      <c r="H31" s="20">
        <v>454.10407099999998</v>
      </c>
      <c r="I31" s="20">
        <v>462.78718400000002</v>
      </c>
      <c r="J31" s="20">
        <v>477.72976</v>
      </c>
      <c r="K31" s="20">
        <v>498.345347</v>
      </c>
      <c r="L31" s="20">
        <v>522.78194099999996</v>
      </c>
      <c r="M31" s="20">
        <v>537.16868199999999</v>
      </c>
      <c r="N31" s="20">
        <v>551.31713300000001</v>
      </c>
      <c r="O31" s="20">
        <v>565.50580100000002</v>
      </c>
      <c r="P31" s="20">
        <v>575.26548400000001</v>
      </c>
      <c r="Q31" s="20">
        <v>585.08031400000004</v>
      </c>
      <c r="R31" s="20">
        <v>595.61805099999992</v>
      </c>
      <c r="S31" s="20">
        <v>608.03936999999996</v>
      </c>
      <c r="T31" s="20">
        <v>604.67152399999998</v>
      </c>
      <c r="U31" s="20">
        <v>633.99931900000001</v>
      </c>
      <c r="V31" s="20">
        <v>678.07141000000001</v>
      </c>
      <c r="W31" s="20">
        <v>725.03590099999997</v>
      </c>
      <c r="X31" s="20">
        <v>757.98784999999998</v>
      </c>
      <c r="Y31" s="20">
        <v>750.555161</v>
      </c>
      <c r="Z31" s="20">
        <v>732.12406299999998</v>
      </c>
      <c r="AA31" s="20">
        <v>737.71013600000003</v>
      </c>
      <c r="AB31" s="20">
        <v>728.75759499999992</v>
      </c>
      <c r="AC31" s="20">
        <v>748.373966</v>
      </c>
      <c r="AD31" s="20">
        <v>767.83966299999997</v>
      </c>
      <c r="AE31" s="20">
        <v>787.05032099999994</v>
      </c>
      <c r="AF31" s="20">
        <v>783.76581199999998</v>
      </c>
      <c r="AG31" s="20">
        <v>778.01856900000007</v>
      </c>
      <c r="AH31" s="20">
        <v>788.26095700000008</v>
      </c>
      <c r="AI31" s="20">
        <v>807.48924999999997</v>
      </c>
      <c r="AJ31" s="20">
        <v>812.16894400000001</v>
      </c>
      <c r="AK31" s="20">
        <v>811.70456499999989</v>
      </c>
      <c r="AL31" s="20">
        <v>826.64232299999992</v>
      </c>
      <c r="AM31" s="20">
        <v>845.2642780000001</v>
      </c>
      <c r="AN31" s="20">
        <v>867.71679700000004</v>
      </c>
      <c r="AO31" s="20">
        <v>893.31578000000002</v>
      </c>
      <c r="AP31" s="20"/>
      <c r="AQ31" s="20"/>
      <c r="AR31" s="20"/>
      <c r="AS31" s="20"/>
      <c r="AT31" s="20"/>
      <c r="AU31" s="20"/>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row>
    <row r="32" spans="1:225" x14ac:dyDescent="0.25">
      <c r="A32" s="18" t="s">
        <v>228</v>
      </c>
      <c r="B32" s="19" t="s">
        <v>229</v>
      </c>
      <c r="C32" s="20">
        <v>134.110389</v>
      </c>
      <c r="D32" s="20">
        <v>135.16248800000002</v>
      </c>
      <c r="E32" s="20">
        <v>136.22648900000002</v>
      </c>
      <c r="F32" s="20">
        <v>137.05516599999999</v>
      </c>
      <c r="G32" s="20">
        <v>138.20800299999999</v>
      </c>
      <c r="H32" s="20">
        <v>139.326007</v>
      </c>
      <c r="I32" s="20">
        <v>143.46933799999999</v>
      </c>
      <c r="J32" s="20">
        <v>149.155451</v>
      </c>
      <c r="K32" s="20">
        <v>156.788737</v>
      </c>
      <c r="L32" s="20">
        <v>166.13028899999998</v>
      </c>
      <c r="M32" s="20">
        <v>170.849931</v>
      </c>
      <c r="N32" s="20">
        <v>172.054452</v>
      </c>
      <c r="O32" s="20">
        <v>174.022616</v>
      </c>
      <c r="P32" s="20">
        <v>175.337525</v>
      </c>
      <c r="Q32" s="20">
        <v>177.31355199999999</v>
      </c>
      <c r="R32" s="20">
        <v>178.304462</v>
      </c>
      <c r="S32" s="20">
        <v>179.84792400000001</v>
      </c>
      <c r="T32" s="20">
        <v>177.498335</v>
      </c>
      <c r="U32" s="20">
        <v>183.96581599999999</v>
      </c>
      <c r="V32" s="20">
        <v>193.420027</v>
      </c>
      <c r="W32" s="20">
        <v>207.760685</v>
      </c>
      <c r="X32" s="20">
        <v>215.498807</v>
      </c>
      <c r="Y32" s="20">
        <v>213.69495999999998</v>
      </c>
      <c r="Z32" s="20">
        <v>210.41066499999999</v>
      </c>
      <c r="AA32" s="20">
        <v>210.372682</v>
      </c>
      <c r="AB32" s="20">
        <v>207.71791399999998</v>
      </c>
      <c r="AC32" s="20">
        <v>210.33838599999999</v>
      </c>
      <c r="AD32" s="20">
        <v>214.32658900000001</v>
      </c>
      <c r="AE32" s="20">
        <v>218.80883600000001</v>
      </c>
      <c r="AF32" s="20">
        <v>216.131698</v>
      </c>
      <c r="AG32" s="20">
        <v>210.51522299999999</v>
      </c>
      <c r="AH32" s="20">
        <v>213.39932199999998</v>
      </c>
      <c r="AI32" s="20">
        <v>212.835195</v>
      </c>
      <c r="AJ32" s="20">
        <v>213.35659099999998</v>
      </c>
      <c r="AK32" s="20">
        <v>212.32378800000001</v>
      </c>
      <c r="AL32" s="20">
        <v>210.57954500000002</v>
      </c>
      <c r="AM32" s="20">
        <v>211.46638000000002</v>
      </c>
      <c r="AN32" s="20">
        <v>209.19078200000001</v>
      </c>
      <c r="AO32" s="20" t="s">
        <v>180</v>
      </c>
      <c r="AP32" s="20"/>
      <c r="AQ32" s="20"/>
      <c r="AR32" s="20"/>
      <c r="AS32" s="20"/>
      <c r="AT32" s="20"/>
      <c r="AU32" s="20"/>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row>
    <row r="33" spans="1:225" x14ac:dyDescent="0.25">
      <c r="A33" s="18" t="s">
        <v>230</v>
      </c>
      <c r="B33" s="19" t="s">
        <v>231</v>
      </c>
      <c r="C33" s="20">
        <v>144.728002</v>
      </c>
      <c r="D33" s="20">
        <v>144.942342</v>
      </c>
      <c r="E33" s="20">
        <v>149.860635</v>
      </c>
      <c r="F33" s="20">
        <v>154.239687</v>
      </c>
      <c r="G33" s="20">
        <v>155.24729500000001</v>
      </c>
      <c r="H33" s="20">
        <v>154.73333799999997</v>
      </c>
      <c r="I33" s="20">
        <v>155.34772599999999</v>
      </c>
      <c r="J33" s="20">
        <v>154.667171</v>
      </c>
      <c r="K33" s="20">
        <v>154.197902</v>
      </c>
      <c r="L33" s="20">
        <v>152.170569</v>
      </c>
      <c r="M33" s="20">
        <v>151.16179300000002</v>
      </c>
      <c r="N33" s="20">
        <v>152.86837899999998</v>
      </c>
      <c r="O33" s="20">
        <v>156.96129999999999</v>
      </c>
      <c r="P33" s="20">
        <v>158.81947600000001</v>
      </c>
      <c r="Q33" s="20">
        <v>157.59404199999997</v>
      </c>
      <c r="R33" s="20">
        <v>156.73404000000002</v>
      </c>
      <c r="S33" s="20">
        <v>155.927221</v>
      </c>
      <c r="T33" s="20">
        <v>152.793791</v>
      </c>
      <c r="U33" s="20">
        <v>153.53058300000001</v>
      </c>
      <c r="V33" s="20">
        <v>158.99852900000002</v>
      </c>
      <c r="W33" s="20">
        <v>158.44025399999998</v>
      </c>
      <c r="X33" s="20">
        <v>155.72720100000001</v>
      </c>
      <c r="Y33" s="20">
        <v>152.689751</v>
      </c>
      <c r="Z33" s="20">
        <v>149.16845800000002</v>
      </c>
      <c r="AA33" s="20">
        <v>149.51887200000002</v>
      </c>
      <c r="AB33" s="20">
        <v>148.50331700000001</v>
      </c>
      <c r="AC33" s="20">
        <v>148.07878500000001</v>
      </c>
      <c r="AD33" s="20">
        <v>145.53266399999998</v>
      </c>
      <c r="AE33" s="20">
        <v>141.18181799999999</v>
      </c>
      <c r="AF33" s="20">
        <v>139.84360899999999</v>
      </c>
      <c r="AG33" s="20">
        <v>133.712334</v>
      </c>
      <c r="AH33" s="20">
        <v>129.45966899999999</v>
      </c>
      <c r="AI33" s="20">
        <v>132.944604</v>
      </c>
      <c r="AJ33" s="20">
        <v>128.29562300000001</v>
      </c>
      <c r="AK33" s="20">
        <v>118.28742699999999</v>
      </c>
      <c r="AL33" s="20">
        <v>115.232648</v>
      </c>
      <c r="AM33" s="20">
        <v>111.224265</v>
      </c>
      <c r="AN33" s="20">
        <v>108.999126</v>
      </c>
      <c r="AO33" s="20" t="s">
        <v>180</v>
      </c>
      <c r="AP33" s="20"/>
      <c r="AQ33" s="20"/>
      <c r="AR33" s="20"/>
      <c r="AS33" s="20"/>
      <c r="AT33" s="20"/>
      <c r="AU33" s="20"/>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row>
    <row r="34" spans="1:225" x14ac:dyDescent="0.25">
      <c r="A34" s="18" t="s">
        <v>232</v>
      </c>
      <c r="B34" s="19" t="s">
        <v>233</v>
      </c>
      <c r="C34" s="20">
        <v>140.727599</v>
      </c>
      <c r="D34" s="20">
        <v>144.22043199999999</v>
      </c>
      <c r="E34" s="20">
        <v>146.75589199999999</v>
      </c>
      <c r="F34" s="20">
        <v>149.164601</v>
      </c>
      <c r="G34" s="20">
        <v>152.92065299999999</v>
      </c>
      <c r="H34" s="20">
        <v>160.044726</v>
      </c>
      <c r="I34" s="20">
        <v>163.97012000000001</v>
      </c>
      <c r="J34" s="20">
        <v>173.907138</v>
      </c>
      <c r="K34" s="20">
        <v>187.35870800000001</v>
      </c>
      <c r="L34" s="20">
        <v>204.48108300000001</v>
      </c>
      <c r="M34" s="20">
        <v>215.156958</v>
      </c>
      <c r="N34" s="20">
        <v>226.39430199999998</v>
      </c>
      <c r="O34" s="20">
        <v>234.521885</v>
      </c>
      <c r="P34" s="20">
        <v>241.10848300000001</v>
      </c>
      <c r="Q34" s="20">
        <v>250.172719</v>
      </c>
      <c r="R34" s="20">
        <v>260.57954899999999</v>
      </c>
      <c r="S34" s="20">
        <v>272.26422600000001</v>
      </c>
      <c r="T34" s="20">
        <v>274.37939699999998</v>
      </c>
      <c r="U34" s="20">
        <v>296.50291999999996</v>
      </c>
      <c r="V34" s="20">
        <v>325.65285399999999</v>
      </c>
      <c r="W34" s="20">
        <v>358.83496200000002</v>
      </c>
      <c r="X34" s="20">
        <v>386.761842</v>
      </c>
      <c r="Y34" s="20">
        <v>384.17045000000002</v>
      </c>
      <c r="Z34" s="20">
        <v>372.54494</v>
      </c>
      <c r="AA34" s="20">
        <v>377.81858299999999</v>
      </c>
      <c r="AB34" s="20">
        <v>372.53636399999999</v>
      </c>
      <c r="AC34" s="20">
        <v>389.956795</v>
      </c>
      <c r="AD34" s="20">
        <v>407.98040999999995</v>
      </c>
      <c r="AE34" s="20">
        <v>427.05966799999999</v>
      </c>
      <c r="AF34" s="20">
        <v>427.790505</v>
      </c>
      <c r="AG34" s="20">
        <v>433.79101199999997</v>
      </c>
      <c r="AH34" s="20">
        <v>445.40196600000002</v>
      </c>
      <c r="AI34" s="20">
        <v>461.70945</v>
      </c>
      <c r="AJ34" s="20">
        <v>470.516729</v>
      </c>
      <c r="AK34" s="20">
        <v>481.09334999999999</v>
      </c>
      <c r="AL34" s="20">
        <v>500.83013099999999</v>
      </c>
      <c r="AM34" s="20">
        <v>522.57363399999997</v>
      </c>
      <c r="AN34" s="20">
        <v>549.52688899999998</v>
      </c>
      <c r="AO34" s="20" t="s">
        <v>180</v>
      </c>
      <c r="AP34" s="20"/>
      <c r="AQ34" s="20"/>
      <c r="AR34" s="20"/>
      <c r="AS34" s="20"/>
      <c r="AT34" s="20"/>
      <c r="AU34" s="20"/>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row>
    <row r="35" spans="1:225" x14ac:dyDescent="0.25">
      <c r="A35" s="18" t="s">
        <v>234</v>
      </c>
      <c r="B35" s="19" t="s">
        <v>235</v>
      </c>
      <c r="C35" s="20">
        <v>650.42656999999997</v>
      </c>
      <c r="D35" s="20">
        <v>660.37256600000001</v>
      </c>
      <c r="E35" s="20">
        <v>671.71325300000001</v>
      </c>
      <c r="F35" s="20">
        <v>683.28380099999993</v>
      </c>
      <c r="G35" s="20">
        <v>692.780439</v>
      </c>
      <c r="H35" s="20">
        <v>700.50851800000009</v>
      </c>
      <c r="I35" s="20">
        <v>706.42559499999993</v>
      </c>
      <c r="J35" s="20">
        <v>712.73924699999998</v>
      </c>
      <c r="K35" s="20">
        <v>717.86371900000006</v>
      </c>
      <c r="L35" s="20">
        <v>721.64174600000001</v>
      </c>
      <c r="M35" s="20">
        <v>721.28422</v>
      </c>
      <c r="N35" s="20">
        <v>720.14681499999995</v>
      </c>
      <c r="O35" s="20">
        <v>709.29628500000001</v>
      </c>
      <c r="P35" s="20">
        <v>696.1188249999999</v>
      </c>
      <c r="Q35" s="20">
        <v>695.32153599999992</v>
      </c>
      <c r="R35" s="20">
        <v>698.73444900000004</v>
      </c>
      <c r="S35" s="20">
        <v>694.37007499999993</v>
      </c>
      <c r="T35" s="20">
        <v>692.2193739999999</v>
      </c>
      <c r="U35" s="20">
        <v>690.41730200000006</v>
      </c>
      <c r="V35" s="20">
        <v>689.20115699999997</v>
      </c>
      <c r="W35" s="20">
        <v>696.63252499999999</v>
      </c>
      <c r="X35" s="20">
        <v>712.67978200000005</v>
      </c>
      <c r="Y35" s="20">
        <v>732.23121800000001</v>
      </c>
      <c r="Z35" s="20">
        <v>738.59687600000007</v>
      </c>
      <c r="AA35" s="20">
        <v>733.13029400000005</v>
      </c>
      <c r="AB35" s="20">
        <v>745.11757</v>
      </c>
      <c r="AC35" s="20">
        <v>750.87597800000003</v>
      </c>
      <c r="AD35" s="20">
        <v>768.79960600000004</v>
      </c>
      <c r="AE35" s="20">
        <v>764.94660400000009</v>
      </c>
      <c r="AF35" s="20">
        <v>767.38899100000003</v>
      </c>
      <c r="AG35" s="20">
        <v>769.17701100000011</v>
      </c>
      <c r="AH35" s="20">
        <v>777.874144</v>
      </c>
      <c r="AI35" s="20">
        <v>784.44998099999998</v>
      </c>
      <c r="AJ35" s="20">
        <v>785.18506300000001</v>
      </c>
      <c r="AK35" s="20">
        <v>785.69347699999992</v>
      </c>
      <c r="AL35" s="20">
        <v>786.22088699999995</v>
      </c>
      <c r="AM35" s="20">
        <v>785.51339500000006</v>
      </c>
      <c r="AN35" s="20">
        <v>784.0964570000001</v>
      </c>
      <c r="AO35" s="20">
        <v>785.64239800000007</v>
      </c>
      <c r="AP35" s="20"/>
      <c r="AQ35" s="20"/>
      <c r="AR35" s="20"/>
      <c r="AS35" s="20"/>
      <c r="AT35" s="20"/>
      <c r="AU35" s="20"/>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row>
    <row r="36" spans="1:225" x14ac:dyDescent="0.25">
      <c r="A36" s="18" t="s">
        <v>236</v>
      </c>
      <c r="B36" s="19" t="s">
        <v>237</v>
      </c>
      <c r="C36" s="20">
        <v>261.76233100000002</v>
      </c>
      <c r="D36" s="20">
        <v>264.25007699999998</v>
      </c>
      <c r="E36" s="20">
        <v>266.97610499999996</v>
      </c>
      <c r="F36" s="20">
        <v>279.48094400000002</v>
      </c>
      <c r="G36" s="20">
        <v>277.88278000000003</v>
      </c>
      <c r="H36" s="20">
        <v>277.59300199999996</v>
      </c>
      <c r="I36" s="20">
        <v>294.28887400000002</v>
      </c>
      <c r="J36" s="20">
        <v>302.67202399999996</v>
      </c>
      <c r="K36" s="20">
        <v>315.13340299999999</v>
      </c>
      <c r="L36" s="20">
        <v>327.03757400000001</v>
      </c>
      <c r="M36" s="20">
        <v>334.10222700000003</v>
      </c>
      <c r="N36" s="20">
        <v>324.47842900000001</v>
      </c>
      <c r="O36" s="20">
        <v>325.242142</v>
      </c>
      <c r="P36" s="20">
        <v>334.32999800000005</v>
      </c>
      <c r="Q36" s="20">
        <v>345.998424</v>
      </c>
      <c r="R36" s="20">
        <v>341.41148499999997</v>
      </c>
      <c r="S36" s="20">
        <v>337.84361799999999</v>
      </c>
      <c r="T36" s="20">
        <v>340.04485299999999</v>
      </c>
      <c r="U36" s="20">
        <v>346.04587400000003</v>
      </c>
      <c r="V36" s="20">
        <v>367.25642299999998</v>
      </c>
      <c r="W36" s="20">
        <v>367.11879299999998</v>
      </c>
      <c r="X36" s="20">
        <v>363.55445600000002</v>
      </c>
      <c r="Y36" s="20">
        <v>367.796988</v>
      </c>
      <c r="Z36" s="20">
        <v>363.98610500000001</v>
      </c>
      <c r="AA36" s="20">
        <v>368.166065</v>
      </c>
      <c r="AB36" s="20">
        <v>380.70705800000002</v>
      </c>
      <c r="AC36" s="20">
        <v>386.18171999999998</v>
      </c>
      <c r="AD36" s="20">
        <v>391.30574999999999</v>
      </c>
      <c r="AE36" s="20">
        <v>393.05313299999995</v>
      </c>
      <c r="AF36" s="20">
        <v>363.04657299999997</v>
      </c>
      <c r="AG36" s="20">
        <v>360.894901</v>
      </c>
      <c r="AH36" s="20">
        <v>371.45557000000002</v>
      </c>
      <c r="AI36" s="20">
        <v>370.65806099999998</v>
      </c>
      <c r="AJ36" s="20">
        <v>374.32226700000001</v>
      </c>
      <c r="AK36" s="20">
        <v>362.626822</v>
      </c>
      <c r="AL36" s="20">
        <v>354.42476799999997</v>
      </c>
      <c r="AM36" s="20">
        <v>363.20536700000002</v>
      </c>
      <c r="AN36" s="20">
        <v>367.30153300000001</v>
      </c>
      <c r="AO36" s="20">
        <v>363.91408399999995</v>
      </c>
      <c r="AP36" s="20"/>
      <c r="AQ36" s="20"/>
      <c r="AR36" s="20"/>
      <c r="AS36" s="20"/>
      <c r="AT36" s="20"/>
      <c r="AU36" s="20"/>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row>
    <row r="37" spans="1:225" x14ac:dyDescent="0.25">
      <c r="A37" s="18" t="s">
        <v>238</v>
      </c>
      <c r="B37" s="19" t="s">
        <v>239</v>
      </c>
      <c r="C37" s="20">
        <v>1571.3569090000001</v>
      </c>
      <c r="D37" s="20">
        <v>1607.340377</v>
      </c>
      <c r="E37" s="20">
        <v>1635.536726</v>
      </c>
      <c r="F37" s="20">
        <v>1652.8618269999999</v>
      </c>
      <c r="G37" s="20">
        <v>1691.8421810000002</v>
      </c>
      <c r="H37" s="20">
        <v>1735.021258</v>
      </c>
      <c r="I37" s="20">
        <v>1797.6833819999999</v>
      </c>
      <c r="J37" s="20">
        <v>1888.4809150000001</v>
      </c>
      <c r="K37" s="20">
        <v>2014.1112439999999</v>
      </c>
      <c r="L37" s="20">
        <v>2158.973583</v>
      </c>
      <c r="M37" s="20">
        <v>2258.944176</v>
      </c>
      <c r="N37" s="20">
        <v>2313.1344490000001</v>
      </c>
      <c r="O37" s="20">
        <v>2344.7621839999997</v>
      </c>
      <c r="P37" s="20">
        <v>2320.2612450000001</v>
      </c>
      <c r="Q37" s="20">
        <v>2411.7136270000001</v>
      </c>
      <c r="R37" s="20">
        <v>2451.0620260000001</v>
      </c>
      <c r="S37" s="20">
        <v>2484.49604</v>
      </c>
      <c r="T37" s="20">
        <v>2609.1602030000004</v>
      </c>
      <c r="U37" s="20">
        <v>2774.9374889999999</v>
      </c>
      <c r="V37" s="20">
        <v>2953.5487200000002</v>
      </c>
      <c r="W37" s="20">
        <v>3190.4853280000002</v>
      </c>
      <c r="X37" s="20">
        <v>3316.2448730000001</v>
      </c>
      <c r="Y37" s="20">
        <v>3341.493888</v>
      </c>
      <c r="Z37" s="20">
        <v>3317.3749040000002</v>
      </c>
      <c r="AA37" s="20">
        <v>3362.8003790000002</v>
      </c>
      <c r="AB37" s="20">
        <v>3446.3271209999998</v>
      </c>
      <c r="AC37" s="20">
        <v>3553.9457179999999</v>
      </c>
      <c r="AD37" s="20">
        <v>3667.1132629999997</v>
      </c>
      <c r="AE37" s="20">
        <v>3707.4699580000001</v>
      </c>
      <c r="AF37" s="20">
        <v>3545.6179710000001</v>
      </c>
      <c r="AG37" s="20">
        <v>3613.4458009999998</v>
      </c>
      <c r="AH37" s="20">
        <v>3785.6524119999999</v>
      </c>
      <c r="AI37" s="20">
        <v>3810.894456</v>
      </c>
      <c r="AJ37" s="20">
        <v>3849.0900610000003</v>
      </c>
      <c r="AK37" s="20">
        <v>3919.8792009999997</v>
      </c>
      <c r="AL37" s="20">
        <v>3958.5433679999996</v>
      </c>
      <c r="AM37" s="20">
        <v>4101.3160390000003</v>
      </c>
      <c r="AN37" s="20">
        <v>4280.2097910000002</v>
      </c>
      <c r="AO37" s="20">
        <v>4417.0349560000004</v>
      </c>
      <c r="AP37" s="20"/>
      <c r="AQ37" s="20"/>
      <c r="AR37" s="20"/>
      <c r="AS37" s="20"/>
      <c r="AT37" s="20"/>
      <c r="AU37" s="20"/>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19"/>
      <c r="GQ37" s="19"/>
      <c r="GR37" s="19"/>
      <c r="GS37" s="19"/>
      <c r="GT37" s="19"/>
      <c r="GU37" s="19"/>
      <c r="GV37" s="19"/>
      <c r="GW37" s="19"/>
      <c r="GX37" s="19"/>
      <c r="GY37" s="19"/>
      <c r="GZ37" s="19"/>
      <c r="HA37" s="19"/>
      <c r="HB37" s="19"/>
      <c r="HC37" s="19"/>
      <c r="HD37" s="19"/>
      <c r="HE37" s="19"/>
      <c r="HF37" s="19"/>
      <c r="HG37" s="19"/>
      <c r="HH37" s="19"/>
      <c r="HI37" s="19"/>
      <c r="HJ37" s="19"/>
      <c r="HK37" s="19"/>
      <c r="HL37" s="19"/>
      <c r="HM37" s="19"/>
      <c r="HN37" s="19"/>
      <c r="HO37" s="19"/>
      <c r="HP37" s="19"/>
      <c r="HQ37" s="19"/>
    </row>
    <row r="38" spans="1:225" x14ac:dyDescent="0.25">
      <c r="A38" s="18" t="s">
        <v>240</v>
      </c>
      <c r="B38" s="19" t="s">
        <v>241</v>
      </c>
      <c r="C38" s="20">
        <v>427.20134499999995</v>
      </c>
      <c r="D38" s="20">
        <v>435.14714500000002</v>
      </c>
      <c r="E38" s="20">
        <v>438.936172</v>
      </c>
      <c r="F38" s="20">
        <v>441.70834400000001</v>
      </c>
      <c r="G38" s="20">
        <v>451.55993599999999</v>
      </c>
      <c r="H38" s="20">
        <v>466.64453800000001</v>
      </c>
      <c r="I38" s="20">
        <v>491.06349999999998</v>
      </c>
      <c r="J38" s="20">
        <v>519.901971</v>
      </c>
      <c r="K38" s="20">
        <v>563.96899800000006</v>
      </c>
      <c r="L38" s="20">
        <v>616.08844999999997</v>
      </c>
      <c r="M38" s="20">
        <v>654.440471</v>
      </c>
      <c r="N38" s="20">
        <v>675.574479</v>
      </c>
      <c r="O38" s="20">
        <v>688.80597299999999</v>
      </c>
      <c r="P38" s="20">
        <v>702.50015599999995</v>
      </c>
      <c r="Q38" s="20">
        <v>710.11940000000004</v>
      </c>
      <c r="R38" s="20">
        <v>705.19087300000001</v>
      </c>
      <c r="S38" s="20">
        <v>703.12770799999998</v>
      </c>
      <c r="T38" s="20">
        <v>726.95936399999994</v>
      </c>
      <c r="U38" s="20">
        <v>752.61224300000003</v>
      </c>
      <c r="V38" s="20">
        <v>785.75752299999999</v>
      </c>
      <c r="W38" s="20">
        <v>845.910661</v>
      </c>
      <c r="X38" s="20">
        <v>896.99280500000009</v>
      </c>
      <c r="Y38" s="20">
        <v>900.68246399999998</v>
      </c>
      <c r="Z38" s="20">
        <v>913.35958700000003</v>
      </c>
      <c r="AA38" s="20">
        <v>937.42665699999998</v>
      </c>
      <c r="AB38" s="20">
        <v>940.78609800000004</v>
      </c>
      <c r="AC38" s="20">
        <v>988.88421100000005</v>
      </c>
      <c r="AD38" s="20">
        <v>1026.7808259999999</v>
      </c>
      <c r="AE38" s="20">
        <v>1056.349864</v>
      </c>
      <c r="AF38" s="20">
        <v>1068.7066380000001</v>
      </c>
      <c r="AG38" s="20">
        <v>1059.8108189999998</v>
      </c>
      <c r="AH38" s="20">
        <v>1120.6940509999999</v>
      </c>
      <c r="AI38" s="20">
        <v>1153.645244</v>
      </c>
      <c r="AJ38" s="20">
        <v>1178.6877030000001</v>
      </c>
      <c r="AK38" s="20">
        <v>1207.670656</v>
      </c>
      <c r="AL38" s="20">
        <v>1221.776118</v>
      </c>
      <c r="AM38" s="20">
        <v>1266.452765</v>
      </c>
      <c r="AN38" s="20">
        <v>1291.2169289999999</v>
      </c>
      <c r="AO38" s="20" t="s">
        <v>180</v>
      </c>
      <c r="AP38" s="20"/>
      <c r="AQ38" s="20"/>
      <c r="AR38" s="20"/>
      <c r="AS38" s="20"/>
      <c r="AT38" s="20"/>
      <c r="AU38" s="20"/>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c r="FB38" s="19"/>
      <c r="FC38" s="19"/>
      <c r="FD38" s="19"/>
      <c r="FE38" s="19"/>
      <c r="FF38" s="19"/>
      <c r="FG38" s="19"/>
      <c r="FH38" s="19"/>
      <c r="FI38" s="19"/>
      <c r="FJ38" s="19"/>
      <c r="FK38" s="19"/>
      <c r="FL38" s="19"/>
      <c r="FM38" s="19"/>
      <c r="FN38" s="19"/>
      <c r="FO38" s="19"/>
      <c r="FP38" s="19"/>
      <c r="FQ38" s="19"/>
      <c r="FR38" s="19"/>
      <c r="FS38" s="19"/>
      <c r="FT38" s="19"/>
      <c r="FU38" s="19"/>
      <c r="FV38" s="19"/>
      <c r="FW38" s="19"/>
      <c r="FX38" s="19"/>
      <c r="FY38" s="19"/>
      <c r="FZ38" s="19"/>
      <c r="GA38" s="19"/>
      <c r="GB38" s="19"/>
      <c r="GC38" s="19"/>
      <c r="GD38" s="19"/>
      <c r="GE38" s="19"/>
      <c r="GF38" s="19"/>
      <c r="GG38" s="19"/>
      <c r="GH38" s="19"/>
      <c r="GI38" s="19"/>
      <c r="GJ38" s="19"/>
      <c r="GK38" s="19"/>
      <c r="GL38" s="19"/>
      <c r="GM38" s="19"/>
      <c r="GN38" s="19"/>
      <c r="GO38" s="19"/>
      <c r="GP38" s="19"/>
      <c r="GQ38" s="19"/>
      <c r="GR38" s="19"/>
      <c r="GS38" s="19"/>
      <c r="GT38" s="19"/>
      <c r="GU38" s="19"/>
      <c r="GV38" s="19"/>
      <c r="GW38" s="19"/>
      <c r="GX38" s="19"/>
      <c r="GY38" s="19"/>
      <c r="GZ38" s="19"/>
      <c r="HA38" s="19"/>
      <c r="HB38" s="19"/>
      <c r="HC38" s="19"/>
      <c r="HD38" s="19"/>
      <c r="HE38" s="19"/>
      <c r="HF38" s="19"/>
      <c r="HG38" s="19"/>
      <c r="HH38" s="19"/>
      <c r="HI38" s="19"/>
      <c r="HJ38" s="19"/>
      <c r="HK38" s="19"/>
      <c r="HL38" s="19"/>
      <c r="HM38" s="19"/>
      <c r="HN38" s="19"/>
      <c r="HO38" s="19"/>
      <c r="HP38" s="19"/>
      <c r="HQ38" s="19"/>
    </row>
    <row r="39" spans="1:225" x14ac:dyDescent="0.25">
      <c r="A39" s="18" t="s">
        <v>242</v>
      </c>
      <c r="B39" s="19" t="s">
        <v>243</v>
      </c>
      <c r="C39" s="20">
        <v>230.268799</v>
      </c>
      <c r="D39" s="20">
        <v>243.238721</v>
      </c>
      <c r="E39" s="20">
        <v>252.17529099999999</v>
      </c>
      <c r="F39" s="20">
        <v>254.60768900000002</v>
      </c>
      <c r="G39" s="20">
        <v>267.12114600000001</v>
      </c>
      <c r="H39" s="20">
        <v>276.23545200000001</v>
      </c>
      <c r="I39" s="20">
        <v>278.46530799999999</v>
      </c>
      <c r="J39" s="20">
        <v>292.49567500000001</v>
      </c>
      <c r="K39" s="20">
        <v>298.28024699999997</v>
      </c>
      <c r="L39" s="20">
        <v>309.61998999999997</v>
      </c>
      <c r="M39" s="20">
        <v>316.22151600000001</v>
      </c>
      <c r="N39" s="20">
        <v>318.65649400000001</v>
      </c>
      <c r="O39" s="20">
        <v>319.50300599999997</v>
      </c>
      <c r="P39" s="20">
        <v>315.71297700000002</v>
      </c>
      <c r="Q39" s="20">
        <v>318.31754899999999</v>
      </c>
      <c r="R39" s="20">
        <v>326.77878399999997</v>
      </c>
      <c r="S39" s="20">
        <v>331.24116300000003</v>
      </c>
      <c r="T39" s="20">
        <v>332.73761200000001</v>
      </c>
      <c r="U39" s="20">
        <v>336.84754700000002</v>
      </c>
      <c r="V39" s="20">
        <v>343.90000400000002</v>
      </c>
      <c r="W39" s="20">
        <v>342.23525000000001</v>
      </c>
      <c r="X39" s="20">
        <v>352.55754100000001</v>
      </c>
      <c r="Y39" s="20">
        <v>367.49079899999998</v>
      </c>
      <c r="Z39" s="20">
        <v>362.47868300000005</v>
      </c>
      <c r="AA39" s="20">
        <v>356.63873700000005</v>
      </c>
      <c r="AB39" s="20">
        <v>367.28462400000001</v>
      </c>
      <c r="AC39" s="20">
        <v>371.167664</v>
      </c>
      <c r="AD39" s="20">
        <v>377.396164</v>
      </c>
      <c r="AE39" s="20">
        <v>382.87343499999997</v>
      </c>
      <c r="AF39" s="20">
        <v>404.00612000000001</v>
      </c>
      <c r="AG39" s="20">
        <v>407.59650599999998</v>
      </c>
      <c r="AH39" s="20">
        <v>431.40613900000005</v>
      </c>
      <c r="AI39" s="20">
        <v>434.12480399999998</v>
      </c>
      <c r="AJ39" s="20">
        <v>446.39772499999998</v>
      </c>
      <c r="AK39" s="20">
        <v>454.598657</v>
      </c>
      <c r="AL39" s="20">
        <v>445.41875199999998</v>
      </c>
      <c r="AM39" s="20">
        <v>437.58643599999999</v>
      </c>
      <c r="AN39" s="20">
        <v>428.140826</v>
      </c>
      <c r="AO39" s="20" t="s">
        <v>180</v>
      </c>
      <c r="AP39" s="20"/>
      <c r="AQ39" s="20"/>
      <c r="AR39" s="20"/>
      <c r="AS39" s="20"/>
      <c r="AT39" s="20"/>
      <c r="AU39" s="20"/>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c r="GF39" s="19"/>
      <c r="GG39" s="19"/>
      <c r="GH39" s="19"/>
      <c r="GI39" s="19"/>
      <c r="GJ39" s="19"/>
      <c r="GK39" s="19"/>
      <c r="GL39" s="19"/>
      <c r="GM39" s="19"/>
      <c r="GN39" s="19"/>
      <c r="GO39" s="19"/>
      <c r="GP39" s="19"/>
      <c r="GQ39" s="19"/>
      <c r="GR39" s="19"/>
      <c r="GS39" s="19"/>
      <c r="GT39" s="19"/>
      <c r="GU39" s="19"/>
      <c r="GV39" s="19"/>
      <c r="GW39" s="19"/>
      <c r="GX39" s="19"/>
      <c r="GY39" s="19"/>
      <c r="GZ39" s="19"/>
      <c r="HA39" s="19"/>
      <c r="HB39" s="19"/>
      <c r="HC39" s="19"/>
      <c r="HD39" s="19"/>
      <c r="HE39" s="19"/>
      <c r="HF39" s="19"/>
      <c r="HG39" s="19"/>
      <c r="HH39" s="19"/>
      <c r="HI39" s="19"/>
      <c r="HJ39" s="19"/>
      <c r="HK39" s="19"/>
      <c r="HL39" s="19"/>
      <c r="HM39" s="19"/>
      <c r="HN39" s="19"/>
      <c r="HO39" s="19"/>
      <c r="HP39" s="19"/>
      <c r="HQ39" s="19"/>
    </row>
    <row r="40" spans="1:225" x14ac:dyDescent="0.25">
      <c r="A40" s="18" t="s">
        <v>244</v>
      </c>
      <c r="B40" s="19" t="s">
        <v>245</v>
      </c>
      <c r="C40" s="20">
        <v>160.14369200000002</v>
      </c>
      <c r="D40" s="20">
        <v>163.08470600000001</v>
      </c>
      <c r="E40" s="20">
        <v>165.43874199999999</v>
      </c>
      <c r="F40" s="20">
        <v>167.51364699999999</v>
      </c>
      <c r="G40" s="20">
        <v>170.703497</v>
      </c>
      <c r="H40" s="20">
        <v>174.351696</v>
      </c>
      <c r="I40" s="20">
        <v>181.03643100000002</v>
      </c>
      <c r="J40" s="20">
        <v>189.41651800000002</v>
      </c>
      <c r="K40" s="20">
        <v>202.964079</v>
      </c>
      <c r="L40" s="20">
        <v>217.97907199999997</v>
      </c>
      <c r="M40" s="20">
        <v>228.33766200000002</v>
      </c>
      <c r="N40" s="20">
        <v>232.358418</v>
      </c>
      <c r="O40" s="20">
        <v>232.45835699999998</v>
      </c>
      <c r="P40" s="20">
        <v>231.8021</v>
      </c>
      <c r="Q40" s="20">
        <v>233.76923099999999</v>
      </c>
      <c r="R40" s="20">
        <v>229.922729</v>
      </c>
      <c r="S40" s="20">
        <v>226.605041</v>
      </c>
      <c r="T40" s="20">
        <v>233.875336</v>
      </c>
      <c r="U40" s="20">
        <v>243.41628</v>
      </c>
      <c r="V40" s="20">
        <v>251.58981500000002</v>
      </c>
      <c r="W40" s="20">
        <v>264.73490999999996</v>
      </c>
      <c r="X40" s="20">
        <v>267.69183199999998</v>
      </c>
      <c r="Y40" s="20">
        <v>247.171617</v>
      </c>
      <c r="Z40" s="20">
        <v>244.29696200000001</v>
      </c>
      <c r="AA40" s="20">
        <v>254.672968</v>
      </c>
      <c r="AB40" s="20">
        <v>272.560811</v>
      </c>
      <c r="AC40" s="20">
        <v>269.406158</v>
      </c>
      <c r="AD40" s="20">
        <v>266.83113400000002</v>
      </c>
      <c r="AE40" s="20">
        <v>268.77171299999998</v>
      </c>
      <c r="AF40" s="20">
        <v>252.34652</v>
      </c>
      <c r="AG40" s="20">
        <v>248.629043</v>
      </c>
      <c r="AH40" s="20">
        <v>263.17254599999995</v>
      </c>
      <c r="AI40" s="20">
        <v>272.13247899999999</v>
      </c>
      <c r="AJ40" s="20">
        <v>269.783931</v>
      </c>
      <c r="AK40" s="20">
        <v>274.11505099999999</v>
      </c>
      <c r="AL40" s="20">
        <v>277.35817900000001</v>
      </c>
      <c r="AM40" s="20">
        <v>281.981381</v>
      </c>
      <c r="AN40" s="20">
        <v>282.16388900000004</v>
      </c>
      <c r="AO40" s="20" t="s">
        <v>180</v>
      </c>
      <c r="AP40" s="20"/>
      <c r="AQ40" s="20"/>
      <c r="AR40" s="20"/>
      <c r="AS40" s="20"/>
      <c r="AT40" s="20"/>
      <c r="AU40" s="20"/>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9"/>
      <c r="GG40" s="19"/>
      <c r="GH40" s="19"/>
      <c r="GI40" s="19"/>
      <c r="GJ40" s="19"/>
      <c r="GK40" s="19"/>
      <c r="GL40" s="19"/>
      <c r="GM40" s="19"/>
      <c r="GN40" s="19"/>
      <c r="GO40" s="19"/>
      <c r="GP40" s="19"/>
      <c r="GQ40" s="19"/>
      <c r="GR40" s="19"/>
      <c r="GS40" s="19"/>
      <c r="GT40" s="19"/>
      <c r="GU40" s="19"/>
      <c r="GV40" s="19"/>
      <c r="GW40" s="19"/>
      <c r="GX40" s="19"/>
      <c r="GY40" s="19"/>
      <c r="GZ40" s="19"/>
      <c r="HA40" s="19"/>
      <c r="HB40" s="19"/>
      <c r="HC40" s="19"/>
      <c r="HD40" s="19"/>
      <c r="HE40" s="19"/>
      <c r="HF40" s="19"/>
      <c r="HG40" s="19"/>
      <c r="HH40" s="19"/>
      <c r="HI40" s="19"/>
      <c r="HJ40" s="19"/>
      <c r="HK40" s="19"/>
      <c r="HL40" s="19"/>
      <c r="HM40" s="19"/>
      <c r="HN40" s="19"/>
      <c r="HO40" s="19"/>
      <c r="HP40" s="19"/>
      <c r="HQ40" s="19"/>
    </row>
    <row r="41" spans="1:225" x14ac:dyDescent="0.25">
      <c r="A41" s="18" t="s">
        <v>246</v>
      </c>
      <c r="B41" s="19" t="s">
        <v>247</v>
      </c>
      <c r="C41" s="20">
        <v>753.74307299999998</v>
      </c>
      <c r="D41" s="20">
        <v>765.86980500000004</v>
      </c>
      <c r="E41" s="20">
        <v>778.98652099999993</v>
      </c>
      <c r="F41" s="20">
        <v>789.0321459999999</v>
      </c>
      <c r="G41" s="20">
        <v>802.45760100000007</v>
      </c>
      <c r="H41" s="20">
        <v>817.78957200000002</v>
      </c>
      <c r="I41" s="20">
        <v>847.11814399999992</v>
      </c>
      <c r="J41" s="20">
        <v>886.66674999999998</v>
      </c>
      <c r="K41" s="20">
        <v>948.89792</v>
      </c>
      <c r="L41" s="20">
        <v>1015.286071</v>
      </c>
      <c r="M41" s="20">
        <v>1059.944526</v>
      </c>
      <c r="N41" s="20">
        <v>1086.5450579999999</v>
      </c>
      <c r="O41" s="20">
        <v>1103.994848</v>
      </c>
      <c r="P41" s="20">
        <v>1070.2460120000001</v>
      </c>
      <c r="Q41" s="20">
        <v>1149.5074480000001</v>
      </c>
      <c r="R41" s="20">
        <v>1189.169639</v>
      </c>
      <c r="S41" s="20">
        <v>1223.5221280000001</v>
      </c>
      <c r="T41" s="20">
        <v>1315.5878899999998</v>
      </c>
      <c r="U41" s="20">
        <v>1442.0614169999999</v>
      </c>
      <c r="V41" s="20">
        <v>1572.301379</v>
      </c>
      <c r="W41" s="20">
        <v>1737.604507</v>
      </c>
      <c r="X41" s="20">
        <v>1799.0026950000001</v>
      </c>
      <c r="Y41" s="20">
        <v>1826.149007</v>
      </c>
      <c r="Z41" s="20">
        <v>1797.239673</v>
      </c>
      <c r="AA41" s="20">
        <v>1814.062017</v>
      </c>
      <c r="AB41" s="20">
        <v>1865.695588</v>
      </c>
      <c r="AC41" s="20">
        <v>1924.4876850000001</v>
      </c>
      <c r="AD41" s="20">
        <v>1996.1051399999999</v>
      </c>
      <c r="AE41" s="20">
        <v>1999.474946</v>
      </c>
      <c r="AF41" s="20">
        <v>1820.5586920000001</v>
      </c>
      <c r="AG41" s="20">
        <v>1897.409433</v>
      </c>
      <c r="AH41" s="20">
        <v>1970.3796750000001</v>
      </c>
      <c r="AI41" s="20">
        <v>1950.991929</v>
      </c>
      <c r="AJ41" s="20">
        <v>1954.2207020000001</v>
      </c>
      <c r="AK41" s="20">
        <v>1983.4948359999999</v>
      </c>
      <c r="AL41" s="20">
        <v>2013.990319</v>
      </c>
      <c r="AM41" s="20">
        <v>2115.2954559999998</v>
      </c>
      <c r="AN41" s="20">
        <v>2278.6881469999998</v>
      </c>
      <c r="AO41" s="20" t="s">
        <v>180</v>
      </c>
      <c r="AP41" s="20"/>
      <c r="AQ41" s="20"/>
      <c r="AR41" s="20"/>
      <c r="AS41" s="20"/>
      <c r="AT41" s="20"/>
      <c r="AU41" s="20"/>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9"/>
      <c r="DJ41" s="19"/>
      <c r="DK41" s="19"/>
      <c r="DL41" s="19"/>
      <c r="DM41" s="19"/>
      <c r="DN41" s="19"/>
      <c r="DO41" s="19"/>
      <c r="DP41" s="19"/>
      <c r="DQ41" s="19"/>
      <c r="DR41" s="19"/>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9"/>
      <c r="FX41" s="19"/>
      <c r="FY41" s="19"/>
      <c r="FZ41" s="19"/>
      <c r="GA41" s="19"/>
      <c r="GB41" s="19"/>
      <c r="GC41" s="19"/>
      <c r="GD41" s="19"/>
      <c r="GE41" s="19"/>
      <c r="GF41" s="19"/>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9"/>
      <c r="HE41" s="19"/>
      <c r="HF41" s="19"/>
      <c r="HG41" s="19"/>
      <c r="HH41" s="19"/>
      <c r="HI41" s="19"/>
      <c r="HJ41" s="19"/>
      <c r="HK41" s="19"/>
      <c r="HL41" s="19"/>
      <c r="HM41" s="19"/>
      <c r="HN41" s="19"/>
      <c r="HO41" s="19"/>
      <c r="HP41" s="19"/>
      <c r="HQ41" s="19"/>
    </row>
    <row r="42" spans="1:225" x14ac:dyDescent="0.25">
      <c r="A42" s="18" t="s">
        <v>248</v>
      </c>
      <c r="B42" s="19" t="s">
        <v>249</v>
      </c>
      <c r="C42" s="20">
        <v>761.39675399999999</v>
      </c>
      <c r="D42" s="20">
        <v>766.12020299999995</v>
      </c>
      <c r="E42" s="20">
        <v>766.85010999999997</v>
      </c>
      <c r="F42" s="20">
        <v>768.05005900000003</v>
      </c>
      <c r="G42" s="20">
        <v>786.94789800000001</v>
      </c>
      <c r="H42" s="20">
        <v>785.82249899999999</v>
      </c>
      <c r="I42" s="20">
        <v>788.25167699999997</v>
      </c>
      <c r="J42" s="20">
        <v>809.93095200000005</v>
      </c>
      <c r="K42" s="20">
        <v>822.98382200000003</v>
      </c>
      <c r="L42" s="20">
        <v>853.11033700000007</v>
      </c>
      <c r="M42" s="20">
        <v>872.97873300000003</v>
      </c>
      <c r="N42" s="20">
        <v>898.11492599999997</v>
      </c>
      <c r="O42" s="20">
        <v>920.86649699999998</v>
      </c>
      <c r="P42" s="20">
        <v>943.24717099999998</v>
      </c>
      <c r="Q42" s="20">
        <v>988.10462399999994</v>
      </c>
      <c r="R42" s="20">
        <v>1051.619428</v>
      </c>
      <c r="S42" s="20">
        <v>1091.8144950000001</v>
      </c>
      <c r="T42" s="20">
        <v>1133.1825020000001</v>
      </c>
      <c r="U42" s="20">
        <v>1213.8647890000002</v>
      </c>
      <c r="V42" s="20">
        <v>1331.641451</v>
      </c>
      <c r="W42" s="20">
        <v>1337.1439599999999</v>
      </c>
      <c r="X42" s="20">
        <v>1315.6718870000002</v>
      </c>
      <c r="Y42" s="20">
        <v>1306.739525</v>
      </c>
      <c r="Z42" s="20">
        <v>1278.54024</v>
      </c>
      <c r="AA42" s="20">
        <v>1283.4420220000002</v>
      </c>
      <c r="AB42" s="20">
        <v>1300.9629339999999</v>
      </c>
      <c r="AC42" s="20">
        <v>1369.6823300000001</v>
      </c>
      <c r="AD42" s="20">
        <v>1394.21146</v>
      </c>
      <c r="AE42" s="20">
        <v>1406.975422</v>
      </c>
      <c r="AF42" s="20">
        <v>1438.2905029999999</v>
      </c>
      <c r="AG42" s="20">
        <v>1468.6602549999998</v>
      </c>
      <c r="AH42" s="20">
        <v>1477.4608989999999</v>
      </c>
      <c r="AI42" s="20">
        <v>1484.6425940000001</v>
      </c>
      <c r="AJ42" s="20">
        <v>1495.7154380000002</v>
      </c>
      <c r="AK42" s="20">
        <v>1507.394188</v>
      </c>
      <c r="AL42" s="20">
        <v>1513.1067720000001</v>
      </c>
      <c r="AM42" s="20">
        <v>1516.2355299999999</v>
      </c>
      <c r="AN42" s="20">
        <v>1515.2005319999998</v>
      </c>
      <c r="AO42" s="20">
        <v>1514.5459839999999</v>
      </c>
      <c r="AP42" s="20"/>
      <c r="AQ42" s="20"/>
      <c r="AR42" s="20"/>
      <c r="AS42" s="20"/>
      <c r="AT42" s="20"/>
      <c r="AU42" s="20"/>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19"/>
      <c r="EB42" s="19"/>
      <c r="EC42" s="19"/>
      <c r="ED42" s="19"/>
      <c r="EE42" s="19"/>
      <c r="EF42" s="19"/>
      <c r="EG42" s="19"/>
      <c r="EH42" s="19"/>
      <c r="EI42" s="19"/>
      <c r="EJ42" s="19"/>
      <c r="EK42" s="19"/>
      <c r="EL42" s="19"/>
      <c r="EM42" s="19"/>
      <c r="EN42" s="19"/>
      <c r="EO42" s="19"/>
      <c r="EP42" s="19"/>
      <c r="EQ42" s="19"/>
      <c r="ER42" s="19"/>
      <c r="ES42" s="19"/>
      <c r="ET42" s="19"/>
      <c r="EU42" s="19"/>
      <c r="EV42" s="19"/>
      <c r="EW42" s="19"/>
      <c r="EX42" s="19"/>
      <c r="EY42" s="19"/>
      <c r="EZ42" s="19"/>
      <c r="FA42" s="19"/>
      <c r="FB42" s="19"/>
      <c r="FC42" s="19"/>
      <c r="FD42" s="19"/>
      <c r="FE42" s="19"/>
      <c r="FF42" s="19"/>
      <c r="FG42" s="19"/>
      <c r="FH42" s="19"/>
      <c r="FI42" s="19"/>
      <c r="FJ42" s="19"/>
      <c r="FK42" s="19"/>
      <c r="FL42" s="19"/>
      <c r="FM42" s="19"/>
      <c r="FN42" s="19"/>
      <c r="FO42" s="19"/>
      <c r="FP42" s="19"/>
      <c r="FQ42" s="19"/>
      <c r="FR42" s="19"/>
      <c r="FS42" s="19"/>
      <c r="FT42" s="19"/>
      <c r="FU42" s="19"/>
      <c r="FV42" s="19"/>
      <c r="FW42" s="19"/>
      <c r="FX42" s="19"/>
      <c r="FY42" s="19"/>
      <c r="FZ42" s="19"/>
      <c r="GA42" s="19"/>
      <c r="GB42" s="19"/>
      <c r="GC42" s="19"/>
      <c r="GD42" s="19"/>
      <c r="GE42" s="19"/>
      <c r="GF42" s="19"/>
      <c r="GG42" s="19"/>
      <c r="GH42" s="19"/>
      <c r="GI42" s="19"/>
      <c r="GJ42" s="19"/>
      <c r="GK42" s="19"/>
      <c r="GL42" s="19"/>
      <c r="GM42" s="19"/>
      <c r="GN42" s="19"/>
      <c r="GO42" s="19"/>
      <c r="GP42" s="19"/>
      <c r="GQ42" s="19"/>
      <c r="GR42" s="19"/>
      <c r="GS42" s="19"/>
      <c r="GT42" s="19"/>
      <c r="GU42" s="19"/>
      <c r="GV42" s="19"/>
      <c r="GW42" s="19"/>
      <c r="GX42" s="19"/>
      <c r="GY42" s="19"/>
      <c r="GZ42" s="19"/>
      <c r="HA42" s="19"/>
      <c r="HB42" s="19"/>
      <c r="HC42" s="19"/>
      <c r="HD42" s="19"/>
      <c r="HE42" s="19"/>
      <c r="HF42" s="19"/>
      <c r="HG42" s="19"/>
      <c r="HH42" s="19"/>
      <c r="HI42" s="19"/>
      <c r="HJ42" s="19"/>
      <c r="HK42" s="19"/>
      <c r="HL42" s="19"/>
      <c r="HM42" s="19"/>
      <c r="HN42" s="19"/>
      <c r="HO42" s="19"/>
      <c r="HP42" s="19"/>
      <c r="HQ42" s="19"/>
    </row>
    <row r="43" spans="1:225" x14ac:dyDescent="0.25">
      <c r="A43" s="18" t="s">
        <v>250</v>
      </c>
      <c r="B43" s="19" t="s">
        <v>251</v>
      </c>
      <c r="C43" s="20">
        <v>232.32910899999999</v>
      </c>
      <c r="D43" s="20">
        <v>243.47738000000001</v>
      </c>
      <c r="E43" s="20">
        <v>250.99791200000001</v>
      </c>
      <c r="F43" s="20">
        <v>255.46338500000002</v>
      </c>
      <c r="G43" s="20">
        <v>265.37678299999999</v>
      </c>
      <c r="H43" s="20">
        <v>266.73327</v>
      </c>
      <c r="I43" s="20">
        <v>268.518124</v>
      </c>
      <c r="J43" s="20">
        <v>279.55047200000001</v>
      </c>
      <c r="K43" s="20">
        <v>283.119934</v>
      </c>
      <c r="L43" s="20">
        <v>292.32157599999999</v>
      </c>
      <c r="M43" s="20">
        <v>300.08099499999997</v>
      </c>
      <c r="N43" s="20">
        <v>306.87238199999996</v>
      </c>
      <c r="O43" s="20">
        <v>319.203373</v>
      </c>
      <c r="P43" s="20">
        <v>331.11651799999999</v>
      </c>
      <c r="Q43" s="20">
        <v>338.57207199999999</v>
      </c>
      <c r="R43" s="20">
        <v>346.863563</v>
      </c>
      <c r="S43" s="20">
        <v>353.61958600000003</v>
      </c>
      <c r="T43" s="20">
        <v>357.32108799999997</v>
      </c>
      <c r="U43" s="20">
        <v>367.528322</v>
      </c>
      <c r="V43" s="20">
        <v>388.15457600000002</v>
      </c>
      <c r="W43" s="20">
        <v>419.85921100000002</v>
      </c>
      <c r="X43" s="20">
        <v>464.084743</v>
      </c>
      <c r="Y43" s="20">
        <v>508.64877200000001</v>
      </c>
      <c r="Z43" s="20">
        <v>511.92960600000004</v>
      </c>
      <c r="AA43" s="20">
        <v>504.98426799999999</v>
      </c>
      <c r="AB43" s="20">
        <v>504.512337</v>
      </c>
      <c r="AC43" s="20">
        <v>520.65965100000005</v>
      </c>
      <c r="AD43" s="20">
        <v>538.43969400000003</v>
      </c>
      <c r="AE43" s="20">
        <v>549.95319600000005</v>
      </c>
      <c r="AF43" s="20">
        <v>557.43089800000007</v>
      </c>
      <c r="AG43" s="20">
        <v>578.673405</v>
      </c>
      <c r="AH43" s="20">
        <v>581.05020400000001</v>
      </c>
      <c r="AI43" s="20">
        <v>579.89999299999999</v>
      </c>
      <c r="AJ43" s="20">
        <v>593.14604399999996</v>
      </c>
      <c r="AK43" s="20">
        <v>604.81345599999997</v>
      </c>
      <c r="AL43" s="20">
        <v>610.18684900000005</v>
      </c>
      <c r="AM43" s="20">
        <v>605.40676300000007</v>
      </c>
      <c r="AN43" s="20">
        <v>603.74339199999997</v>
      </c>
      <c r="AO43" s="20" t="s">
        <v>180</v>
      </c>
      <c r="AP43" s="20"/>
      <c r="AQ43" s="20"/>
      <c r="AR43" s="20"/>
      <c r="AS43" s="20"/>
      <c r="AT43" s="20"/>
      <c r="AU43" s="20"/>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19"/>
      <c r="EY43" s="19"/>
      <c r="EZ43" s="19"/>
      <c r="FA43" s="19"/>
      <c r="FB43" s="19"/>
      <c r="FC43" s="19"/>
      <c r="FD43" s="19"/>
      <c r="FE43" s="19"/>
      <c r="FF43" s="19"/>
      <c r="FG43" s="19"/>
      <c r="FH43" s="19"/>
      <c r="FI43" s="19"/>
      <c r="FJ43" s="19"/>
      <c r="FK43" s="19"/>
      <c r="FL43" s="19"/>
      <c r="FM43" s="19"/>
      <c r="FN43" s="19"/>
      <c r="FO43" s="19"/>
      <c r="FP43" s="19"/>
      <c r="FQ43" s="19"/>
      <c r="FR43" s="19"/>
      <c r="FS43" s="19"/>
      <c r="FT43" s="19"/>
      <c r="FU43" s="19"/>
      <c r="FV43" s="19"/>
      <c r="FW43" s="19"/>
      <c r="FX43" s="19"/>
      <c r="FY43" s="19"/>
      <c r="FZ43" s="19"/>
      <c r="GA43" s="19"/>
      <c r="GB43" s="19"/>
      <c r="GC43" s="19"/>
      <c r="GD43" s="19"/>
      <c r="GE43" s="19"/>
      <c r="GF43" s="19"/>
      <c r="GG43" s="19"/>
      <c r="GH43" s="19"/>
      <c r="GI43" s="19"/>
      <c r="GJ43" s="19"/>
      <c r="GK43" s="19"/>
      <c r="GL43" s="19"/>
      <c r="GM43" s="19"/>
      <c r="GN43" s="19"/>
      <c r="GO43" s="19"/>
      <c r="GP43" s="19"/>
      <c r="GQ43" s="19"/>
      <c r="GR43" s="19"/>
      <c r="GS43" s="19"/>
      <c r="GT43" s="19"/>
      <c r="GU43" s="19"/>
      <c r="GV43" s="19"/>
      <c r="GW43" s="19"/>
      <c r="GX43" s="19"/>
      <c r="GY43" s="19"/>
      <c r="GZ43" s="19"/>
      <c r="HA43" s="19"/>
      <c r="HB43" s="19"/>
      <c r="HC43" s="19"/>
      <c r="HD43" s="19"/>
      <c r="HE43" s="19"/>
      <c r="HF43" s="19"/>
      <c r="HG43" s="19"/>
      <c r="HH43" s="19"/>
      <c r="HI43" s="19"/>
      <c r="HJ43" s="19"/>
      <c r="HK43" s="19"/>
      <c r="HL43" s="19"/>
      <c r="HM43" s="19"/>
      <c r="HN43" s="19"/>
      <c r="HO43" s="19"/>
      <c r="HP43" s="19"/>
      <c r="HQ43" s="19"/>
    </row>
    <row r="44" spans="1:225" x14ac:dyDescent="0.25">
      <c r="A44" s="18" t="s">
        <v>252</v>
      </c>
      <c r="B44" s="19" t="s">
        <v>253</v>
      </c>
      <c r="C44" s="20">
        <v>465.77433600000001</v>
      </c>
      <c r="D44" s="20">
        <v>462.616469</v>
      </c>
      <c r="E44" s="20">
        <v>454.20218800000004</v>
      </c>
      <c r="F44" s="20">
        <v>451.99100400000003</v>
      </c>
      <c r="G44" s="20">
        <v>460.54109600000004</v>
      </c>
      <c r="H44" s="20">
        <v>457.28144300000002</v>
      </c>
      <c r="I44" s="20">
        <v>460.40752000000003</v>
      </c>
      <c r="J44" s="20">
        <v>470.05170700000002</v>
      </c>
      <c r="K44" s="20">
        <v>476.56287300000002</v>
      </c>
      <c r="L44" s="20">
        <v>491.66379599999999</v>
      </c>
      <c r="M44" s="20">
        <v>500.26471800000002</v>
      </c>
      <c r="N44" s="20">
        <v>518.72677499999998</v>
      </c>
      <c r="O44" s="20">
        <v>523.98290899999995</v>
      </c>
      <c r="P44" s="20">
        <v>526.57673699999998</v>
      </c>
      <c r="Q44" s="20">
        <v>558.55990800000006</v>
      </c>
      <c r="R44" s="20">
        <v>593.25358100000005</v>
      </c>
      <c r="S44" s="20">
        <v>619.12869499999999</v>
      </c>
      <c r="T44" s="20">
        <v>652.71007400000008</v>
      </c>
      <c r="U44" s="20">
        <v>711.56118000000004</v>
      </c>
      <c r="V44" s="20">
        <v>802.03310999999997</v>
      </c>
      <c r="W44" s="20">
        <v>773.52382899999998</v>
      </c>
      <c r="X44" s="20">
        <v>702.25720899999999</v>
      </c>
      <c r="Y44" s="20">
        <v>640.4805060000001</v>
      </c>
      <c r="Z44" s="20">
        <v>597.65849500000002</v>
      </c>
      <c r="AA44" s="20">
        <v>600.477529</v>
      </c>
      <c r="AB44" s="20">
        <v>611.51168999999993</v>
      </c>
      <c r="AC44" s="20">
        <v>653.48496299999999</v>
      </c>
      <c r="AD44" s="20">
        <v>659.53648400000009</v>
      </c>
      <c r="AE44" s="20">
        <v>657.27925800000003</v>
      </c>
      <c r="AF44" s="20">
        <v>672.01939700000003</v>
      </c>
      <c r="AG44" s="20">
        <v>682.65137600000003</v>
      </c>
      <c r="AH44" s="20">
        <v>699.21703300000001</v>
      </c>
      <c r="AI44" s="20">
        <v>710.04634699999997</v>
      </c>
      <c r="AJ44" s="20">
        <v>720.98670200000004</v>
      </c>
      <c r="AK44" s="20">
        <v>730.440112</v>
      </c>
      <c r="AL44" s="20">
        <v>737.12311699999998</v>
      </c>
      <c r="AM44" s="20">
        <v>745.75358400000005</v>
      </c>
      <c r="AN44" s="20">
        <v>747.641795</v>
      </c>
      <c r="AO44" s="20" t="s">
        <v>180</v>
      </c>
      <c r="AP44" s="20"/>
      <c r="AQ44" s="20"/>
      <c r="AR44" s="20"/>
      <c r="AS44" s="20"/>
      <c r="AT44" s="20"/>
      <c r="AU44" s="20"/>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c r="EE44" s="19"/>
      <c r="EF44" s="19"/>
      <c r="EG44" s="19"/>
      <c r="EH44" s="19"/>
      <c r="EI44" s="19"/>
      <c r="EJ44" s="19"/>
      <c r="EK44" s="19"/>
      <c r="EL44" s="19"/>
      <c r="EM44" s="19"/>
      <c r="EN44" s="19"/>
      <c r="EO44" s="19"/>
      <c r="EP44" s="19"/>
      <c r="EQ44" s="19"/>
      <c r="ER44" s="19"/>
      <c r="ES44" s="19"/>
      <c r="ET44" s="19"/>
      <c r="EU44" s="19"/>
      <c r="EV44" s="19"/>
      <c r="EW44" s="19"/>
      <c r="EX44" s="19"/>
      <c r="EY44" s="19"/>
      <c r="EZ44" s="19"/>
      <c r="FA44" s="19"/>
      <c r="FB44" s="19"/>
      <c r="FC44" s="19"/>
      <c r="FD44" s="19"/>
      <c r="FE44" s="19"/>
      <c r="FF44" s="19"/>
      <c r="FG44" s="19"/>
      <c r="FH44" s="19"/>
      <c r="FI44" s="19"/>
      <c r="FJ44" s="19"/>
      <c r="FK44" s="19"/>
      <c r="FL44" s="19"/>
      <c r="FM44" s="19"/>
      <c r="FN44" s="19"/>
      <c r="FO44" s="19"/>
      <c r="FP44" s="19"/>
      <c r="FQ44" s="19"/>
      <c r="FR44" s="19"/>
      <c r="FS44" s="19"/>
      <c r="FT44" s="19"/>
      <c r="FU44" s="19"/>
      <c r="FV44" s="19"/>
      <c r="FW44" s="19"/>
      <c r="FX44" s="19"/>
      <c r="FY44" s="19"/>
      <c r="FZ44" s="19"/>
      <c r="GA44" s="19"/>
      <c r="GB44" s="19"/>
      <c r="GC44" s="19"/>
      <c r="GD44" s="19"/>
      <c r="GE44" s="19"/>
      <c r="GF44" s="19"/>
      <c r="GG44" s="19"/>
      <c r="GH44" s="19"/>
      <c r="GI44" s="19"/>
      <c r="GJ44" s="19"/>
      <c r="GK44" s="19"/>
      <c r="GL44" s="19"/>
      <c r="GM44" s="19"/>
      <c r="GN44" s="19"/>
      <c r="GO44" s="19"/>
      <c r="GP44" s="19"/>
      <c r="GQ44" s="19"/>
      <c r="GR44" s="19"/>
      <c r="GS44" s="19"/>
      <c r="GT44" s="19"/>
      <c r="GU44" s="19"/>
      <c r="GV44" s="19"/>
      <c r="GW44" s="19"/>
      <c r="GX44" s="19"/>
      <c r="GY44" s="19"/>
      <c r="GZ44" s="19"/>
      <c r="HA44" s="19"/>
      <c r="HB44" s="19"/>
      <c r="HC44" s="19"/>
      <c r="HD44" s="19"/>
      <c r="HE44" s="19"/>
      <c r="HF44" s="19"/>
      <c r="HG44" s="19"/>
      <c r="HH44" s="19"/>
      <c r="HI44" s="19"/>
      <c r="HJ44" s="19"/>
      <c r="HK44" s="19"/>
      <c r="HL44" s="19"/>
      <c r="HM44" s="19"/>
      <c r="HN44" s="19"/>
      <c r="HO44" s="19"/>
      <c r="HP44" s="19"/>
      <c r="HQ44" s="19"/>
    </row>
    <row r="45" spans="1:225" x14ac:dyDescent="0.25">
      <c r="A45" s="18" t="s">
        <v>254</v>
      </c>
      <c r="B45" s="19" t="s">
        <v>255</v>
      </c>
      <c r="C45" s="20">
        <v>63.293309000000001</v>
      </c>
      <c r="D45" s="20">
        <v>60.026353</v>
      </c>
      <c r="E45" s="20">
        <v>61.650010000000002</v>
      </c>
      <c r="F45" s="20">
        <v>60.595669000000001</v>
      </c>
      <c r="G45" s="20">
        <v>61.030019000000003</v>
      </c>
      <c r="H45" s="20">
        <v>61.807785000000003</v>
      </c>
      <c r="I45" s="20">
        <v>59.326034</v>
      </c>
      <c r="J45" s="20">
        <v>60.328772999999998</v>
      </c>
      <c r="K45" s="20">
        <v>63.301014000000002</v>
      </c>
      <c r="L45" s="20">
        <v>69.124964000000006</v>
      </c>
      <c r="M45" s="20">
        <v>72.633020999999999</v>
      </c>
      <c r="N45" s="20">
        <v>72.515769000000006</v>
      </c>
      <c r="O45" s="20">
        <v>77.68021499999999</v>
      </c>
      <c r="P45" s="20">
        <v>85.553914999999989</v>
      </c>
      <c r="Q45" s="20">
        <v>90.972645</v>
      </c>
      <c r="R45" s="20">
        <v>111.502284</v>
      </c>
      <c r="S45" s="20">
        <v>119.066213</v>
      </c>
      <c r="T45" s="20">
        <v>123.15133900000001</v>
      </c>
      <c r="U45" s="20">
        <v>134.77528700000002</v>
      </c>
      <c r="V45" s="20">
        <v>141.453765</v>
      </c>
      <c r="W45" s="20">
        <v>143.76092</v>
      </c>
      <c r="X45" s="20">
        <v>149.32993500000001</v>
      </c>
      <c r="Y45" s="20">
        <v>157.61024700000002</v>
      </c>
      <c r="Z45" s="20">
        <v>168.95213800000002</v>
      </c>
      <c r="AA45" s="20">
        <v>177.98022500000002</v>
      </c>
      <c r="AB45" s="20">
        <v>184.93890599999997</v>
      </c>
      <c r="AC45" s="20">
        <v>195.53771599999999</v>
      </c>
      <c r="AD45" s="20">
        <v>196.23528099999999</v>
      </c>
      <c r="AE45" s="20">
        <v>199.74296799999999</v>
      </c>
      <c r="AF45" s="20">
        <v>208.84020800000002</v>
      </c>
      <c r="AG45" s="20">
        <v>207.33547300000001</v>
      </c>
      <c r="AH45" s="20">
        <v>197.19366200000002</v>
      </c>
      <c r="AI45" s="20">
        <v>194.69625299999998</v>
      </c>
      <c r="AJ45" s="20">
        <v>181.58269200000001</v>
      </c>
      <c r="AK45" s="20">
        <v>172.14061999999998</v>
      </c>
      <c r="AL45" s="20">
        <v>165.796807</v>
      </c>
      <c r="AM45" s="20">
        <v>165.07518400000001</v>
      </c>
      <c r="AN45" s="20">
        <v>163.81534599999998</v>
      </c>
      <c r="AO45" s="20" t="s">
        <v>180</v>
      </c>
      <c r="AP45" s="20"/>
      <c r="AQ45" s="20"/>
      <c r="AR45" s="20"/>
      <c r="AS45" s="20"/>
      <c r="AT45" s="20"/>
      <c r="AU45" s="20"/>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c r="EE45" s="19"/>
      <c r="EF45" s="19"/>
      <c r="EG45" s="19"/>
      <c r="EH45" s="19"/>
      <c r="EI45" s="19"/>
      <c r="EJ45" s="19"/>
      <c r="EK45" s="19"/>
      <c r="EL45" s="19"/>
      <c r="EM45" s="19"/>
      <c r="EN45" s="19"/>
      <c r="EO45" s="19"/>
      <c r="EP45" s="19"/>
      <c r="EQ45" s="19"/>
      <c r="ER45" s="19"/>
      <c r="ES45" s="19"/>
      <c r="ET45" s="19"/>
      <c r="EU45" s="19"/>
      <c r="EV45" s="19"/>
      <c r="EW45" s="19"/>
      <c r="EX45" s="19"/>
      <c r="EY45" s="19"/>
      <c r="EZ45" s="19"/>
      <c r="FA45" s="19"/>
      <c r="FB45" s="19"/>
      <c r="FC45" s="19"/>
      <c r="FD45" s="19"/>
      <c r="FE45" s="19"/>
      <c r="FF45" s="19"/>
      <c r="FG45" s="19"/>
      <c r="FH45" s="19"/>
      <c r="FI45" s="19"/>
      <c r="FJ45" s="19"/>
      <c r="FK45" s="19"/>
      <c r="FL45" s="19"/>
      <c r="FM45" s="19"/>
      <c r="FN45" s="19"/>
      <c r="FO45" s="19"/>
      <c r="FP45" s="19"/>
      <c r="FQ45" s="19"/>
      <c r="FR45" s="19"/>
      <c r="FS45" s="19"/>
      <c r="FT45" s="19"/>
      <c r="FU45" s="19"/>
      <c r="FV45" s="19"/>
      <c r="FW45" s="19"/>
      <c r="FX45" s="19"/>
      <c r="FY45" s="19"/>
      <c r="FZ45" s="19"/>
      <c r="GA45" s="19"/>
      <c r="GB45" s="19"/>
      <c r="GC45" s="19"/>
      <c r="GD45" s="19"/>
      <c r="GE45" s="19"/>
      <c r="GF45" s="19"/>
      <c r="GG45" s="19"/>
      <c r="GH45" s="19"/>
      <c r="GI45" s="19"/>
      <c r="GJ45" s="19"/>
      <c r="GK45" s="19"/>
      <c r="GL45" s="19"/>
      <c r="GM45" s="19"/>
      <c r="GN45" s="19"/>
      <c r="GO45" s="19"/>
      <c r="GP45" s="19"/>
      <c r="GQ45" s="19"/>
      <c r="GR45" s="19"/>
      <c r="GS45" s="19"/>
      <c r="GT45" s="19"/>
      <c r="GU45" s="19"/>
      <c r="GV45" s="19"/>
      <c r="GW45" s="19"/>
      <c r="GX45" s="19"/>
      <c r="GY45" s="19"/>
      <c r="GZ45" s="19"/>
      <c r="HA45" s="19"/>
      <c r="HB45" s="19"/>
      <c r="HC45" s="19"/>
      <c r="HD45" s="19"/>
      <c r="HE45" s="19"/>
      <c r="HF45" s="19"/>
      <c r="HG45" s="19"/>
      <c r="HH45" s="19"/>
      <c r="HI45" s="19"/>
      <c r="HJ45" s="19"/>
      <c r="HK45" s="19"/>
      <c r="HL45" s="19"/>
      <c r="HM45" s="19"/>
      <c r="HN45" s="19"/>
      <c r="HO45" s="19"/>
      <c r="HP45" s="19"/>
      <c r="HQ45" s="19"/>
    </row>
    <row r="46" spans="1:225" x14ac:dyDescent="0.25">
      <c r="A46" s="18" t="s">
        <v>256</v>
      </c>
      <c r="B46" s="19" t="s">
        <v>257</v>
      </c>
      <c r="C46" s="20">
        <v>5349.46684</v>
      </c>
      <c r="D46" s="20">
        <v>5488.7564579999998</v>
      </c>
      <c r="E46" s="20">
        <v>5616.5542779999996</v>
      </c>
      <c r="F46" s="20">
        <v>5709.505631</v>
      </c>
      <c r="G46" s="20">
        <v>5845.3849419999997</v>
      </c>
      <c r="H46" s="20">
        <v>6003.1477100000002</v>
      </c>
      <c r="I46" s="20">
        <v>6108.7069750000001</v>
      </c>
      <c r="J46" s="20">
        <v>6232.5183080000006</v>
      </c>
      <c r="K46" s="20">
        <v>6280.5468210000008</v>
      </c>
      <c r="L46" s="20">
        <v>6386.3163169999998</v>
      </c>
      <c r="M46" s="20">
        <v>6446.4200049999999</v>
      </c>
      <c r="N46" s="20">
        <v>6571.3665039999996</v>
      </c>
      <c r="O46" s="20">
        <v>6680.655342</v>
      </c>
      <c r="P46" s="20">
        <v>6819.0351270000001</v>
      </c>
      <c r="Q46" s="20">
        <v>6956.257885</v>
      </c>
      <c r="R46" s="20">
        <v>7053.4559159999999</v>
      </c>
      <c r="S46" s="20">
        <v>7161.1979630000005</v>
      </c>
      <c r="T46" s="20">
        <v>7228.3751849999999</v>
      </c>
      <c r="U46" s="20">
        <v>7296.3216400000001</v>
      </c>
      <c r="V46" s="20">
        <v>7394.246408</v>
      </c>
      <c r="W46" s="20">
        <v>7486.6844540000002</v>
      </c>
      <c r="X46" s="20">
        <v>7504.4775280000003</v>
      </c>
      <c r="Y46" s="20">
        <v>7539.5008449999996</v>
      </c>
      <c r="Z46" s="20">
        <v>7605.7220109999998</v>
      </c>
      <c r="AA46" s="20">
        <v>7627.0325760000005</v>
      </c>
      <c r="AB46" s="20">
        <v>7696.1914139999999</v>
      </c>
      <c r="AC46" s="20">
        <v>7778.9095379999999</v>
      </c>
      <c r="AD46" s="20">
        <v>7884.1392329999999</v>
      </c>
      <c r="AE46" s="20">
        <v>7920.8721539999997</v>
      </c>
      <c r="AF46" s="20">
        <v>8004.3412309999994</v>
      </c>
      <c r="AG46" s="20">
        <v>8065.9969469999996</v>
      </c>
      <c r="AH46" s="20">
        <v>8037.8874089999999</v>
      </c>
      <c r="AI46" s="20">
        <v>8040.8021760000001</v>
      </c>
      <c r="AJ46" s="20">
        <v>8119.0385650000007</v>
      </c>
      <c r="AK46" s="20">
        <v>8216.7109380000002</v>
      </c>
      <c r="AL46" s="20">
        <v>8275.6575420000008</v>
      </c>
      <c r="AM46" s="20">
        <v>8322.3221489999996</v>
      </c>
      <c r="AN46" s="20">
        <v>8328.7482149999996</v>
      </c>
      <c r="AO46" s="20">
        <v>8317.2097730000005</v>
      </c>
      <c r="AP46" s="20"/>
      <c r="AQ46" s="20"/>
      <c r="AR46" s="20"/>
      <c r="AS46" s="20"/>
      <c r="AT46" s="20"/>
      <c r="AU46" s="20"/>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FO46" s="19"/>
      <c r="FP46" s="19"/>
      <c r="FQ46" s="19"/>
      <c r="FR46" s="19"/>
      <c r="FS46" s="19"/>
      <c r="FT46" s="19"/>
      <c r="FU46" s="19"/>
      <c r="FV46" s="19"/>
      <c r="FW46" s="19"/>
      <c r="FX46" s="19"/>
      <c r="FY46" s="19"/>
      <c r="FZ46" s="19"/>
      <c r="GA46" s="19"/>
      <c r="GB46" s="19"/>
      <c r="GC46" s="19"/>
      <c r="GD46" s="19"/>
      <c r="GE46" s="19"/>
      <c r="GF46" s="19"/>
      <c r="GG46" s="19"/>
      <c r="GH46" s="19"/>
      <c r="GI46" s="19"/>
      <c r="GJ46" s="19"/>
      <c r="GK46" s="19"/>
      <c r="GL46" s="19"/>
      <c r="GM46" s="19"/>
      <c r="GN46" s="19"/>
      <c r="GO46" s="19"/>
      <c r="GP46" s="19"/>
      <c r="GQ46" s="19"/>
      <c r="GR46" s="19"/>
      <c r="GS46" s="19"/>
      <c r="GT46" s="19"/>
      <c r="GU46" s="19"/>
      <c r="GV46" s="19"/>
      <c r="GW46" s="19"/>
      <c r="GX46" s="19"/>
      <c r="GY46" s="19"/>
      <c r="GZ46" s="19"/>
      <c r="HA46" s="19"/>
      <c r="HB46" s="19"/>
      <c r="HC46" s="19"/>
      <c r="HD46" s="19"/>
      <c r="HE46" s="19"/>
      <c r="HF46" s="19"/>
      <c r="HG46" s="19"/>
      <c r="HH46" s="19"/>
      <c r="HI46" s="19"/>
      <c r="HJ46" s="19"/>
      <c r="HK46" s="19"/>
      <c r="HL46" s="19"/>
      <c r="HM46" s="19"/>
      <c r="HN46" s="19"/>
      <c r="HO46" s="19"/>
      <c r="HP46" s="19"/>
      <c r="HQ46" s="19"/>
    </row>
    <row r="47" spans="1:225" x14ac:dyDescent="0.25">
      <c r="A47" s="18" t="s">
        <v>258</v>
      </c>
      <c r="B47" s="19" t="s">
        <v>259</v>
      </c>
      <c r="C47" s="20">
        <v>2045.727521</v>
      </c>
      <c r="D47" s="20">
        <v>2084.7810679999998</v>
      </c>
      <c r="E47" s="20">
        <v>2139.0218100000002</v>
      </c>
      <c r="F47" s="20">
        <v>2188.561428</v>
      </c>
      <c r="G47" s="20">
        <v>2220.0667680000001</v>
      </c>
      <c r="H47" s="20">
        <v>2286.773459</v>
      </c>
      <c r="I47" s="20">
        <v>2344.3441150000003</v>
      </c>
      <c r="J47" s="20">
        <v>2355.9866339999999</v>
      </c>
      <c r="K47" s="20">
        <v>2363.4332899999999</v>
      </c>
      <c r="L47" s="20">
        <v>2361.4095050000001</v>
      </c>
      <c r="M47" s="20">
        <v>2376.5946480000002</v>
      </c>
      <c r="N47" s="20">
        <v>2424.4659380000003</v>
      </c>
      <c r="O47" s="20">
        <v>2453.1987840000002</v>
      </c>
      <c r="P47" s="20">
        <v>2477.0929819999997</v>
      </c>
      <c r="Q47" s="20">
        <v>2504.5593650000001</v>
      </c>
      <c r="R47" s="20">
        <v>2536.3579360000003</v>
      </c>
      <c r="S47" s="20">
        <v>2560.1279119999999</v>
      </c>
      <c r="T47" s="20">
        <v>2565.0307740000003</v>
      </c>
      <c r="U47" s="20">
        <v>2561.1564449999996</v>
      </c>
      <c r="V47" s="20">
        <v>2573.9626960000001</v>
      </c>
      <c r="W47" s="20">
        <v>2615.300988</v>
      </c>
      <c r="X47" s="20">
        <v>2619.9597899999999</v>
      </c>
      <c r="Y47" s="20">
        <v>2624.2844879999998</v>
      </c>
      <c r="Z47" s="20">
        <v>2655.7640610000003</v>
      </c>
      <c r="AA47" s="20">
        <v>2626.019409</v>
      </c>
      <c r="AB47" s="20">
        <v>2635.529356</v>
      </c>
      <c r="AC47" s="20">
        <v>2622.542281</v>
      </c>
      <c r="AD47" s="20">
        <v>2593.5503659999999</v>
      </c>
      <c r="AE47" s="20">
        <v>2548.283167</v>
      </c>
      <c r="AF47" s="20">
        <v>2517.0993800000001</v>
      </c>
      <c r="AG47" s="20">
        <v>2480.5291549999997</v>
      </c>
      <c r="AH47" s="20">
        <v>2442.139819</v>
      </c>
      <c r="AI47" s="20">
        <v>2417.7995879999999</v>
      </c>
      <c r="AJ47" s="20">
        <v>2443.7894940000001</v>
      </c>
      <c r="AK47" s="20">
        <v>2454.4894190000005</v>
      </c>
      <c r="AL47" s="20">
        <v>2439.3578219999999</v>
      </c>
      <c r="AM47" s="20">
        <v>2445.3816630000001</v>
      </c>
      <c r="AN47" s="20">
        <v>2434.4019670000002</v>
      </c>
      <c r="AO47" s="20" t="s">
        <v>180</v>
      </c>
      <c r="AP47" s="20"/>
      <c r="AQ47" s="20"/>
      <c r="AR47" s="20"/>
      <c r="AS47" s="20"/>
      <c r="AT47" s="20"/>
      <c r="AU47" s="20"/>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19"/>
      <c r="EH47" s="19"/>
      <c r="EI47" s="19"/>
      <c r="EJ47" s="19"/>
      <c r="EK47" s="19"/>
      <c r="EL47" s="19"/>
      <c r="EM47" s="19"/>
      <c r="EN47" s="19"/>
      <c r="EO47" s="19"/>
      <c r="EP47" s="19"/>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19"/>
      <c r="FP47" s="19"/>
      <c r="FQ47" s="19"/>
      <c r="FR47" s="19"/>
      <c r="FS47" s="19"/>
      <c r="FT47" s="19"/>
      <c r="FU47" s="19"/>
      <c r="FV47" s="19"/>
      <c r="FW47" s="19"/>
      <c r="FX47" s="19"/>
      <c r="FY47" s="19"/>
      <c r="FZ47" s="19"/>
      <c r="GA47" s="19"/>
      <c r="GB47" s="19"/>
      <c r="GC47" s="19"/>
      <c r="GD47" s="19"/>
      <c r="GE47" s="19"/>
      <c r="GF47" s="19"/>
      <c r="GG47" s="19"/>
      <c r="GH47" s="19"/>
      <c r="GI47" s="19"/>
      <c r="GJ47" s="19"/>
      <c r="GK47" s="19"/>
      <c r="GL47" s="19"/>
      <c r="GM47" s="19"/>
      <c r="GN47" s="19"/>
      <c r="GO47" s="19"/>
      <c r="GP47" s="19"/>
      <c r="GQ47" s="19"/>
      <c r="GR47" s="19"/>
      <c r="GS47" s="19"/>
      <c r="GT47" s="19"/>
      <c r="GU47" s="19"/>
      <c r="GV47" s="19"/>
      <c r="GW47" s="19"/>
      <c r="GX47" s="19"/>
      <c r="GY47" s="19"/>
      <c r="GZ47" s="19"/>
      <c r="HA47" s="19"/>
      <c r="HB47" s="19"/>
      <c r="HC47" s="19"/>
      <c r="HD47" s="19"/>
      <c r="HE47" s="19"/>
      <c r="HF47" s="19"/>
      <c r="HG47" s="19"/>
      <c r="HH47" s="19"/>
      <c r="HI47" s="19"/>
      <c r="HJ47" s="19"/>
      <c r="HK47" s="19"/>
      <c r="HL47" s="19"/>
      <c r="HM47" s="19"/>
      <c r="HN47" s="19"/>
      <c r="HO47" s="19"/>
      <c r="HP47" s="19"/>
      <c r="HQ47" s="19"/>
    </row>
    <row r="48" spans="1:225" x14ac:dyDescent="0.25">
      <c r="A48" s="18" t="s">
        <v>260</v>
      </c>
      <c r="B48" s="19" t="s">
        <v>261</v>
      </c>
      <c r="C48" s="20">
        <v>1331.218153</v>
      </c>
      <c r="D48" s="20">
        <v>1379.23795</v>
      </c>
      <c r="E48" s="20">
        <v>1399.950098</v>
      </c>
      <c r="F48" s="20">
        <v>1402.826689</v>
      </c>
      <c r="G48" s="20">
        <v>1452.299121</v>
      </c>
      <c r="H48" s="20">
        <v>1494.581199</v>
      </c>
      <c r="I48" s="20">
        <v>1503.8519080000001</v>
      </c>
      <c r="J48" s="20">
        <v>1556.5704680000001</v>
      </c>
      <c r="K48" s="20">
        <v>1564.9923570000001</v>
      </c>
      <c r="L48" s="20">
        <v>1612.1953289999999</v>
      </c>
      <c r="M48" s="20">
        <v>1630.254216</v>
      </c>
      <c r="N48" s="20">
        <v>1652.131713</v>
      </c>
      <c r="O48" s="20">
        <v>1689.2657199999999</v>
      </c>
      <c r="P48" s="20">
        <v>1718.5156129999998</v>
      </c>
      <c r="Q48" s="20">
        <v>1742.706666</v>
      </c>
      <c r="R48" s="20">
        <v>1749.8193160000001</v>
      </c>
      <c r="S48" s="20">
        <v>1750.236418</v>
      </c>
      <c r="T48" s="20">
        <v>1742.9914180000001</v>
      </c>
      <c r="U48" s="20">
        <v>1756.250268</v>
      </c>
      <c r="V48" s="20">
        <v>1794.960632</v>
      </c>
      <c r="W48" s="20">
        <v>1813.3049099999998</v>
      </c>
      <c r="X48" s="20">
        <v>1832.541371</v>
      </c>
      <c r="Y48" s="20">
        <v>1837.6095319999999</v>
      </c>
      <c r="Z48" s="20">
        <v>1840.883169</v>
      </c>
      <c r="AA48" s="20">
        <v>1819.1673970000002</v>
      </c>
      <c r="AB48" s="20">
        <v>1791.9521769999999</v>
      </c>
      <c r="AC48" s="20">
        <v>1803.731771</v>
      </c>
      <c r="AD48" s="20">
        <v>1855.0529220000001</v>
      </c>
      <c r="AE48" s="20">
        <v>1890.1444260000001</v>
      </c>
      <c r="AF48" s="20">
        <v>1921.9727320000002</v>
      </c>
      <c r="AG48" s="20">
        <v>1961.3845490000001</v>
      </c>
      <c r="AH48" s="20">
        <v>1904.9383829999999</v>
      </c>
      <c r="AI48" s="20">
        <v>1892.3319099999999</v>
      </c>
      <c r="AJ48" s="20">
        <v>1897.8804499999999</v>
      </c>
      <c r="AK48" s="20">
        <v>1927.6650930000001</v>
      </c>
      <c r="AL48" s="20">
        <v>1966.947418</v>
      </c>
      <c r="AM48" s="20">
        <v>1986.990505</v>
      </c>
      <c r="AN48" s="20">
        <v>1993.2999650000002</v>
      </c>
      <c r="AO48" s="20" t="s">
        <v>180</v>
      </c>
      <c r="AP48" s="20"/>
      <c r="AQ48" s="20"/>
      <c r="AR48" s="20"/>
      <c r="AS48" s="20"/>
      <c r="AT48" s="20"/>
      <c r="AU48" s="20"/>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19"/>
      <c r="EB48" s="19"/>
      <c r="EC48" s="19"/>
      <c r="ED48" s="19"/>
      <c r="EE48" s="19"/>
      <c r="EF48" s="19"/>
      <c r="EG48" s="19"/>
      <c r="EH48" s="19"/>
      <c r="EI48" s="19"/>
      <c r="EJ48" s="19"/>
      <c r="EK48" s="19"/>
      <c r="EL48" s="19"/>
      <c r="EM48" s="19"/>
      <c r="EN48" s="19"/>
      <c r="EO48" s="19"/>
      <c r="EP48" s="19"/>
      <c r="EQ48" s="19"/>
      <c r="ER48" s="19"/>
      <c r="ES48" s="19"/>
      <c r="ET48" s="19"/>
      <c r="EU48" s="19"/>
      <c r="EV48" s="19"/>
      <c r="EW48" s="19"/>
      <c r="EX48" s="19"/>
      <c r="EY48" s="19"/>
      <c r="EZ48" s="19"/>
      <c r="FA48" s="19"/>
      <c r="FB48" s="19"/>
      <c r="FC48" s="19"/>
      <c r="FD48" s="19"/>
      <c r="FE48" s="19"/>
      <c r="FF48" s="19"/>
      <c r="FG48" s="19"/>
      <c r="FH48" s="19"/>
      <c r="FI48" s="19"/>
      <c r="FJ48" s="19"/>
      <c r="FK48" s="19"/>
      <c r="FL48" s="19"/>
      <c r="FM48" s="19"/>
      <c r="FN48" s="19"/>
      <c r="FO48" s="19"/>
      <c r="FP48" s="19"/>
      <c r="FQ48" s="19"/>
      <c r="FR48" s="19"/>
      <c r="FS48" s="19"/>
      <c r="FT48" s="19"/>
      <c r="FU48" s="19"/>
      <c r="FV48" s="19"/>
      <c r="FW48" s="19"/>
      <c r="FX48" s="19"/>
      <c r="FY48" s="19"/>
      <c r="FZ48" s="19"/>
      <c r="GA48" s="19"/>
      <c r="GB48" s="19"/>
      <c r="GC48" s="19"/>
      <c r="GD48" s="19"/>
      <c r="GE48" s="19"/>
      <c r="GF48" s="19"/>
      <c r="GG48" s="19"/>
      <c r="GH48" s="19"/>
      <c r="GI48" s="19"/>
      <c r="GJ48" s="19"/>
      <c r="GK48" s="19"/>
      <c r="GL48" s="19"/>
      <c r="GM48" s="19"/>
      <c r="GN48" s="19"/>
      <c r="GO48" s="19"/>
      <c r="GP48" s="19"/>
      <c r="GQ48" s="19"/>
      <c r="GR48" s="19"/>
      <c r="GS48" s="19"/>
      <c r="GT48" s="19"/>
      <c r="GU48" s="19"/>
      <c r="GV48" s="19"/>
      <c r="GW48" s="19"/>
      <c r="GX48" s="19"/>
      <c r="GY48" s="19"/>
      <c r="GZ48" s="19"/>
      <c r="HA48" s="19"/>
      <c r="HB48" s="19"/>
      <c r="HC48" s="19"/>
      <c r="HD48" s="19"/>
      <c r="HE48" s="19"/>
      <c r="HF48" s="19"/>
      <c r="HG48" s="19"/>
      <c r="HH48" s="19"/>
      <c r="HI48" s="19"/>
      <c r="HJ48" s="19"/>
      <c r="HK48" s="19"/>
      <c r="HL48" s="19"/>
      <c r="HM48" s="19"/>
      <c r="HN48" s="19"/>
      <c r="HO48" s="19"/>
      <c r="HP48" s="19"/>
      <c r="HQ48" s="19"/>
    </row>
    <row r="49" spans="1:225" x14ac:dyDescent="0.25">
      <c r="A49" s="18" t="s">
        <v>262</v>
      </c>
      <c r="B49" s="19" t="s">
        <v>263</v>
      </c>
      <c r="C49" s="20">
        <v>1244.163515</v>
      </c>
      <c r="D49" s="20">
        <v>1271.0802879999999</v>
      </c>
      <c r="E49" s="20">
        <v>1307.320997</v>
      </c>
      <c r="F49" s="20">
        <v>1344.927107</v>
      </c>
      <c r="G49" s="20">
        <v>1374.4361640000002</v>
      </c>
      <c r="H49" s="20">
        <v>1407.603396</v>
      </c>
      <c r="I49" s="20">
        <v>1445.5785409999999</v>
      </c>
      <c r="J49" s="20">
        <v>1477.5606929999999</v>
      </c>
      <c r="K49" s="20">
        <v>1501.7263799999998</v>
      </c>
      <c r="L49" s="20">
        <v>1535.2314410000001</v>
      </c>
      <c r="M49" s="20">
        <v>1550.73451</v>
      </c>
      <c r="N49" s="20">
        <v>1550.982066</v>
      </c>
      <c r="O49" s="20">
        <v>1544.1776159999999</v>
      </c>
      <c r="P49" s="20">
        <v>1565.4431420000001</v>
      </c>
      <c r="Q49" s="20">
        <v>1569.7997009999999</v>
      </c>
      <c r="R49" s="20">
        <v>1568.3750689999999</v>
      </c>
      <c r="S49" s="20">
        <v>1558.7667180000001</v>
      </c>
      <c r="T49" s="20">
        <v>1532.0070430000001</v>
      </c>
      <c r="U49" s="20">
        <v>1522.8233149999999</v>
      </c>
      <c r="V49" s="20">
        <v>1526.49046</v>
      </c>
      <c r="W49" s="20">
        <v>1538.453647</v>
      </c>
      <c r="X49" s="20">
        <v>1552.301314</v>
      </c>
      <c r="Y49" s="20">
        <v>1574.9852269999999</v>
      </c>
      <c r="Z49" s="20">
        <v>1597.4359850000001</v>
      </c>
      <c r="AA49" s="20">
        <v>1636.758902</v>
      </c>
      <c r="AB49" s="20">
        <v>1660.598493</v>
      </c>
      <c r="AC49" s="20">
        <v>1679.5527770000001</v>
      </c>
      <c r="AD49" s="20">
        <v>1697.954956</v>
      </c>
      <c r="AE49" s="20">
        <v>1718.5947229999999</v>
      </c>
      <c r="AF49" s="20">
        <v>1764.994676</v>
      </c>
      <c r="AG49" s="20">
        <v>1786.930443</v>
      </c>
      <c r="AH49" s="20">
        <v>1807.484009</v>
      </c>
      <c r="AI49" s="20">
        <v>1827.618074</v>
      </c>
      <c r="AJ49" s="20">
        <v>1859.7424250000001</v>
      </c>
      <c r="AK49" s="20">
        <v>1887.057018</v>
      </c>
      <c r="AL49" s="20">
        <v>1908.4779559999999</v>
      </c>
      <c r="AM49" s="20">
        <v>1928.7690069999999</v>
      </c>
      <c r="AN49" s="20">
        <v>1939.346706</v>
      </c>
      <c r="AO49" s="20" t="s">
        <v>180</v>
      </c>
      <c r="AP49" s="20"/>
      <c r="AQ49" s="20"/>
      <c r="AR49" s="20"/>
      <c r="AS49" s="20"/>
      <c r="AT49" s="20"/>
      <c r="AU49" s="20"/>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19"/>
      <c r="EB49" s="19"/>
      <c r="EC49" s="19"/>
      <c r="ED49" s="19"/>
      <c r="EE49" s="19"/>
      <c r="EF49" s="19"/>
      <c r="EG49" s="19"/>
      <c r="EH49" s="19"/>
      <c r="EI49" s="19"/>
      <c r="EJ49" s="19"/>
      <c r="EK49" s="19"/>
      <c r="EL49" s="19"/>
      <c r="EM49" s="19"/>
      <c r="EN49" s="19"/>
      <c r="EO49" s="19"/>
      <c r="EP49" s="19"/>
      <c r="EQ49" s="19"/>
      <c r="ER49" s="19"/>
      <c r="ES49" s="19"/>
      <c r="ET49" s="19"/>
      <c r="EU49" s="19"/>
      <c r="EV49" s="19"/>
      <c r="EW49" s="19"/>
      <c r="EX49" s="19"/>
      <c r="EY49" s="19"/>
      <c r="EZ49" s="19"/>
      <c r="FA49" s="19"/>
      <c r="FB49" s="19"/>
      <c r="FC49" s="19"/>
      <c r="FD49" s="19"/>
      <c r="FE49" s="19"/>
      <c r="FF49" s="19"/>
      <c r="FG49" s="19"/>
      <c r="FH49" s="19"/>
      <c r="FI49" s="19"/>
      <c r="FJ49" s="19"/>
      <c r="FK49" s="19"/>
      <c r="FL49" s="19"/>
      <c r="FM49" s="19"/>
      <c r="FN49" s="19"/>
      <c r="FO49" s="19"/>
      <c r="FP49" s="19"/>
      <c r="FQ49" s="19"/>
      <c r="FR49" s="19"/>
      <c r="FS49" s="19"/>
      <c r="FT49" s="19"/>
      <c r="FU49" s="19"/>
      <c r="FV49" s="19"/>
      <c r="FW49" s="19"/>
      <c r="FX49" s="19"/>
      <c r="FY49" s="19"/>
      <c r="FZ49" s="19"/>
      <c r="GA49" s="19"/>
      <c r="GB49" s="19"/>
      <c r="GC49" s="19"/>
      <c r="GD49" s="19"/>
      <c r="GE49" s="19"/>
      <c r="GF49" s="19"/>
      <c r="GG49" s="19"/>
      <c r="GH49" s="19"/>
      <c r="GI49" s="19"/>
      <c r="GJ49" s="19"/>
      <c r="GK49" s="19"/>
      <c r="GL49" s="19"/>
      <c r="GM49" s="19"/>
      <c r="GN49" s="19"/>
      <c r="GO49" s="19"/>
      <c r="GP49" s="19"/>
      <c r="GQ49" s="19"/>
      <c r="GR49" s="19"/>
      <c r="GS49" s="19"/>
      <c r="GT49" s="19"/>
      <c r="GU49" s="19"/>
      <c r="GV49" s="19"/>
      <c r="GW49" s="19"/>
      <c r="GX49" s="19"/>
      <c r="GY49" s="19"/>
      <c r="GZ49" s="19"/>
      <c r="HA49" s="19"/>
      <c r="HB49" s="19"/>
      <c r="HC49" s="19"/>
      <c r="HD49" s="19"/>
      <c r="HE49" s="19"/>
      <c r="HF49" s="19"/>
      <c r="HG49" s="19"/>
      <c r="HH49" s="19"/>
      <c r="HI49" s="19"/>
      <c r="HJ49" s="19"/>
      <c r="HK49" s="19"/>
      <c r="HL49" s="19"/>
      <c r="HM49" s="19"/>
      <c r="HN49" s="19"/>
      <c r="HO49" s="19"/>
      <c r="HP49" s="19"/>
      <c r="HQ49" s="19"/>
    </row>
    <row r="50" spans="1:225" x14ac:dyDescent="0.25">
      <c r="A50" s="18" t="s">
        <v>264</v>
      </c>
      <c r="B50" s="19" t="s">
        <v>265</v>
      </c>
      <c r="C50" s="20">
        <v>728.35765099999992</v>
      </c>
      <c r="D50" s="20">
        <v>753.657152</v>
      </c>
      <c r="E50" s="20">
        <v>770.26137300000005</v>
      </c>
      <c r="F50" s="20">
        <v>773.19040599999994</v>
      </c>
      <c r="G50" s="20">
        <v>798.58288900000002</v>
      </c>
      <c r="H50" s="20">
        <v>814.18965600000001</v>
      </c>
      <c r="I50" s="20">
        <v>814.932411</v>
      </c>
      <c r="J50" s="20">
        <v>842.40051399999993</v>
      </c>
      <c r="K50" s="20">
        <v>850.39479400000005</v>
      </c>
      <c r="L50" s="20">
        <v>877.48004099999991</v>
      </c>
      <c r="M50" s="20">
        <v>888.83663100000001</v>
      </c>
      <c r="N50" s="20">
        <v>943.786787</v>
      </c>
      <c r="O50" s="20">
        <v>994.01322199999993</v>
      </c>
      <c r="P50" s="20">
        <v>1057.9833899999999</v>
      </c>
      <c r="Q50" s="20">
        <v>1139.192153</v>
      </c>
      <c r="R50" s="20">
        <v>1198.903595</v>
      </c>
      <c r="S50" s="20">
        <v>1292.0669150000001</v>
      </c>
      <c r="T50" s="20">
        <v>1388.345949</v>
      </c>
      <c r="U50" s="20">
        <v>1456.0916110000001</v>
      </c>
      <c r="V50" s="20">
        <v>1498.8326200000001</v>
      </c>
      <c r="W50" s="20">
        <v>1519.6249089999999</v>
      </c>
      <c r="X50" s="20">
        <v>1499.6750530000002</v>
      </c>
      <c r="Y50" s="20">
        <v>1502.6215979999999</v>
      </c>
      <c r="Z50" s="20">
        <v>1511.6387960000002</v>
      </c>
      <c r="AA50" s="20">
        <v>1545.0868680000001</v>
      </c>
      <c r="AB50" s="20">
        <v>1608.1113889999999</v>
      </c>
      <c r="AC50" s="20">
        <v>1673.082709</v>
      </c>
      <c r="AD50" s="20">
        <v>1737.5809879999999</v>
      </c>
      <c r="AE50" s="20">
        <v>1763.8498380000001</v>
      </c>
      <c r="AF50" s="20">
        <v>1800.2744420000001</v>
      </c>
      <c r="AG50" s="20">
        <v>1837.152801</v>
      </c>
      <c r="AH50" s="20">
        <v>1883.325198</v>
      </c>
      <c r="AI50" s="20">
        <v>1903.052604</v>
      </c>
      <c r="AJ50" s="20">
        <v>1917.6261959999999</v>
      </c>
      <c r="AK50" s="20">
        <v>1947.4994080000001</v>
      </c>
      <c r="AL50" s="20">
        <v>1960.8743459999998</v>
      </c>
      <c r="AM50" s="20">
        <v>1961.180973</v>
      </c>
      <c r="AN50" s="20">
        <v>1961.699578</v>
      </c>
      <c r="AO50" s="20" t="s">
        <v>180</v>
      </c>
      <c r="AP50" s="20"/>
      <c r="AQ50" s="20"/>
      <c r="AR50" s="20"/>
      <c r="AS50" s="20"/>
      <c r="AT50" s="20"/>
      <c r="AU50" s="20"/>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c r="EE50" s="19"/>
      <c r="EF50" s="19"/>
      <c r="EG50" s="19"/>
      <c r="EH50" s="19"/>
      <c r="EI50" s="19"/>
      <c r="EJ50" s="19"/>
      <c r="EK50" s="19"/>
      <c r="EL50" s="19"/>
      <c r="EM50" s="19"/>
      <c r="EN50" s="19"/>
      <c r="EO50" s="19"/>
      <c r="EP50" s="19"/>
      <c r="EQ50" s="19"/>
      <c r="ER50" s="19"/>
      <c r="ES50" s="19"/>
      <c r="ET50" s="19"/>
      <c r="EU50" s="19"/>
      <c r="EV50" s="19"/>
      <c r="EW50" s="19"/>
      <c r="EX50" s="19"/>
      <c r="EY50" s="19"/>
      <c r="EZ50" s="19"/>
      <c r="FA50" s="19"/>
      <c r="FB50" s="19"/>
      <c r="FC50" s="19"/>
      <c r="FD50" s="19"/>
      <c r="FE50" s="19"/>
      <c r="FF50" s="19"/>
      <c r="FG50" s="19"/>
      <c r="FH50" s="19"/>
      <c r="FI50" s="19"/>
      <c r="FJ50" s="19"/>
      <c r="FK50" s="19"/>
      <c r="FL50" s="19"/>
      <c r="FM50" s="19"/>
      <c r="FN50" s="19"/>
      <c r="FO50" s="19"/>
      <c r="FP50" s="19"/>
      <c r="FQ50" s="19"/>
      <c r="FR50" s="19"/>
      <c r="FS50" s="19"/>
      <c r="FT50" s="19"/>
      <c r="FU50" s="19"/>
      <c r="FV50" s="19"/>
      <c r="FW50" s="19"/>
      <c r="FX50" s="19"/>
      <c r="FY50" s="19"/>
      <c r="FZ50" s="19"/>
      <c r="GA50" s="19"/>
      <c r="GB50" s="19"/>
      <c r="GC50" s="19"/>
      <c r="GD50" s="19"/>
      <c r="GE50" s="19"/>
      <c r="GF50" s="19"/>
      <c r="GG50" s="19"/>
      <c r="GH50" s="19"/>
      <c r="GI50" s="19"/>
      <c r="GJ50" s="19"/>
      <c r="GK50" s="19"/>
      <c r="GL50" s="19"/>
      <c r="GM50" s="19"/>
      <c r="GN50" s="19"/>
      <c r="GO50" s="19"/>
      <c r="GP50" s="19"/>
      <c r="GQ50" s="19"/>
      <c r="GR50" s="19"/>
      <c r="GS50" s="19"/>
      <c r="GT50" s="19"/>
      <c r="GU50" s="19"/>
      <c r="GV50" s="19"/>
      <c r="GW50" s="19"/>
      <c r="GX50" s="19"/>
      <c r="GY50" s="19"/>
      <c r="GZ50" s="19"/>
      <c r="HA50" s="19"/>
      <c r="HB50" s="19"/>
      <c r="HC50" s="19"/>
      <c r="HD50" s="19"/>
      <c r="HE50" s="19"/>
      <c r="HF50" s="19"/>
      <c r="HG50" s="19"/>
      <c r="HH50" s="19"/>
      <c r="HI50" s="19"/>
      <c r="HJ50" s="19"/>
      <c r="HK50" s="19"/>
      <c r="HL50" s="19"/>
      <c r="HM50" s="19"/>
      <c r="HN50" s="19"/>
      <c r="HO50" s="19"/>
      <c r="HP50" s="19"/>
      <c r="HQ50" s="19"/>
    </row>
    <row r="51" spans="1:225" x14ac:dyDescent="0.25">
      <c r="A51" s="18" t="s">
        <v>266</v>
      </c>
      <c r="B51" s="19" t="s">
        <v>267</v>
      </c>
      <c r="C51" s="20">
        <v>22640.847559999998</v>
      </c>
      <c r="D51" s="20">
        <v>22617.702429000001</v>
      </c>
      <c r="E51" s="20">
        <v>22676.571612</v>
      </c>
      <c r="F51" s="20">
        <v>22652.393536</v>
      </c>
      <c r="G51" s="20">
        <v>22535.615754999999</v>
      </c>
      <c r="H51" s="20">
        <v>22487.389106999999</v>
      </c>
      <c r="I51" s="20">
        <v>22596.504897999999</v>
      </c>
      <c r="J51" s="20">
        <v>22796.568090000001</v>
      </c>
      <c r="K51" s="20">
        <v>23019.843226000001</v>
      </c>
      <c r="L51" s="20">
        <v>23419.752973999999</v>
      </c>
      <c r="M51" s="20">
        <v>23632.094912999997</v>
      </c>
      <c r="N51" s="20">
        <v>23685.660745000001</v>
      </c>
      <c r="O51" s="20">
        <v>23536.935618</v>
      </c>
      <c r="P51" s="20">
        <v>23293.644581999997</v>
      </c>
      <c r="Q51" s="20">
        <v>23411.449603999998</v>
      </c>
      <c r="R51" s="20">
        <v>23644.903050999998</v>
      </c>
      <c r="S51" s="20">
        <v>23779.045262</v>
      </c>
      <c r="T51" s="20">
        <v>23963.320327000001</v>
      </c>
      <c r="U51" s="20">
        <v>24381.853432</v>
      </c>
      <c r="V51" s="20">
        <v>24968.366076000002</v>
      </c>
      <c r="W51" s="20">
        <v>25602.074197999998</v>
      </c>
      <c r="X51" s="20">
        <v>25970.195796999997</v>
      </c>
      <c r="Y51" s="20">
        <v>26097.499589999999</v>
      </c>
      <c r="Z51" s="20">
        <v>26105.038723999998</v>
      </c>
      <c r="AA51" s="20">
        <v>26141.497243000002</v>
      </c>
      <c r="AB51" s="20">
        <v>26321.460024</v>
      </c>
      <c r="AC51" s="20">
        <v>26607.334513999998</v>
      </c>
      <c r="AD51" s="20">
        <v>26992.332956000002</v>
      </c>
      <c r="AE51" s="20">
        <v>27129.027571999999</v>
      </c>
      <c r="AF51" s="20">
        <v>26819.151868000001</v>
      </c>
      <c r="AG51" s="20">
        <v>26845.518237</v>
      </c>
      <c r="AH51" s="20">
        <v>27047.694394000002</v>
      </c>
      <c r="AI51" s="20">
        <v>27139.652322000002</v>
      </c>
      <c r="AJ51" s="20">
        <v>27189.548892999999</v>
      </c>
      <c r="AK51" s="20">
        <v>27333.517900999999</v>
      </c>
      <c r="AL51" s="20">
        <v>27390.850888000001</v>
      </c>
      <c r="AM51" s="20">
        <v>27567.200396</v>
      </c>
      <c r="AN51" s="20">
        <v>27842.270834999999</v>
      </c>
      <c r="AO51" s="20">
        <v>28114.439636999999</v>
      </c>
      <c r="AP51" s="20"/>
      <c r="AQ51" s="20"/>
      <c r="AR51" s="20"/>
      <c r="AS51" s="20"/>
      <c r="AT51" s="20"/>
      <c r="AU51" s="20"/>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19"/>
      <c r="ES51" s="19"/>
      <c r="ET51" s="19"/>
      <c r="EU51" s="19"/>
      <c r="EV51" s="19"/>
      <c r="EW51" s="19"/>
      <c r="EX51" s="19"/>
      <c r="EY51" s="19"/>
      <c r="EZ51" s="19"/>
      <c r="FA51" s="19"/>
      <c r="FB51" s="19"/>
      <c r="FC51" s="19"/>
      <c r="FD51" s="19"/>
      <c r="FE51" s="19"/>
      <c r="FF51" s="19"/>
      <c r="FG51" s="19"/>
      <c r="FH51" s="19"/>
      <c r="FI51" s="19"/>
      <c r="FJ51" s="19"/>
      <c r="FK51" s="19"/>
      <c r="FL51" s="19"/>
      <c r="FM51" s="19"/>
      <c r="FN51" s="19"/>
      <c r="FO51" s="19"/>
      <c r="FP51" s="19"/>
      <c r="FQ51" s="19"/>
      <c r="FR51" s="19"/>
      <c r="FS51" s="19"/>
      <c r="FT51" s="19"/>
      <c r="FU51" s="19"/>
      <c r="FV51" s="19"/>
      <c r="FW51" s="19"/>
      <c r="FX51" s="19"/>
      <c r="FY51" s="19"/>
      <c r="FZ51" s="19"/>
      <c r="GA51" s="19"/>
      <c r="GB51" s="19"/>
      <c r="GC51" s="19"/>
      <c r="GD51" s="19"/>
      <c r="GE51" s="19"/>
      <c r="GF51" s="19"/>
      <c r="GG51" s="19"/>
      <c r="GH51" s="19"/>
      <c r="GI51" s="19"/>
      <c r="GJ51" s="19"/>
      <c r="GK51" s="19"/>
      <c r="GL51" s="19"/>
      <c r="GM51" s="19"/>
      <c r="GN51" s="19"/>
      <c r="GO51" s="19"/>
      <c r="GP51" s="19"/>
      <c r="GQ51" s="19"/>
      <c r="GR51" s="19"/>
      <c r="GS51" s="19"/>
      <c r="GT51" s="19"/>
      <c r="GU51" s="19"/>
      <c r="GV51" s="19"/>
      <c r="GW51" s="19"/>
      <c r="GX51" s="19"/>
      <c r="GY51" s="19"/>
      <c r="GZ51" s="19"/>
      <c r="HA51" s="19"/>
      <c r="HB51" s="19"/>
      <c r="HC51" s="19"/>
      <c r="HD51" s="19"/>
      <c r="HE51" s="19"/>
      <c r="HF51" s="19"/>
      <c r="HG51" s="19"/>
      <c r="HH51" s="19"/>
      <c r="HI51" s="19"/>
      <c r="HJ51" s="19"/>
      <c r="HK51" s="19"/>
      <c r="HL51" s="19"/>
      <c r="HM51" s="19"/>
      <c r="HN51" s="19"/>
      <c r="HO51" s="19"/>
      <c r="HP51" s="19"/>
      <c r="HQ51" s="19"/>
    </row>
    <row r="52" spans="1:225" x14ac:dyDescent="0.25">
      <c r="B52" s="19"/>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c r="EC52" s="19"/>
      <c r="ED52" s="19"/>
      <c r="EE52" s="19"/>
      <c r="EF52" s="19"/>
      <c r="EG52" s="19"/>
      <c r="EH52" s="19"/>
      <c r="EI52" s="19"/>
      <c r="EJ52" s="19"/>
      <c r="EK52" s="19"/>
      <c r="EL52" s="19"/>
      <c r="EM52" s="19"/>
      <c r="EN52" s="19"/>
      <c r="EO52" s="19"/>
      <c r="EP52" s="19"/>
      <c r="EQ52" s="19"/>
      <c r="ER52" s="19"/>
      <c r="ES52" s="19"/>
      <c r="ET52" s="19"/>
      <c r="EU52" s="19"/>
      <c r="EV52" s="19"/>
      <c r="EW52" s="19"/>
      <c r="EX52" s="19"/>
      <c r="EY52" s="19"/>
      <c r="EZ52" s="19"/>
      <c r="FA52" s="19"/>
      <c r="FB52" s="19"/>
      <c r="FC52" s="19"/>
      <c r="FD52" s="19"/>
      <c r="FE52" s="19"/>
      <c r="FF52" s="19"/>
      <c r="FG52" s="19"/>
      <c r="FH52" s="19"/>
      <c r="FI52" s="19"/>
      <c r="FJ52" s="19"/>
      <c r="FK52" s="19"/>
      <c r="FL52" s="19"/>
      <c r="FM52" s="19"/>
      <c r="FN52" s="19"/>
      <c r="FO52" s="19"/>
      <c r="FP52" s="19"/>
      <c r="FQ52" s="19"/>
      <c r="FR52" s="19"/>
      <c r="FS52" s="19"/>
      <c r="FT52" s="19"/>
      <c r="FU52" s="19"/>
      <c r="FV52" s="19"/>
      <c r="FW52" s="19"/>
      <c r="FX52" s="19"/>
      <c r="FY52" s="19"/>
      <c r="FZ52" s="19"/>
      <c r="GA52" s="19"/>
      <c r="GB52" s="19"/>
      <c r="GC52" s="19"/>
      <c r="GD52" s="19"/>
      <c r="GE52" s="19"/>
      <c r="GF52" s="19"/>
      <c r="GG52" s="19"/>
      <c r="GH52" s="19"/>
      <c r="GI52" s="19"/>
      <c r="GJ52" s="19"/>
      <c r="GK52" s="19"/>
      <c r="GL52" s="19"/>
      <c r="GM52" s="19"/>
      <c r="GN52" s="19"/>
      <c r="GO52" s="19"/>
      <c r="GP52" s="19"/>
      <c r="GQ52" s="19"/>
      <c r="GR52" s="19"/>
      <c r="GS52" s="19"/>
      <c r="GT52" s="19"/>
      <c r="GU52" s="19"/>
      <c r="GV52" s="19"/>
      <c r="GW52" s="19"/>
      <c r="GX52" s="19"/>
      <c r="GY52" s="19"/>
      <c r="GZ52" s="19"/>
      <c r="HA52" s="19"/>
      <c r="HB52" s="19"/>
      <c r="HC52" s="19"/>
      <c r="HD52" s="19"/>
      <c r="HE52" s="19"/>
      <c r="HF52" s="19"/>
      <c r="HG52" s="19"/>
      <c r="HH52" s="19"/>
      <c r="HI52" s="19"/>
      <c r="HJ52" s="19"/>
      <c r="HK52" s="19"/>
      <c r="HL52" s="19"/>
      <c r="HM52" s="19"/>
      <c r="HN52" s="19"/>
      <c r="HO52" s="19"/>
      <c r="HP52" s="19"/>
      <c r="HQ52" s="19"/>
    </row>
    <row r="53" spans="1:225" x14ac:dyDescent="0.25">
      <c r="B53" s="19" t="s">
        <v>268</v>
      </c>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9"/>
      <c r="EM53" s="19"/>
      <c r="EN53" s="19"/>
      <c r="EO53" s="19"/>
      <c r="EP53" s="19"/>
      <c r="EQ53" s="19"/>
      <c r="ER53" s="19"/>
      <c r="ES53" s="19"/>
      <c r="ET53" s="19"/>
      <c r="EU53" s="19"/>
      <c r="EV53" s="19"/>
      <c r="EW53" s="19"/>
      <c r="EX53" s="19"/>
      <c r="EY53" s="19"/>
      <c r="EZ53" s="19"/>
      <c r="FA53" s="19"/>
      <c r="FB53" s="19"/>
      <c r="FC53" s="19"/>
      <c r="FD53" s="19"/>
      <c r="FE53" s="19"/>
      <c r="FF53" s="19"/>
      <c r="FG53" s="19"/>
      <c r="FH53" s="19"/>
      <c r="FI53" s="19"/>
      <c r="FJ53" s="19"/>
      <c r="FK53" s="19"/>
      <c r="FL53" s="19"/>
      <c r="FM53" s="19"/>
      <c r="FN53" s="19"/>
      <c r="FO53" s="19"/>
      <c r="FP53" s="19"/>
      <c r="FQ53" s="19"/>
      <c r="FR53" s="19"/>
      <c r="FS53" s="19"/>
      <c r="FT53" s="19"/>
      <c r="FU53" s="19"/>
      <c r="FV53" s="19"/>
      <c r="FW53" s="19"/>
      <c r="FX53" s="19"/>
      <c r="FY53" s="19"/>
      <c r="FZ53" s="19"/>
      <c r="GA53" s="19"/>
      <c r="GB53" s="19"/>
      <c r="GC53" s="19"/>
      <c r="GD53" s="19"/>
      <c r="GE53" s="19"/>
      <c r="GF53" s="19"/>
      <c r="GG53" s="19"/>
      <c r="GH53" s="19"/>
      <c r="GI53" s="19"/>
      <c r="GJ53" s="19"/>
      <c r="GK53" s="19"/>
      <c r="GL53" s="19"/>
      <c r="GM53" s="19"/>
      <c r="GN53" s="19"/>
      <c r="GO53" s="19"/>
      <c r="GP53" s="19"/>
      <c r="GQ53" s="19"/>
      <c r="GR53" s="19"/>
      <c r="GS53" s="19"/>
      <c r="GT53" s="19"/>
      <c r="GU53" s="19"/>
      <c r="GV53" s="19"/>
      <c r="GW53" s="19"/>
      <c r="GX53" s="19"/>
      <c r="GY53" s="19"/>
      <c r="GZ53" s="19"/>
      <c r="HA53" s="19"/>
      <c r="HB53" s="19"/>
      <c r="HC53" s="19"/>
      <c r="HD53" s="19"/>
      <c r="HE53" s="19"/>
      <c r="HF53" s="19"/>
      <c r="HG53" s="19"/>
      <c r="HH53" s="19"/>
      <c r="HI53" s="19"/>
      <c r="HJ53" s="19"/>
      <c r="HK53" s="19"/>
      <c r="HL53" s="19"/>
      <c r="HM53" s="19"/>
      <c r="HN53" s="19"/>
      <c r="HO53" s="19"/>
      <c r="HP53" s="19"/>
      <c r="HQ53" s="19"/>
    </row>
    <row r="54" spans="1:225" x14ac:dyDescent="0.2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c r="DR54" s="19"/>
      <c r="DS54" s="19"/>
      <c r="DT54" s="19"/>
      <c r="DU54" s="19"/>
      <c r="DV54" s="19"/>
      <c r="DW54" s="19"/>
      <c r="DX54" s="19"/>
      <c r="DY54" s="19"/>
      <c r="DZ54" s="19"/>
      <c r="EA54" s="19"/>
      <c r="EB54" s="19"/>
      <c r="EC54" s="19"/>
      <c r="ED54" s="19"/>
      <c r="EE54" s="19"/>
      <c r="EF54" s="19"/>
      <c r="EG54" s="19"/>
      <c r="EH54" s="19"/>
      <c r="EI54" s="19"/>
      <c r="EJ54" s="19"/>
      <c r="EK54" s="19"/>
      <c r="EL54" s="19"/>
      <c r="EM54" s="19"/>
      <c r="EN54" s="19"/>
      <c r="EO54" s="19"/>
      <c r="EP54" s="19"/>
      <c r="EQ54" s="19"/>
      <c r="ER54" s="19"/>
      <c r="ES54" s="19"/>
      <c r="ET54" s="19"/>
      <c r="EU54" s="19"/>
      <c r="EV54" s="19"/>
      <c r="EW54" s="19"/>
      <c r="EX54" s="19"/>
      <c r="EY54" s="19"/>
      <c r="EZ54" s="19"/>
      <c r="FA54" s="19"/>
      <c r="FB54" s="19"/>
      <c r="FC54" s="19"/>
      <c r="FD54" s="19"/>
      <c r="FE54" s="19"/>
      <c r="FF54" s="19"/>
      <c r="FG54" s="19"/>
      <c r="FH54" s="19"/>
      <c r="FI54" s="19"/>
      <c r="FJ54" s="19"/>
      <c r="FK54" s="19"/>
      <c r="FL54" s="19"/>
      <c r="FM54" s="19"/>
      <c r="FN54" s="19"/>
      <c r="FO54" s="19"/>
      <c r="FP54" s="19"/>
      <c r="FQ54" s="19"/>
      <c r="FR54" s="19"/>
      <c r="FS54" s="19"/>
      <c r="FT54" s="19"/>
      <c r="FU54" s="19"/>
      <c r="FV54" s="19"/>
      <c r="FW54" s="19"/>
      <c r="FX54" s="19"/>
      <c r="FY54" s="19"/>
      <c r="FZ54" s="19"/>
      <c r="GA54" s="19"/>
      <c r="GB54" s="19"/>
      <c r="GC54" s="19"/>
      <c r="GD54" s="19"/>
      <c r="GE54" s="19"/>
      <c r="GF54" s="19"/>
      <c r="GG54" s="19"/>
      <c r="GH54" s="19"/>
      <c r="GI54" s="19"/>
      <c r="GJ54" s="19"/>
      <c r="GK54" s="19"/>
      <c r="GL54" s="19"/>
      <c r="GM54" s="19"/>
      <c r="GN54" s="19"/>
      <c r="GO54" s="19"/>
      <c r="GP54" s="19"/>
      <c r="GQ54" s="19"/>
      <c r="GR54" s="19"/>
      <c r="GS54" s="19"/>
      <c r="GT54" s="19"/>
      <c r="GU54" s="19"/>
      <c r="GV54" s="19"/>
      <c r="GW54" s="19"/>
      <c r="GX54" s="19"/>
      <c r="GY54" s="19"/>
      <c r="GZ54" s="19"/>
      <c r="HA54" s="19"/>
      <c r="HB54" s="19"/>
      <c r="HC54" s="19"/>
      <c r="HD54" s="19"/>
      <c r="HE54" s="19"/>
      <c r="HF54" s="19"/>
      <c r="HG54" s="19"/>
      <c r="HH54" s="19"/>
      <c r="HI54" s="19"/>
      <c r="HJ54" s="19"/>
      <c r="HK54" s="19"/>
      <c r="HL54" s="19"/>
      <c r="HM54" s="19"/>
      <c r="HN54" s="19"/>
      <c r="HO54" s="19"/>
      <c r="HP54" s="19"/>
      <c r="HQ54" s="19"/>
    </row>
    <row r="55" spans="1:225" x14ac:dyDescent="0.25">
      <c r="B55" s="19" t="s">
        <v>269</v>
      </c>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c r="DR55" s="19"/>
      <c r="DS55" s="19"/>
      <c r="DT55" s="19"/>
      <c r="DU55" s="19"/>
      <c r="DV55" s="19"/>
      <c r="DW55" s="19"/>
      <c r="DX55" s="19"/>
      <c r="DY55" s="19"/>
      <c r="DZ55" s="19"/>
      <c r="EA55" s="19"/>
      <c r="EB55" s="19"/>
      <c r="EC55" s="19"/>
      <c r="ED55" s="19"/>
      <c r="EE55" s="19"/>
      <c r="EF55" s="19"/>
      <c r="EG55" s="19"/>
      <c r="EH55" s="19"/>
      <c r="EI55" s="19"/>
      <c r="EJ55" s="19"/>
      <c r="EK55" s="19"/>
      <c r="EL55" s="19"/>
      <c r="EM55" s="19"/>
      <c r="EN55" s="19"/>
      <c r="EO55" s="19"/>
      <c r="EP55" s="19"/>
      <c r="EQ55" s="19"/>
      <c r="ER55" s="19"/>
      <c r="ES55" s="19"/>
      <c r="ET55" s="19"/>
      <c r="EU55" s="19"/>
      <c r="EV55" s="19"/>
      <c r="EW55" s="19"/>
      <c r="EX55" s="19"/>
      <c r="EY55" s="19"/>
      <c r="EZ55" s="19"/>
      <c r="FA55" s="19"/>
      <c r="FB55" s="19"/>
      <c r="FC55" s="19"/>
      <c r="FD55" s="19"/>
      <c r="FE55" s="19"/>
      <c r="FF55" s="19"/>
      <c r="FG55" s="19"/>
      <c r="FH55" s="19"/>
      <c r="FI55" s="19"/>
      <c r="FJ55" s="19"/>
      <c r="FK55" s="19"/>
      <c r="FL55" s="19"/>
      <c r="FM55" s="19"/>
      <c r="FN55" s="19"/>
      <c r="FO55" s="19"/>
      <c r="FP55" s="19"/>
      <c r="FQ55" s="19"/>
      <c r="FR55" s="19"/>
      <c r="FS55" s="19"/>
      <c r="FT55" s="19"/>
      <c r="FU55" s="19"/>
      <c r="FV55" s="19"/>
      <c r="FW55" s="19"/>
      <c r="FX55" s="19"/>
      <c r="FY55" s="19"/>
      <c r="FZ55" s="19"/>
      <c r="GA55" s="19"/>
      <c r="GB55" s="19"/>
      <c r="GC55" s="19"/>
      <c r="GD55" s="19"/>
      <c r="GE55" s="19"/>
      <c r="GF55" s="19"/>
      <c r="GG55" s="19"/>
      <c r="GH55" s="19"/>
      <c r="GI55" s="19"/>
      <c r="GJ55" s="19"/>
      <c r="GK55" s="19"/>
      <c r="GL55" s="19"/>
      <c r="GM55" s="19"/>
      <c r="GN55" s="19"/>
      <c r="GO55" s="19"/>
      <c r="GP55" s="19"/>
      <c r="GQ55" s="19"/>
      <c r="GR55" s="19"/>
      <c r="GS55" s="19"/>
      <c r="GT55" s="19"/>
      <c r="GU55" s="19"/>
      <c r="GV55" s="19"/>
      <c r="GW55" s="19"/>
      <c r="GX55" s="19"/>
      <c r="GY55" s="19"/>
      <c r="GZ55" s="19"/>
      <c r="HA55" s="19"/>
      <c r="HB55" s="19"/>
      <c r="HC55" s="19"/>
      <c r="HD55" s="19"/>
      <c r="HE55" s="19"/>
      <c r="HF55" s="19"/>
      <c r="HG55" s="19"/>
      <c r="HH55" s="19"/>
      <c r="HI55" s="19"/>
      <c r="HJ55" s="19"/>
      <c r="HK55" s="19"/>
      <c r="HL55" s="19"/>
      <c r="HM55" s="19"/>
      <c r="HN55" s="19"/>
      <c r="HO55" s="19"/>
      <c r="HP55" s="19"/>
      <c r="HQ55" s="19"/>
    </row>
    <row r="56" spans="1:225" x14ac:dyDescent="0.25">
      <c r="B56" s="19"/>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c r="CW56" s="19"/>
      <c r="CX56" s="19"/>
      <c r="CY56" s="19"/>
      <c r="CZ56" s="19"/>
      <c r="DA56" s="19"/>
      <c r="DB56" s="19"/>
      <c r="DC56" s="19"/>
      <c r="DD56" s="19"/>
      <c r="DE56" s="19"/>
      <c r="DF56" s="19"/>
      <c r="DG56" s="19"/>
      <c r="DH56" s="19"/>
      <c r="DI56" s="19"/>
      <c r="DJ56" s="19"/>
      <c r="DK56" s="19"/>
      <c r="DL56" s="19"/>
      <c r="DM56" s="19"/>
      <c r="DN56" s="19"/>
      <c r="DO56" s="19"/>
      <c r="DP56" s="19"/>
      <c r="DQ56" s="19"/>
      <c r="DR56" s="19"/>
      <c r="DS56" s="19"/>
      <c r="DT56" s="19"/>
      <c r="DU56" s="19"/>
      <c r="DV56" s="19"/>
      <c r="DW56" s="19"/>
      <c r="DX56" s="19"/>
      <c r="DY56" s="19"/>
      <c r="DZ56" s="19"/>
      <c r="EA56" s="19"/>
      <c r="EB56" s="19"/>
      <c r="EC56" s="19"/>
      <c r="ED56" s="19"/>
      <c r="EE56" s="19"/>
      <c r="EF56" s="19"/>
      <c r="EG56" s="19"/>
      <c r="EH56" s="19"/>
      <c r="EI56" s="19"/>
      <c r="EJ56" s="19"/>
      <c r="EK56" s="19"/>
      <c r="EL56" s="19"/>
      <c r="EM56" s="19"/>
      <c r="EN56" s="19"/>
      <c r="EO56" s="19"/>
      <c r="EP56" s="19"/>
      <c r="EQ56" s="19"/>
      <c r="ER56" s="19"/>
      <c r="ES56" s="19"/>
      <c r="ET56" s="19"/>
      <c r="EU56" s="19"/>
      <c r="EV56" s="19"/>
      <c r="EW56" s="19"/>
      <c r="EX56" s="19"/>
      <c r="EY56" s="19"/>
      <c r="EZ56" s="19"/>
      <c r="FA56" s="19"/>
      <c r="FB56" s="19"/>
      <c r="FC56" s="19"/>
      <c r="FD56" s="19"/>
      <c r="FE56" s="19"/>
      <c r="FF56" s="19"/>
      <c r="FG56" s="19"/>
      <c r="FH56" s="19"/>
      <c r="FI56" s="19"/>
      <c r="FJ56" s="19"/>
      <c r="FK56" s="19"/>
      <c r="FL56" s="19"/>
      <c r="FM56" s="19"/>
      <c r="FN56" s="19"/>
      <c r="FO56" s="19"/>
      <c r="FP56" s="19"/>
      <c r="FQ56" s="19"/>
      <c r="FR56" s="19"/>
      <c r="FS56" s="19"/>
      <c r="FT56" s="19"/>
      <c r="FU56" s="19"/>
      <c r="FV56" s="19"/>
      <c r="FW56" s="19"/>
      <c r="FX56" s="19"/>
      <c r="FY56" s="19"/>
      <c r="FZ56" s="19"/>
      <c r="GA56" s="19"/>
      <c r="GB56" s="19"/>
      <c r="GC56" s="19"/>
      <c r="GD56" s="19"/>
      <c r="GE56" s="19"/>
      <c r="GF56" s="19"/>
      <c r="GG56" s="19"/>
      <c r="GH56" s="19"/>
      <c r="GI56" s="19"/>
      <c r="GJ56" s="19"/>
      <c r="GK56" s="19"/>
      <c r="GL56" s="19"/>
      <c r="GM56" s="19"/>
      <c r="GN56" s="19"/>
      <c r="GO56" s="19"/>
      <c r="GP56" s="19"/>
      <c r="GQ56" s="19"/>
      <c r="GR56" s="19"/>
      <c r="GS56" s="19"/>
      <c r="GT56" s="19"/>
      <c r="GU56" s="19"/>
      <c r="GV56" s="19"/>
      <c r="GW56" s="19"/>
      <c r="GX56" s="19"/>
      <c r="GY56" s="19"/>
      <c r="GZ56" s="19"/>
      <c r="HA56" s="19"/>
      <c r="HB56" s="19"/>
      <c r="HC56" s="19"/>
      <c r="HD56" s="19"/>
      <c r="HE56" s="19"/>
      <c r="HF56" s="19"/>
      <c r="HG56" s="19"/>
      <c r="HH56" s="19"/>
      <c r="HI56" s="19"/>
      <c r="HJ56" s="19"/>
      <c r="HK56" s="19"/>
      <c r="HL56" s="19"/>
      <c r="HM56" s="19"/>
      <c r="HN56" s="19"/>
      <c r="HO56" s="19"/>
      <c r="HP56" s="19"/>
      <c r="HQ56" s="19"/>
    </row>
    <row r="57" spans="1:225" x14ac:dyDescent="0.25">
      <c r="B57" s="19" t="s">
        <v>270</v>
      </c>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c r="CW57" s="19"/>
      <c r="CX57" s="19"/>
      <c r="CY57" s="19"/>
      <c r="CZ57" s="19"/>
      <c r="DA57" s="19"/>
      <c r="DB57" s="19"/>
      <c r="DC57" s="19"/>
      <c r="DD57" s="19"/>
      <c r="DE57" s="19"/>
      <c r="DF57" s="19"/>
      <c r="DG57" s="19"/>
      <c r="DH57" s="19"/>
      <c r="DI57" s="19"/>
      <c r="DJ57" s="19"/>
      <c r="DK57" s="19"/>
      <c r="DL57" s="19"/>
      <c r="DM57" s="19"/>
      <c r="DN57" s="19"/>
      <c r="DO57" s="19"/>
      <c r="DP57" s="19"/>
      <c r="DQ57" s="19"/>
      <c r="DR57" s="19"/>
      <c r="DS57" s="19"/>
      <c r="DT57" s="19"/>
      <c r="DU57" s="19"/>
      <c r="DV57" s="19"/>
      <c r="DW57" s="19"/>
      <c r="DX57" s="19"/>
      <c r="DY57" s="19"/>
      <c r="DZ57" s="19"/>
      <c r="EA57" s="19"/>
      <c r="EB57" s="19"/>
      <c r="EC57" s="19"/>
      <c r="ED57" s="19"/>
      <c r="EE57" s="19"/>
      <c r="EF57" s="19"/>
      <c r="EG57" s="19"/>
      <c r="EH57" s="19"/>
      <c r="EI57" s="19"/>
      <c r="EJ57" s="19"/>
      <c r="EK57" s="19"/>
      <c r="EL57" s="19"/>
      <c r="EM57" s="19"/>
      <c r="EN57" s="19"/>
      <c r="EO57" s="19"/>
      <c r="EP57" s="19"/>
      <c r="EQ57" s="19"/>
      <c r="ER57" s="19"/>
      <c r="ES57" s="19"/>
      <c r="ET57" s="19"/>
      <c r="EU57" s="19"/>
      <c r="EV57" s="19"/>
      <c r="EW57" s="19"/>
      <c r="EX57" s="19"/>
      <c r="EY57" s="19"/>
      <c r="EZ57" s="19"/>
      <c r="FA57" s="19"/>
      <c r="FB57" s="19"/>
      <c r="FC57" s="19"/>
      <c r="FD57" s="19"/>
      <c r="FE57" s="19"/>
      <c r="FF57" s="19"/>
      <c r="FG57" s="19"/>
      <c r="FH57" s="19"/>
      <c r="FI57" s="19"/>
      <c r="FJ57" s="19"/>
      <c r="FK57" s="19"/>
      <c r="FL57" s="19"/>
      <c r="FM57" s="19"/>
      <c r="FN57" s="19"/>
      <c r="FO57" s="19"/>
      <c r="FP57" s="19"/>
      <c r="FQ57" s="19"/>
      <c r="FR57" s="19"/>
      <c r="FS57" s="19"/>
      <c r="FT57" s="19"/>
      <c r="FU57" s="19"/>
      <c r="FV57" s="19"/>
      <c r="FW57" s="19"/>
      <c r="FX57" s="19"/>
      <c r="FY57" s="19"/>
      <c r="FZ57" s="19"/>
      <c r="GA57" s="19"/>
      <c r="GB57" s="19"/>
      <c r="GC57" s="19"/>
      <c r="GD57" s="19"/>
      <c r="GE57" s="19"/>
      <c r="GF57" s="19"/>
      <c r="GG57" s="19"/>
      <c r="GH57" s="19"/>
      <c r="GI57" s="19"/>
      <c r="GJ57" s="19"/>
      <c r="GK57" s="19"/>
      <c r="GL57" s="19"/>
      <c r="GM57" s="19"/>
      <c r="GN57" s="19"/>
      <c r="GO57" s="19"/>
      <c r="GP57" s="19"/>
      <c r="GQ57" s="19"/>
      <c r="GR57" s="19"/>
      <c r="GS57" s="19"/>
      <c r="GT57" s="19"/>
      <c r="GU57" s="19"/>
      <c r="GV57" s="19"/>
      <c r="GW57" s="19"/>
      <c r="GX57" s="19"/>
      <c r="GY57" s="19"/>
      <c r="GZ57" s="19"/>
      <c r="HA57" s="19"/>
      <c r="HB57" s="19"/>
      <c r="HC57" s="19"/>
      <c r="HD57" s="19"/>
      <c r="HE57" s="19"/>
      <c r="HF57" s="19"/>
      <c r="HG57" s="19"/>
      <c r="HH57" s="19"/>
      <c r="HI57" s="19"/>
      <c r="HJ57" s="19"/>
      <c r="HK57" s="19"/>
      <c r="HL57" s="19"/>
      <c r="HM57" s="19"/>
      <c r="HN57" s="19"/>
      <c r="HO57" s="19"/>
      <c r="HP57" s="19"/>
      <c r="HQ57" s="19"/>
    </row>
    <row r="58" spans="1:225" x14ac:dyDescent="0.25">
      <c r="B58" s="19" t="s">
        <v>271</v>
      </c>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9"/>
      <c r="DW58" s="19"/>
      <c r="DX58" s="19"/>
      <c r="DY58" s="19"/>
      <c r="DZ58" s="19"/>
      <c r="EA58" s="19"/>
      <c r="EB58" s="19"/>
      <c r="EC58" s="19"/>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row>
    <row r="59" spans="1:225" x14ac:dyDescent="0.25">
      <c r="B59" s="19"/>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row>
    <row r="60" spans="1:225" x14ac:dyDescent="0.25">
      <c r="B60" s="19"/>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c r="CW60" s="19"/>
      <c r="CX60" s="19"/>
      <c r="CY60" s="19"/>
      <c r="CZ60" s="19"/>
      <c r="DA60" s="19"/>
      <c r="DB60" s="19"/>
      <c r="DC60" s="19"/>
      <c r="DD60" s="19"/>
      <c r="DE60" s="19"/>
      <c r="DF60" s="19"/>
      <c r="DG60" s="19"/>
      <c r="DH60" s="19"/>
      <c r="DI60" s="19"/>
      <c r="DJ60" s="19"/>
      <c r="DK60" s="19"/>
      <c r="DL60" s="19"/>
      <c r="DM60" s="19"/>
      <c r="DN60" s="19"/>
      <c r="DO60" s="19"/>
      <c r="DP60" s="19"/>
      <c r="DQ60" s="19"/>
      <c r="DR60" s="19"/>
      <c r="DS60" s="19"/>
      <c r="DT60" s="19"/>
      <c r="DU60" s="19"/>
      <c r="DV60" s="19"/>
      <c r="DW60" s="19"/>
      <c r="DX60" s="19"/>
      <c r="DY60" s="19"/>
      <c r="DZ60" s="19"/>
      <c r="EA60" s="19"/>
      <c r="EB60" s="19"/>
      <c r="EC60" s="19"/>
      <c r="ED60" s="19"/>
      <c r="EE60" s="19"/>
      <c r="EF60" s="19"/>
      <c r="EG60" s="19"/>
      <c r="EH60" s="19"/>
      <c r="EI60" s="19"/>
      <c r="EJ60" s="19"/>
      <c r="EK60" s="19"/>
      <c r="EL60" s="19"/>
      <c r="EM60" s="19"/>
      <c r="EN60" s="19"/>
      <c r="EO60" s="19"/>
      <c r="EP60" s="19"/>
      <c r="EQ60" s="19"/>
      <c r="ER60" s="19"/>
      <c r="ES60" s="19"/>
      <c r="ET60" s="19"/>
      <c r="EU60" s="19"/>
      <c r="EV60" s="19"/>
      <c r="EW60" s="19"/>
      <c r="EX60" s="19"/>
      <c r="EY60" s="19"/>
      <c r="EZ60" s="19"/>
      <c r="FA60" s="19"/>
      <c r="FB60" s="19"/>
      <c r="FC60" s="19"/>
      <c r="FD60" s="19"/>
      <c r="FE60" s="19"/>
      <c r="FF60" s="19"/>
      <c r="FG60" s="19"/>
      <c r="FH60" s="19"/>
      <c r="FI60" s="19"/>
      <c r="FJ60" s="19"/>
      <c r="FK60" s="19"/>
      <c r="FL60" s="19"/>
      <c r="FM60" s="19"/>
      <c r="FN60" s="19"/>
      <c r="FO60" s="19"/>
      <c r="FP60" s="19"/>
      <c r="FQ60" s="19"/>
      <c r="FR60" s="19"/>
      <c r="FS60" s="19"/>
      <c r="FT60" s="19"/>
      <c r="FU60" s="19"/>
      <c r="FV60" s="19"/>
      <c r="FW60" s="19"/>
      <c r="FX60" s="19"/>
      <c r="FY60" s="19"/>
      <c r="FZ60" s="19"/>
      <c r="GA60" s="19"/>
      <c r="GB60" s="19"/>
      <c r="GC60" s="19"/>
      <c r="GD60" s="19"/>
      <c r="GE60" s="19"/>
      <c r="GF60" s="19"/>
      <c r="GG60" s="19"/>
      <c r="GH60" s="19"/>
      <c r="GI60" s="19"/>
      <c r="GJ60" s="19"/>
      <c r="GK60" s="19"/>
      <c r="GL60" s="19"/>
      <c r="GM60" s="19"/>
      <c r="GN60" s="19"/>
      <c r="GO60" s="19"/>
      <c r="GP60" s="19"/>
      <c r="GQ60" s="19"/>
      <c r="GR60" s="19"/>
      <c r="GS60" s="19"/>
      <c r="GT60" s="19"/>
      <c r="GU60" s="19"/>
      <c r="GV60" s="19"/>
      <c r="GW60" s="19"/>
      <c r="GX60" s="19"/>
      <c r="GY60" s="19"/>
      <c r="GZ60" s="19"/>
      <c r="HA60" s="19"/>
      <c r="HB60" s="19"/>
      <c r="HC60" s="19"/>
      <c r="HD60" s="19"/>
      <c r="HE60" s="19"/>
      <c r="HF60" s="19"/>
      <c r="HG60" s="19"/>
      <c r="HH60" s="19"/>
      <c r="HI60" s="19"/>
      <c r="HJ60" s="19"/>
      <c r="HK60" s="19"/>
      <c r="HL60" s="19"/>
      <c r="HM60" s="19"/>
      <c r="HN60" s="19"/>
      <c r="HO60" s="19"/>
      <c r="HP60" s="19"/>
      <c r="HQ60" s="19"/>
    </row>
    <row r="61" spans="1:225" x14ac:dyDescent="0.25">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row>
    <row r="62" spans="1:225" x14ac:dyDescent="0.25">
      <c r="B62" s="19"/>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19"/>
      <c r="EB62" s="19"/>
      <c r="EC62" s="19"/>
      <c r="ED62" s="19"/>
      <c r="EE62" s="19"/>
      <c r="EF62" s="19"/>
      <c r="EG62" s="19"/>
      <c r="EH62" s="19"/>
      <c r="EI62" s="19"/>
      <c r="EJ62" s="19"/>
      <c r="EK62" s="19"/>
      <c r="EL62" s="19"/>
      <c r="EM62" s="19"/>
      <c r="EN62" s="19"/>
      <c r="EO62" s="19"/>
      <c r="EP62" s="19"/>
      <c r="EQ62" s="19"/>
      <c r="ER62" s="19"/>
      <c r="ES62" s="19"/>
      <c r="ET62" s="19"/>
      <c r="EU62" s="19"/>
      <c r="EV62" s="19"/>
      <c r="EW62" s="19"/>
      <c r="EX62" s="19"/>
      <c r="EY62" s="19"/>
      <c r="EZ62" s="19"/>
      <c r="FA62" s="19"/>
      <c r="FB62" s="19"/>
      <c r="FC62" s="19"/>
      <c r="FD62" s="19"/>
      <c r="FE62" s="19"/>
      <c r="FF62" s="19"/>
      <c r="FG62" s="19"/>
      <c r="FH62" s="19"/>
      <c r="FI62" s="19"/>
      <c r="FJ62" s="19"/>
      <c r="FK62" s="19"/>
      <c r="FL62" s="19"/>
      <c r="FM62" s="19"/>
      <c r="FN62" s="19"/>
      <c r="FO62" s="19"/>
      <c r="FP62" s="19"/>
      <c r="FQ62" s="19"/>
      <c r="FR62" s="19"/>
      <c r="FS62" s="19"/>
      <c r="FT62" s="19"/>
      <c r="FU62" s="19"/>
      <c r="FV62" s="19"/>
      <c r="FW62" s="19"/>
      <c r="FX62" s="19"/>
      <c r="FY62" s="19"/>
      <c r="FZ62" s="19"/>
      <c r="GA62" s="19"/>
      <c r="GB62" s="19"/>
      <c r="GC62" s="19"/>
      <c r="GD62" s="19"/>
      <c r="GE62" s="19"/>
      <c r="GF62" s="19"/>
      <c r="GG62" s="19"/>
      <c r="GH62" s="19"/>
      <c r="GI62" s="19"/>
      <c r="GJ62" s="19"/>
      <c r="GK62" s="19"/>
      <c r="GL62" s="19"/>
      <c r="GM62" s="19"/>
      <c r="GN62" s="19"/>
      <c r="GO62" s="19"/>
      <c r="GP62" s="19"/>
      <c r="GQ62" s="19"/>
      <c r="GR62" s="19"/>
      <c r="GS62" s="19"/>
      <c r="GT62" s="19"/>
      <c r="GU62" s="19"/>
      <c r="GV62" s="19"/>
      <c r="GW62" s="19"/>
      <c r="GX62" s="19"/>
      <c r="GY62" s="19"/>
      <c r="GZ62" s="19"/>
      <c r="HA62" s="19"/>
      <c r="HB62" s="19"/>
      <c r="HC62" s="19"/>
      <c r="HD62" s="19"/>
      <c r="HE62" s="19"/>
      <c r="HF62" s="19"/>
      <c r="HG62" s="19"/>
      <c r="HH62" s="19"/>
      <c r="HI62" s="19"/>
      <c r="HJ62" s="19"/>
      <c r="HK62" s="19"/>
      <c r="HL62" s="19"/>
      <c r="HM62" s="19"/>
      <c r="HN62" s="19"/>
      <c r="HO62" s="19"/>
      <c r="HP62" s="19"/>
      <c r="HQ62" s="19"/>
    </row>
    <row r="63" spans="1:225" x14ac:dyDescent="0.25">
      <c r="B63" s="19"/>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c r="DJ63" s="19"/>
      <c r="DK63" s="19"/>
      <c r="DL63" s="19"/>
      <c r="DM63" s="19"/>
      <c r="DN63" s="19"/>
      <c r="DO63" s="19"/>
      <c r="DP63" s="19"/>
      <c r="DQ63" s="19"/>
      <c r="DR63" s="19"/>
      <c r="DS63" s="19"/>
      <c r="DT63" s="19"/>
      <c r="DU63" s="19"/>
      <c r="DV63" s="19"/>
      <c r="DW63" s="19"/>
      <c r="DX63" s="19"/>
      <c r="DY63" s="19"/>
      <c r="DZ63" s="19"/>
      <c r="EA63" s="19"/>
      <c r="EB63" s="19"/>
      <c r="EC63" s="19"/>
      <c r="ED63" s="19"/>
      <c r="EE63" s="19"/>
      <c r="EF63" s="19"/>
      <c r="EG63" s="19"/>
      <c r="EH63" s="19"/>
      <c r="EI63" s="19"/>
      <c r="EJ63" s="19"/>
      <c r="EK63" s="19"/>
      <c r="EL63" s="19"/>
      <c r="EM63" s="19"/>
      <c r="EN63" s="19"/>
      <c r="EO63" s="19"/>
      <c r="EP63" s="19"/>
      <c r="EQ63" s="19"/>
      <c r="ER63" s="19"/>
      <c r="ES63" s="19"/>
      <c r="ET63" s="19"/>
      <c r="EU63" s="19"/>
      <c r="EV63" s="19"/>
      <c r="EW63" s="19"/>
      <c r="EX63" s="19"/>
      <c r="EY63" s="19"/>
      <c r="EZ63" s="19"/>
      <c r="FA63" s="19"/>
      <c r="FB63" s="19"/>
      <c r="FC63" s="19"/>
      <c r="FD63" s="19"/>
      <c r="FE63" s="19"/>
      <c r="FF63" s="19"/>
      <c r="FG63" s="19"/>
      <c r="FH63" s="19"/>
      <c r="FI63" s="19"/>
      <c r="FJ63" s="19"/>
      <c r="FK63" s="19"/>
      <c r="FL63" s="19"/>
      <c r="FM63" s="19"/>
      <c r="FN63" s="19"/>
      <c r="FO63" s="19"/>
      <c r="FP63" s="19"/>
      <c r="FQ63" s="19"/>
      <c r="FR63" s="19"/>
      <c r="FS63" s="19"/>
      <c r="FT63" s="19"/>
      <c r="FU63" s="19"/>
      <c r="FV63" s="19"/>
      <c r="FW63" s="19"/>
      <c r="FX63" s="19"/>
      <c r="FY63" s="19"/>
      <c r="FZ63" s="19"/>
      <c r="GA63" s="19"/>
      <c r="GB63" s="19"/>
      <c r="GC63" s="19"/>
      <c r="GD63" s="19"/>
      <c r="GE63" s="19"/>
      <c r="GF63" s="19"/>
      <c r="GG63" s="19"/>
      <c r="GH63" s="19"/>
      <c r="GI63" s="19"/>
      <c r="GJ63" s="19"/>
      <c r="GK63" s="19"/>
      <c r="GL63" s="19"/>
      <c r="GM63" s="19"/>
      <c r="GN63" s="19"/>
      <c r="GO63" s="19"/>
      <c r="GP63" s="19"/>
      <c r="GQ63" s="19"/>
      <c r="GR63" s="19"/>
      <c r="GS63" s="19"/>
      <c r="GT63" s="19"/>
      <c r="GU63" s="19"/>
      <c r="GV63" s="19"/>
      <c r="GW63" s="19"/>
      <c r="GX63" s="19"/>
      <c r="GY63" s="19"/>
      <c r="GZ63" s="19"/>
      <c r="HA63" s="19"/>
      <c r="HB63" s="19"/>
      <c r="HC63" s="19"/>
      <c r="HD63" s="19"/>
      <c r="HE63" s="19"/>
      <c r="HF63" s="19"/>
      <c r="HG63" s="19"/>
      <c r="HH63" s="19"/>
      <c r="HI63" s="19"/>
      <c r="HJ63" s="19"/>
      <c r="HK63" s="19"/>
      <c r="HL63" s="19"/>
      <c r="HM63" s="19"/>
      <c r="HN63" s="19"/>
      <c r="HO63" s="19"/>
      <c r="HP63" s="19"/>
      <c r="HQ63" s="19"/>
    </row>
    <row r="64" spans="1:225" x14ac:dyDescent="0.25">
      <c r="B64" s="19"/>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c r="CZ64" s="19"/>
      <c r="DA64" s="19"/>
      <c r="DB64" s="19"/>
      <c r="DC64" s="19"/>
      <c r="DD64" s="19"/>
      <c r="DE64" s="19"/>
      <c r="DF64" s="19"/>
      <c r="DG64" s="19"/>
      <c r="DH64" s="19"/>
      <c r="DI64" s="19"/>
      <c r="DJ64" s="19"/>
      <c r="DK64" s="19"/>
      <c r="DL64" s="19"/>
      <c r="DM64" s="19"/>
      <c r="DN64" s="19"/>
      <c r="DO64" s="19"/>
      <c r="DP64" s="19"/>
      <c r="DQ64" s="19"/>
      <c r="DR64" s="19"/>
      <c r="DS64" s="19"/>
      <c r="DT64" s="19"/>
      <c r="DU64" s="19"/>
      <c r="DV64" s="19"/>
      <c r="DW64" s="19"/>
      <c r="DX64" s="19"/>
      <c r="DY64" s="19"/>
      <c r="DZ64" s="19"/>
      <c r="EA64" s="19"/>
      <c r="EB64" s="19"/>
      <c r="EC64" s="19"/>
      <c r="ED64" s="19"/>
      <c r="EE64" s="19"/>
      <c r="EF64" s="19"/>
      <c r="EG64" s="19"/>
      <c r="EH64" s="19"/>
      <c r="EI64" s="19"/>
      <c r="EJ64" s="19"/>
      <c r="EK64" s="19"/>
      <c r="EL64" s="19"/>
      <c r="EM64" s="19"/>
      <c r="EN64" s="19"/>
      <c r="EO64" s="19"/>
      <c r="EP64" s="19"/>
      <c r="EQ64" s="19"/>
      <c r="ER64" s="19"/>
      <c r="ES64" s="19"/>
      <c r="ET64" s="19"/>
      <c r="EU64" s="19"/>
      <c r="EV64" s="19"/>
      <c r="EW64" s="19"/>
      <c r="EX64" s="19"/>
      <c r="EY64" s="19"/>
      <c r="EZ64" s="19"/>
      <c r="FA64" s="19"/>
      <c r="FB64" s="19"/>
      <c r="FC64" s="19"/>
      <c r="FD64" s="19"/>
      <c r="FE64" s="19"/>
      <c r="FF64" s="19"/>
      <c r="FG64" s="19"/>
      <c r="FH64" s="19"/>
      <c r="FI64" s="19"/>
      <c r="FJ64" s="19"/>
      <c r="FK64" s="19"/>
      <c r="FL64" s="19"/>
      <c r="FM64" s="19"/>
      <c r="FN64" s="19"/>
      <c r="FO64" s="19"/>
      <c r="FP64" s="19"/>
      <c r="FQ64" s="19"/>
      <c r="FR64" s="19"/>
      <c r="FS64" s="19"/>
      <c r="FT64" s="19"/>
      <c r="FU64" s="19"/>
      <c r="FV64" s="19"/>
      <c r="FW64" s="19"/>
      <c r="FX64" s="19"/>
      <c r="FY64" s="19"/>
      <c r="FZ64" s="19"/>
      <c r="GA64" s="19"/>
      <c r="GB64" s="19"/>
      <c r="GC64" s="19"/>
      <c r="GD64" s="19"/>
      <c r="GE64" s="19"/>
      <c r="GF64" s="19"/>
      <c r="GG64" s="19"/>
      <c r="GH64" s="19"/>
      <c r="GI64" s="19"/>
      <c r="GJ64" s="19"/>
      <c r="GK64" s="19"/>
      <c r="GL64" s="19"/>
      <c r="GM64" s="19"/>
      <c r="GN64" s="19"/>
      <c r="GO64" s="19"/>
      <c r="GP64" s="19"/>
      <c r="GQ64" s="19"/>
      <c r="GR64" s="19"/>
      <c r="GS64" s="19"/>
      <c r="GT64" s="19"/>
      <c r="GU64" s="19"/>
      <c r="GV64" s="19"/>
      <c r="GW64" s="19"/>
      <c r="GX64" s="19"/>
      <c r="GY64" s="19"/>
      <c r="GZ64" s="19"/>
      <c r="HA64" s="19"/>
      <c r="HB64" s="19"/>
      <c r="HC64" s="19"/>
      <c r="HD64" s="19"/>
      <c r="HE64" s="19"/>
      <c r="HF64" s="19"/>
      <c r="HG64" s="19"/>
      <c r="HH64" s="19"/>
      <c r="HI64" s="19"/>
      <c r="HJ64" s="19"/>
      <c r="HK64" s="19"/>
      <c r="HL64" s="19"/>
      <c r="HM64" s="19"/>
      <c r="HN64" s="19"/>
      <c r="HO64" s="19"/>
      <c r="HP64" s="19"/>
      <c r="HQ64" s="19"/>
    </row>
    <row r="65" spans="1:225" x14ac:dyDescent="0.25">
      <c r="B65" s="19"/>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c r="CZ65" s="19"/>
      <c r="DA65" s="19"/>
      <c r="DB65" s="19"/>
      <c r="DC65" s="19"/>
      <c r="DD65" s="19"/>
      <c r="DE65" s="19"/>
      <c r="DF65" s="19"/>
      <c r="DG65" s="19"/>
      <c r="DH65" s="19"/>
      <c r="DI65" s="19"/>
      <c r="DJ65" s="19"/>
      <c r="DK65" s="19"/>
      <c r="DL65" s="19"/>
      <c r="DM65" s="19"/>
      <c r="DN65" s="19"/>
      <c r="DO65" s="19"/>
      <c r="DP65" s="19"/>
      <c r="DQ65" s="19"/>
      <c r="DR65" s="19"/>
      <c r="DS65" s="19"/>
      <c r="DT65" s="19"/>
      <c r="DU65" s="19"/>
      <c r="DV65" s="19"/>
      <c r="DW65" s="19"/>
      <c r="DX65" s="19"/>
      <c r="DY65" s="19"/>
      <c r="DZ65" s="19"/>
      <c r="EA65" s="19"/>
      <c r="EB65" s="19"/>
      <c r="EC65" s="19"/>
      <c r="ED65" s="19"/>
      <c r="EE65" s="19"/>
      <c r="EF65" s="19"/>
      <c r="EG65" s="19"/>
      <c r="EH65" s="19"/>
      <c r="EI65" s="19"/>
      <c r="EJ65" s="19"/>
      <c r="EK65" s="19"/>
      <c r="EL65" s="19"/>
      <c r="EM65" s="19"/>
      <c r="EN65" s="19"/>
      <c r="EO65" s="19"/>
      <c r="EP65" s="19"/>
      <c r="EQ65" s="19"/>
      <c r="ER65" s="19"/>
      <c r="ES65" s="19"/>
      <c r="ET65" s="19"/>
      <c r="EU65" s="19"/>
      <c r="EV65" s="19"/>
      <c r="EW65" s="19"/>
      <c r="EX65" s="19"/>
      <c r="EY65" s="19"/>
      <c r="EZ65" s="19"/>
      <c r="FA65" s="19"/>
      <c r="FB65" s="19"/>
      <c r="FC65" s="19"/>
      <c r="FD65" s="19"/>
      <c r="FE65" s="19"/>
      <c r="FF65" s="19"/>
      <c r="FG65" s="19"/>
      <c r="FH65" s="19"/>
      <c r="FI65" s="19"/>
      <c r="FJ65" s="19"/>
      <c r="FK65" s="19"/>
      <c r="FL65" s="19"/>
      <c r="FM65" s="19"/>
      <c r="FN65" s="19"/>
      <c r="FO65" s="19"/>
      <c r="FP65" s="19"/>
      <c r="FQ65" s="19"/>
      <c r="FR65" s="19"/>
      <c r="FS65" s="19"/>
      <c r="FT65" s="19"/>
      <c r="FU65" s="19"/>
      <c r="FV65" s="19"/>
      <c r="FW65" s="19"/>
      <c r="FX65" s="19"/>
      <c r="FY65" s="19"/>
      <c r="FZ65" s="19"/>
      <c r="GA65" s="19"/>
      <c r="GB65" s="19"/>
      <c r="GC65" s="19"/>
      <c r="GD65" s="19"/>
      <c r="GE65" s="19"/>
      <c r="GF65" s="19"/>
      <c r="GG65" s="19"/>
      <c r="GH65" s="19"/>
      <c r="GI65" s="19"/>
      <c r="GJ65" s="19"/>
      <c r="GK65" s="19"/>
      <c r="GL65" s="19"/>
      <c r="GM65" s="19"/>
      <c r="GN65" s="19"/>
      <c r="GO65" s="19"/>
      <c r="GP65" s="19"/>
      <c r="GQ65" s="19"/>
      <c r="GR65" s="19"/>
      <c r="GS65" s="19"/>
      <c r="GT65" s="19"/>
      <c r="GU65" s="19"/>
      <c r="GV65" s="19"/>
      <c r="GW65" s="19"/>
      <c r="GX65" s="19"/>
      <c r="GY65" s="19"/>
      <c r="GZ65" s="19"/>
      <c r="HA65" s="19"/>
      <c r="HB65" s="19"/>
      <c r="HC65" s="19"/>
      <c r="HD65" s="19"/>
      <c r="HE65" s="19"/>
      <c r="HF65" s="19"/>
      <c r="HG65" s="19"/>
      <c r="HH65" s="19"/>
      <c r="HI65" s="19"/>
      <c r="HJ65" s="19"/>
      <c r="HK65" s="19"/>
      <c r="HL65" s="19"/>
      <c r="HM65" s="19"/>
      <c r="HN65" s="19"/>
      <c r="HO65" s="19"/>
      <c r="HP65" s="19"/>
      <c r="HQ65" s="19"/>
    </row>
    <row r="66" spans="1:225" x14ac:dyDescent="0.25">
      <c r="B66" s="19"/>
      <c r="C66" s="20"/>
      <c r="D66" s="20"/>
      <c r="E66" s="20"/>
      <c r="F66" s="20"/>
      <c r="G66" s="20"/>
      <c r="H66" s="20">
        <v>9.9999761005165055E-7</v>
      </c>
      <c r="I66" s="20">
        <v>-1.0000030670198612E-6</v>
      </c>
      <c r="J66" s="20">
        <v>1.0000021575251594E-6</v>
      </c>
      <c r="K66" s="20"/>
      <c r="L66" s="20"/>
      <c r="M66" s="20"/>
      <c r="N66" s="20">
        <v>-1.0000021575251594E-6</v>
      </c>
      <c r="O66" s="20"/>
      <c r="P66" s="20">
        <v>-1.0000048860092647E-6</v>
      </c>
      <c r="Q66" s="20"/>
      <c r="R66" s="20"/>
      <c r="S66" s="20"/>
      <c r="T66" s="20">
        <v>-9.9999761005165055E-7</v>
      </c>
      <c r="U66" s="20">
        <v>-1.0000003385357559E-6</v>
      </c>
      <c r="V66" s="20">
        <v>-9.999994290410541E-7</v>
      </c>
      <c r="W66" s="20"/>
      <c r="X66" s="20"/>
      <c r="Y66" s="20">
        <v>-1.0000012480304576E-6</v>
      </c>
      <c r="Z66" s="20"/>
      <c r="AA66" s="20"/>
      <c r="AB66" s="20"/>
      <c r="AC66" s="20">
        <v>-1.0000003385357559E-6</v>
      </c>
      <c r="AD66" s="20"/>
      <c r="AE66" s="20">
        <v>9.9999579106224701E-7</v>
      </c>
      <c r="AF66" s="20"/>
      <c r="AG66" s="20"/>
      <c r="AH66" s="20"/>
      <c r="AI66" s="20"/>
      <c r="AJ66" s="20">
        <v>9.9999851954635233E-7</v>
      </c>
      <c r="AK66" s="20"/>
      <c r="AL66" s="20"/>
      <c r="AM66" s="20">
        <v>-9.9999851954635233E-7</v>
      </c>
      <c r="AN66" s="20">
        <v>-1.0000021575251594E-6</v>
      </c>
      <c r="AO66" s="20"/>
      <c r="AP66" s="20"/>
      <c r="AQ66" s="20"/>
      <c r="AR66" s="20"/>
      <c r="AS66" s="20"/>
      <c r="AT66" s="20"/>
      <c r="AU66" s="20"/>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19"/>
      <c r="EM66" s="19"/>
      <c r="EN66" s="19"/>
      <c r="EO66" s="19"/>
      <c r="EP66" s="19"/>
      <c r="EQ66" s="19"/>
      <c r="ER66" s="19"/>
      <c r="ES66" s="19"/>
      <c r="ET66" s="19"/>
      <c r="EU66" s="19"/>
      <c r="EV66" s="19"/>
      <c r="EW66" s="19"/>
      <c r="EX66" s="19"/>
      <c r="EY66" s="19"/>
      <c r="EZ66" s="19"/>
      <c r="FA66" s="19"/>
      <c r="FB66" s="19"/>
      <c r="FC66" s="19"/>
      <c r="FD66" s="19"/>
      <c r="FE66" s="19"/>
      <c r="FF66" s="19"/>
      <c r="FG66" s="19"/>
      <c r="FH66" s="19"/>
      <c r="FI66" s="19"/>
      <c r="FJ66" s="19"/>
      <c r="FK66" s="19"/>
      <c r="FL66" s="19"/>
      <c r="FM66" s="19"/>
      <c r="FN66" s="19"/>
      <c r="FO66" s="19"/>
      <c r="FP66" s="19"/>
      <c r="FQ66" s="19"/>
      <c r="FR66" s="19"/>
      <c r="FS66" s="19"/>
      <c r="FT66" s="19"/>
      <c r="FU66" s="19"/>
      <c r="FV66" s="19"/>
      <c r="FW66" s="19"/>
      <c r="FX66" s="19"/>
      <c r="FY66" s="19"/>
      <c r="FZ66" s="19"/>
      <c r="GA66" s="19"/>
      <c r="GB66" s="19"/>
      <c r="GC66" s="19"/>
      <c r="GD66" s="19"/>
      <c r="GE66" s="19"/>
      <c r="GF66" s="19"/>
      <c r="GG66" s="19"/>
      <c r="GH66" s="19"/>
      <c r="GI66" s="19"/>
      <c r="GJ66" s="19"/>
      <c r="GK66" s="19"/>
      <c r="GL66" s="19"/>
      <c r="GM66" s="19"/>
      <c r="GN66" s="19"/>
      <c r="GO66" s="19"/>
      <c r="GP66" s="19"/>
      <c r="GQ66" s="19"/>
      <c r="GR66" s="19"/>
      <c r="GS66" s="19"/>
      <c r="GT66" s="19"/>
      <c r="GU66" s="19"/>
      <c r="GV66" s="19"/>
      <c r="GW66" s="19"/>
      <c r="GX66" s="19"/>
      <c r="GY66" s="19"/>
      <c r="GZ66" s="19"/>
      <c r="HA66" s="19"/>
      <c r="HB66" s="19"/>
      <c r="HC66" s="19"/>
      <c r="HD66" s="19"/>
      <c r="HE66" s="19"/>
      <c r="HF66" s="19"/>
      <c r="HG66" s="19"/>
      <c r="HH66" s="19"/>
      <c r="HI66" s="19"/>
      <c r="HJ66" s="19"/>
      <c r="HK66" s="19"/>
      <c r="HL66" s="19"/>
      <c r="HM66" s="19"/>
      <c r="HN66" s="19"/>
      <c r="HO66" s="19"/>
      <c r="HP66" s="19"/>
      <c r="HQ66" s="19"/>
    </row>
    <row r="67" spans="1:225" x14ac:dyDescent="0.25">
      <c r="B67" s="19"/>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c r="EY67" s="19"/>
      <c r="EZ67" s="19"/>
      <c r="FA67" s="19"/>
      <c r="FB67" s="19"/>
      <c r="FC67" s="19"/>
      <c r="FD67" s="19"/>
      <c r="FE67" s="19"/>
      <c r="FF67" s="19"/>
      <c r="FG67" s="19"/>
      <c r="FH67" s="19"/>
      <c r="FI67" s="19"/>
      <c r="FJ67" s="19"/>
      <c r="FK67" s="19"/>
      <c r="FL67" s="19"/>
      <c r="FM67" s="19"/>
      <c r="FN67" s="19"/>
      <c r="FO67" s="19"/>
      <c r="FP67" s="19"/>
      <c r="FQ67" s="19"/>
      <c r="FR67" s="19"/>
      <c r="FS67" s="19"/>
      <c r="FT67" s="19"/>
      <c r="FU67" s="19"/>
      <c r="FV67" s="19"/>
      <c r="FW67" s="19"/>
      <c r="FX67" s="19"/>
      <c r="FY67" s="19"/>
      <c r="FZ67" s="19"/>
      <c r="GA67" s="19"/>
      <c r="GB67" s="19"/>
      <c r="GC67" s="19"/>
      <c r="GD67" s="19"/>
      <c r="GE67" s="19"/>
      <c r="GF67" s="19"/>
      <c r="GG67" s="19"/>
      <c r="GH67" s="19"/>
      <c r="GI67" s="19"/>
      <c r="GJ67" s="19"/>
      <c r="GK67" s="19"/>
      <c r="GL67" s="19"/>
      <c r="GM67" s="19"/>
      <c r="GN67" s="19"/>
      <c r="GO67" s="19"/>
      <c r="GP67" s="19"/>
      <c r="GQ67" s="19"/>
      <c r="GR67" s="19"/>
      <c r="GS67" s="19"/>
      <c r="GT67" s="19"/>
      <c r="GU67" s="19"/>
      <c r="GV67" s="19"/>
      <c r="GW67" s="19"/>
      <c r="GX67" s="19"/>
      <c r="GY67" s="19"/>
      <c r="GZ67" s="19"/>
      <c r="HA67" s="19"/>
      <c r="HB67" s="19"/>
      <c r="HC67" s="19"/>
      <c r="HD67" s="19"/>
      <c r="HE67" s="19"/>
      <c r="HF67" s="19"/>
      <c r="HG67" s="19"/>
      <c r="HH67" s="19"/>
      <c r="HI67" s="19"/>
      <c r="HJ67" s="19"/>
      <c r="HK67" s="19"/>
      <c r="HL67" s="19"/>
      <c r="HM67" s="19"/>
      <c r="HN67" s="19"/>
      <c r="HO67" s="19"/>
      <c r="HP67" s="19"/>
      <c r="HQ67" s="19"/>
    </row>
    <row r="68" spans="1:225" x14ac:dyDescent="0.25">
      <c r="B68" s="19"/>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row>
    <row r="69" spans="1:225" x14ac:dyDescent="0.25">
      <c r="B69" s="19"/>
      <c r="C69" s="20"/>
      <c r="D69" s="20">
        <v>-9.9999851954635233E-7</v>
      </c>
      <c r="E69" s="20"/>
      <c r="F69" s="20"/>
      <c r="G69" s="20">
        <v>-1.0000030670198612E-6</v>
      </c>
      <c r="H69" s="20"/>
      <c r="I69" s="20">
        <v>-2.0000061340397224E-6</v>
      </c>
      <c r="J69" s="20">
        <v>1.0000048860092647E-6</v>
      </c>
      <c r="K69" s="20">
        <v>-9.999994290410541E-7</v>
      </c>
      <c r="L69" s="20">
        <v>1.0000003385357559E-6</v>
      </c>
      <c r="M69" s="20">
        <v>-1.0000012480304576E-6</v>
      </c>
      <c r="N69" s="20"/>
      <c r="O69" s="20">
        <v>1.0000012480304576E-6</v>
      </c>
      <c r="P69" s="20">
        <v>-3.0000028345966712E-6</v>
      </c>
      <c r="Q69" s="20"/>
      <c r="R69" s="20">
        <v>-1.0000012480304576E-6</v>
      </c>
      <c r="S69" s="20">
        <v>1.9999988580821082E-6</v>
      </c>
      <c r="T69" s="20">
        <v>-1.9999961295980029E-6</v>
      </c>
      <c r="U69" s="20">
        <v>-9.999994290410541E-7</v>
      </c>
      <c r="V69" s="20">
        <v>-1.0000012480304576E-6</v>
      </c>
      <c r="W69" s="20">
        <v>1.0000003385357559E-6</v>
      </c>
      <c r="X69" s="20"/>
      <c r="Y69" s="20">
        <v>-1.0000003385357559E-6</v>
      </c>
      <c r="Z69" s="20"/>
      <c r="AA69" s="20">
        <v>1.0000021575251594E-6</v>
      </c>
      <c r="AB69" s="20">
        <v>1.000003976514563E-6</v>
      </c>
      <c r="AC69" s="20">
        <v>-1.0000003385357559E-6</v>
      </c>
      <c r="AD69" s="20"/>
      <c r="AE69" s="20">
        <v>9.9999579106224701E-7</v>
      </c>
      <c r="AF69" s="20"/>
      <c r="AG69" s="20"/>
      <c r="AH69" s="20">
        <v>-9.9999761005165055E-7</v>
      </c>
      <c r="AI69" s="20"/>
      <c r="AJ69" s="20"/>
      <c r="AK69" s="20">
        <v>-1.0000021575251594E-6</v>
      </c>
      <c r="AL69" s="20">
        <v>1.0000003385357559E-6</v>
      </c>
      <c r="AM69" s="20"/>
      <c r="AN69" s="20"/>
      <c r="AO69" s="20"/>
      <c r="AP69" s="20"/>
      <c r="AQ69" s="20"/>
      <c r="AR69" s="20"/>
      <c r="AS69" s="20"/>
      <c r="AT69" s="20"/>
      <c r="AU69" s="20"/>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c r="FN69" s="19"/>
      <c r="FO69" s="19"/>
      <c r="FP69" s="19"/>
      <c r="FQ69" s="19"/>
      <c r="FR69" s="19"/>
      <c r="FS69" s="19"/>
      <c r="FT69" s="19"/>
      <c r="FU69" s="19"/>
      <c r="FV69" s="19"/>
      <c r="FW69" s="19"/>
      <c r="FX69" s="19"/>
      <c r="FY69" s="19"/>
      <c r="FZ69" s="19"/>
      <c r="GA69" s="19"/>
      <c r="GB69" s="19"/>
      <c r="GC69" s="19"/>
      <c r="GD69" s="19"/>
      <c r="GE69" s="19"/>
      <c r="GF69" s="19"/>
      <c r="GG69" s="19"/>
      <c r="GH69" s="19"/>
      <c r="GI69" s="19"/>
      <c r="GJ69" s="19"/>
      <c r="GK69" s="19"/>
      <c r="GL69" s="19"/>
      <c r="GM69" s="19"/>
      <c r="GN69" s="19"/>
      <c r="GO69" s="19"/>
      <c r="GP69" s="19"/>
      <c r="GQ69" s="19"/>
      <c r="GR69" s="19"/>
      <c r="GS69" s="19"/>
      <c r="GT69" s="19"/>
      <c r="GU69" s="19"/>
      <c r="GV69" s="19"/>
      <c r="GW69" s="19"/>
      <c r="GX69" s="19"/>
      <c r="GY69" s="19"/>
      <c r="GZ69" s="19"/>
      <c r="HA69" s="19"/>
      <c r="HB69" s="19"/>
      <c r="HC69" s="19"/>
      <c r="HD69" s="19"/>
      <c r="HE69" s="19"/>
      <c r="HF69" s="19"/>
      <c r="HG69" s="19"/>
      <c r="HH69" s="19"/>
      <c r="HI69" s="19"/>
      <c r="HJ69" s="19"/>
      <c r="HK69" s="19"/>
      <c r="HL69" s="19"/>
      <c r="HM69" s="19"/>
      <c r="HN69" s="19"/>
      <c r="HO69" s="19"/>
      <c r="HP69" s="19"/>
      <c r="HQ69" s="19"/>
    </row>
    <row r="70" spans="1:225" x14ac:dyDescent="0.25">
      <c r="B70" s="19"/>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c r="EO70" s="19"/>
      <c r="EP70" s="19"/>
      <c r="EQ70" s="19"/>
      <c r="ER70" s="19"/>
      <c r="ES70" s="19"/>
      <c r="ET70" s="19"/>
      <c r="EU70" s="19"/>
      <c r="EV70" s="19"/>
      <c r="EW70" s="19"/>
      <c r="EX70" s="19"/>
      <c r="EY70" s="19"/>
      <c r="EZ70" s="19"/>
      <c r="FA70" s="19"/>
      <c r="FB70" s="19"/>
      <c r="FC70" s="19"/>
      <c r="FD70" s="19"/>
      <c r="FE70" s="19"/>
      <c r="FF70" s="19"/>
      <c r="FG70" s="19"/>
      <c r="FH70" s="19"/>
      <c r="FI70" s="19"/>
      <c r="FJ70" s="19"/>
      <c r="FK70" s="19"/>
      <c r="FL70" s="19"/>
      <c r="FM70" s="19"/>
      <c r="FN70" s="19"/>
      <c r="FO70" s="19"/>
      <c r="FP70" s="19"/>
      <c r="FQ70" s="19"/>
      <c r="FR70" s="19"/>
      <c r="FS70" s="19"/>
      <c r="FT70" s="19"/>
      <c r="FU70" s="19"/>
      <c r="FV70" s="19"/>
      <c r="FW70" s="19"/>
      <c r="FX70" s="19"/>
      <c r="FY70" s="19"/>
      <c r="FZ70" s="19"/>
      <c r="GA70" s="19"/>
      <c r="GB70" s="19"/>
      <c r="GC70" s="19"/>
      <c r="GD70" s="19"/>
      <c r="GE70" s="19"/>
      <c r="GF70" s="19"/>
      <c r="GG70" s="19"/>
      <c r="GH70" s="19"/>
      <c r="GI70" s="19"/>
      <c r="GJ70" s="19"/>
      <c r="GK70" s="19"/>
      <c r="GL70" s="19"/>
      <c r="GM70" s="19"/>
      <c r="GN70" s="19"/>
      <c r="GO70" s="19"/>
      <c r="GP70" s="19"/>
      <c r="GQ70" s="19"/>
      <c r="GR70" s="19"/>
      <c r="GS70" s="19"/>
      <c r="GT70" s="19"/>
      <c r="GU70" s="19"/>
      <c r="GV70" s="19"/>
      <c r="GW70" s="19"/>
      <c r="GX70" s="19"/>
      <c r="GY70" s="19"/>
      <c r="GZ70" s="19"/>
      <c r="HA70" s="19"/>
      <c r="HB70" s="19"/>
      <c r="HC70" s="19"/>
      <c r="HD70" s="19"/>
      <c r="HE70" s="19"/>
      <c r="HF70" s="19"/>
      <c r="HG70" s="19"/>
      <c r="HH70" s="19"/>
      <c r="HI70" s="19"/>
      <c r="HJ70" s="19"/>
      <c r="HK70" s="19"/>
      <c r="HL70" s="19"/>
      <c r="HM70" s="19"/>
      <c r="HN70" s="19"/>
      <c r="HO70" s="19"/>
      <c r="HP70" s="19"/>
      <c r="HQ70" s="19"/>
    </row>
    <row r="71" spans="1:225" x14ac:dyDescent="0.25">
      <c r="B71" s="19"/>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c r="FN71" s="19"/>
      <c r="FO71" s="19"/>
      <c r="FP71" s="19"/>
      <c r="FQ71" s="19"/>
      <c r="FR71" s="19"/>
      <c r="FS71" s="19"/>
      <c r="FT71" s="19"/>
      <c r="FU71" s="19"/>
      <c r="FV71" s="19"/>
      <c r="FW71" s="19"/>
      <c r="FX71" s="19"/>
      <c r="FY71" s="19"/>
      <c r="FZ71" s="19"/>
      <c r="GA71" s="19"/>
      <c r="GB71" s="19"/>
      <c r="GC71" s="19"/>
      <c r="GD71" s="19"/>
      <c r="GE71" s="19"/>
      <c r="GF71" s="19"/>
      <c r="GG71" s="19"/>
      <c r="GH71" s="19"/>
      <c r="GI71" s="19"/>
      <c r="GJ71" s="19"/>
      <c r="GK71" s="19"/>
      <c r="GL71" s="19"/>
      <c r="GM71" s="19"/>
      <c r="GN71" s="19"/>
      <c r="GO71" s="19"/>
      <c r="GP71" s="19"/>
      <c r="GQ71" s="19"/>
      <c r="GR71" s="19"/>
      <c r="GS71" s="19"/>
      <c r="GT71" s="19"/>
      <c r="GU71" s="19"/>
      <c r="GV71" s="19"/>
      <c r="GW71" s="19"/>
      <c r="GX71" s="19"/>
      <c r="GY71" s="19"/>
      <c r="GZ71" s="19"/>
      <c r="HA71" s="19"/>
      <c r="HB71" s="19"/>
      <c r="HC71" s="19"/>
      <c r="HD71" s="19"/>
      <c r="HE71" s="19"/>
      <c r="HF71" s="19"/>
      <c r="HG71" s="19"/>
      <c r="HH71" s="19"/>
      <c r="HI71" s="19"/>
      <c r="HJ71" s="19"/>
      <c r="HK71" s="19"/>
      <c r="HL71" s="19"/>
      <c r="HM71" s="19"/>
      <c r="HN71" s="19"/>
      <c r="HO71" s="19"/>
      <c r="HP71" s="19"/>
      <c r="HQ71" s="19"/>
    </row>
    <row r="72" spans="1:225" x14ac:dyDescent="0.25">
      <c r="B72" s="19"/>
      <c r="C72" s="20"/>
      <c r="D72" s="20">
        <v>-1.0000003385357559E-6</v>
      </c>
      <c r="E72" s="20"/>
      <c r="F72" s="20">
        <v>-9.999994290410541E-7</v>
      </c>
      <c r="G72" s="20"/>
      <c r="H72" s="20">
        <v>-1.000003976514563E-6</v>
      </c>
      <c r="I72" s="20"/>
      <c r="J72" s="20"/>
      <c r="K72" s="20"/>
      <c r="L72" s="20">
        <v>1.0000021575251594E-6</v>
      </c>
      <c r="M72" s="20"/>
      <c r="N72" s="20">
        <v>9.9999761005165055E-7</v>
      </c>
      <c r="O72" s="20">
        <v>2.0000015865662135E-6</v>
      </c>
      <c r="P72" s="20">
        <v>-2.0000043150503188E-6</v>
      </c>
      <c r="Q72" s="20">
        <v>1.9999970390927047E-6</v>
      </c>
      <c r="R72" s="20">
        <v>-1.0000012480304576E-6</v>
      </c>
      <c r="S72" s="20">
        <v>1.9999970390927047E-6</v>
      </c>
      <c r="T72" s="20">
        <v>-1.99999976757681E-6</v>
      </c>
      <c r="U72" s="20">
        <v>-2.0000015865662135E-6</v>
      </c>
      <c r="V72" s="20">
        <v>-1.99999976757681E-6</v>
      </c>
      <c r="W72" s="20">
        <v>2.0000006770715117E-6</v>
      </c>
      <c r="X72" s="20">
        <v>1.9999979485874064E-6</v>
      </c>
      <c r="Y72" s="20">
        <v>-1.000003976514563E-6</v>
      </c>
      <c r="Z72" s="20">
        <v>1.000003976514563E-6</v>
      </c>
      <c r="AA72" s="20"/>
      <c r="AB72" s="20">
        <v>9.9999670055694878E-7</v>
      </c>
      <c r="AC72" s="20"/>
      <c r="AD72" s="20">
        <v>1.0000003385357559E-6</v>
      </c>
      <c r="AE72" s="20">
        <v>-1.0000012480304576E-6</v>
      </c>
      <c r="AF72" s="20">
        <v>-9.999994290410541E-7</v>
      </c>
      <c r="AG72" s="20"/>
      <c r="AH72" s="20">
        <v>-1.9999979485874064E-6</v>
      </c>
      <c r="AI72" s="20">
        <v>-9.9999670055694878E-7</v>
      </c>
      <c r="AJ72" s="20">
        <v>1.9999961295980029E-6</v>
      </c>
      <c r="AK72" s="20">
        <v>-1.9999988580821082E-6</v>
      </c>
      <c r="AL72" s="20">
        <v>2.0000079530291259E-6</v>
      </c>
      <c r="AM72" s="20">
        <v>-9.9999851954635233E-7</v>
      </c>
      <c r="AN72" s="20"/>
      <c r="AO72" s="20"/>
      <c r="AP72" s="20"/>
      <c r="AQ72" s="20"/>
      <c r="AR72" s="20"/>
      <c r="AS72" s="20"/>
      <c r="AT72" s="20"/>
      <c r="AU72" s="20"/>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9"/>
      <c r="FF72" s="19"/>
      <c r="FG72" s="19"/>
      <c r="FH72" s="19"/>
      <c r="FI72" s="19"/>
      <c r="FJ72" s="19"/>
      <c r="FK72" s="19"/>
      <c r="FL72" s="19"/>
      <c r="FM72" s="19"/>
      <c r="FN72" s="19"/>
      <c r="FO72" s="19"/>
      <c r="FP72" s="19"/>
      <c r="FQ72" s="19"/>
      <c r="FR72" s="19"/>
      <c r="FS72" s="19"/>
      <c r="FT72" s="19"/>
      <c r="FU72" s="19"/>
      <c r="FV72" s="19"/>
      <c r="FW72" s="19"/>
      <c r="FX72" s="19"/>
      <c r="FY72" s="19"/>
      <c r="FZ72" s="19"/>
      <c r="GA72" s="19"/>
      <c r="GB72" s="19"/>
      <c r="GC72" s="19"/>
      <c r="GD72" s="19"/>
      <c r="GE72" s="19"/>
      <c r="GF72" s="19"/>
      <c r="GG72" s="19"/>
      <c r="GH72" s="19"/>
      <c r="GI72" s="19"/>
      <c r="GJ72" s="19"/>
      <c r="GK72" s="19"/>
      <c r="GL72" s="19"/>
      <c r="GM72" s="19"/>
      <c r="GN72" s="19"/>
      <c r="GO72" s="19"/>
      <c r="GP72" s="19"/>
      <c r="GQ72" s="19"/>
      <c r="GR72" s="19"/>
      <c r="GS72" s="19"/>
      <c r="GT72" s="19"/>
      <c r="GU72" s="19"/>
      <c r="GV72" s="19"/>
      <c r="GW72" s="19"/>
      <c r="GX72" s="19"/>
      <c r="GY72" s="19"/>
      <c r="GZ72" s="19"/>
      <c r="HA72" s="19"/>
      <c r="HB72" s="19"/>
      <c r="HC72" s="19"/>
      <c r="HD72" s="19"/>
      <c r="HE72" s="19"/>
      <c r="HF72" s="19"/>
      <c r="HG72" s="19"/>
      <c r="HH72" s="19"/>
      <c r="HI72" s="19"/>
      <c r="HJ72" s="19"/>
      <c r="HK72" s="19"/>
      <c r="HL72" s="19"/>
      <c r="HM72" s="19"/>
      <c r="HN72" s="19"/>
      <c r="HO72" s="19"/>
      <c r="HP72" s="19"/>
      <c r="HQ72" s="19"/>
    </row>
    <row r="73" spans="1:225" x14ac:dyDescent="0.25">
      <c r="B73" s="19"/>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c r="EO73" s="19"/>
      <c r="EP73" s="19"/>
      <c r="EQ73" s="19"/>
      <c r="ER73" s="19"/>
      <c r="ES73" s="19"/>
      <c r="ET73" s="19"/>
      <c r="EU73" s="19"/>
      <c r="EV73" s="19"/>
      <c r="EW73" s="19"/>
      <c r="EX73" s="19"/>
      <c r="EY73" s="19"/>
      <c r="EZ73" s="19"/>
      <c r="FA73" s="19"/>
      <c r="FB73" s="19"/>
      <c r="FC73" s="19"/>
      <c r="FD73" s="19"/>
      <c r="FE73" s="19"/>
      <c r="FF73" s="19"/>
      <c r="FG73" s="19"/>
      <c r="FH73" s="19"/>
      <c r="FI73" s="19"/>
      <c r="FJ73" s="19"/>
      <c r="FK73" s="19"/>
      <c r="FL73" s="19"/>
      <c r="FM73" s="19"/>
      <c r="FN73" s="19"/>
      <c r="FO73" s="19"/>
      <c r="FP73" s="19"/>
      <c r="FQ73" s="19"/>
      <c r="FR73" s="19"/>
      <c r="FS73" s="19"/>
      <c r="FT73" s="19"/>
      <c r="FU73" s="19"/>
      <c r="FV73" s="19"/>
      <c r="FW73" s="19"/>
      <c r="FX73" s="19"/>
      <c r="FY73" s="19"/>
      <c r="FZ73" s="19"/>
      <c r="GA73" s="19"/>
      <c r="GB73" s="19"/>
      <c r="GC73" s="19"/>
      <c r="GD73" s="19"/>
      <c r="GE73" s="19"/>
      <c r="GF73" s="19"/>
      <c r="GG73" s="19"/>
      <c r="GH73" s="19"/>
      <c r="GI73" s="19"/>
      <c r="GJ73" s="19"/>
      <c r="GK73" s="19"/>
      <c r="GL73" s="19"/>
      <c r="GM73" s="19"/>
      <c r="GN73" s="19"/>
      <c r="GO73" s="19"/>
      <c r="GP73" s="19"/>
      <c r="GQ73" s="19"/>
      <c r="GR73" s="19"/>
      <c r="GS73" s="19"/>
      <c r="GT73" s="19"/>
      <c r="GU73" s="19"/>
      <c r="GV73" s="19"/>
      <c r="GW73" s="19"/>
      <c r="GX73" s="19"/>
      <c r="GY73" s="19"/>
      <c r="GZ73" s="19"/>
      <c r="HA73" s="19"/>
      <c r="HB73" s="19"/>
      <c r="HC73" s="19"/>
      <c r="HD73" s="19"/>
      <c r="HE73" s="19"/>
      <c r="HF73" s="19"/>
      <c r="HG73" s="19"/>
      <c r="HH73" s="19"/>
      <c r="HI73" s="19"/>
      <c r="HJ73" s="19"/>
      <c r="HK73" s="19"/>
      <c r="HL73" s="19"/>
      <c r="HM73" s="19"/>
      <c r="HN73" s="19"/>
      <c r="HO73" s="19"/>
      <c r="HP73" s="19"/>
      <c r="HQ73" s="19"/>
    </row>
    <row r="74" spans="1:225" x14ac:dyDescent="0.25">
      <c r="B74" s="19"/>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c r="FG74" s="19"/>
      <c r="FH74" s="19"/>
      <c r="FI74" s="19"/>
      <c r="FJ74" s="19"/>
      <c r="FK74" s="19"/>
      <c r="FL74" s="19"/>
      <c r="FM74" s="19"/>
      <c r="FN74" s="19"/>
      <c r="FO74" s="19"/>
      <c r="FP74" s="19"/>
      <c r="FQ74" s="19"/>
      <c r="FR74" s="19"/>
      <c r="FS74" s="19"/>
      <c r="FT74" s="19"/>
      <c r="FU74" s="19"/>
      <c r="FV74" s="19"/>
      <c r="FW74" s="19"/>
      <c r="FX74" s="19"/>
      <c r="FY74" s="19"/>
      <c r="FZ74" s="19"/>
      <c r="GA74" s="19"/>
      <c r="GB74" s="19"/>
      <c r="GC74" s="19"/>
      <c r="GD74" s="19"/>
      <c r="GE74" s="19"/>
      <c r="GF74" s="19"/>
      <c r="GG74" s="19"/>
      <c r="GH74" s="19"/>
      <c r="GI74" s="19"/>
      <c r="GJ74" s="19"/>
      <c r="GK74" s="19"/>
      <c r="GL74" s="19"/>
      <c r="GM74" s="19"/>
      <c r="GN74" s="19"/>
      <c r="GO74" s="19"/>
      <c r="GP74" s="19"/>
      <c r="GQ74" s="19"/>
      <c r="GR74" s="19"/>
      <c r="GS74" s="19"/>
      <c r="GT74" s="19"/>
      <c r="GU74" s="19"/>
      <c r="GV74" s="19"/>
      <c r="GW74" s="19"/>
      <c r="GX74" s="19"/>
      <c r="GY74" s="19"/>
      <c r="GZ74" s="19"/>
      <c r="HA74" s="19"/>
      <c r="HB74" s="19"/>
      <c r="HC74" s="19"/>
      <c r="HD74" s="19"/>
      <c r="HE74" s="19"/>
      <c r="HF74" s="19"/>
      <c r="HG74" s="19"/>
      <c r="HH74" s="19"/>
      <c r="HI74" s="19"/>
      <c r="HJ74" s="19"/>
      <c r="HK74" s="19"/>
      <c r="HL74" s="19"/>
      <c r="HM74" s="19"/>
      <c r="HN74" s="19"/>
      <c r="HO74" s="19"/>
      <c r="HP74" s="19"/>
      <c r="HQ74" s="19"/>
    </row>
    <row r="75" spans="1:225" x14ac:dyDescent="0.25">
      <c r="B75" s="19"/>
      <c r="C75" s="20">
        <v>1.0000052270697779E-6</v>
      </c>
      <c r="D75" s="20">
        <v>-2.0000059066660469E-6</v>
      </c>
      <c r="E75" s="20">
        <v>-1.0000012480304576E-6</v>
      </c>
      <c r="F75" s="20">
        <v>3.9999993077799445E-6</v>
      </c>
      <c r="G75" s="20">
        <v>3.0000012429809431E-6</v>
      </c>
      <c r="H75" s="20">
        <v>1.9999970390927047E-6</v>
      </c>
      <c r="I75" s="20">
        <v>-2.0000054519186961E-6</v>
      </c>
      <c r="J75" s="20">
        <v>1.0000080692407209E-6</v>
      </c>
      <c r="K75" s="20">
        <v>1.000003976514563E-6</v>
      </c>
      <c r="L75" s="20">
        <v>4.9999949851553538E-6</v>
      </c>
      <c r="M75" s="20">
        <v>-1.0000018164646463E-6</v>
      </c>
      <c r="N75" s="20">
        <v>-3.1832314562052488E-12</v>
      </c>
      <c r="O75" s="20">
        <v>2.9999974913152982E-6</v>
      </c>
      <c r="P75" s="20">
        <v>-2.0000029508082662E-6</v>
      </c>
      <c r="Q75" s="20">
        <v>2.9999946491443552E-6</v>
      </c>
      <c r="R75" s="20">
        <v>2.2737367544323206E-12</v>
      </c>
      <c r="S75" s="20">
        <v>3.0000014703546185E-6</v>
      </c>
      <c r="T75" s="20">
        <v>2.9999969228811096E-6</v>
      </c>
      <c r="U75" s="20">
        <v>9.9999442682019435E-7</v>
      </c>
      <c r="V75" s="20">
        <v>-4.0000013541430235E-6</v>
      </c>
      <c r="W75" s="20">
        <v>3.0000060178281274E-6</v>
      </c>
      <c r="X75" s="20">
        <v>9.999894245993346E-7</v>
      </c>
      <c r="Y75" s="20">
        <v>-1.000011707219528E-6</v>
      </c>
      <c r="Z75" s="20">
        <v>3.637978807091713E-12</v>
      </c>
      <c r="AA75" s="20">
        <v>-2.9999985144968377E-6</v>
      </c>
      <c r="AB75" s="20">
        <v>-2.5011104298755527E-12</v>
      </c>
      <c r="AC75" s="20">
        <v>9.9999670055694878E-7</v>
      </c>
      <c r="AD75" s="20">
        <v>9.9999147096241359E-7</v>
      </c>
      <c r="AE75" s="20"/>
      <c r="AF75" s="20">
        <v>9.9999306257814169E-7</v>
      </c>
      <c r="AG75" s="20">
        <v>-9.9999670055694878E-7</v>
      </c>
      <c r="AH75" s="20"/>
      <c r="AI75" s="20">
        <v>-1.000003976514563E-6</v>
      </c>
      <c r="AJ75" s="20">
        <v>-2.9999973776284605E-6</v>
      </c>
      <c r="AK75" s="20"/>
      <c r="AL75" s="20"/>
      <c r="AM75" s="20">
        <v>2.0000006770715117E-6</v>
      </c>
      <c r="AN75" s="20">
        <v>2.0000006770715117E-6</v>
      </c>
      <c r="AO75" s="20">
        <v>-17197.990829000002</v>
      </c>
      <c r="AP75" s="20"/>
      <c r="AQ75" s="20"/>
      <c r="AR75" s="20"/>
      <c r="AS75" s="20"/>
      <c r="AT75" s="20"/>
      <c r="AU75" s="20"/>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c r="EO75" s="19"/>
      <c r="EP75" s="19"/>
      <c r="EQ75" s="19"/>
      <c r="ER75" s="19"/>
      <c r="ES75" s="19"/>
      <c r="ET75" s="19"/>
      <c r="EU75" s="19"/>
      <c r="EV75" s="19"/>
      <c r="EW75" s="19"/>
      <c r="EX75" s="19"/>
      <c r="EY75" s="19"/>
      <c r="EZ75" s="19"/>
      <c r="FA75" s="19"/>
      <c r="FB75" s="19"/>
      <c r="FC75" s="19"/>
      <c r="FD75" s="19"/>
      <c r="FE75" s="19"/>
      <c r="FF75" s="19"/>
      <c r="FG75" s="19"/>
      <c r="FH75" s="19"/>
      <c r="FI75" s="19"/>
      <c r="FJ75" s="19"/>
      <c r="FK75" s="19"/>
      <c r="FL75" s="19"/>
      <c r="FM75" s="19"/>
      <c r="FN75" s="19"/>
      <c r="FO75" s="19"/>
      <c r="FP75" s="19"/>
      <c r="FQ75" s="19"/>
      <c r="FR75" s="19"/>
      <c r="FS75" s="19"/>
      <c r="FT75" s="19"/>
      <c r="FU75" s="19"/>
      <c r="FV75" s="19"/>
      <c r="FW75" s="19"/>
      <c r="FX75" s="19"/>
      <c r="FY75" s="19"/>
      <c r="FZ75" s="19"/>
      <c r="GA75" s="19"/>
      <c r="GB75" s="19"/>
      <c r="GC75" s="19"/>
      <c r="GD75" s="19"/>
      <c r="GE75" s="19"/>
      <c r="GF75" s="19"/>
      <c r="GG75" s="19"/>
      <c r="GH75" s="19"/>
      <c r="GI75" s="19"/>
      <c r="GJ75" s="19"/>
      <c r="GK75" s="19"/>
      <c r="GL75" s="19"/>
      <c r="GM75" s="19"/>
      <c r="GN75" s="19"/>
      <c r="GO75" s="19"/>
      <c r="GP75" s="19"/>
      <c r="GQ75" s="19"/>
      <c r="GR75" s="19"/>
      <c r="GS75" s="19"/>
      <c r="GT75" s="19"/>
      <c r="GU75" s="19"/>
      <c r="GV75" s="19"/>
      <c r="GW75" s="19"/>
      <c r="GX75" s="19"/>
      <c r="GY75" s="19"/>
      <c r="GZ75" s="19"/>
      <c r="HA75" s="19"/>
      <c r="HB75" s="19"/>
      <c r="HC75" s="19"/>
      <c r="HD75" s="19"/>
      <c r="HE75" s="19"/>
      <c r="HF75" s="19"/>
      <c r="HG75" s="19"/>
      <c r="HH75" s="19"/>
      <c r="HI75" s="19"/>
      <c r="HJ75" s="19"/>
      <c r="HK75" s="19"/>
      <c r="HL75" s="19"/>
      <c r="HM75" s="19"/>
      <c r="HN75" s="19"/>
      <c r="HO75" s="19"/>
      <c r="HP75" s="19"/>
      <c r="HQ75" s="19"/>
    </row>
    <row r="76" spans="1:225" x14ac:dyDescent="0.25">
      <c r="B76" s="19"/>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19"/>
      <c r="EB76" s="19"/>
      <c r="EC76" s="19"/>
      <c r="ED76" s="19"/>
      <c r="EE76" s="19"/>
      <c r="EF76" s="19"/>
      <c r="EG76" s="19"/>
      <c r="EH76" s="19"/>
      <c r="EI76" s="19"/>
      <c r="EJ76" s="19"/>
      <c r="EK76" s="19"/>
      <c r="EL76" s="19"/>
      <c r="EM76" s="19"/>
      <c r="EN76" s="19"/>
      <c r="EO76" s="19"/>
      <c r="EP76" s="19"/>
      <c r="EQ76" s="19"/>
      <c r="ER76" s="19"/>
      <c r="ES76" s="19"/>
      <c r="ET76" s="19"/>
      <c r="EU76" s="19"/>
      <c r="EV76" s="19"/>
      <c r="EW76" s="19"/>
      <c r="EX76" s="19"/>
      <c r="EY76" s="19"/>
      <c r="EZ76" s="19"/>
      <c r="FA76" s="19"/>
      <c r="FB76" s="19"/>
      <c r="FC76" s="19"/>
      <c r="FD76" s="19"/>
      <c r="FE76" s="19"/>
      <c r="FF76" s="19"/>
      <c r="FG76" s="19"/>
      <c r="FH76" s="19"/>
      <c r="FI76" s="19"/>
      <c r="FJ76" s="19"/>
      <c r="FK76" s="19"/>
      <c r="FL76" s="19"/>
      <c r="FM76" s="19"/>
      <c r="FN76" s="19"/>
      <c r="FO76" s="19"/>
      <c r="FP76" s="19"/>
      <c r="FQ76" s="19"/>
      <c r="FR76" s="19"/>
      <c r="FS76" s="19"/>
      <c r="FT76" s="19"/>
      <c r="FU76" s="19"/>
      <c r="FV76" s="19"/>
      <c r="FW76" s="19"/>
      <c r="FX76" s="19"/>
      <c r="FY76" s="19"/>
      <c r="FZ76" s="19"/>
      <c r="GA76" s="19"/>
      <c r="GB76" s="19"/>
      <c r="GC76" s="19"/>
      <c r="GD76" s="19"/>
      <c r="GE76" s="19"/>
      <c r="GF76" s="19"/>
      <c r="GG76" s="19"/>
      <c r="GH76" s="19"/>
      <c r="GI76" s="19"/>
      <c r="GJ76" s="19"/>
      <c r="GK76" s="19"/>
      <c r="GL76" s="19"/>
      <c r="GM76" s="19"/>
      <c r="GN76" s="19"/>
      <c r="GO76" s="19"/>
      <c r="GP76" s="19"/>
      <c r="GQ76" s="19"/>
      <c r="GR76" s="19"/>
      <c r="GS76" s="19"/>
      <c r="GT76" s="19"/>
      <c r="GU76" s="19"/>
      <c r="GV76" s="19"/>
      <c r="GW76" s="19"/>
      <c r="GX76" s="19"/>
      <c r="GY76" s="19"/>
      <c r="GZ76" s="19"/>
      <c r="HA76" s="19"/>
      <c r="HB76" s="19"/>
      <c r="HC76" s="19"/>
      <c r="HD76" s="19"/>
      <c r="HE76" s="19"/>
      <c r="HF76" s="19"/>
      <c r="HG76" s="19"/>
      <c r="HH76" s="19"/>
      <c r="HI76" s="19"/>
      <c r="HJ76" s="19"/>
      <c r="HK76" s="19"/>
      <c r="HL76" s="19"/>
      <c r="HM76" s="19"/>
      <c r="HN76" s="19"/>
      <c r="HO76" s="19"/>
      <c r="HP76" s="19"/>
      <c r="HQ76" s="19"/>
    </row>
    <row r="77" spans="1:225" x14ac:dyDescent="0.25">
      <c r="B77" s="19"/>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c r="EY77" s="19"/>
      <c r="EZ77" s="19"/>
      <c r="FA77" s="19"/>
      <c r="FB77" s="19"/>
      <c r="FC77" s="19"/>
      <c r="FD77" s="19"/>
      <c r="FE77" s="19"/>
      <c r="FF77" s="19"/>
      <c r="FG77" s="19"/>
      <c r="FH77" s="19"/>
      <c r="FI77" s="19"/>
      <c r="FJ77" s="19"/>
      <c r="FK77" s="19"/>
      <c r="FL77" s="19"/>
      <c r="FM77" s="19"/>
      <c r="FN77" s="19"/>
      <c r="FO77" s="19"/>
      <c r="FP77" s="19"/>
      <c r="FQ77" s="19"/>
      <c r="FR77" s="19"/>
      <c r="FS77" s="19"/>
      <c r="FT77" s="19"/>
      <c r="FU77" s="19"/>
      <c r="FV77" s="19"/>
      <c r="FW77" s="19"/>
      <c r="FX77" s="19"/>
      <c r="FY77" s="19"/>
      <c r="FZ77" s="19"/>
      <c r="GA77" s="19"/>
      <c r="GB77" s="19"/>
      <c r="GC77" s="19"/>
      <c r="GD77" s="19"/>
      <c r="GE77" s="19"/>
      <c r="GF77" s="19"/>
      <c r="GG77" s="19"/>
      <c r="GH77" s="19"/>
      <c r="GI77" s="19"/>
      <c r="GJ77" s="19"/>
      <c r="GK77" s="19"/>
      <c r="GL77" s="19"/>
      <c r="GM77" s="19"/>
      <c r="GN77" s="19"/>
      <c r="GO77" s="19"/>
      <c r="GP77" s="19"/>
      <c r="GQ77" s="19"/>
      <c r="GR77" s="19"/>
      <c r="GS77" s="19"/>
      <c r="GT77" s="19"/>
      <c r="GU77" s="19"/>
      <c r="GV77" s="19"/>
      <c r="GW77" s="19"/>
      <c r="GX77" s="19"/>
      <c r="GY77" s="19"/>
      <c r="GZ77" s="19"/>
      <c r="HA77" s="19"/>
      <c r="HB77" s="19"/>
      <c r="HC77" s="19"/>
      <c r="HD77" s="19"/>
      <c r="HE77" s="19"/>
      <c r="HF77" s="19"/>
      <c r="HG77" s="19"/>
      <c r="HH77" s="19"/>
      <c r="HI77" s="19"/>
      <c r="HJ77" s="19"/>
      <c r="HK77" s="19"/>
      <c r="HL77" s="19"/>
      <c r="HM77" s="19"/>
      <c r="HN77" s="19"/>
      <c r="HO77" s="19"/>
      <c r="HP77" s="19"/>
      <c r="HQ77" s="19"/>
    </row>
    <row r="78" spans="1:225" x14ac:dyDescent="0.25">
      <c r="A78" s="18" t="s">
        <v>272</v>
      </c>
      <c r="B78" s="19"/>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c r="CW78" s="19"/>
      <c r="CX78" s="19"/>
      <c r="CY78" s="19"/>
      <c r="CZ78" s="19"/>
      <c r="DA78" s="19"/>
      <c r="DB78" s="19"/>
      <c r="DC78" s="19"/>
      <c r="DD78" s="19"/>
      <c r="DE78" s="19"/>
      <c r="DF78" s="19"/>
      <c r="DG78" s="19"/>
      <c r="DH78" s="19"/>
      <c r="DI78" s="19"/>
      <c r="DJ78" s="19"/>
      <c r="DK78" s="19"/>
      <c r="DL78" s="19"/>
      <c r="DM78" s="19"/>
      <c r="DN78" s="19"/>
      <c r="DO78" s="19"/>
      <c r="DP78" s="19"/>
      <c r="DQ78" s="19"/>
      <c r="DR78" s="19"/>
      <c r="DS78" s="19"/>
      <c r="DT78" s="19"/>
      <c r="DU78" s="19"/>
      <c r="DV78" s="19"/>
      <c r="DW78" s="19"/>
      <c r="DX78" s="19"/>
      <c r="DY78" s="19"/>
      <c r="DZ78" s="19"/>
      <c r="EA78" s="19"/>
      <c r="EB78" s="19"/>
      <c r="EC78" s="19"/>
      <c r="ED78" s="19"/>
      <c r="EE78" s="19"/>
      <c r="EF78" s="19"/>
      <c r="EG78" s="19"/>
      <c r="EH78" s="19"/>
      <c r="EI78" s="19"/>
      <c r="EJ78" s="19"/>
      <c r="EK78" s="19"/>
      <c r="EL78" s="19"/>
      <c r="EM78" s="19"/>
      <c r="EN78" s="19"/>
      <c r="EO78" s="19"/>
      <c r="EP78" s="19"/>
      <c r="EQ78" s="19"/>
      <c r="ER78" s="19"/>
      <c r="ES78" s="19"/>
      <c r="ET78" s="19"/>
      <c r="EU78" s="19"/>
      <c r="EV78" s="19"/>
      <c r="EW78" s="19"/>
      <c r="EX78" s="19"/>
      <c r="EY78" s="19"/>
      <c r="EZ78" s="19"/>
      <c r="FA78" s="19"/>
      <c r="FB78" s="19"/>
      <c r="FC78" s="19"/>
      <c r="FD78" s="19"/>
      <c r="FE78" s="19"/>
      <c r="FF78" s="19"/>
      <c r="FG78" s="19"/>
      <c r="FH78" s="19"/>
      <c r="FI78" s="19"/>
      <c r="FJ78" s="19"/>
      <c r="FK78" s="19"/>
      <c r="FL78" s="19"/>
      <c r="FM78" s="19"/>
      <c r="FN78" s="19"/>
      <c r="FO78" s="19"/>
      <c r="FP78" s="19"/>
      <c r="FQ78" s="19"/>
      <c r="FR78" s="19"/>
      <c r="FS78" s="19"/>
      <c r="FT78" s="19"/>
      <c r="FU78" s="19"/>
      <c r="FV78" s="19"/>
      <c r="FW78" s="19"/>
      <c r="FX78" s="19"/>
      <c r="FY78" s="19"/>
      <c r="FZ78" s="19"/>
      <c r="GA78" s="19"/>
      <c r="GB78" s="19"/>
      <c r="GC78" s="19"/>
      <c r="GD78" s="19"/>
      <c r="GE78" s="19"/>
      <c r="GF78" s="19"/>
      <c r="GG78" s="19"/>
      <c r="GH78" s="19"/>
      <c r="GI78" s="19"/>
      <c r="GJ78" s="19"/>
      <c r="GK78" s="19"/>
      <c r="GL78" s="19"/>
      <c r="GM78" s="19"/>
      <c r="GN78" s="19"/>
      <c r="GO78" s="19"/>
      <c r="GP78" s="19"/>
      <c r="GQ78" s="19"/>
      <c r="GR78" s="19"/>
      <c r="GS78" s="19"/>
      <c r="GT78" s="19"/>
      <c r="GU78" s="19"/>
      <c r="GV78" s="19"/>
      <c r="GW78" s="19"/>
      <c r="GX78" s="19"/>
      <c r="GY78" s="19"/>
      <c r="GZ78" s="19"/>
      <c r="HA78" s="19"/>
      <c r="HB78" s="19"/>
      <c r="HC78" s="19"/>
      <c r="HD78" s="19"/>
      <c r="HE78" s="19"/>
      <c r="HF78" s="19"/>
      <c r="HG78" s="19"/>
      <c r="HH78" s="19"/>
      <c r="HI78" s="19"/>
      <c r="HJ78" s="19"/>
      <c r="HK78" s="19"/>
      <c r="HL78" s="19"/>
      <c r="HM78" s="19"/>
      <c r="HN78" s="19"/>
      <c r="HO78" s="19"/>
      <c r="HP78" s="19"/>
      <c r="HQ78" s="19"/>
    </row>
    <row r="79" spans="1:225" x14ac:dyDescent="0.25">
      <c r="B79" s="19"/>
      <c r="C79" s="20">
        <v>1980</v>
      </c>
      <c r="D79" s="20">
        <v>1981</v>
      </c>
      <c r="E79" s="20">
        <v>1982</v>
      </c>
      <c r="F79" s="20">
        <v>1983</v>
      </c>
      <c r="G79" s="20">
        <v>1984</v>
      </c>
      <c r="H79" s="20">
        <v>1985</v>
      </c>
      <c r="I79" s="20">
        <v>1986</v>
      </c>
      <c r="J79" s="20">
        <v>1987</v>
      </c>
      <c r="K79" s="20">
        <v>1988</v>
      </c>
      <c r="L79" s="20">
        <v>1989</v>
      </c>
      <c r="M79" s="20">
        <v>1990</v>
      </c>
      <c r="N79" s="20">
        <v>1991</v>
      </c>
      <c r="O79" s="20">
        <v>1992</v>
      </c>
      <c r="P79" s="20">
        <v>1993</v>
      </c>
      <c r="Q79" s="20">
        <v>1994</v>
      </c>
      <c r="R79" s="20">
        <v>1995</v>
      </c>
      <c r="S79" s="20">
        <v>1996</v>
      </c>
      <c r="T79" s="20">
        <v>1997</v>
      </c>
      <c r="U79" s="20">
        <v>1998</v>
      </c>
      <c r="V79" s="20">
        <v>1999</v>
      </c>
      <c r="W79" s="20">
        <v>2000</v>
      </c>
      <c r="X79" s="20">
        <v>2001</v>
      </c>
      <c r="Y79" s="20">
        <v>2002</v>
      </c>
      <c r="Z79" s="20">
        <v>2003</v>
      </c>
      <c r="AA79" s="20">
        <v>2004</v>
      </c>
      <c r="AB79" s="20">
        <v>2005</v>
      </c>
      <c r="AC79" s="20">
        <v>2006</v>
      </c>
      <c r="AD79" s="20">
        <v>2007</v>
      </c>
      <c r="AE79" s="20">
        <v>2008</v>
      </c>
      <c r="AF79" s="20">
        <v>2009</v>
      </c>
      <c r="AG79" s="20">
        <v>2010</v>
      </c>
      <c r="AH79" s="20">
        <v>2011</v>
      </c>
      <c r="AI79" s="20">
        <v>2012</v>
      </c>
      <c r="AJ79" s="20">
        <v>2013</v>
      </c>
      <c r="AK79" s="20">
        <v>2014</v>
      </c>
      <c r="AL79" s="20">
        <v>2015</v>
      </c>
      <c r="AM79" s="20">
        <v>2016</v>
      </c>
      <c r="AN79" s="20">
        <v>2017</v>
      </c>
      <c r="AO79" s="20">
        <v>2018</v>
      </c>
      <c r="AP79" s="20"/>
      <c r="AQ79" s="20"/>
      <c r="AR79" s="20"/>
      <c r="AS79" s="20"/>
      <c r="AT79" s="20"/>
      <c r="AU79" s="20"/>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c r="CW79" s="19"/>
      <c r="CX79" s="19"/>
      <c r="CY79" s="19"/>
      <c r="CZ79" s="19"/>
      <c r="DA79" s="19"/>
      <c r="DB79" s="19"/>
      <c r="DC79" s="19"/>
      <c r="DD79" s="19"/>
      <c r="DE79" s="19"/>
      <c r="DF79" s="19"/>
      <c r="DG79" s="19"/>
      <c r="DH79" s="19"/>
      <c r="DI79" s="19"/>
      <c r="DJ79" s="19"/>
      <c r="DK79" s="19"/>
      <c r="DL79" s="19"/>
      <c r="DM79" s="19"/>
      <c r="DN79" s="19"/>
      <c r="DO79" s="19"/>
      <c r="DP79" s="19"/>
      <c r="DQ79" s="19"/>
      <c r="DR79" s="19"/>
      <c r="DS79" s="19"/>
      <c r="DT79" s="19"/>
      <c r="DU79" s="19"/>
      <c r="DV79" s="19"/>
      <c r="DW79" s="19"/>
      <c r="DX79" s="19"/>
      <c r="DY79" s="19"/>
      <c r="DZ79" s="19"/>
      <c r="EA79" s="19"/>
      <c r="EB79" s="19"/>
      <c r="EC79" s="19"/>
      <c r="ED79" s="19"/>
      <c r="EE79" s="19"/>
      <c r="EF79" s="19"/>
      <c r="EG79" s="19"/>
      <c r="EH79" s="19"/>
      <c r="EI79" s="19"/>
      <c r="EJ79" s="19"/>
      <c r="EK79" s="19"/>
      <c r="EL79" s="19"/>
      <c r="EM79" s="19"/>
      <c r="EN79" s="19"/>
      <c r="EO79" s="19"/>
      <c r="EP79" s="19"/>
      <c r="EQ79" s="19"/>
      <c r="ER79" s="19"/>
      <c r="ES79" s="19"/>
      <c r="ET79" s="19"/>
      <c r="EU79" s="19"/>
      <c r="EV79" s="19"/>
      <c r="EW79" s="19"/>
      <c r="EX79" s="19"/>
      <c r="EY79" s="19"/>
      <c r="EZ79" s="19"/>
      <c r="FA79" s="19"/>
      <c r="FB79" s="19"/>
      <c r="FC79" s="19"/>
      <c r="FD79" s="19"/>
      <c r="FE79" s="19"/>
      <c r="FF79" s="19"/>
      <c r="FG79" s="19"/>
      <c r="FH79" s="19"/>
      <c r="FI79" s="19"/>
      <c r="FJ79" s="19"/>
      <c r="FK79" s="19"/>
      <c r="FL79" s="19"/>
      <c r="FM79" s="19"/>
      <c r="FN79" s="19"/>
      <c r="FO79" s="19"/>
      <c r="FP79" s="19"/>
      <c r="FQ79" s="19"/>
      <c r="FR79" s="19"/>
      <c r="FS79" s="19"/>
      <c r="FT79" s="19"/>
      <c r="FU79" s="19"/>
      <c r="FV79" s="19"/>
      <c r="FW79" s="19"/>
      <c r="FX79" s="19"/>
      <c r="FY79" s="19"/>
      <c r="FZ79" s="19"/>
      <c r="GA79" s="19"/>
      <c r="GB79" s="19"/>
      <c r="GC79" s="19"/>
      <c r="GD79" s="19"/>
      <c r="GE79" s="19"/>
      <c r="GF79" s="19"/>
      <c r="GG79" s="19"/>
      <c r="GH79" s="19"/>
      <c r="GI79" s="19"/>
      <c r="GJ79" s="19"/>
      <c r="GK79" s="19"/>
      <c r="GL79" s="19"/>
      <c r="GM79" s="19"/>
      <c r="GN79" s="19"/>
      <c r="GO79" s="19"/>
      <c r="GP79" s="19"/>
      <c r="GQ79" s="19"/>
      <c r="GR79" s="19"/>
      <c r="GS79" s="19"/>
      <c r="GT79" s="19"/>
      <c r="GU79" s="19"/>
      <c r="GV79" s="19"/>
      <c r="GW79" s="19"/>
      <c r="GX79" s="19"/>
      <c r="GY79" s="19"/>
      <c r="GZ79" s="19"/>
      <c r="HA79" s="19"/>
      <c r="HB79" s="19"/>
      <c r="HC79" s="19"/>
      <c r="HD79" s="19"/>
      <c r="HE79" s="19"/>
      <c r="HF79" s="19"/>
      <c r="HG79" s="19"/>
      <c r="HH79" s="19"/>
      <c r="HI79" s="19"/>
      <c r="HJ79" s="19"/>
      <c r="HK79" s="19"/>
      <c r="HL79" s="19"/>
      <c r="HM79" s="19"/>
      <c r="HN79" s="19"/>
      <c r="HO79" s="19"/>
      <c r="HP79" s="19"/>
      <c r="HQ79" s="19"/>
    </row>
    <row r="80" spans="1:225" x14ac:dyDescent="0.25">
      <c r="A80" s="18" t="s">
        <v>173</v>
      </c>
      <c r="B80" s="19" t="s">
        <v>51</v>
      </c>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c r="CW80" s="19"/>
      <c r="CX80" s="19"/>
      <c r="CY80" s="19"/>
      <c r="CZ80" s="19"/>
      <c r="DA80" s="19"/>
      <c r="DB80" s="19"/>
      <c r="DC80" s="19"/>
      <c r="DD80" s="19"/>
      <c r="DE80" s="19"/>
      <c r="DF80" s="19"/>
      <c r="DG80" s="19"/>
      <c r="DH80" s="19"/>
      <c r="DI80" s="19"/>
      <c r="DJ80" s="19"/>
      <c r="DK80" s="19"/>
      <c r="DL80" s="19"/>
      <c r="DM80" s="19"/>
      <c r="DN80" s="19"/>
      <c r="DO80" s="19"/>
      <c r="DP80" s="19"/>
      <c r="DQ80" s="19"/>
      <c r="DR80" s="19"/>
      <c r="DS80" s="19"/>
      <c r="DT80" s="19"/>
      <c r="DU80" s="19"/>
      <c r="DV80" s="19"/>
      <c r="DW80" s="19"/>
      <c r="DX80" s="19"/>
      <c r="DY80" s="19"/>
      <c r="DZ80" s="19"/>
      <c r="EA80" s="19"/>
      <c r="EB80" s="19"/>
      <c r="EC80" s="19"/>
      <c r="ED80" s="19"/>
      <c r="EE80" s="19"/>
      <c r="EF80" s="19"/>
      <c r="EG80" s="19"/>
      <c r="EH80" s="19"/>
      <c r="EI80" s="19"/>
      <c r="EJ80" s="19"/>
      <c r="EK80" s="19"/>
      <c r="EL80" s="19"/>
      <c r="EM80" s="19"/>
      <c r="EN80" s="19"/>
      <c r="EO80" s="19"/>
      <c r="EP80" s="19"/>
      <c r="EQ80" s="19"/>
      <c r="ER80" s="19"/>
      <c r="ES80" s="19"/>
      <c r="ET80" s="19"/>
      <c r="EU80" s="19"/>
      <c r="EV80" s="19"/>
      <c r="EW80" s="19"/>
      <c r="EX80" s="19"/>
      <c r="EY80" s="19"/>
      <c r="EZ80" s="19"/>
      <c r="FA80" s="19"/>
      <c r="FB80" s="19"/>
      <c r="FC80" s="19"/>
      <c r="FD80" s="19"/>
      <c r="FE80" s="19"/>
      <c r="FF80" s="19"/>
      <c r="FG80" s="19"/>
      <c r="FH80" s="19"/>
      <c r="FI80" s="19"/>
      <c r="FJ80" s="19"/>
      <c r="FK80" s="19"/>
      <c r="FL80" s="19"/>
      <c r="FM80" s="19"/>
      <c r="FN80" s="19"/>
      <c r="FO80" s="19"/>
      <c r="FP80" s="19"/>
      <c r="FQ80" s="19"/>
      <c r="FR80" s="19"/>
      <c r="FS80" s="19"/>
      <c r="FT80" s="19"/>
      <c r="FU80" s="19"/>
      <c r="FV80" s="19"/>
      <c r="FW80" s="19"/>
      <c r="FX80" s="19"/>
      <c r="FY80" s="19"/>
      <c r="FZ80" s="19"/>
      <c r="GA80" s="19"/>
      <c r="GB80" s="19"/>
      <c r="GC80" s="19"/>
      <c r="GD80" s="19"/>
      <c r="GE80" s="19"/>
      <c r="GF80" s="19"/>
      <c r="GG80" s="19"/>
      <c r="GH80" s="19"/>
      <c r="GI80" s="19"/>
      <c r="GJ80" s="19"/>
      <c r="GK80" s="19"/>
      <c r="GL80" s="19"/>
      <c r="GM80" s="19"/>
      <c r="GN80" s="19"/>
      <c r="GO80" s="19"/>
      <c r="GP80" s="19"/>
      <c r="GQ80" s="19"/>
      <c r="GR80" s="19"/>
      <c r="GS80" s="19"/>
      <c r="GT80" s="19"/>
      <c r="GU80" s="19"/>
      <c r="GV80" s="19"/>
      <c r="GW80" s="19"/>
      <c r="GX80" s="19"/>
      <c r="GY80" s="19"/>
      <c r="GZ80" s="19"/>
      <c r="HA80" s="19"/>
      <c r="HB80" s="19"/>
      <c r="HC80" s="19"/>
      <c r="HD80" s="19"/>
      <c r="HE80" s="19"/>
      <c r="HF80" s="19"/>
      <c r="HG80" s="19"/>
      <c r="HH80" s="19"/>
      <c r="HI80" s="19"/>
      <c r="HJ80" s="19"/>
      <c r="HK80" s="19"/>
      <c r="HL80" s="19"/>
      <c r="HM80" s="19"/>
      <c r="HN80" s="19"/>
      <c r="HO80" s="19"/>
      <c r="HP80" s="19"/>
      <c r="HQ80" s="19"/>
    </row>
    <row r="81" spans="1:225" x14ac:dyDescent="0.25">
      <c r="A81" s="18" t="s">
        <v>174</v>
      </c>
      <c r="B81" s="19" t="s">
        <v>175</v>
      </c>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c r="CW81" s="19"/>
      <c r="CX81" s="19"/>
      <c r="CY81" s="19"/>
      <c r="CZ81" s="19"/>
      <c r="DA81" s="19"/>
      <c r="DB81" s="19"/>
      <c r="DC81" s="19"/>
      <c r="DD81" s="19"/>
      <c r="DE81" s="19"/>
      <c r="DF81" s="19"/>
      <c r="DG81" s="19"/>
      <c r="DH81" s="19"/>
      <c r="DI81" s="19"/>
      <c r="DJ81" s="19"/>
      <c r="DK81" s="19"/>
      <c r="DL81" s="19"/>
      <c r="DM81" s="19"/>
      <c r="DN81" s="19"/>
      <c r="DO81" s="19"/>
      <c r="DP81" s="19"/>
      <c r="DQ81" s="19"/>
      <c r="DR81" s="19"/>
      <c r="DS81" s="19"/>
      <c r="DT81" s="19"/>
      <c r="DU81" s="19"/>
      <c r="DV81" s="19"/>
      <c r="DW81" s="19"/>
      <c r="DX81" s="19"/>
      <c r="DY81" s="19"/>
      <c r="DZ81" s="19"/>
      <c r="EA81" s="19"/>
      <c r="EB81" s="19"/>
      <c r="EC81" s="19"/>
      <c r="ED81" s="19"/>
      <c r="EE81" s="19"/>
      <c r="EF81" s="19"/>
      <c r="EG81" s="19"/>
      <c r="EH81" s="19"/>
      <c r="EI81" s="19"/>
      <c r="EJ81" s="19"/>
      <c r="EK81" s="19"/>
      <c r="EL81" s="19"/>
      <c r="EM81" s="19"/>
      <c r="EN81" s="19"/>
      <c r="EO81" s="19"/>
      <c r="EP81" s="19"/>
      <c r="EQ81" s="19"/>
      <c r="ER81" s="19"/>
      <c r="ES81" s="19"/>
      <c r="ET81" s="19"/>
      <c r="EU81" s="19"/>
      <c r="EV81" s="19"/>
      <c r="EW81" s="19"/>
      <c r="EX81" s="19"/>
      <c r="EY81" s="19"/>
      <c r="EZ81" s="19"/>
      <c r="FA81" s="19"/>
      <c r="FB81" s="19"/>
      <c r="FC81" s="19"/>
      <c r="FD81" s="19"/>
      <c r="FE81" s="19"/>
      <c r="FF81" s="19"/>
      <c r="FG81" s="19"/>
      <c r="FH81" s="19"/>
      <c r="FI81" s="19"/>
      <c r="FJ81" s="19"/>
      <c r="FK81" s="19"/>
      <c r="FL81" s="19"/>
      <c r="FM81" s="19"/>
      <c r="FN81" s="19"/>
      <c r="FO81" s="19"/>
      <c r="FP81" s="19"/>
      <c r="FQ81" s="19"/>
      <c r="FR81" s="19"/>
      <c r="FS81" s="19"/>
      <c r="FT81" s="19"/>
      <c r="FU81" s="19"/>
      <c r="FV81" s="19"/>
      <c r="FW81" s="19"/>
      <c r="FX81" s="19"/>
      <c r="FY81" s="19"/>
      <c r="FZ81" s="19"/>
      <c r="GA81" s="19"/>
      <c r="GB81" s="19"/>
      <c r="GC81" s="19"/>
      <c r="GD81" s="19"/>
      <c r="GE81" s="19"/>
      <c r="GF81" s="19"/>
      <c r="GG81" s="19"/>
      <c r="GH81" s="19"/>
      <c r="GI81" s="19"/>
      <c r="GJ81" s="19"/>
      <c r="GK81" s="19"/>
      <c r="GL81" s="19"/>
      <c r="GM81" s="19"/>
      <c r="GN81" s="19"/>
      <c r="GO81" s="19"/>
      <c r="GP81" s="19"/>
      <c r="GQ81" s="19"/>
      <c r="GR81" s="19"/>
      <c r="GS81" s="19"/>
      <c r="GT81" s="19"/>
      <c r="GU81" s="19"/>
      <c r="GV81" s="19"/>
      <c r="GW81" s="19"/>
      <c r="GX81" s="19"/>
      <c r="GY81" s="19"/>
      <c r="GZ81" s="19"/>
      <c r="HA81" s="19"/>
      <c r="HB81" s="19"/>
      <c r="HC81" s="19"/>
      <c r="HD81" s="19"/>
      <c r="HE81" s="19"/>
      <c r="HF81" s="19"/>
      <c r="HG81" s="19"/>
      <c r="HH81" s="19"/>
      <c r="HI81" s="19"/>
      <c r="HJ81" s="19"/>
      <c r="HK81" s="19"/>
      <c r="HL81" s="19"/>
      <c r="HM81" s="19"/>
      <c r="HN81" s="19"/>
      <c r="HO81" s="19"/>
      <c r="HP81" s="19"/>
      <c r="HQ81" s="19"/>
    </row>
    <row r="82" spans="1:225" x14ac:dyDescent="0.25">
      <c r="A82" s="18" t="s">
        <v>176</v>
      </c>
      <c r="B82" s="19" t="s">
        <v>177</v>
      </c>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row>
    <row r="83" spans="1:225" x14ac:dyDescent="0.25">
      <c r="A83" s="18" t="s">
        <v>178</v>
      </c>
      <c r="B83" s="19" t="s">
        <v>179</v>
      </c>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9"/>
      <c r="FG83" s="19"/>
      <c r="FH83" s="19"/>
      <c r="FI83" s="19"/>
      <c r="FJ83" s="19"/>
      <c r="FK83" s="19"/>
      <c r="FL83" s="19"/>
      <c r="FM83" s="19"/>
      <c r="FN83" s="19"/>
      <c r="FO83" s="19"/>
      <c r="FP83" s="19"/>
      <c r="FQ83" s="19"/>
      <c r="FR83" s="19"/>
      <c r="FS83" s="19"/>
      <c r="FT83" s="19"/>
      <c r="FU83" s="19"/>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row>
    <row r="84" spans="1:225" x14ac:dyDescent="0.25">
      <c r="A84" s="18" t="s">
        <v>181</v>
      </c>
      <c r="B84" s="19" t="s">
        <v>182</v>
      </c>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row>
    <row r="85" spans="1:225" x14ac:dyDescent="0.25">
      <c r="A85" s="18" t="s">
        <v>183</v>
      </c>
      <c r="B85" s="19" t="s">
        <v>184</v>
      </c>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19"/>
      <c r="DA85" s="19"/>
      <c r="DB85" s="19"/>
      <c r="DC85" s="19"/>
      <c r="DD85" s="19"/>
      <c r="DE85" s="19"/>
      <c r="DF85" s="19"/>
      <c r="DG85" s="19"/>
      <c r="DH85" s="19"/>
      <c r="DI85" s="19"/>
      <c r="DJ85" s="19"/>
      <c r="DK85" s="19"/>
      <c r="DL85" s="19"/>
      <c r="DM85" s="19"/>
      <c r="DN85" s="19"/>
      <c r="DO85" s="19"/>
      <c r="DP85" s="19"/>
      <c r="DQ85" s="19"/>
      <c r="DR85" s="19"/>
      <c r="DS85" s="19"/>
      <c r="DT85" s="19"/>
      <c r="DU85" s="19"/>
      <c r="DV85" s="19"/>
      <c r="DW85" s="19"/>
      <c r="DX85" s="19"/>
      <c r="DY85" s="19"/>
      <c r="DZ85" s="19"/>
      <c r="EA85" s="19"/>
      <c r="EB85" s="19"/>
      <c r="EC85" s="19"/>
      <c r="ED85" s="19"/>
      <c r="EE85" s="19"/>
      <c r="EF85" s="19"/>
      <c r="EG85" s="19"/>
      <c r="EH85" s="19"/>
      <c r="EI85" s="19"/>
      <c r="EJ85" s="19"/>
      <c r="EK85" s="19"/>
      <c r="EL85" s="19"/>
      <c r="EM85" s="19"/>
      <c r="EN85" s="19"/>
      <c r="EO85" s="19"/>
      <c r="EP85" s="19"/>
      <c r="EQ85" s="19"/>
      <c r="ER85" s="19"/>
      <c r="ES85" s="19"/>
      <c r="ET85" s="19"/>
      <c r="EU85" s="19"/>
      <c r="EV85" s="19"/>
      <c r="EW85" s="19"/>
      <c r="EX85" s="19"/>
      <c r="EY85" s="19"/>
      <c r="EZ85" s="19"/>
      <c r="FA85" s="19"/>
      <c r="FB85" s="19"/>
      <c r="FC85" s="19"/>
      <c r="FD85" s="19"/>
      <c r="FE85" s="19"/>
      <c r="FF85" s="19"/>
      <c r="FG85" s="19"/>
      <c r="FH85" s="19"/>
      <c r="FI85" s="19"/>
      <c r="FJ85" s="19"/>
      <c r="FK85" s="19"/>
      <c r="FL85" s="19"/>
      <c r="FM85" s="19"/>
      <c r="FN85" s="19"/>
      <c r="FO85" s="19"/>
      <c r="FP85" s="19"/>
      <c r="FQ85" s="19"/>
      <c r="FR85" s="19"/>
      <c r="FS85" s="19"/>
      <c r="FT85" s="19"/>
      <c r="FU85" s="19"/>
      <c r="FV85" s="19"/>
      <c r="FW85" s="19"/>
      <c r="FX85" s="19"/>
      <c r="FY85" s="19"/>
      <c r="FZ85" s="19"/>
      <c r="GA85" s="19"/>
      <c r="GB85" s="19"/>
      <c r="GC85" s="19"/>
      <c r="GD85" s="19"/>
      <c r="GE85" s="19"/>
      <c r="GF85" s="19"/>
      <c r="GG85" s="19"/>
      <c r="GH85" s="19"/>
      <c r="GI85" s="19"/>
      <c r="GJ85" s="19"/>
      <c r="GK85" s="19"/>
      <c r="GL85" s="19"/>
      <c r="GM85" s="19"/>
      <c r="GN85" s="19"/>
      <c r="GO85" s="19"/>
      <c r="GP85" s="19"/>
      <c r="GQ85" s="19"/>
      <c r="GR85" s="19"/>
      <c r="GS85" s="19"/>
      <c r="GT85" s="19"/>
      <c r="GU85" s="19"/>
      <c r="GV85" s="19"/>
      <c r="GW85" s="19"/>
      <c r="GX85" s="19"/>
      <c r="GY85" s="19"/>
      <c r="GZ85" s="19"/>
      <c r="HA85" s="19"/>
      <c r="HB85" s="19"/>
      <c r="HC85" s="19"/>
      <c r="HD85" s="19"/>
      <c r="HE85" s="19"/>
      <c r="HF85" s="19"/>
      <c r="HG85" s="19"/>
      <c r="HH85" s="19"/>
      <c r="HI85" s="19"/>
      <c r="HJ85" s="19"/>
      <c r="HK85" s="19"/>
      <c r="HL85" s="19"/>
      <c r="HM85" s="19"/>
      <c r="HN85" s="19"/>
      <c r="HO85" s="19"/>
      <c r="HP85" s="19"/>
      <c r="HQ85" s="19"/>
    </row>
    <row r="86" spans="1:225" x14ac:dyDescent="0.25">
      <c r="A86" s="18" t="s">
        <v>185</v>
      </c>
      <c r="B86" s="19" t="s">
        <v>186</v>
      </c>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c r="CW86" s="19"/>
      <c r="CX86" s="19"/>
      <c r="CY86" s="19"/>
      <c r="CZ86" s="19"/>
      <c r="DA86" s="19"/>
      <c r="DB86" s="19"/>
      <c r="DC86" s="19"/>
      <c r="DD86" s="19"/>
      <c r="DE86" s="19"/>
      <c r="DF86" s="19"/>
      <c r="DG86" s="19"/>
      <c r="DH86" s="19"/>
      <c r="DI86" s="19"/>
      <c r="DJ86" s="19"/>
      <c r="DK86" s="19"/>
      <c r="DL86" s="19"/>
      <c r="DM86" s="19"/>
      <c r="DN86" s="19"/>
      <c r="DO86" s="19"/>
      <c r="DP86" s="19"/>
      <c r="DQ86" s="19"/>
      <c r="DR86" s="19"/>
      <c r="DS86" s="19"/>
      <c r="DT86" s="19"/>
      <c r="DU86" s="19"/>
      <c r="DV86" s="19"/>
      <c r="DW86" s="19"/>
      <c r="DX86" s="19"/>
      <c r="DY86" s="19"/>
      <c r="DZ86" s="19"/>
      <c r="EA86" s="19"/>
      <c r="EB86" s="19"/>
      <c r="EC86" s="19"/>
      <c r="ED86" s="19"/>
      <c r="EE86" s="19"/>
      <c r="EF86" s="19"/>
      <c r="EG86" s="19"/>
      <c r="EH86" s="19"/>
      <c r="EI86" s="19"/>
      <c r="EJ86" s="19"/>
      <c r="EK86" s="19"/>
      <c r="EL86" s="19"/>
      <c r="EM86" s="19"/>
      <c r="EN86" s="19"/>
      <c r="EO86" s="19"/>
      <c r="EP86" s="19"/>
      <c r="EQ86" s="19"/>
      <c r="ER86" s="19"/>
      <c r="ES86" s="19"/>
      <c r="ET86" s="19"/>
      <c r="EU86" s="19"/>
      <c r="EV86" s="19"/>
      <c r="EW86" s="19"/>
      <c r="EX86" s="19"/>
      <c r="EY86" s="19"/>
      <c r="EZ86" s="19"/>
      <c r="FA86" s="19"/>
      <c r="FB86" s="19"/>
      <c r="FC86" s="19"/>
      <c r="FD86" s="19"/>
      <c r="FE86" s="19"/>
      <c r="FF86" s="19"/>
      <c r="FG86" s="19"/>
      <c r="FH86" s="19"/>
      <c r="FI86" s="19"/>
      <c r="FJ86" s="19"/>
      <c r="FK86" s="19"/>
      <c r="FL86" s="19"/>
      <c r="FM86" s="19"/>
      <c r="FN86" s="19"/>
      <c r="FO86" s="19"/>
      <c r="FP86" s="19"/>
      <c r="FQ86" s="19"/>
      <c r="FR86" s="19"/>
      <c r="FS86" s="19"/>
      <c r="FT86" s="19"/>
      <c r="FU86" s="19"/>
      <c r="FV86" s="19"/>
      <c r="FW86" s="19"/>
      <c r="FX86" s="19"/>
      <c r="FY86" s="19"/>
      <c r="FZ86" s="19"/>
      <c r="GA86" s="19"/>
      <c r="GB86" s="19"/>
      <c r="GC86" s="19"/>
      <c r="GD86" s="19"/>
      <c r="GE86" s="19"/>
      <c r="GF86" s="19"/>
      <c r="GG86" s="19"/>
      <c r="GH86" s="19"/>
      <c r="GI86" s="19"/>
      <c r="GJ86" s="19"/>
      <c r="GK86" s="19"/>
      <c r="GL86" s="19"/>
      <c r="GM86" s="19"/>
      <c r="GN86" s="19"/>
      <c r="GO86" s="19"/>
      <c r="GP86" s="19"/>
      <c r="GQ86" s="19"/>
      <c r="GR86" s="19"/>
      <c r="GS86" s="19"/>
      <c r="GT86" s="19"/>
      <c r="GU86" s="19"/>
      <c r="GV86" s="19"/>
      <c r="GW86" s="19"/>
      <c r="GX86" s="19"/>
      <c r="GY86" s="19"/>
      <c r="GZ86" s="19"/>
      <c r="HA86" s="19"/>
      <c r="HB86" s="19"/>
      <c r="HC86" s="19"/>
      <c r="HD86" s="19"/>
      <c r="HE86" s="19"/>
      <c r="HF86" s="19"/>
      <c r="HG86" s="19"/>
      <c r="HH86" s="19"/>
      <c r="HI86" s="19"/>
      <c r="HJ86" s="19"/>
      <c r="HK86" s="19"/>
      <c r="HL86" s="19"/>
      <c r="HM86" s="19"/>
      <c r="HN86" s="19"/>
      <c r="HO86" s="19"/>
      <c r="HP86" s="19"/>
      <c r="HQ86" s="19"/>
    </row>
    <row r="87" spans="1:225" x14ac:dyDescent="0.25">
      <c r="A87" s="18" t="s">
        <v>187</v>
      </c>
      <c r="B87" s="19" t="s">
        <v>188</v>
      </c>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c r="CW87" s="19"/>
      <c r="CX87" s="19"/>
      <c r="CY87" s="19"/>
      <c r="CZ87" s="19"/>
      <c r="DA87" s="19"/>
      <c r="DB87" s="19"/>
      <c r="DC87" s="19"/>
      <c r="DD87" s="19"/>
      <c r="DE87" s="19"/>
      <c r="DF87" s="19"/>
      <c r="DG87" s="19"/>
      <c r="DH87" s="19"/>
      <c r="DI87" s="19"/>
      <c r="DJ87" s="19"/>
      <c r="DK87" s="19"/>
      <c r="DL87" s="19"/>
      <c r="DM87" s="19"/>
      <c r="DN87" s="19"/>
      <c r="DO87" s="19"/>
      <c r="DP87" s="19"/>
      <c r="DQ87" s="19"/>
      <c r="DR87" s="19"/>
      <c r="DS87" s="19"/>
      <c r="DT87" s="19"/>
      <c r="DU87" s="19"/>
      <c r="DV87" s="19"/>
      <c r="DW87" s="19"/>
      <c r="DX87" s="19"/>
      <c r="DY87" s="19"/>
      <c r="DZ87" s="19"/>
      <c r="EA87" s="19"/>
      <c r="EB87" s="19"/>
      <c r="EC87" s="19"/>
      <c r="ED87" s="19"/>
      <c r="EE87" s="19"/>
      <c r="EF87" s="19"/>
      <c r="EG87" s="19"/>
      <c r="EH87" s="19"/>
      <c r="EI87" s="19"/>
      <c r="EJ87" s="19"/>
      <c r="EK87" s="19"/>
      <c r="EL87" s="19"/>
      <c r="EM87" s="19"/>
      <c r="EN87" s="19"/>
      <c r="EO87" s="19"/>
      <c r="EP87" s="19"/>
      <c r="EQ87" s="19"/>
      <c r="ER87" s="19"/>
      <c r="ES87" s="19"/>
      <c r="ET87" s="19"/>
      <c r="EU87" s="19"/>
      <c r="EV87" s="19"/>
      <c r="EW87" s="19"/>
      <c r="EX87" s="19"/>
      <c r="EY87" s="19"/>
      <c r="EZ87" s="19"/>
      <c r="FA87" s="19"/>
      <c r="FB87" s="19"/>
      <c r="FC87" s="19"/>
      <c r="FD87" s="19"/>
      <c r="FE87" s="19"/>
      <c r="FF87" s="19"/>
      <c r="FG87" s="19"/>
      <c r="FH87" s="19"/>
      <c r="FI87" s="19"/>
      <c r="FJ87" s="19"/>
      <c r="FK87" s="19"/>
      <c r="FL87" s="19"/>
      <c r="FM87" s="19"/>
      <c r="FN87" s="19"/>
      <c r="FO87" s="19"/>
      <c r="FP87" s="19"/>
      <c r="FQ87" s="19"/>
      <c r="FR87" s="19"/>
      <c r="FS87" s="19"/>
      <c r="FT87" s="19"/>
      <c r="FU87" s="19"/>
      <c r="FV87" s="19"/>
      <c r="FW87" s="19"/>
      <c r="FX87" s="19"/>
      <c r="FY87" s="19"/>
      <c r="FZ87" s="19"/>
      <c r="GA87" s="19"/>
      <c r="GB87" s="19"/>
      <c r="GC87" s="19"/>
      <c r="GD87" s="19"/>
      <c r="GE87" s="19"/>
      <c r="GF87" s="19"/>
      <c r="GG87" s="19"/>
      <c r="GH87" s="19"/>
      <c r="GI87" s="19"/>
      <c r="GJ87" s="19"/>
      <c r="GK87" s="19"/>
      <c r="GL87" s="19"/>
      <c r="GM87" s="19"/>
      <c r="GN87" s="19"/>
      <c r="GO87" s="19"/>
      <c r="GP87" s="19"/>
      <c r="GQ87" s="19"/>
      <c r="GR87" s="19"/>
      <c r="GS87" s="19"/>
      <c r="GT87" s="19"/>
      <c r="GU87" s="19"/>
      <c r="GV87" s="19"/>
      <c r="GW87" s="19"/>
      <c r="GX87" s="19"/>
      <c r="GY87" s="19"/>
      <c r="GZ87" s="19"/>
      <c r="HA87" s="19"/>
      <c r="HB87" s="19"/>
      <c r="HC87" s="19"/>
      <c r="HD87" s="19"/>
      <c r="HE87" s="19"/>
      <c r="HF87" s="19"/>
      <c r="HG87" s="19"/>
      <c r="HH87" s="19"/>
      <c r="HI87" s="19"/>
      <c r="HJ87" s="19"/>
      <c r="HK87" s="19"/>
      <c r="HL87" s="19"/>
      <c r="HM87" s="19"/>
      <c r="HN87" s="19"/>
      <c r="HO87" s="19"/>
      <c r="HP87" s="19"/>
      <c r="HQ87" s="19"/>
    </row>
    <row r="88" spans="1:225" x14ac:dyDescent="0.25">
      <c r="A88" s="18" t="s">
        <v>189</v>
      </c>
      <c r="B88" s="19" t="s">
        <v>190</v>
      </c>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c r="CP88" s="19"/>
      <c r="CQ88" s="19"/>
      <c r="CR88" s="19"/>
      <c r="CS88" s="19"/>
      <c r="CT88" s="19"/>
      <c r="CU88" s="19"/>
      <c r="CV88" s="19"/>
      <c r="CW88" s="19"/>
      <c r="CX88" s="19"/>
      <c r="CY88" s="19"/>
      <c r="CZ88" s="19"/>
      <c r="DA88" s="19"/>
      <c r="DB88" s="19"/>
      <c r="DC88" s="19"/>
      <c r="DD88" s="19"/>
      <c r="DE88" s="19"/>
      <c r="DF88" s="19"/>
      <c r="DG88" s="19"/>
      <c r="DH88" s="19"/>
      <c r="DI88" s="19"/>
      <c r="DJ88" s="19"/>
      <c r="DK88" s="19"/>
      <c r="DL88" s="19"/>
      <c r="DM88" s="19"/>
      <c r="DN88" s="19"/>
      <c r="DO88" s="19"/>
      <c r="DP88" s="19"/>
      <c r="DQ88" s="19"/>
      <c r="DR88" s="19"/>
      <c r="DS88" s="19"/>
      <c r="DT88" s="19"/>
      <c r="DU88" s="19"/>
      <c r="DV88" s="19"/>
      <c r="DW88" s="19"/>
      <c r="DX88" s="19"/>
      <c r="DY88" s="19"/>
      <c r="DZ88" s="19"/>
      <c r="EA88" s="19"/>
      <c r="EB88" s="19"/>
      <c r="EC88" s="19"/>
      <c r="ED88" s="19"/>
      <c r="EE88" s="19"/>
      <c r="EF88" s="19"/>
      <c r="EG88" s="19"/>
      <c r="EH88" s="19"/>
      <c r="EI88" s="19"/>
      <c r="EJ88" s="19"/>
      <c r="EK88" s="19"/>
      <c r="EL88" s="19"/>
      <c r="EM88" s="19"/>
      <c r="EN88" s="19"/>
      <c r="EO88" s="19"/>
      <c r="EP88" s="19"/>
      <c r="EQ88" s="19"/>
      <c r="ER88" s="19"/>
      <c r="ES88" s="19"/>
      <c r="ET88" s="19"/>
      <c r="EU88" s="19"/>
      <c r="EV88" s="19"/>
      <c r="EW88" s="19"/>
      <c r="EX88" s="19"/>
      <c r="EY88" s="19"/>
      <c r="EZ88" s="19"/>
      <c r="FA88" s="19"/>
      <c r="FB88" s="19"/>
      <c r="FC88" s="19"/>
      <c r="FD88" s="19"/>
      <c r="FE88" s="19"/>
      <c r="FF88" s="19"/>
      <c r="FG88" s="19"/>
      <c r="FH88" s="19"/>
      <c r="FI88" s="19"/>
      <c r="FJ88" s="19"/>
      <c r="FK88" s="19"/>
      <c r="FL88" s="19"/>
      <c r="FM88" s="19"/>
      <c r="FN88" s="19"/>
      <c r="FO88" s="19"/>
      <c r="FP88" s="19"/>
      <c r="FQ88" s="19"/>
      <c r="FR88" s="19"/>
      <c r="FS88" s="19"/>
      <c r="FT88" s="19"/>
      <c r="FU88" s="19"/>
      <c r="FV88" s="19"/>
      <c r="FW88" s="19"/>
      <c r="FX88" s="19"/>
      <c r="FY88" s="19"/>
      <c r="FZ88" s="19"/>
      <c r="GA88" s="19"/>
      <c r="GB88" s="19"/>
      <c r="GC88" s="19"/>
      <c r="GD88" s="19"/>
      <c r="GE88" s="19"/>
      <c r="GF88" s="19"/>
      <c r="GG88" s="19"/>
      <c r="GH88" s="19"/>
      <c r="GI88" s="19"/>
      <c r="GJ88" s="19"/>
      <c r="GK88" s="19"/>
      <c r="GL88" s="19"/>
      <c r="GM88" s="19"/>
      <c r="GN88" s="19"/>
      <c r="GO88" s="19"/>
      <c r="GP88" s="19"/>
      <c r="GQ88" s="19"/>
      <c r="GR88" s="19"/>
      <c r="GS88" s="19"/>
      <c r="GT88" s="19"/>
      <c r="GU88" s="19"/>
      <c r="GV88" s="19"/>
      <c r="GW88" s="19"/>
      <c r="GX88" s="19"/>
      <c r="GY88" s="19"/>
      <c r="GZ88" s="19"/>
      <c r="HA88" s="19"/>
      <c r="HB88" s="19"/>
      <c r="HC88" s="19"/>
      <c r="HD88" s="19"/>
      <c r="HE88" s="19"/>
      <c r="HF88" s="19"/>
      <c r="HG88" s="19"/>
      <c r="HH88" s="19"/>
      <c r="HI88" s="19"/>
      <c r="HJ88" s="19"/>
      <c r="HK88" s="19"/>
      <c r="HL88" s="19"/>
      <c r="HM88" s="19"/>
      <c r="HN88" s="19"/>
      <c r="HO88" s="19"/>
      <c r="HP88" s="19"/>
      <c r="HQ88" s="19"/>
    </row>
    <row r="89" spans="1:225" x14ac:dyDescent="0.25">
      <c r="A89" s="18" t="s">
        <v>191</v>
      </c>
      <c r="B89" s="19" t="s">
        <v>192</v>
      </c>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19"/>
      <c r="CX89" s="19"/>
      <c r="CY89" s="19"/>
      <c r="CZ89" s="19"/>
      <c r="DA89" s="19"/>
      <c r="DB89" s="19"/>
      <c r="DC89" s="19"/>
      <c r="DD89" s="19"/>
      <c r="DE89" s="19"/>
      <c r="DF89" s="19"/>
      <c r="DG89" s="19"/>
      <c r="DH89" s="19"/>
      <c r="DI89" s="19"/>
      <c r="DJ89" s="19"/>
      <c r="DK89" s="19"/>
      <c r="DL89" s="19"/>
      <c r="DM89" s="19"/>
      <c r="DN89" s="19"/>
      <c r="DO89" s="19"/>
      <c r="DP89" s="19"/>
      <c r="DQ89" s="19"/>
      <c r="DR89" s="19"/>
      <c r="DS89" s="19"/>
      <c r="DT89" s="19"/>
      <c r="DU89" s="19"/>
      <c r="DV89" s="19"/>
      <c r="DW89" s="19"/>
      <c r="DX89" s="19"/>
      <c r="DY89" s="19"/>
      <c r="DZ89" s="19"/>
      <c r="EA89" s="19"/>
      <c r="EB89" s="19"/>
      <c r="EC89" s="19"/>
      <c r="ED89" s="19"/>
      <c r="EE89" s="19"/>
      <c r="EF89" s="19"/>
      <c r="EG89" s="19"/>
      <c r="EH89" s="19"/>
      <c r="EI89" s="19"/>
      <c r="EJ89" s="19"/>
      <c r="EK89" s="19"/>
      <c r="EL89" s="19"/>
      <c r="EM89" s="19"/>
      <c r="EN89" s="19"/>
      <c r="EO89" s="19"/>
      <c r="EP89" s="19"/>
      <c r="EQ89" s="19"/>
      <c r="ER89" s="19"/>
      <c r="ES89" s="19"/>
      <c r="ET89" s="19"/>
      <c r="EU89" s="19"/>
      <c r="EV89" s="19"/>
      <c r="EW89" s="19"/>
      <c r="EX89" s="19"/>
      <c r="EY89" s="19"/>
      <c r="EZ89" s="19"/>
      <c r="FA89" s="19"/>
      <c r="FB89" s="19"/>
      <c r="FC89" s="19"/>
      <c r="FD89" s="19"/>
      <c r="FE89" s="19"/>
      <c r="FF89" s="19"/>
      <c r="FG89" s="19"/>
      <c r="FH89" s="19"/>
      <c r="FI89" s="19"/>
      <c r="FJ89" s="19"/>
      <c r="FK89" s="19"/>
      <c r="FL89" s="19"/>
      <c r="FM89" s="19"/>
      <c r="FN89" s="19"/>
      <c r="FO89" s="19"/>
      <c r="FP89" s="19"/>
      <c r="FQ89" s="19"/>
      <c r="FR89" s="19"/>
      <c r="FS89" s="19"/>
      <c r="FT89" s="19"/>
      <c r="FU89" s="19"/>
      <c r="FV89" s="19"/>
      <c r="FW89" s="19"/>
      <c r="FX89" s="19"/>
      <c r="FY89" s="19"/>
      <c r="FZ89" s="19"/>
      <c r="GA89" s="19"/>
      <c r="GB89" s="19"/>
      <c r="GC89" s="19"/>
      <c r="GD89" s="19"/>
      <c r="GE89" s="19"/>
      <c r="GF89" s="19"/>
      <c r="GG89" s="19"/>
      <c r="GH89" s="19"/>
      <c r="GI89" s="19"/>
      <c r="GJ89" s="19"/>
      <c r="GK89" s="19"/>
      <c r="GL89" s="19"/>
      <c r="GM89" s="19"/>
      <c r="GN89" s="19"/>
      <c r="GO89" s="19"/>
      <c r="GP89" s="19"/>
      <c r="GQ89" s="19"/>
      <c r="GR89" s="19"/>
      <c r="GS89" s="19"/>
      <c r="GT89" s="19"/>
      <c r="GU89" s="19"/>
      <c r="GV89" s="19"/>
      <c r="GW89" s="19"/>
      <c r="GX89" s="19"/>
      <c r="GY89" s="19"/>
      <c r="GZ89" s="19"/>
      <c r="HA89" s="19"/>
      <c r="HB89" s="19"/>
      <c r="HC89" s="19"/>
      <c r="HD89" s="19"/>
      <c r="HE89" s="19"/>
      <c r="HF89" s="19"/>
      <c r="HG89" s="19"/>
      <c r="HH89" s="19"/>
      <c r="HI89" s="19"/>
      <c r="HJ89" s="19"/>
      <c r="HK89" s="19"/>
      <c r="HL89" s="19"/>
      <c r="HM89" s="19"/>
      <c r="HN89" s="19"/>
      <c r="HO89" s="19"/>
      <c r="HP89" s="19"/>
      <c r="HQ89" s="19"/>
    </row>
    <row r="90" spans="1:225" x14ac:dyDescent="0.25">
      <c r="A90" s="18" t="s">
        <v>193</v>
      </c>
      <c r="B90" s="19" t="s">
        <v>194</v>
      </c>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c r="CW90" s="19"/>
      <c r="CX90" s="19"/>
      <c r="CY90" s="19"/>
      <c r="CZ90" s="19"/>
      <c r="DA90" s="19"/>
      <c r="DB90" s="19"/>
      <c r="DC90" s="19"/>
      <c r="DD90" s="19"/>
      <c r="DE90" s="19"/>
      <c r="DF90" s="19"/>
      <c r="DG90" s="19"/>
      <c r="DH90" s="19"/>
      <c r="DI90" s="19"/>
      <c r="DJ90" s="19"/>
      <c r="DK90" s="19"/>
      <c r="DL90" s="19"/>
      <c r="DM90" s="19"/>
      <c r="DN90" s="19"/>
      <c r="DO90" s="19"/>
      <c r="DP90" s="19"/>
      <c r="DQ90" s="19"/>
      <c r="DR90" s="19"/>
      <c r="DS90" s="19"/>
      <c r="DT90" s="19"/>
      <c r="DU90" s="19"/>
      <c r="DV90" s="19"/>
      <c r="DW90" s="19"/>
      <c r="DX90" s="19"/>
      <c r="DY90" s="19"/>
      <c r="DZ90" s="19"/>
      <c r="EA90" s="19"/>
      <c r="EB90" s="19"/>
      <c r="EC90" s="19"/>
      <c r="ED90" s="19"/>
      <c r="EE90" s="19"/>
      <c r="EF90" s="19"/>
      <c r="EG90" s="19"/>
      <c r="EH90" s="19"/>
      <c r="EI90" s="19"/>
      <c r="EJ90" s="19"/>
      <c r="EK90" s="19"/>
      <c r="EL90" s="19"/>
      <c r="EM90" s="19"/>
      <c r="EN90" s="19"/>
      <c r="EO90" s="19"/>
      <c r="EP90" s="19"/>
      <c r="EQ90" s="19"/>
      <c r="ER90" s="19"/>
      <c r="ES90" s="19"/>
      <c r="ET90" s="19"/>
      <c r="EU90" s="19"/>
      <c r="EV90" s="19"/>
      <c r="EW90" s="19"/>
      <c r="EX90" s="19"/>
      <c r="EY90" s="19"/>
      <c r="EZ90" s="19"/>
      <c r="FA90" s="19"/>
      <c r="FB90" s="19"/>
      <c r="FC90" s="19"/>
      <c r="FD90" s="19"/>
      <c r="FE90" s="19"/>
      <c r="FF90" s="19"/>
      <c r="FG90" s="19"/>
      <c r="FH90" s="19"/>
      <c r="FI90" s="19"/>
      <c r="FJ90" s="19"/>
      <c r="FK90" s="19"/>
      <c r="FL90" s="19"/>
      <c r="FM90" s="19"/>
      <c r="FN90" s="19"/>
      <c r="FO90" s="19"/>
      <c r="FP90" s="19"/>
      <c r="FQ90" s="19"/>
      <c r="FR90" s="19"/>
      <c r="FS90" s="19"/>
      <c r="FT90" s="19"/>
      <c r="FU90" s="19"/>
      <c r="FV90" s="19"/>
      <c r="FW90" s="19"/>
      <c r="FX90" s="19"/>
      <c r="FY90" s="19"/>
      <c r="FZ90" s="19"/>
      <c r="GA90" s="19"/>
      <c r="GB90" s="19"/>
      <c r="GC90" s="19"/>
      <c r="GD90" s="19"/>
      <c r="GE90" s="19"/>
      <c r="GF90" s="19"/>
      <c r="GG90" s="19"/>
      <c r="GH90" s="19"/>
      <c r="GI90" s="19"/>
      <c r="GJ90" s="19"/>
      <c r="GK90" s="19"/>
      <c r="GL90" s="19"/>
      <c r="GM90" s="19"/>
      <c r="GN90" s="19"/>
      <c r="GO90" s="19"/>
      <c r="GP90" s="19"/>
      <c r="GQ90" s="19"/>
      <c r="GR90" s="19"/>
      <c r="GS90" s="19"/>
      <c r="GT90" s="19"/>
      <c r="GU90" s="19"/>
      <c r="GV90" s="19"/>
      <c r="GW90" s="19"/>
      <c r="GX90" s="19"/>
      <c r="GY90" s="19"/>
      <c r="GZ90" s="19"/>
      <c r="HA90" s="19"/>
      <c r="HB90" s="19"/>
      <c r="HC90" s="19"/>
      <c r="HD90" s="19"/>
      <c r="HE90" s="19"/>
      <c r="HF90" s="19"/>
      <c r="HG90" s="19"/>
      <c r="HH90" s="19"/>
      <c r="HI90" s="19"/>
      <c r="HJ90" s="19"/>
      <c r="HK90" s="19"/>
      <c r="HL90" s="19"/>
      <c r="HM90" s="19"/>
      <c r="HN90" s="19"/>
      <c r="HO90" s="19"/>
      <c r="HP90" s="19"/>
      <c r="HQ90" s="19"/>
    </row>
    <row r="91" spans="1:225" x14ac:dyDescent="0.25">
      <c r="A91" s="18" t="s">
        <v>195</v>
      </c>
      <c r="B91" s="19" t="s">
        <v>196</v>
      </c>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c r="CW91" s="19"/>
      <c r="CX91" s="19"/>
      <c r="CY91" s="19"/>
      <c r="CZ91" s="19"/>
      <c r="DA91" s="19"/>
      <c r="DB91" s="19"/>
      <c r="DC91" s="19"/>
      <c r="DD91" s="19"/>
      <c r="DE91" s="19"/>
      <c r="DF91" s="19"/>
      <c r="DG91" s="19"/>
      <c r="DH91" s="19"/>
      <c r="DI91" s="19"/>
      <c r="DJ91" s="19"/>
      <c r="DK91" s="19"/>
      <c r="DL91" s="19"/>
      <c r="DM91" s="19"/>
      <c r="DN91" s="19"/>
      <c r="DO91" s="19"/>
      <c r="DP91" s="19"/>
      <c r="DQ91" s="19"/>
      <c r="DR91" s="19"/>
      <c r="DS91" s="19"/>
      <c r="DT91" s="19"/>
      <c r="DU91" s="19"/>
      <c r="DV91" s="19"/>
      <c r="DW91" s="19"/>
      <c r="DX91" s="19"/>
      <c r="DY91" s="19"/>
      <c r="DZ91" s="19"/>
      <c r="EA91" s="19"/>
      <c r="EB91" s="19"/>
      <c r="EC91" s="19"/>
      <c r="ED91" s="19"/>
      <c r="EE91" s="19"/>
      <c r="EF91" s="19"/>
      <c r="EG91" s="19"/>
      <c r="EH91" s="19"/>
      <c r="EI91" s="19"/>
      <c r="EJ91" s="19"/>
      <c r="EK91" s="19"/>
      <c r="EL91" s="19"/>
      <c r="EM91" s="19"/>
      <c r="EN91" s="19"/>
      <c r="EO91" s="19"/>
      <c r="EP91" s="19"/>
      <c r="EQ91" s="19"/>
      <c r="ER91" s="19"/>
      <c r="ES91" s="19"/>
      <c r="ET91" s="19"/>
      <c r="EU91" s="19"/>
      <c r="EV91" s="19"/>
      <c r="EW91" s="19"/>
      <c r="EX91" s="19"/>
      <c r="EY91" s="19"/>
      <c r="EZ91" s="19"/>
      <c r="FA91" s="19"/>
      <c r="FB91" s="19"/>
      <c r="FC91" s="19"/>
      <c r="FD91" s="19"/>
      <c r="FE91" s="19"/>
      <c r="FF91" s="19"/>
      <c r="FG91" s="19"/>
      <c r="FH91" s="19"/>
      <c r="FI91" s="19"/>
      <c r="FJ91" s="19"/>
      <c r="FK91" s="19"/>
      <c r="FL91" s="19"/>
      <c r="FM91" s="19"/>
      <c r="FN91" s="19"/>
      <c r="FO91" s="19"/>
      <c r="FP91" s="19"/>
      <c r="FQ91" s="19"/>
      <c r="FR91" s="19"/>
      <c r="FS91" s="19"/>
      <c r="FT91" s="19"/>
      <c r="FU91" s="19"/>
      <c r="FV91" s="19"/>
      <c r="FW91" s="19"/>
      <c r="FX91" s="19"/>
      <c r="FY91" s="19"/>
      <c r="FZ91" s="19"/>
      <c r="GA91" s="19"/>
      <c r="GB91" s="19"/>
      <c r="GC91" s="19"/>
      <c r="GD91" s="19"/>
      <c r="GE91" s="19"/>
      <c r="GF91" s="19"/>
      <c r="GG91" s="19"/>
      <c r="GH91" s="19"/>
      <c r="GI91" s="19"/>
      <c r="GJ91" s="19"/>
      <c r="GK91" s="19"/>
      <c r="GL91" s="19"/>
      <c r="GM91" s="19"/>
      <c r="GN91" s="19"/>
      <c r="GO91" s="19"/>
      <c r="GP91" s="19"/>
      <c r="GQ91" s="19"/>
      <c r="GR91" s="19"/>
      <c r="GS91" s="19"/>
      <c r="GT91" s="19"/>
      <c r="GU91" s="19"/>
      <c r="GV91" s="19"/>
      <c r="GW91" s="19"/>
      <c r="GX91" s="19"/>
      <c r="GY91" s="19"/>
      <c r="GZ91" s="19"/>
      <c r="HA91" s="19"/>
      <c r="HB91" s="19"/>
      <c r="HC91" s="19"/>
      <c r="HD91" s="19"/>
      <c r="HE91" s="19"/>
      <c r="HF91" s="19"/>
      <c r="HG91" s="19"/>
      <c r="HH91" s="19"/>
      <c r="HI91" s="19"/>
      <c r="HJ91" s="19"/>
      <c r="HK91" s="19"/>
      <c r="HL91" s="19"/>
      <c r="HM91" s="19"/>
      <c r="HN91" s="19"/>
      <c r="HO91" s="19"/>
      <c r="HP91" s="19"/>
      <c r="HQ91" s="19"/>
    </row>
    <row r="92" spans="1:225" x14ac:dyDescent="0.25">
      <c r="A92" s="18" t="s">
        <v>197</v>
      </c>
      <c r="B92" s="19" t="s">
        <v>198</v>
      </c>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c r="CR92" s="19"/>
      <c r="CS92" s="19"/>
      <c r="CT92" s="19"/>
      <c r="CU92" s="19"/>
      <c r="CV92" s="19"/>
      <c r="CW92" s="19"/>
      <c r="CX92" s="19"/>
      <c r="CY92" s="19"/>
      <c r="CZ92" s="19"/>
      <c r="DA92" s="19"/>
      <c r="DB92" s="19"/>
      <c r="DC92" s="19"/>
      <c r="DD92" s="19"/>
      <c r="DE92" s="19"/>
      <c r="DF92" s="19"/>
      <c r="DG92" s="19"/>
      <c r="DH92" s="19"/>
      <c r="DI92" s="19"/>
      <c r="DJ92" s="19"/>
      <c r="DK92" s="19"/>
      <c r="DL92" s="19"/>
      <c r="DM92" s="19"/>
      <c r="DN92" s="19"/>
      <c r="DO92" s="19"/>
      <c r="DP92" s="19"/>
      <c r="DQ92" s="19"/>
      <c r="DR92" s="19"/>
      <c r="DS92" s="19"/>
      <c r="DT92" s="19"/>
      <c r="DU92" s="19"/>
      <c r="DV92" s="19"/>
      <c r="DW92" s="19"/>
      <c r="DX92" s="19"/>
      <c r="DY92" s="19"/>
      <c r="DZ92" s="19"/>
      <c r="EA92" s="19"/>
      <c r="EB92" s="19"/>
      <c r="EC92" s="19"/>
      <c r="ED92" s="19"/>
      <c r="EE92" s="19"/>
      <c r="EF92" s="19"/>
      <c r="EG92" s="19"/>
      <c r="EH92" s="19"/>
      <c r="EI92" s="19"/>
      <c r="EJ92" s="19"/>
      <c r="EK92" s="19"/>
      <c r="EL92" s="19"/>
      <c r="EM92" s="19"/>
      <c r="EN92" s="19"/>
      <c r="EO92" s="19"/>
      <c r="EP92" s="19"/>
      <c r="EQ92" s="19"/>
      <c r="ER92" s="19"/>
      <c r="ES92" s="19"/>
      <c r="ET92" s="19"/>
      <c r="EU92" s="19"/>
      <c r="EV92" s="19"/>
      <c r="EW92" s="19"/>
      <c r="EX92" s="19"/>
      <c r="EY92" s="19"/>
      <c r="EZ92" s="19"/>
      <c r="FA92" s="19"/>
      <c r="FB92" s="19"/>
      <c r="FC92" s="19"/>
      <c r="FD92" s="19"/>
      <c r="FE92" s="19"/>
      <c r="FF92" s="19"/>
      <c r="FG92" s="19"/>
      <c r="FH92" s="19"/>
      <c r="FI92" s="19"/>
      <c r="FJ92" s="19"/>
      <c r="FK92" s="19"/>
      <c r="FL92" s="19"/>
      <c r="FM92" s="19"/>
      <c r="FN92" s="19"/>
      <c r="FO92" s="19"/>
      <c r="FP92" s="19"/>
      <c r="FQ92" s="19"/>
      <c r="FR92" s="19"/>
      <c r="FS92" s="19"/>
      <c r="FT92" s="19"/>
      <c r="FU92" s="19"/>
      <c r="FV92" s="19"/>
      <c r="FW92" s="19"/>
      <c r="FX92" s="19"/>
      <c r="FY92" s="19"/>
      <c r="FZ92" s="19"/>
      <c r="GA92" s="19"/>
      <c r="GB92" s="19"/>
      <c r="GC92" s="19"/>
      <c r="GD92" s="19"/>
      <c r="GE92" s="19"/>
      <c r="GF92" s="19"/>
      <c r="GG92" s="19"/>
      <c r="GH92" s="19"/>
      <c r="GI92" s="19"/>
      <c r="GJ92" s="19"/>
      <c r="GK92" s="19"/>
      <c r="GL92" s="19"/>
      <c r="GM92" s="19"/>
      <c r="GN92" s="19"/>
      <c r="GO92" s="19"/>
      <c r="GP92" s="19"/>
      <c r="GQ92" s="19"/>
      <c r="GR92" s="19"/>
      <c r="GS92" s="19"/>
      <c r="GT92" s="19"/>
      <c r="GU92" s="19"/>
      <c r="GV92" s="19"/>
      <c r="GW92" s="19"/>
      <c r="GX92" s="19"/>
      <c r="GY92" s="19"/>
      <c r="GZ92" s="19"/>
      <c r="HA92" s="19"/>
      <c r="HB92" s="19"/>
      <c r="HC92" s="19"/>
      <c r="HD92" s="19"/>
      <c r="HE92" s="19"/>
      <c r="HF92" s="19"/>
      <c r="HG92" s="19"/>
      <c r="HH92" s="19"/>
      <c r="HI92" s="19"/>
      <c r="HJ92" s="19"/>
      <c r="HK92" s="19"/>
      <c r="HL92" s="19"/>
      <c r="HM92" s="19"/>
      <c r="HN92" s="19"/>
      <c r="HO92" s="19"/>
      <c r="HP92" s="19"/>
      <c r="HQ92" s="19"/>
    </row>
    <row r="93" spans="1:225" x14ac:dyDescent="0.25">
      <c r="A93" s="18" t="s">
        <v>199</v>
      </c>
      <c r="B93" s="19" t="s">
        <v>200</v>
      </c>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c r="CG93" s="19"/>
      <c r="CH93" s="19"/>
      <c r="CI93" s="19"/>
      <c r="CJ93" s="19"/>
      <c r="CK93" s="19"/>
      <c r="CL93" s="19"/>
      <c r="CM93" s="19"/>
      <c r="CN93" s="19"/>
      <c r="CO93" s="19"/>
      <c r="CP93" s="19"/>
      <c r="CQ93" s="19"/>
      <c r="CR93" s="19"/>
      <c r="CS93" s="19"/>
      <c r="CT93" s="19"/>
      <c r="CU93" s="19"/>
      <c r="CV93" s="19"/>
      <c r="CW93" s="19"/>
      <c r="CX93" s="19"/>
      <c r="CY93" s="19"/>
      <c r="CZ93" s="19"/>
      <c r="DA93" s="19"/>
      <c r="DB93" s="19"/>
      <c r="DC93" s="19"/>
      <c r="DD93" s="19"/>
      <c r="DE93" s="19"/>
      <c r="DF93" s="19"/>
      <c r="DG93" s="19"/>
      <c r="DH93" s="19"/>
      <c r="DI93" s="19"/>
      <c r="DJ93" s="19"/>
      <c r="DK93" s="19"/>
      <c r="DL93" s="19"/>
      <c r="DM93" s="19"/>
      <c r="DN93" s="19"/>
      <c r="DO93" s="19"/>
      <c r="DP93" s="19"/>
      <c r="DQ93" s="19"/>
      <c r="DR93" s="19"/>
      <c r="DS93" s="19"/>
      <c r="DT93" s="19"/>
      <c r="DU93" s="19"/>
      <c r="DV93" s="19"/>
      <c r="DW93" s="19"/>
      <c r="DX93" s="19"/>
      <c r="DY93" s="19"/>
      <c r="DZ93" s="19"/>
      <c r="EA93" s="19"/>
      <c r="EB93" s="19"/>
      <c r="EC93" s="19"/>
      <c r="ED93" s="19"/>
      <c r="EE93" s="19"/>
      <c r="EF93" s="19"/>
      <c r="EG93" s="19"/>
      <c r="EH93" s="19"/>
      <c r="EI93" s="19"/>
      <c r="EJ93" s="19"/>
      <c r="EK93" s="19"/>
      <c r="EL93" s="19"/>
      <c r="EM93" s="19"/>
      <c r="EN93" s="19"/>
      <c r="EO93" s="19"/>
      <c r="EP93" s="19"/>
      <c r="EQ93" s="19"/>
      <c r="ER93" s="19"/>
      <c r="ES93" s="19"/>
      <c r="ET93" s="19"/>
      <c r="EU93" s="19"/>
      <c r="EV93" s="19"/>
      <c r="EW93" s="19"/>
      <c r="EX93" s="19"/>
      <c r="EY93" s="19"/>
      <c r="EZ93" s="19"/>
      <c r="FA93" s="19"/>
      <c r="FB93" s="19"/>
      <c r="FC93" s="19"/>
      <c r="FD93" s="19"/>
      <c r="FE93" s="19"/>
      <c r="FF93" s="19"/>
      <c r="FG93" s="19"/>
      <c r="FH93" s="19"/>
      <c r="FI93" s="19"/>
      <c r="FJ93" s="19"/>
      <c r="FK93" s="19"/>
      <c r="FL93" s="19"/>
      <c r="FM93" s="19"/>
      <c r="FN93" s="19"/>
      <c r="FO93" s="19"/>
      <c r="FP93" s="19"/>
      <c r="FQ93" s="19"/>
      <c r="FR93" s="19"/>
      <c r="FS93" s="19"/>
      <c r="FT93" s="19"/>
      <c r="FU93" s="19"/>
      <c r="FV93" s="19"/>
      <c r="FW93" s="19"/>
      <c r="FX93" s="19"/>
      <c r="FY93" s="19"/>
      <c r="FZ93" s="19"/>
      <c r="GA93" s="19"/>
      <c r="GB93" s="19"/>
      <c r="GC93" s="19"/>
      <c r="GD93" s="19"/>
      <c r="GE93" s="19"/>
      <c r="GF93" s="19"/>
      <c r="GG93" s="19"/>
      <c r="GH93" s="19"/>
      <c r="GI93" s="19"/>
      <c r="GJ93" s="19"/>
      <c r="GK93" s="19"/>
      <c r="GL93" s="19"/>
      <c r="GM93" s="19"/>
      <c r="GN93" s="19"/>
      <c r="GO93" s="19"/>
      <c r="GP93" s="19"/>
      <c r="GQ93" s="19"/>
      <c r="GR93" s="19"/>
      <c r="GS93" s="19"/>
      <c r="GT93" s="19"/>
      <c r="GU93" s="19"/>
      <c r="GV93" s="19"/>
      <c r="GW93" s="19"/>
      <c r="GX93" s="19"/>
      <c r="GY93" s="19"/>
      <c r="GZ93" s="19"/>
      <c r="HA93" s="19"/>
      <c r="HB93" s="19"/>
      <c r="HC93" s="19"/>
      <c r="HD93" s="19"/>
      <c r="HE93" s="19"/>
      <c r="HF93" s="19"/>
      <c r="HG93" s="19"/>
      <c r="HH93" s="19"/>
      <c r="HI93" s="19"/>
      <c r="HJ93" s="19"/>
      <c r="HK93" s="19"/>
      <c r="HL93" s="19"/>
      <c r="HM93" s="19"/>
      <c r="HN93" s="19"/>
      <c r="HO93" s="19"/>
      <c r="HP93" s="19"/>
      <c r="HQ93" s="19"/>
    </row>
    <row r="94" spans="1:225" x14ac:dyDescent="0.25">
      <c r="A94" s="18" t="s">
        <v>201</v>
      </c>
      <c r="B94" s="19" t="s">
        <v>202</v>
      </c>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c r="CW94" s="19"/>
      <c r="CX94" s="19"/>
      <c r="CY94" s="19"/>
      <c r="CZ94" s="19"/>
      <c r="DA94" s="19"/>
      <c r="DB94" s="19"/>
      <c r="DC94" s="19"/>
      <c r="DD94" s="19"/>
      <c r="DE94" s="19"/>
      <c r="DF94" s="19"/>
      <c r="DG94" s="19"/>
      <c r="DH94" s="19"/>
      <c r="DI94" s="19"/>
      <c r="DJ94" s="19"/>
      <c r="DK94" s="19"/>
      <c r="DL94" s="19"/>
      <c r="DM94" s="19"/>
      <c r="DN94" s="19"/>
      <c r="DO94" s="19"/>
      <c r="DP94" s="19"/>
      <c r="DQ94" s="19"/>
      <c r="DR94" s="19"/>
      <c r="DS94" s="19"/>
      <c r="DT94" s="19"/>
      <c r="DU94" s="19"/>
      <c r="DV94" s="19"/>
      <c r="DW94" s="19"/>
      <c r="DX94" s="19"/>
      <c r="DY94" s="19"/>
      <c r="DZ94" s="19"/>
      <c r="EA94" s="19"/>
      <c r="EB94" s="19"/>
      <c r="EC94" s="19"/>
      <c r="ED94" s="19"/>
      <c r="EE94" s="19"/>
      <c r="EF94" s="19"/>
      <c r="EG94" s="19"/>
      <c r="EH94" s="19"/>
      <c r="EI94" s="19"/>
      <c r="EJ94" s="19"/>
      <c r="EK94" s="19"/>
      <c r="EL94" s="19"/>
      <c r="EM94" s="19"/>
      <c r="EN94" s="19"/>
      <c r="EO94" s="19"/>
      <c r="EP94" s="19"/>
      <c r="EQ94" s="19"/>
      <c r="ER94" s="19"/>
      <c r="ES94" s="19"/>
      <c r="ET94" s="19"/>
      <c r="EU94" s="19"/>
      <c r="EV94" s="19"/>
      <c r="EW94" s="19"/>
      <c r="EX94" s="19"/>
      <c r="EY94" s="19"/>
      <c r="EZ94" s="19"/>
      <c r="FA94" s="19"/>
      <c r="FB94" s="19"/>
      <c r="FC94" s="19"/>
      <c r="FD94" s="19"/>
      <c r="FE94" s="19"/>
      <c r="FF94" s="19"/>
      <c r="FG94" s="19"/>
      <c r="FH94" s="19"/>
      <c r="FI94" s="19"/>
      <c r="FJ94" s="19"/>
      <c r="FK94" s="19"/>
      <c r="FL94" s="19"/>
      <c r="FM94" s="19"/>
      <c r="FN94" s="19"/>
      <c r="FO94" s="19"/>
      <c r="FP94" s="19"/>
      <c r="FQ94" s="19"/>
      <c r="FR94" s="19"/>
      <c r="FS94" s="19"/>
      <c r="FT94" s="19"/>
      <c r="FU94" s="19"/>
      <c r="FV94" s="19"/>
      <c r="FW94" s="19"/>
      <c r="FX94" s="19"/>
      <c r="FY94" s="19"/>
      <c r="FZ94" s="19"/>
      <c r="GA94" s="19"/>
      <c r="GB94" s="19"/>
      <c r="GC94" s="19"/>
      <c r="GD94" s="19"/>
      <c r="GE94" s="19"/>
      <c r="GF94" s="19"/>
      <c r="GG94" s="19"/>
      <c r="GH94" s="19"/>
      <c r="GI94" s="19"/>
      <c r="GJ94" s="19"/>
      <c r="GK94" s="19"/>
      <c r="GL94" s="19"/>
      <c r="GM94" s="19"/>
      <c r="GN94" s="19"/>
      <c r="GO94" s="19"/>
      <c r="GP94" s="19"/>
      <c r="GQ94" s="19"/>
      <c r="GR94" s="19"/>
      <c r="GS94" s="19"/>
      <c r="GT94" s="19"/>
      <c r="GU94" s="19"/>
      <c r="GV94" s="19"/>
      <c r="GW94" s="19"/>
      <c r="GX94" s="19"/>
      <c r="GY94" s="19"/>
      <c r="GZ94" s="19"/>
      <c r="HA94" s="19"/>
      <c r="HB94" s="19"/>
      <c r="HC94" s="19"/>
      <c r="HD94" s="19"/>
      <c r="HE94" s="19"/>
      <c r="HF94" s="19"/>
      <c r="HG94" s="19"/>
      <c r="HH94" s="19"/>
      <c r="HI94" s="19"/>
      <c r="HJ94" s="19"/>
      <c r="HK94" s="19"/>
      <c r="HL94" s="19"/>
      <c r="HM94" s="19"/>
      <c r="HN94" s="19"/>
      <c r="HO94" s="19"/>
      <c r="HP94" s="19"/>
      <c r="HQ94" s="19"/>
    </row>
    <row r="95" spans="1:225" x14ac:dyDescent="0.25">
      <c r="A95" s="18" t="s">
        <v>203</v>
      </c>
      <c r="B95" s="19" t="s">
        <v>204</v>
      </c>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c r="CW95" s="19"/>
      <c r="CX95" s="19"/>
      <c r="CY95" s="19"/>
      <c r="CZ95" s="19"/>
      <c r="DA95" s="19"/>
      <c r="DB95" s="19"/>
      <c r="DC95" s="19"/>
      <c r="DD95" s="19"/>
      <c r="DE95" s="19"/>
      <c r="DF95" s="19"/>
      <c r="DG95" s="19"/>
      <c r="DH95" s="19"/>
      <c r="DI95" s="19"/>
      <c r="DJ95" s="19"/>
      <c r="DK95" s="19"/>
      <c r="DL95" s="19"/>
      <c r="DM95" s="19"/>
      <c r="DN95" s="19"/>
      <c r="DO95" s="19"/>
      <c r="DP95" s="19"/>
      <c r="DQ95" s="19"/>
      <c r="DR95" s="19"/>
      <c r="DS95" s="19"/>
      <c r="DT95" s="19"/>
      <c r="DU95" s="19"/>
      <c r="DV95" s="19"/>
      <c r="DW95" s="19"/>
      <c r="DX95" s="19"/>
      <c r="DY95" s="19"/>
      <c r="DZ95" s="19"/>
      <c r="EA95" s="19"/>
      <c r="EB95" s="19"/>
      <c r="EC95" s="19"/>
      <c r="ED95" s="19"/>
      <c r="EE95" s="19"/>
      <c r="EF95" s="19"/>
      <c r="EG95" s="19"/>
      <c r="EH95" s="19"/>
      <c r="EI95" s="19"/>
      <c r="EJ95" s="19"/>
      <c r="EK95" s="19"/>
      <c r="EL95" s="19"/>
      <c r="EM95" s="19"/>
      <c r="EN95" s="19"/>
      <c r="EO95" s="19"/>
      <c r="EP95" s="19"/>
      <c r="EQ95" s="19"/>
      <c r="ER95" s="19"/>
      <c r="ES95" s="19"/>
      <c r="ET95" s="19"/>
      <c r="EU95" s="19"/>
      <c r="EV95" s="19"/>
      <c r="EW95" s="19"/>
      <c r="EX95" s="19"/>
      <c r="EY95" s="19"/>
      <c r="EZ95" s="19"/>
      <c r="FA95" s="19"/>
      <c r="FB95" s="19"/>
      <c r="FC95" s="19"/>
      <c r="FD95" s="19"/>
      <c r="FE95" s="19"/>
      <c r="FF95" s="19"/>
      <c r="FG95" s="19"/>
      <c r="FH95" s="19"/>
      <c r="FI95" s="19"/>
      <c r="FJ95" s="19"/>
      <c r="FK95" s="19"/>
      <c r="FL95" s="19"/>
      <c r="FM95" s="19"/>
      <c r="FN95" s="19"/>
      <c r="FO95" s="19"/>
      <c r="FP95" s="19"/>
      <c r="FQ95" s="19"/>
      <c r="FR95" s="19"/>
      <c r="FS95" s="19"/>
      <c r="FT95" s="19"/>
      <c r="FU95" s="19"/>
      <c r="FV95" s="19"/>
      <c r="FW95" s="19"/>
      <c r="FX95" s="19"/>
      <c r="FY95" s="19"/>
      <c r="FZ95" s="19"/>
      <c r="GA95" s="19"/>
      <c r="GB95" s="19"/>
      <c r="GC95" s="19"/>
      <c r="GD95" s="19"/>
      <c r="GE95" s="19"/>
      <c r="GF95" s="19"/>
      <c r="GG95" s="19"/>
      <c r="GH95" s="19"/>
      <c r="GI95" s="19"/>
      <c r="GJ95" s="19"/>
      <c r="GK95" s="19"/>
      <c r="GL95" s="19"/>
      <c r="GM95" s="19"/>
      <c r="GN95" s="19"/>
      <c r="GO95" s="19"/>
      <c r="GP95" s="19"/>
      <c r="GQ95" s="19"/>
      <c r="GR95" s="19"/>
      <c r="GS95" s="19"/>
      <c r="GT95" s="19"/>
      <c r="GU95" s="19"/>
      <c r="GV95" s="19"/>
      <c r="GW95" s="19"/>
      <c r="GX95" s="19"/>
      <c r="GY95" s="19"/>
      <c r="GZ95" s="19"/>
      <c r="HA95" s="19"/>
      <c r="HB95" s="19"/>
      <c r="HC95" s="19"/>
      <c r="HD95" s="19"/>
      <c r="HE95" s="19"/>
      <c r="HF95" s="19"/>
      <c r="HG95" s="19"/>
      <c r="HH95" s="19"/>
      <c r="HI95" s="19"/>
      <c r="HJ95" s="19"/>
      <c r="HK95" s="19"/>
      <c r="HL95" s="19"/>
      <c r="HM95" s="19"/>
      <c r="HN95" s="19"/>
      <c r="HO95" s="19"/>
      <c r="HP95" s="19"/>
      <c r="HQ95" s="19"/>
    </row>
    <row r="96" spans="1:225" x14ac:dyDescent="0.25">
      <c r="A96" s="18" t="s">
        <v>205</v>
      </c>
      <c r="B96" s="19" t="s">
        <v>206</v>
      </c>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c r="CW96" s="19"/>
      <c r="CX96" s="19"/>
      <c r="CY96" s="19"/>
      <c r="CZ96" s="19"/>
      <c r="DA96" s="19"/>
      <c r="DB96" s="19"/>
      <c r="DC96" s="19"/>
      <c r="DD96" s="19"/>
      <c r="DE96" s="19"/>
      <c r="DF96" s="19"/>
      <c r="DG96" s="19"/>
      <c r="DH96" s="19"/>
      <c r="DI96" s="19"/>
      <c r="DJ96" s="19"/>
      <c r="DK96" s="19"/>
      <c r="DL96" s="19"/>
      <c r="DM96" s="19"/>
      <c r="DN96" s="19"/>
      <c r="DO96" s="19"/>
      <c r="DP96" s="19"/>
      <c r="DQ96" s="19"/>
      <c r="DR96" s="19"/>
      <c r="DS96" s="19"/>
      <c r="DT96" s="19"/>
      <c r="DU96" s="19"/>
      <c r="DV96" s="19"/>
      <c r="DW96" s="19"/>
      <c r="DX96" s="19"/>
      <c r="DY96" s="19"/>
      <c r="DZ96" s="19"/>
      <c r="EA96" s="19"/>
      <c r="EB96" s="19"/>
      <c r="EC96" s="19"/>
      <c r="ED96" s="19"/>
      <c r="EE96" s="19"/>
      <c r="EF96" s="19"/>
      <c r="EG96" s="19"/>
      <c r="EH96" s="19"/>
      <c r="EI96" s="19"/>
      <c r="EJ96" s="19"/>
      <c r="EK96" s="19"/>
      <c r="EL96" s="19"/>
      <c r="EM96" s="19"/>
      <c r="EN96" s="19"/>
      <c r="EO96" s="19"/>
      <c r="EP96" s="19"/>
      <c r="EQ96" s="19"/>
      <c r="ER96" s="19"/>
      <c r="ES96" s="19"/>
      <c r="ET96" s="19"/>
      <c r="EU96" s="19"/>
      <c r="EV96" s="19"/>
      <c r="EW96" s="19"/>
      <c r="EX96" s="19"/>
      <c r="EY96" s="19"/>
      <c r="EZ96" s="19"/>
      <c r="FA96" s="19"/>
      <c r="FB96" s="19"/>
      <c r="FC96" s="19"/>
      <c r="FD96" s="19"/>
      <c r="FE96" s="19"/>
      <c r="FF96" s="19"/>
      <c r="FG96" s="19"/>
      <c r="FH96" s="19"/>
      <c r="FI96" s="19"/>
      <c r="FJ96" s="19"/>
      <c r="FK96" s="19"/>
      <c r="FL96" s="19"/>
      <c r="FM96" s="19"/>
      <c r="FN96" s="19"/>
      <c r="FO96" s="19"/>
      <c r="FP96" s="19"/>
      <c r="FQ96" s="19"/>
      <c r="FR96" s="19"/>
      <c r="FS96" s="19"/>
      <c r="FT96" s="19"/>
      <c r="FU96" s="19"/>
      <c r="FV96" s="19"/>
      <c r="FW96" s="19"/>
      <c r="FX96" s="19"/>
      <c r="FY96" s="19"/>
      <c r="FZ96" s="19"/>
      <c r="GA96" s="19"/>
      <c r="GB96" s="19"/>
      <c r="GC96" s="19"/>
      <c r="GD96" s="19"/>
      <c r="GE96" s="19"/>
      <c r="GF96" s="19"/>
      <c r="GG96" s="19"/>
      <c r="GH96" s="19"/>
      <c r="GI96" s="19"/>
      <c r="GJ96" s="19"/>
      <c r="GK96" s="19"/>
      <c r="GL96" s="19"/>
      <c r="GM96" s="19"/>
      <c r="GN96" s="19"/>
      <c r="GO96" s="19"/>
      <c r="GP96" s="19"/>
      <c r="GQ96" s="19"/>
      <c r="GR96" s="19"/>
      <c r="GS96" s="19"/>
      <c r="GT96" s="19"/>
      <c r="GU96" s="19"/>
      <c r="GV96" s="19"/>
      <c r="GW96" s="19"/>
      <c r="GX96" s="19"/>
      <c r="GY96" s="19"/>
      <c r="GZ96" s="19"/>
      <c r="HA96" s="19"/>
      <c r="HB96" s="19"/>
      <c r="HC96" s="19"/>
      <c r="HD96" s="19"/>
      <c r="HE96" s="19"/>
      <c r="HF96" s="19"/>
      <c r="HG96" s="19"/>
      <c r="HH96" s="19"/>
      <c r="HI96" s="19"/>
      <c r="HJ96" s="19"/>
      <c r="HK96" s="19"/>
      <c r="HL96" s="19"/>
      <c r="HM96" s="19"/>
      <c r="HN96" s="19"/>
      <c r="HO96" s="19"/>
      <c r="HP96" s="19"/>
      <c r="HQ96" s="19"/>
    </row>
    <row r="97" spans="1:225" x14ac:dyDescent="0.25">
      <c r="A97" s="18" t="s">
        <v>207</v>
      </c>
      <c r="B97" s="19" t="s">
        <v>208</v>
      </c>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c r="CW97" s="19"/>
      <c r="CX97" s="19"/>
      <c r="CY97" s="19"/>
      <c r="CZ97" s="19"/>
      <c r="DA97" s="19"/>
      <c r="DB97" s="19"/>
      <c r="DC97" s="19"/>
      <c r="DD97" s="19"/>
      <c r="DE97" s="19"/>
      <c r="DF97" s="19"/>
      <c r="DG97" s="19"/>
      <c r="DH97" s="19"/>
      <c r="DI97" s="19"/>
      <c r="DJ97" s="19"/>
      <c r="DK97" s="19"/>
      <c r="DL97" s="19"/>
      <c r="DM97" s="19"/>
      <c r="DN97" s="19"/>
      <c r="DO97" s="19"/>
      <c r="DP97" s="19"/>
      <c r="DQ97" s="19"/>
      <c r="DR97" s="19"/>
      <c r="DS97" s="19"/>
      <c r="DT97" s="19"/>
      <c r="DU97" s="19"/>
      <c r="DV97" s="19"/>
      <c r="DW97" s="19"/>
      <c r="DX97" s="19"/>
      <c r="DY97" s="19"/>
      <c r="DZ97" s="19"/>
      <c r="EA97" s="19"/>
      <c r="EB97" s="19"/>
      <c r="EC97" s="19"/>
      <c r="ED97" s="19"/>
      <c r="EE97" s="19"/>
      <c r="EF97" s="19"/>
      <c r="EG97" s="19"/>
      <c r="EH97" s="19"/>
      <c r="EI97" s="19"/>
      <c r="EJ97" s="19"/>
      <c r="EK97" s="19"/>
      <c r="EL97" s="19"/>
      <c r="EM97" s="19"/>
      <c r="EN97" s="19"/>
      <c r="EO97" s="19"/>
      <c r="EP97" s="19"/>
      <c r="EQ97" s="19"/>
      <c r="ER97" s="19"/>
      <c r="ES97" s="19"/>
      <c r="ET97" s="19"/>
      <c r="EU97" s="19"/>
      <c r="EV97" s="19"/>
      <c r="EW97" s="19"/>
      <c r="EX97" s="19"/>
      <c r="EY97" s="19"/>
      <c r="EZ97" s="19"/>
      <c r="FA97" s="19"/>
      <c r="FB97" s="19"/>
      <c r="FC97" s="19"/>
      <c r="FD97" s="19"/>
      <c r="FE97" s="19"/>
      <c r="FF97" s="19"/>
      <c r="FG97" s="19"/>
      <c r="FH97" s="19"/>
      <c r="FI97" s="19"/>
      <c r="FJ97" s="19"/>
      <c r="FK97" s="19"/>
      <c r="FL97" s="19"/>
      <c r="FM97" s="19"/>
      <c r="FN97" s="19"/>
      <c r="FO97" s="19"/>
      <c r="FP97" s="19"/>
      <c r="FQ97" s="19"/>
      <c r="FR97" s="19"/>
      <c r="FS97" s="19"/>
      <c r="FT97" s="19"/>
      <c r="FU97" s="19"/>
      <c r="FV97" s="19"/>
      <c r="FW97" s="19"/>
      <c r="FX97" s="19"/>
      <c r="FY97" s="19"/>
      <c r="FZ97" s="19"/>
      <c r="GA97" s="19"/>
      <c r="GB97" s="19"/>
      <c r="GC97" s="19"/>
      <c r="GD97" s="19"/>
      <c r="GE97" s="19"/>
      <c r="GF97" s="19"/>
      <c r="GG97" s="19"/>
      <c r="GH97" s="19"/>
      <c r="GI97" s="19"/>
      <c r="GJ97" s="19"/>
      <c r="GK97" s="19"/>
      <c r="GL97" s="19"/>
      <c r="GM97" s="19"/>
      <c r="GN97" s="19"/>
      <c r="GO97" s="19"/>
      <c r="GP97" s="19"/>
      <c r="GQ97" s="19"/>
      <c r="GR97" s="19"/>
      <c r="GS97" s="19"/>
      <c r="GT97" s="19"/>
      <c r="GU97" s="19"/>
      <c r="GV97" s="19"/>
      <c r="GW97" s="19"/>
      <c r="GX97" s="19"/>
      <c r="GY97" s="19"/>
      <c r="GZ97" s="19"/>
      <c r="HA97" s="19"/>
      <c r="HB97" s="19"/>
      <c r="HC97" s="19"/>
      <c r="HD97" s="19"/>
      <c r="HE97" s="19"/>
      <c r="HF97" s="19"/>
      <c r="HG97" s="19"/>
      <c r="HH97" s="19"/>
      <c r="HI97" s="19"/>
      <c r="HJ97" s="19"/>
      <c r="HK97" s="19"/>
      <c r="HL97" s="19"/>
      <c r="HM97" s="19"/>
      <c r="HN97" s="19"/>
      <c r="HO97" s="19"/>
      <c r="HP97" s="19"/>
      <c r="HQ97" s="19"/>
    </row>
    <row r="98" spans="1:225" x14ac:dyDescent="0.25">
      <c r="A98" s="18" t="s">
        <v>209</v>
      </c>
      <c r="B98" s="19" t="s">
        <v>210</v>
      </c>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c r="CW98" s="19"/>
      <c r="CX98" s="19"/>
      <c r="CY98" s="19"/>
      <c r="CZ98" s="19"/>
      <c r="DA98" s="19"/>
      <c r="DB98" s="19"/>
      <c r="DC98" s="19"/>
      <c r="DD98" s="19"/>
      <c r="DE98" s="19"/>
      <c r="DF98" s="19"/>
      <c r="DG98" s="19"/>
      <c r="DH98" s="19"/>
      <c r="DI98" s="19"/>
      <c r="DJ98" s="19"/>
      <c r="DK98" s="19"/>
      <c r="DL98" s="19"/>
      <c r="DM98" s="19"/>
      <c r="DN98" s="19"/>
      <c r="DO98" s="19"/>
      <c r="DP98" s="19"/>
      <c r="DQ98" s="19"/>
      <c r="DR98" s="19"/>
      <c r="DS98" s="19"/>
      <c r="DT98" s="19"/>
      <c r="DU98" s="19"/>
      <c r="DV98" s="19"/>
      <c r="DW98" s="19"/>
      <c r="DX98" s="19"/>
      <c r="DY98" s="19"/>
      <c r="DZ98" s="19"/>
      <c r="EA98" s="19"/>
      <c r="EB98" s="19"/>
      <c r="EC98" s="19"/>
      <c r="ED98" s="19"/>
      <c r="EE98" s="19"/>
      <c r="EF98" s="19"/>
      <c r="EG98" s="19"/>
      <c r="EH98" s="19"/>
      <c r="EI98" s="19"/>
      <c r="EJ98" s="19"/>
      <c r="EK98" s="19"/>
      <c r="EL98" s="19"/>
      <c r="EM98" s="19"/>
      <c r="EN98" s="19"/>
      <c r="EO98" s="19"/>
      <c r="EP98" s="19"/>
      <c r="EQ98" s="19"/>
      <c r="ER98" s="19"/>
      <c r="ES98" s="19"/>
      <c r="ET98" s="19"/>
      <c r="EU98" s="19"/>
      <c r="EV98" s="19"/>
      <c r="EW98" s="19"/>
      <c r="EX98" s="19"/>
      <c r="EY98" s="19"/>
      <c r="EZ98" s="19"/>
      <c r="FA98" s="19"/>
      <c r="FB98" s="19"/>
      <c r="FC98" s="19"/>
      <c r="FD98" s="19"/>
      <c r="FE98" s="19"/>
      <c r="FF98" s="19"/>
      <c r="FG98" s="19"/>
      <c r="FH98" s="19"/>
      <c r="FI98" s="19"/>
      <c r="FJ98" s="19"/>
      <c r="FK98" s="19"/>
      <c r="FL98" s="19"/>
      <c r="FM98" s="19"/>
      <c r="FN98" s="19"/>
      <c r="FO98" s="19"/>
      <c r="FP98" s="19"/>
      <c r="FQ98" s="19"/>
      <c r="FR98" s="19"/>
      <c r="FS98" s="19"/>
      <c r="FT98" s="19"/>
      <c r="FU98" s="19"/>
      <c r="FV98" s="19"/>
      <c r="FW98" s="19"/>
      <c r="FX98" s="19"/>
      <c r="FY98" s="19"/>
      <c r="FZ98" s="19"/>
      <c r="GA98" s="19"/>
      <c r="GB98" s="19"/>
      <c r="GC98" s="19"/>
      <c r="GD98" s="19"/>
      <c r="GE98" s="19"/>
      <c r="GF98" s="19"/>
      <c r="GG98" s="19"/>
      <c r="GH98" s="19"/>
      <c r="GI98" s="19"/>
      <c r="GJ98" s="19"/>
      <c r="GK98" s="19"/>
      <c r="GL98" s="19"/>
      <c r="GM98" s="19"/>
      <c r="GN98" s="19"/>
      <c r="GO98" s="19"/>
      <c r="GP98" s="19"/>
      <c r="GQ98" s="19"/>
      <c r="GR98" s="19"/>
      <c r="GS98" s="19"/>
      <c r="GT98" s="19"/>
      <c r="GU98" s="19"/>
      <c r="GV98" s="19"/>
      <c r="GW98" s="19"/>
      <c r="GX98" s="19"/>
      <c r="GY98" s="19"/>
      <c r="GZ98" s="19"/>
      <c r="HA98" s="19"/>
      <c r="HB98" s="19"/>
      <c r="HC98" s="19"/>
      <c r="HD98" s="19"/>
      <c r="HE98" s="19"/>
      <c r="HF98" s="19"/>
      <c r="HG98" s="19"/>
      <c r="HH98" s="19"/>
      <c r="HI98" s="19"/>
      <c r="HJ98" s="19"/>
      <c r="HK98" s="19"/>
      <c r="HL98" s="19"/>
      <c r="HM98" s="19"/>
      <c r="HN98" s="19"/>
      <c r="HO98" s="19"/>
      <c r="HP98" s="19"/>
      <c r="HQ98" s="19"/>
    </row>
    <row r="99" spans="1:225" x14ac:dyDescent="0.25">
      <c r="A99" s="18" t="s">
        <v>211</v>
      </c>
      <c r="B99" s="19" t="s">
        <v>212</v>
      </c>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c r="CW99" s="19"/>
      <c r="CX99" s="19"/>
      <c r="CY99" s="19"/>
      <c r="CZ99" s="19"/>
      <c r="DA99" s="19"/>
      <c r="DB99" s="19"/>
      <c r="DC99" s="19"/>
      <c r="DD99" s="19"/>
      <c r="DE99" s="19"/>
      <c r="DF99" s="19"/>
      <c r="DG99" s="19"/>
      <c r="DH99" s="19"/>
      <c r="DI99" s="19"/>
      <c r="DJ99" s="19"/>
      <c r="DK99" s="19"/>
      <c r="DL99" s="19"/>
      <c r="DM99" s="19"/>
      <c r="DN99" s="19"/>
      <c r="DO99" s="19"/>
      <c r="DP99" s="19"/>
      <c r="DQ99" s="19"/>
      <c r="DR99" s="19"/>
      <c r="DS99" s="19"/>
      <c r="DT99" s="19"/>
      <c r="DU99" s="19"/>
      <c r="DV99" s="19"/>
      <c r="DW99" s="19"/>
      <c r="DX99" s="19"/>
      <c r="DY99" s="19"/>
      <c r="DZ99" s="19"/>
      <c r="EA99" s="19"/>
      <c r="EB99" s="19"/>
      <c r="EC99" s="19"/>
      <c r="ED99" s="19"/>
      <c r="EE99" s="19"/>
      <c r="EF99" s="19"/>
      <c r="EG99" s="19"/>
      <c r="EH99" s="19"/>
      <c r="EI99" s="19"/>
      <c r="EJ99" s="19"/>
      <c r="EK99" s="19"/>
      <c r="EL99" s="19"/>
      <c r="EM99" s="19"/>
      <c r="EN99" s="19"/>
      <c r="EO99" s="19"/>
      <c r="EP99" s="19"/>
      <c r="EQ99" s="19"/>
      <c r="ER99" s="19"/>
      <c r="ES99" s="19"/>
      <c r="ET99" s="19"/>
      <c r="EU99" s="19"/>
      <c r="EV99" s="19"/>
      <c r="EW99" s="19"/>
      <c r="EX99" s="19"/>
      <c r="EY99" s="19"/>
      <c r="EZ99" s="19"/>
      <c r="FA99" s="19"/>
      <c r="FB99" s="19"/>
      <c r="FC99" s="19"/>
      <c r="FD99" s="19"/>
      <c r="FE99" s="19"/>
      <c r="FF99" s="19"/>
      <c r="FG99" s="19"/>
      <c r="FH99" s="19"/>
      <c r="FI99" s="19"/>
      <c r="FJ99" s="19"/>
      <c r="FK99" s="19"/>
      <c r="FL99" s="19"/>
      <c r="FM99" s="19"/>
      <c r="FN99" s="19"/>
      <c r="FO99" s="19"/>
      <c r="FP99" s="19"/>
      <c r="FQ99" s="19"/>
      <c r="FR99" s="19"/>
      <c r="FS99" s="19"/>
      <c r="FT99" s="19"/>
      <c r="FU99" s="19"/>
      <c r="FV99" s="19"/>
      <c r="FW99" s="19"/>
      <c r="FX99" s="19"/>
      <c r="FY99" s="19"/>
      <c r="FZ99" s="19"/>
      <c r="GA99" s="19"/>
      <c r="GB99" s="19"/>
      <c r="GC99" s="19"/>
      <c r="GD99" s="19"/>
      <c r="GE99" s="19"/>
      <c r="GF99" s="19"/>
      <c r="GG99" s="19"/>
      <c r="GH99" s="19"/>
      <c r="GI99" s="19"/>
      <c r="GJ99" s="19"/>
      <c r="GK99" s="19"/>
      <c r="GL99" s="19"/>
      <c r="GM99" s="19"/>
      <c r="GN99" s="19"/>
      <c r="GO99" s="19"/>
      <c r="GP99" s="19"/>
      <c r="GQ99" s="19"/>
      <c r="GR99" s="19"/>
      <c r="GS99" s="19"/>
      <c r="GT99" s="19"/>
      <c r="GU99" s="19"/>
      <c r="GV99" s="19"/>
      <c r="GW99" s="19"/>
      <c r="GX99" s="19"/>
      <c r="GY99" s="19"/>
      <c r="GZ99" s="19"/>
      <c r="HA99" s="19"/>
      <c r="HB99" s="19"/>
      <c r="HC99" s="19"/>
      <c r="HD99" s="19"/>
      <c r="HE99" s="19"/>
      <c r="HF99" s="19"/>
      <c r="HG99" s="19"/>
      <c r="HH99" s="19"/>
      <c r="HI99" s="19"/>
      <c r="HJ99" s="19"/>
      <c r="HK99" s="19"/>
      <c r="HL99" s="19"/>
      <c r="HM99" s="19"/>
      <c r="HN99" s="19"/>
      <c r="HO99" s="19"/>
      <c r="HP99" s="19"/>
      <c r="HQ99" s="19"/>
    </row>
    <row r="100" spans="1:225" x14ac:dyDescent="0.25">
      <c r="A100" s="18" t="s">
        <v>213</v>
      </c>
      <c r="B100" s="19" t="s">
        <v>214</v>
      </c>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c r="CW100" s="19"/>
      <c r="CX100" s="19"/>
      <c r="CY100" s="19"/>
      <c r="CZ100" s="19"/>
      <c r="DA100" s="19"/>
      <c r="DB100" s="19"/>
      <c r="DC100" s="19"/>
      <c r="DD100" s="19"/>
      <c r="DE100" s="19"/>
      <c r="DF100" s="19"/>
      <c r="DG100" s="19"/>
      <c r="DH100" s="19"/>
      <c r="DI100" s="19"/>
      <c r="DJ100" s="19"/>
      <c r="DK100" s="19"/>
      <c r="DL100" s="19"/>
      <c r="DM100" s="19"/>
      <c r="DN100" s="19"/>
      <c r="DO100" s="19"/>
      <c r="DP100" s="19"/>
      <c r="DQ100" s="19"/>
      <c r="DR100" s="19"/>
      <c r="DS100" s="19"/>
      <c r="DT100" s="19"/>
      <c r="DU100" s="19"/>
      <c r="DV100" s="19"/>
      <c r="DW100" s="19"/>
      <c r="DX100" s="19"/>
      <c r="DY100" s="19"/>
      <c r="DZ100" s="19"/>
      <c r="EA100" s="19"/>
      <c r="EB100" s="19"/>
      <c r="EC100" s="19"/>
      <c r="ED100" s="19"/>
      <c r="EE100" s="19"/>
      <c r="EF100" s="19"/>
      <c r="EG100" s="19"/>
      <c r="EH100" s="19"/>
      <c r="EI100" s="19"/>
      <c r="EJ100" s="19"/>
      <c r="EK100" s="19"/>
      <c r="EL100" s="19"/>
      <c r="EM100" s="19"/>
      <c r="EN100" s="19"/>
      <c r="EO100" s="19"/>
      <c r="EP100" s="19"/>
      <c r="EQ100" s="19"/>
      <c r="ER100" s="19"/>
      <c r="ES100" s="19"/>
      <c r="ET100" s="19"/>
      <c r="EU100" s="19"/>
      <c r="EV100" s="19"/>
      <c r="EW100" s="19"/>
      <c r="EX100" s="19"/>
      <c r="EY100" s="19"/>
      <c r="EZ100" s="19"/>
      <c r="FA100" s="19"/>
      <c r="FB100" s="19"/>
      <c r="FC100" s="19"/>
      <c r="FD100" s="19"/>
      <c r="FE100" s="19"/>
      <c r="FF100" s="19"/>
      <c r="FG100" s="19"/>
      <c r="FH100" s="19"/>
      <c r="FI100" s="19"/>
      <c r="FJ100" s="19"/>
      <c r="FK100" s="19"/>
      <c r="FL100" s="19"/>
      <c r="FM100" s="19"/>
      <c r="FN100" s="19"/>
      <c r="FO100" s="19"/>
      <c r="FP100" s="19"/>
      <c r="FQ100" s="19"/>
      <c r="FR100" s="19"/>
      <c r="FS100" s="19"/>
      <c r="FT100" s="19"/>
      <c r="FU100" s="19"/>
      <c r="FV100" s="19"/>
      <c r="FW100" s="19"/>
      <c r="FX100" s="19"/>
      <c r="FY100" s="19"/>
      <c r="FZ100" s="19"/>
      <c r="GA100" s="19"/>
      <c r="GB100" s="19"/>
      <c r="GC100" s="19"/>
      <c r="GD100" s="19"/>
      <c r="GE100" s="19"/>
      <c r="GF100" s="19"/>
      <c r="GG100" s="19"/>
      <c r="GH100" s="19"/>
      <c r="GI100" s="19"/>
      <c r="GJ100" s="19"/>
      <c r="GK100" s="19"/>
      <c r="GL100" s="19"/>
      <c r="GM100" s="19"/>
      <c r="GN100" s="19"/>
      <c r="GO100" s="19"/>
      <c r="GP100" s="19"/>
      <c r="GQ100" s="19"/>
      <c r="GR100" s="19"/>
      <c r="GS100" s="19"/>
      <c r="GT100" s="19"/>
      <c r="GU100" s="19"/>
      <c r="GV100" s="19"/>
      <c r="GW100" s="19"/>
      <c r="GX100" s="19"/>
      <c r="GY100" s="19"/>
      <c r="GZ100" s="19"/>
      <c r="HA100" s="19"/>
      <c r="HB100" s="19"/>
      <c r="HC100" s="19"/>
      <c r="HD100" s="19"/>
      <c r="HE100" s="19"/>
      <c r="HF100" s="19"/>
      <c r="HG100" s="19"/>
      <c r="HH100" s="19"/>
      <c r="HI100" s="19"/>
      <c r="HJ100" s="19"/>
      <c r="HK100" s="19"/>
      <c r="HL100" s="19"/>
      <c r="HM100" s="19"/>
      <c r="HN100" s="19"/>
      <c r="HO100" s="19"/>
      <c r="HP100" s="19"/>
      <c r="HQ100" s="19"/>
    </row>
    <row r="101" spans="1:225" x14ac:dyDescent="0.25">
      <c r="A101" s="18" t="s">
        <v>215</v>
      </c>
      <c r="B101" s="19" t="s">
        <v>85</v>
      </c>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c r="CW101" s="19"/>
      <c r="CX101" s="19"/>
      <c r="CY101" s="19"/>
      <c r="CZ101" s="19"/>
      <c r="DA101" s="19"/>
      <c r="DB101" s="19"/>
      <c r="DC101" s="19"/>
      <c r="DD101" s="19"/>
      <c r="DE101" s="19"/>
      <c r="DF101" s="19"/>
      <c r="DG101" s="19"/>
      <c r="DH101" s="19"/>
      <c r="DI101" s="19"/>
      <c r="DJ101" s="19"/>
      <c r="DK101" s="19"/>
      <c r="DL101" s="19"/>
      <c r="DM101" s="19"/>
      <c r="DN101" s="19"/>
      <c r="DO101" s="19"/>
      <c r="DP101" s="19"/>
      <c r="DQ101" s="19"/>
      <c r="DR101" s="19"/>
      <c r="DS101" s="19"/>
      <c r="DT101" s="19"/>
      <c r="DU101" s="19"/>
      <c r="DV101" s="19"/>
      <c r="DW101" s="19"/>
      <c r="DX101" s="19"/>
      <c r="DY101" s="19"/>
      <c r="DZ101" s="19"/>
      <c r="EA101" s="19"/>
      <c r="EB101" s="19"/>
      <c r="EC101" s="19"/>
      <c r="ED101" s="19"/>
      <c r="EE101" s="19"/>
      <c r="EF101" s="19"/>
      <c r="EG101" s="19"/>
      <c r="EH101" s="19"/>
      <c r="EI101" s="19"/>
      <c r="EJ101" s="19"/>
      <c r="EK101" s="19"/>
      <c r="EL101" s="19"/>
      <c r="EM101" s="19"/>
      <c r="EN101" s="19"/>
      <c r="EO101" s="19"/>
      <c r="EP101" s="19"/>
      <c r="EQ101" s="19"/>
      <c r="ER101" s="19"/>
      <c r="ES101" s="19"/>
      <c r="ET101" s="19"/>
      <c r="EU101" s="19"/>
      <c r="EV101" s="19"/>
      <c r="EW101" s="19"/>
      <c r="EX101" s="19"/>
      <c r="EY101" s="19"/>
      <c r="EZ101" s="19"/>
      <c r="FA101" s="19"/>
      <c r="FB101" s="19"/>
      <c r="FC101" s="19"/>
      <c r="FD101" s="19"/>
      <c r="FE101" s="19"/>
      <c r="FF101" s="19"/>
      <c r="FG101" s="19"/>
      <c r="FH101" s="19"/>
      <c r="FI101" s="19"/>
      <c r="FJ101" s="19"/>
      <c r="FK101" s="19"/>
      <c r="FL101" s="19"/>
      <c r="FM101" s="19"/>
      <c r="FN101" s="19"/>
      <c r="FO101" s="19"/>
      <c r="FP101" s="19"/>
      <c r="FQ101" s="19"/>
      <c r="FR101" s="19"/>
      <c r="FS101" s="19"/>
      <c r="FT101" s="19"/>
      <c r="FU101" s="19"/>
      <c r="FV101" s="19"/>
      <c r="FW101" s="19"/>
      <c r="FX101" s="19"/>
      <c r="FY101" s="19"/>
      <c r="FZ101" s="19"/>
      <c r="GA101" s="19"/>
      <c r="GB101" s="19"/>
      <c r="GC101" s="19"/>
      <c r="GD101" s="19"/>
      <c r="GE101" s="19"/>
      <c r="GF101" s="19"/>
      <c r="GG101" s="19"/>
      <c r="GH101" s="19"/>
      <c r="GI101" s="19"/>
      <c r="GJ101" s="19"/>
      <c r="GK101" s="19"/>
      <c r="GL101" s="19"/>
      <c r="GM101" s="19"/>
      <c r="GN101" s="19"/>
      <c r="GO101" s="19"/>
      <c r="GP101" s="19"/>
      <c r="GQ101" s="19"/>
      <c r="GR101" s="19"/>
      <c r="GS101" s="19"/>
      <c r="GT101" s="19"/>
      <c r="GU101" s="19"/>
      <c r="GV101" s="19"/>
      <c r="GW101" s="19"/>
      <c r="GX101" s="19"/>
      <c r="GY101" s="19"/>
      <c r="GZ101" s="19"/>
      <c r="HA101" s="19"/>
      <c r="HB101" s="19"/>
      <c r="HC101" s="19"/>
      <c r="HD101" s="19"/>
      <c r="HE101" s="19"/>
      <c r="HF101" s="19"/>
      <c r="HG101" s="19"/>
      <c r="HH101" s="19"/>
      <c r="HI101" s="19"/>
      <c r="HJ101" s="19"/>
      <c r="HK101" s="19"/>
      <c r="HL101" s="19"/>
      <c r="HM101" s="19"/>
      <c r="HN101" s="19"/>
      <c r="HO101" s="19"/>
      <c r="HP101" s="19"/>
      <c r="HQ101" s="19"/>
    </row>
    <row r="102" spans="1:225" x14ac:dyDescent="0.25">
      <c r="A102" s="18" t="s">
        <v>216</v>
      </c>
      <c r="B102" s="19" t="s">
        <v>217</v>
      </c>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c r="CW102" s="19"/>
      <c r="CX102" s="19"/>
      <c r="CY102" s="19"/>
      <c r="CZ102" s="19"/>
      <c r="DA102" s="19"/>
      <c r="DB102" s="19"/>
      <c r="DC102" s="19"/>
      <c r="DD102" s="19"/>
      <c r="DE102" s="19"/>
      <c r="DF102" s="19"/>
      <c r="DG102" s="19"/>
      <c r="DH102" s="19"/>
      <c r="DI102" s="19"/>
      <c r="DJ102" s="19"/>
      <c r="DK102" s="19"/>
      <c r="DL102" s="19"/>
      <c r="DM102" s="19"/>
      <c r="DN102" s="19"/>
      <c r="DO102" s="19"/>
      <c r="DP102" s="19"/>
      <c r="DQ102" s="19"/>
      <c r="DR102" s="19"/>
      <c r="DS102" s="19"/>
      <c r="DT102" s="19"/>
      <c r="DU102" s="19"/>
      <c r="DV102" s="19"/>
      <c r="DW102" s="19"/>
      <c r="DX102" s="19"/>
      <c r="DY102" s="19"/>
      <c r="DZ102" s="19"/>
      <c r="EA102" s="19"/>
      <c r="EB102" s="19"/>
      <c r="EC102" s="19"/>
      <c r="ED102" s="19"/>
      <c r="EE102" s="19"/>
      <c r="EF102" s="19"/>
      <c r="EG102" s="19"/>
      <c r="EH102" s="19"/>
      <c r="EI102" s="19"/>
      <c r="EJ102" s="19"/>
      <c r="EK102" s="19"/>
      <c r="EL102" s="19"/>
      <c r="EM102" s="19"/>
      <c r="EN102" s="19"/>
      <c r="EO102" s="19"/>
      <c r="EP102" s="19"/>
      <c r="EQ102" s="19"/>
      <c r="ER102" s="19"/>
      <c r="ES102" s="19"/>
      <c r="ET102" s="19"/>
      <c r="EU102" s="19"/>
      <c r="EV102" s="19"/>
      <c r="EW102" s="19"/>
      <c r="EX102" s="19"/>
      <c r="EY102" s="19"/>
      <c r="EZ102" s="19"/>
      <c r="FA102" s="19"/>
      <c r="FB102" s="19"/>
      <c r="FC102" s="19"/>
      <c r="FD102" s="19"/>
      <c r="FE102" s="19"/>
      <c r="FF102" s="19"/>
      <c r="FG102" s="19"/>
      <c r="FH102" s="19"/>
      <c r="FI102" s="19"/>
      <c r="FJ102" s="19"/>
      <c r="FK102" s="19"/>
      <c r="FL102" s="19"/>
      <c r="FM102" s="19"/>
      <c r="FN102" s="19"/>
      <c r="FO102" s="19"/>
      <c r="FP102" s="19"/>
      <c r="FQ102" s="19"/>
      <c r="FR102" s="19"/>
      <c r="FS102" s="19"/>
      <c r="FT102" s="19"/>
      <c r="FU102" s="19"/>
      <c r="FV102" s="19"/>
      <c r="FW102" s="19"/>
      <c r="FX102" s="19"/>
      <c r="FY102" s="19"/>
      <c r="FZ102" s="19"/>
      <c r="GA102" s="19"/>
      <c r="GB102" s="19"/>
      <c r="GC102" s="19"/>
      <c r="GD102" s="19"/>
      <c r="GE102" s="19"/>
      <c r="GF102" s="19"/>
      <c r="GG102" s="19"/>
      <c r="GH102" s="19"/>
      <c r="GI102" s="19"/>
      <c r="GJ102" s="19"/>
      <c r="GK102" s="19"/>
      <c r="GL102" s="19"/>
      <c r="GM102" s="19"/>
      <c r="GN102" s="19"/>
      <c r="GO102" s="19"/>
      <c r="GP102" s="19"/>
      <c r="GQ102" s="19"/>
      <c r="GR102" s="19"/>
      <c r="GS102" s="19"/>
      <c r="GT102" s="19"/>
      <c r="GU102" s="19"/>
      <c r="GV102" s="19"/>
      <c r="GW102" s="19"/>
      <c r="GX102" s="19"/>
      <c r="GY102" s="19"/>
      <c r="GZ102" s="19"/>
      <c r="HA102" s="19"/>
      <c r="HB102" s="19"/>
      <c r="HC102" s="19"/>
      <c r="HD102" s="19"/>
      <c r="HE102" s="19"/>
      <c r="HF102" s="19"/>
      <c r="HG102" s="19"/>
      <c r="HH102" s="19"/>
      <c r="HI102" s="19"/>
      <c r="HJ102" s="19"/>
      <c r="HK102" s="19"/>
      <c r="HL102" s="19"/>
      <c r="HM102" s="19"/>
      <c r="HN102" s="19"/>
      <c r="HO102" s="19"/>
      <c r="HP102" s="19"/>
      <c r="HQ102" s="19"/>
    </row>
    <row r="103" spans="1:225" x14ac:dyDescent="0.25">
      <c r="A103" s="18" t="s">
        <v>218</v>
      </c>
      <c r="B103" s="19" t="s">
        <v>219</v>
      </c>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c r="CW103" s="19"/>
      <c r="CX103" s="19"/>
      <c r="CY103" s="19"/>
      <c r="CZ103" s="19"/>
      <c r="DA103" s="19"/>
      <c r="DB103" s="19"/>
      <c r="DC103" s="19"/>
      <c r="DD103" s="19"/>
      <c r="DE103" s="19"/>
      <c r="DF103" s="19"/>
      <c r="DG103" s="19"/>
      <c r="DH103" s="19"/>
      <c r="DI103" s="19"/>
      <c r="DJ103" s="19"/>
      <c r="DK103" s="19"/>
      <c r="DL103" s="19"/>
      <c r="DM103" s="19"/>
      <c r="DN103" s="19"/>
      <c r="DO103" s="19"/>
      <c r="DP103" s="19"/>
      <c r="DQ103" s="19"/>
      <c r="DR103" s="19"/>
      <c r="DS103" s="19"/>
      <c r="DT103" s="19"/>
      <c r="DU103" s="19"/>
      <c r="DV103" s="19"/>
      <c r="DW103" s="19"/>
      <c r="DX103" s="19"/>
      <c r="DY103" s="19"/>
      <c r="DZ103" s="19"/>
      <c r="EA103" s="19"/>
      <c r="EB103" s="19"/>
      <c r="EC103" s="19"/>
      <c r="ED103" s="19"/>
      <c r="EE103" s="19"/>
      <c r="EF103" s="19"/>
      <c r="EG103" s="19"/>
      <c r="EH103" s="19"/>
      <c r="EI103" s="19"/>
      <c r="EJ103" s="19"/>
      <c r="EK103" s="19"/>
      <c r="EL103" s="19"/>
      <c r="EM103" s="19"/>
      <c r="EN103" s="19"/>
      <c r="EO103" s="19"/>
      <c r="EP103" s="19"/>
      <c r="EQ103" s="19"/>
      <c r="ER103" s="19"/>
      <c r="ES103" s="19"/>
      <c r="ET103" s="19"/>
      <c r="EU103" s="19"/>
      <c r="EV103" s="19"/>
      <c r="EW103" s="19"/>
      <c r="EX103" s="19"/>
      <c r="EY103" s="19"/>
      <c r="EZ103" s="19"/>
      <c r="FA103" s="19"/>
      <c r="FB103" s="19"/>
      <c r="FC103" s="19"/>
      <c r="FD103" s="19"/>
      <c r="FE103" s="19"/>
      <c r="FF103" s="19"/>
      <c r="FG103" s="19"/>
      <c r="FH103" s="19"/>
      <c r="FI103" s="19"/>
      <c r="FJ103" s="19"/>
      <c r="FK103" s="19"/>
      <c r="FL103" s="19"/>
      <c r="FM103" s="19"/>
      <c r="FN103" s="19"/>
      <c r="FO103" s="19"/>
      <c r="FP103" s="19"/>
      <c r="FQ103" s="19"/>
      <c r="FR103" s="19"/>
      <c r="FS103" s="19"/>
      <c r="FT103" s="19"/>
      <c r="FU103" s="19"/>
      <c r="FV103" s="19"/>
      <c r="FW103" s="19"/>
      <c r="FX103" s="19"/>
      <c r="FY103" s="19"/>
      <c r="FZ103" s="19"/>
      <c r="GA103" s="19"/>
      <c r="GB103" s="19"/>
      <c r="GC103" s="19"/>
      <c r="GD103" s="19"/>
      <c r="GE103" s="19"/>
      <c r="GF103" s="19"/>
      <c r="GG103" s="19"/>
      <c r="GH103" s="19"/>
      <c r="GI103" s="19"/>
      <c r="GJ103" s="19"/>
      <c r="GK103" s="19"/>
      <c r="GL103" s="19"/>
      <c r="GM103" s="19"/>
      <c r="GN103" s="19"/>
      <c r="GO103" s="19"/>
      <c r="GP103" s="19"/>
      <c r="GQ103" s="19"/>
      <c r="GR103" s="19"/>
      <c r="GS103" s="19"/>
      <c r="GT103" s="19"/>
      <c r="GU103" s="19"/>
      <c r="GV103" s="19"/>
      <c r="GW103" s="19"/>
      <c r="GX103" s="19"/>
      <c r="GY103" s="19"/>
      <c r="GZ103" s="19"/>
      <c r="HA103" s="19"/>
      <c r="HB103" s="19"/>
      <c r="HC103" s="19"/>
      <c r="HD103" s="19"/>
      <c r="HE103" s="19"/>
      <c r="HF103" s="19"/>
      <c r="HG103" s="19"/>
      <c r="HH103" s="19"/>
      <c r="HI103" s="19"/>
      <c r="HJ103" s="19"/>
      <c r="HK103" s="19"/>
      <c r="HL103" s="19"/>
      <c r="HM103" s="19"/>
      <c r="HN103" s="19"/>
      <c r="HO103" s="19"/>
      <c r="HP103" s="19"/>
      <c r="HQ103" s="19"/>
    </row>
    <row r="104" spans="1:225" x14ac:dyDescent="0.25">
      <c r="A104" s="18" t="s">
        <v>220</v>
      </c>
      <c r="B104" s="19" t="s">
        <v>221</v>
      </c>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c r="ED104" s="19"/>
      <c r="EE104" s="19"/>
      <c r="EF104" s="19"/>
      <c r="EG104" s="19"/>
      <c r="EH104" s="19"/>
      <c r="EI104" s="19"/>
      <c r="EJ104" s="19"/>
      <c r="EK104" s="19"/>
      <c r="EL104" s="19"/>
      <c r="EM104" s="19"/>
      <c r="EN104" s="19"/>
      <c r="EO104" s="19"/>
      <c r="EP104" s="19"/>
      <c r="EQ104" s="19"/>
      <c r="ER104" s="19"/>
      <c r="ES104" s="19"/>
      <c r="ET104" s="19"/>
      <c r="EU104" s="19"/>
      <c r="EV104" s="19"/>
      <c r="EW104" s="19"/>
      <c r="EX104" s="19"/>
      <c r="EY104" s="19"/>
      <c r="EZ104" s="19"/>
      <c r="FA104" s="19"/>
      <c r="FB104" s="19"/>
      <c r="FC104" s="19"/>
      <c r="FD104" s="19"/>
      <c r="FE104" s="19"/>
      <c r="FF104" s="19"/>
      <c r="FG104" s="19"/>
      <c r="FH104" s="19"/>
      <c r="FI104" s="19"/>
      <c r="FJ104" s="19"/>
      <c r="FK104" s="19"/>
      <c r="FL104" s="19"/>
      <c r="FM104" s="19"/>
      <c r="FN104" s="19"/>
      <c r="FO104" s="19"/>
      <c r="FP104" s="19"/>
      <c r="FQ104" s="19"/>
      <c r="FR104" s="19"/>
      <c r="FS104" s="19"/>
      <c r="FT104" s="19"/>
      <c r="FU104" s="19"/>
      <c r="FV104" s="19"/>
      <c r="FW104" s="19"/>
      <c r="FX104" s="19"/>
      <c r="FY104" s="19"/>
      <c r="FZ104" s="19"/>
      <c r="GA104" s="19"/>
      <c r="GB104" s="19"/>
      <c r="GC104" s="19"/>
      <c r="GD104" s="19"/>
      <c r="GE104" s="19"/>
      <c r="GF104" s="19"/>
      <c r="GG104" s="19"/>
      <c r="GH104" s="19"/>
      <c r="GI104" s="19"/>
      <c r="GJ104" s="19"/>
      <c r="GK104" s="19"/>
      <c r="GL104" s="19"/>
      <c r="GM104" s="19"/>
      <c r="GN104" s="19"/>
      <c r="GO104" s="19"/>
      <c r="GP104" s="19"/>
      <c r="GQ104" s="19"/>
      <c r="GR104" s="19"/>
      <c r="GS104" s="19"/>
      <c r="GT104" s="19"/>
      <c r="GU104" s="19"/>
      <c r="GV104" s="19"/>
      <c r="GW104" s="19"/>
      <c r="GX104" s="19"/>
      <c r="GY104" s="19"/>
      <c r="GZ104" s="19"/>
      <c r="HA104" s="19"/>
      <c r="HB104" s="19"/>
      <c r="HC104" s="19"/>
      <c r="HD104" s="19"/>
      <c r="HE104" s="19"/>
      <c r="HF104" s="19"/>
      <c r="HG104" s="19"/>
      <c r="HH104" s="19"/>
      <c r="HI104" s="19"/>
      <c r="HJ104" s="19"/>
      <c r="HK104" s="19"/>
      <c r="HL104" s="19"/>
      <c r="HM104" s="19"/>
      <c r="HN104" s="19"/>
      <c r="HO104" s="19"/>
      <c r="HP104" s="19"/>
      <c r="HQ104" s="19"/>
    </row>
    <row r="105" spans="1:225" x14ac:dyDescent="0.25">
      <c r="A105" s="18" t="s">
        <v>222</v>
      </c>
      <c r="B105" s="19" t="s">
        <v>223</v>
      </c>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19"/>
      <c r="DM105" s="19"/>
      <c r="DN105" s="19"/>
      <c r="DO105" s="19"/>
      <c r="DP105" s="19"/>
      <c r="DQ105" s="19"/>
      <c r="DR105" s="19"/>
      <c r="DS105" s="19"/>
      <c r="DT105" s="19"/>
      <c r="DU105" s="19"/>
      <c r="DV105" s="19"/>
      <c r="DW105" s="19"/>
      <c r="DX105" s="19"/>
      <c r="DY105" s="19"/>
      <c r="DZ105" s="19"/>
      <c r="EA105" s="19"/>
      <c r="EB105" s="19"/>
      <c r="EC105" s="19"/>
      <c r="ED105" s="19"/>
      <c r="EE105" s="19"/>
      <c r="EF105" s="19"/>
      <c r="EG105" s="19"/>
      <c r="EH105" s="19"/>
      <c r="EI105" s="19"/>
      <c r="EJ105" s="19"/>
      <c r="EK105" s="19"/>
      <c r="EL105" s="19"/>
      <c r="EM105" s="19"/>
      <c r="EN105" s="19"/>
      <c r="EO105" s="19"/>
      <c r="EP105" s="19"/>
      <c r="EQ105" s="19"/>
      <c r="ER105" s="19"/>
      <c r="ES105" s="19"/>
      <c r="ET105" s="19"/>
      <c r="EU105" s="19"/>
      <c r="EV105" s="19"/>
      <c r="EW105" s="19"/>
      <c r="EX105" s="19"/>
      <c r="EY105" s="19"/>
      <c r="EZ105" s="19"/>
      <c r="FA105" s="19"/>
      <c r="FB105" s="19"/>
      <c r="FC105" s="19"/>
      <c r="FD105" s="19"/>
      <c r="FE105" s="19"/>
      <c r="FF105" s="19"/>
      <c r="FG105" s="19"/>
      <c r="FH105" s="19"/>
      <c r="FI105" s="19"/>
      <c r="FJ105" s="19"/>
      <c r="FK105" s="19"/>
      <c r="FL105" s="19"/>
      <c r="FM105" s="19"/>
      <c r="FN105" s="19"/>
      <c r="FO105" s="19"/>
      <c r="FP105" s="19"/>
      <c r="FQ105" s="19"/>
      <c r="FR105" s="19"/>
      <c r="FS105" s="19"/>
      <c r="FT105" s="19"/>
      <c r="FU105" s="19"/>
      <c r="FV105" s="19"/>
      <c r="FW105" s="19"/>
      <c r="FX105" s="19"/>
      <c r="FY105" s="19"/>
      <c r="FZ105" s="19"/>
      <c r="GA105" s="19"/>
      <c r="GB105" s="19"/>
      <c r="GC105" s="19"/>
      <c r="GD105" s="19"/>
      <c r="GE105" s="19"/>
      <c r="GF105" s="19"/>
      <c r="GG105" s="19"/>
      <c r="GH105" s="19"/>
      <c r="GI105" s="19"/>
      <c r="GJ105" s="19"/>
      <c r="GK105" s="19"/>
      <c r="GL105" s="19"/>
      <c r="GM105" s="19"/>
      <c r="GN105" s="19"/>
      <c r="GO105" s="19"/>
      <c r="GP105" s="19"/>
      <c r="GQ105" s="19"/>
      <c r="GR105" s="19"/>
      <c r="GS105" s="19"/>
      <c r="GT105" s="19"/>
      <c r="GU105" s="19"/>
      <c r="GV105" s="19"/>
      <c r="GW105" s="19"/>
      <c r="GX105" s="19"/>
      <c r="GY105" s="19"/>
      <c r="GZ105" s="19"/>
      <c r="HA105" s="19"/>
      <c r="HB105" s="19"/>
      <c r="HC105" s="19"/>
      <c r="HD105" s="19"/>
      <c r="HE105" s="19"/>
      <c r="HF105" s="19"/>
      <c r="HG105" s="19"/>
      <c r="HH105" s="19"/>
      <c r="HI105" s="19"/>
      <c r="HJ105" s="19"/>
      <c r="HK105" s="19"/>
      <c r="HL105" s="19"/>
      <c r="HM105" s="19"/>
      <c r="HN105" s="19"/>
      <c r="HO105" s="19"/>
      <c r="HP105" s="19"/>
      <c r="HQ105" s="19"/>
    </row>
    <row r="106" spans="1:225" x14ac:dyDescent="0.25">
      <c r="A106" s="18" t="s">
        <v>224</v>
      </c>
      <c r="B106" s="19" t="s">
        <v>225</v>
      </c>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c r="CW106" s="19"/>
      <c r="CX106" s="19"/>
      <c r="CY106" s="19"/>
      <c r="CZ106" s="19"/>
      <c r="DA106" s="19"/>
      <c r="DB106" s="19"/>
      <c r="DC106" s="19"/>
      <c r="DD106" s="19"/>
      <c r="DE106" s="19"/>
      <c r="DF106" s="19"/>
      <c r="DG106" s="19"/>
      <c r="DH106" s="19"/>
      <c r="DI106" s="19"/>
      <c r="DJ106" s="19"/>
      <c r="DK106" s="19"/>
      <c r="DL106" s="19"/>
      <c r="DM106" s="19"/>
      <c r="DN106" s="19"/>
      <c r="DO106" s="19"/>
      <c r="DP106" s="19"/>
      <c r="DQ106" s="19"/>
      <c r="DR106" s="19"/>
      <c r="DS106" s="19"/>
      <c r="DT106" s="19"/>
      <c r="DU106" s="19"/>
      <c r="DV106" s="19"/>
      <c r="DW106" s="19"/>
      <c r="DX106" s="19"/>
      <c r="DY106" s="19"/>
      <c r="DZ106" s="19"/>
      <c r="EA106" s="19"/>
      <c r="EB106" s="19"/>
      <c r="EC106" s="19"/>
      <c r="ED106" s="19"/>
      <c r="EE106" s="19"/>
      <c r="EF106" s="19"/>
      <c r="EG106" s="19"/>
      <c r="EH106" s="19"/>
      <c r="EI106" s="19"/>
      <c r="EJ106" s="19"/>
      <c r="EK106" s="19"/>
      <c r="EL106" s="19"/>
      <c r="EM106" s="19"/>
      <c r="EN106" s="19"/>
      <c r="EO106" s="19"/>
      <c r="EP106" s="19"/>
      <c r="EQ106" s="19"/>
      <c r="ER106" s="19"/>
      <c r="ES106" s="19"/>
      <c r="ET106" s="19"/>
      <c r="EU106" s="19"/>
      <c r="EV106" s="19"/>
      <c r="EW106" s="19"/>
      <c r="EX106" s="19"/>
      <c r="EY106" s="19"/>
      <c r="EZ106" s="19"/>
      <c r="FA106" s="19"/>
      <c r="FB106" s="19"/>
      <c r="FC106" s="19"/>
      <c r="FD106" s="19"/>
      <c r="FE106" s="19"/>
      <c r="FF106" s="19"/>
      <c r="FG106" s="19"/>
      <c r="FH106" s="19"/>
      <c r="FI106" s="19"/>
      <c r="FJ106" s="19"/>
      <c r="FK106" s="19"/>
      <c r="FL106" s="19"/>
      <c r="FM106" s="19"/>
      <c r="FN106" s="19"/>
      <c r="FO106" s="19"/>
      <c r="FP106" s="19"/>
      <c r="FQ106" s="19"/>
      <c r="FR106" s="19"/>
      <c r="FS106" s="19"/>
      <c r="FT106" s="19"/>
      <c r="FU106" s="19"/>
      <c r="FV106" s="19"/>
      <c r="FW106" s="19"/>
      <c r="FX106" s="19"/>
      <c r="FY106" s="19"/>
      <c r="FZ106" s="19"/>
      <c r="GA106" s="19"/>
      <c r="GB106" s="19"/>
      <c r="GC106" s="19"/>
      <c r="GD106" s="19"/>
      <c r="GE106" s="19"/>
      <c r="GF106" s="19"/>
      <c r="GG106" s="19"/>
      <c r="GH106" s="19"/>
      <c r="GI106" s="19"/>
      <c r="GJ106" s="19"/>
      <c r="GK106" s="19"/>
      <c r="GL106" s="19"/>
      <c r="GM106" s="19"/>
      <c r="GN106" s="19"/>
      <c r="GO106" s="19"/>
      <c r="GP106" s="19"/>
      <c r="GQ106" s="19"/>
      <c r="GR106" s="19"/>
      <c r="GS106" s="19"/>
      <c r="GT106" s="19"/>
      <c r="GU106" s="19"/>
      <c r="GV106" s="19"/>
      <c r="GW106" s="19"/>
      <c r="GX106" s="19"/>
      <c r="GY106" s="19"/>
      <c r="GZ106" s="19"/>
      <c r="HA106" s="19"/>
      <c r="HB106" s="19"/>
      <c r="HC106" s="19"/>
      <c r="HD106" s="19"/>
      <c r="HE106" s="19"/>
      <c r="HF106" s="19"/>
      <c r="HG106" s="19"/>
      <c r="HH106" s="19"/>
      <c r="HI106" s="19"/>
      <c r="HJ106" s="19"/>
      <c r="HK106" s="19"/>
      <c r="HL106" s="19"/>
      <c r="HM106" s="19"/>
      <c r="HN106" s="19"/>
      <c r="HO106" s="19"/>
      <c r="HP106" s="19"/>
      <c r="HQ106" s="19"/>
    </row>
    <row r="107" spans="1:225" x14ac:dyDescent="0.25">
      <c r="A107" s="18" t="s">
        <v>226</v>
      </c>
      <c r="B107" s="19" t="s">
        <v>227</v>
      </c>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c r="CW107" s="19"/>
      <c r="CX107" s="19"/>
      <c r="CY107" s="19"/>
      <c r="CZ107" s="19"/>
      <c r="DA107" s="19"/>
      <c r="DB107" s="19"/>
      <c r="DC107" s="19"/>
      <c r="DD107" s="19"/>
      <c r="DE107" s="19"/>
      <c r="DF107" s="19"/>
      <c r="DG107" s="19"/>
      <c r="DH107" s="19"/>
      <c r="DI107" s="19"/>
      <c r="DJ107" s="19"/>
      <c r="DK107" s="19"/>
      <c r="DL107" s="19"/>
      <c r="DM107" s="19"/>
      <c r="DN107" s="19"/>
      <c r="DO107" s="19"/>
      <c r="DP107" s="19"/>
      <c r="DQ107" s="19"/>
      <c r="DR107" s="19"/>
      <c r="DS107" s="19"/>
      <c r="DT107" s="19"/>
      <c r="DU107" s="19"/>
      <c r="DV107" s="19"/>
      <c r="DW107" s="19"/>
      <c r="DX107" s="19"/>
      <c r="DY107" s="19"/>
      <c r="DZ107" s="19"/>
      <c r="EA107" s="19"/>
      <c r="EB107" s="19"/>
      <c r="EC107" s="19"/>
      <c r="ED107" s="19"/>
      <c r="EE107" s="19"/>
      <c r="EF107" s="19"/>
      <c r="EG107" s="19"/>
      <c r="EH107" s="19"/>
      <c r="EI107" s="19"/>
      <c r="EJ107" s="19"/>
      <c r="EK107" s="19"/>
      <c r="EL107" s="19"/>
      <c r="EM107" s="19"/>
      <c r="EN107" s="19"/>
      <c r="EO107" s="19"/>
      <c r="EP107" s="19"/>
      <c r="EQ107" s="19"/>
      <c r="ER107" s="19"/>
      <c r="ES107" s="19"/>
      <c r="ET107" s="19"/>
      <c r="EU107" s="19"/>
      <c r="EV107" s="19"/>
      <c r="EW107" s="19"/>
      <c r="EX107" s="19"/>
      <c r="EY107" s="19"/>
      <c r="EZ107" s="19"/>
      <c r="FA107" s="19"/>
      <c r="FB107" s="19"/>
      <c r="FC107" s="19"/>
      <c r="FD107" s="19"/>
      <c r="FE107" s="19"/>
      <c r="FF107" s="19"/>
      <c r="FG107" s="19"/>
      <c r="FH107" s="19"/>
      <c r="FI107" s="19"/>
      <c r="FJ107" s="19"/>
      <c r="FK107" s="19"/>
      <c r="FL107" s="19"/>
      <c r="FM107" s="19"/>
      <c r="FN107" s="19"/>
      <c r="FO107" s="19"/>
      <c r="FP107" s="19"/>
      <c r="FQ107" s="19"/>
      <c r="FR107" s="19"/>
      <c r="FS107" s="19"/>
      <c r="FT107" s="19"/>
      <c r="FU107" s="19"/>
      <c r="FV107" s="19"/>
      <c r="FW107" s="19"/>
      <c r="FX107" s="19"/>
      <c r="FY107" s="19"/>
      <c r="FZ107" s="19"/>
      <c r="GA107" s="19"/>
      <c r="GB107" s="19"/>
      <c r="GC107" s="19"/>
      <c r="GD107" s="19"/>
      <c r="GE107" s="19"/>
      <c r="GF107" s="19"/>
      <c r="GG107" s="19"/>
      <c r="GH107" s="19"/>
      <c r="GI107" s="19"/>
      <c r="GJ107" s="19"/>
      <c r="GK107" s="19"/>
      <c r="GL107" s="19"/>
      <c r="GM107" s="19"/>
      <c r="GN107" s="19"/>
      <c r="GO107" s="19"/>
      <c r="GP107" s="19"/>
      <c r="GQ107" s="19"/>
      <c r="GR107" s="19"/>
      <c r="GS107" s="19"/>
      <c r="GT107" s="19"/>
      <c r="GU107" s="19"/>
      <c r="GV107" s="19"/>
      <c r="GW107" s="19"/>
      <c r="GX107" s="19"/>
      <c r="GY107" s="19"/>
      <c r="GZ107" s="19"/>
      <c r="HA107" s="19"/>
      <c r="HB107" s="19"/>
      <c r="HC107" s="19"/>
      <c r="HD107" s="19"/>
      <c r="HE107" s="19"/>
      <c r="HF107" s="19"/>
      <c r="HG107" s="19"/>
      <c r="HH107" s="19"/>
      <c r="HI107" s="19"/>
      <c r="HJ107" s="19"/>
      <c r="HK107" s="19"/>
      <c r="HL107" s="19"/>
      <c r="HM107" s="19"/>
      <c r="HN107" s="19"/>
      <c r="HO107" s="19"/>
      <c r="HP107" s="19"/>
      <c r="HQ107" s="19"/>
    </row>
    <row r="108" spans="1:225" x14ac:dyDescent="0.25">
      <c r="A108" s="18" t="s">
        <v>228</v>
      </c>
      <c r="B108" s="19" t="s">
        <v>229</v>
      </c>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c r="CW108" s="19"/>
      <c r="CX108" s="19"/>
      <c r="CY108" s="19"/>
      <c r="CZ108" s="19"/>
      <c r="DA108" s="19"/>
      <c r="DB108" s="19"/>
      <c r="DC108" s="19"/>
      <c r="DD108" s="19"/>
      <c r="DE108" s="19"/>
      <c r="DF108" s="19"/>
      <c r="DG108" s="19"/>
      <c r="DH108" s="19"/>
      <c r="DI108" s="19"/>
      <c r="DJ108" s="19"/>
      <c r="DK108" s="19"/>
      <c r="DL108" s="19"/>
      <c r="DM108" s="19"/>
      <c r="DN108" s="19"/>
      <c r="DO108" s="19"/>
      <c r="DP108" s="19"/>
      <c r="DQ108" s="19"/>
      <c r="DR108" s="19"/>
      <c r="DS108" s="19"/>
      <c r="DT108" s="19"/>
      <c r="DU108" s="19"/>
      <c r="DV108" s="19"/>
      <c r="DW108" s="19"/>
      <c r="DX108" s="19"/>
      <c r="DY108" s="19"/>
      <c r="DZ108" s="19"/>
      <c r="EA108" s="19"/>
      <c r="EB108" s="19"/>
      <c r="EC108" s="19"/>
      <c r="ED108" s="19"/>
      <c r="EE108" s="19"/>
      <c r="EF108" s="19"/>
      <c r="EG108" s="19"/>
      <c r="EH108" s="19"/>
      <c r="EI108" s="19"/>
      <c r="EJ108" s="19"/>
      <c r="EK108" s="19"/>
      <c r="EL108" s="19"/>
      <c r="EM108" s="19"/>
      <c r="EN108" s="19"/>
      <c r="EO108" s="19"/>
      <c r="EP108" s="19"/>
      <c r="EQ108" s="19"/>
      <c r="ER108" s="19"/>
      <c r="ES108" s="19"/>
      <c r="ET108" s="19"/>
      <c r="EU108" s="19"/>
      <c r="EV108" s="19"/>
      <c r="EW108" s="19"/>
      <c r="EX108" s="19"/>
      <c r="EY108" s="19"/>
      <c r="EZ108" s="19"/>
      <c r="FA108" s="19"/>
      <c r="FB108" s="19"/>
      <c r="FC108" s="19"/>
      <c r="FD108" s="19"/>
      <c r="FE108" s="19"/>
      <c r="FF108" s="19"/>
      <c r="FG108" s="19"/>
      <c r="FH108" s="19"/>
      <c r="FI108" s="19"/>
      <c r="FJ108" s="19"/>
      <c r="FK108" s="19"/>
      <c r="FL108" s="19"/>
      <c r="FM108" s="19"/>
      <c r="FN108" s="19"/>
      <c r="FO108" s="19"/>
      <c r="FP108" s="19"/>
      <c r="FQ108" s="19"/>
      <c r="FR108" s="19"/>
      <c r="FS108" s="19"/>
      <c r="FT108" s="19"/>
      <c r="FU108" s="19"/>
      <c r="FV108" s="19"/>
      <c r="FW108" s="19"/>
      <c r="FX108" s="19"/>
      <c r="FY108" s="19"/>
      <c r="FZ108" s="19"/>
      <c r="GA108" s="19"/>
      <c r="GB108" s="19"/>
      <c r="GC108" s="19"/>
      <c r="GD108" s="19"/>
      <c r="GE108" s="19"/>
      <c r="GF108" s="19"/>
      <c r="GG108" s="19"/>
      <c r="GH108" s="19"/>
      <c r="GI108" s="19"/>
      <c r="GJ108" s="19"/>
      <c r="GK108" s="19"/>
      <c r="GL108" s="19"/>
      <c r="GM108" s="19"/>
      <c r="GN108" s="19"/>
      <c r="GO108" s="19"/>
      <c r="GP108" s="19"/>
      <c r="GQ108" s="19"/>
      <c r="GR108" s="19"/>
      <c r="GS108" s="19"/>
      <c r="GT108" s="19"/>
      <c r="GU108" s="19"/>
      <c r="GV108" s="19"/>
      <c r="GW108" s="19"/>
      <c r="GX108" s="19"/>
      <c r="GY108" s="19"/>
      <c r="GZ108" s="19"/>
      <c r="HA108" s="19"/>
      <c r="HB108" s="19"/>
      <c r="HC108" s="19"/>
      <c r="HD108" s="19"/>
      <c r="HE108" s="19"/>
      <c r="HF108" s="19"/>
      <c r="HG108" s="19"/>
      <c r="HH108" s="19"/>
      <c r="HI108" s="19"/>
      <c r="HJ108" s="19"/>
      <c r="HK108" s="19"/>
      <c r="HL108" s="19"/>
      <c r="HM108" s="19"/>
      <c r="HN108" s="19"/>
      <c r="HO108" s="19"/>
      <c r="HP108" s="19"/>
      <c r="HQ108" s="19"/>
    </row>
    <row r="109" spans="1:225" x14ac:dyDescent="0.25">
      <c r="A109" s="18" t="s">
        <v>230</v>
      </c>
      <c r="B109" s="19" t="s">
        <v>231</v>
      </c>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c r="CW109" s="19"/>
      <c r="CX109" s="19"/>
      <c r="CY109" s="19"/>
      <c r="CZ109" s="19"/>
      <c r="DA109" s="19"/>
      <c r="DB109" s="19"/>
      <c r="DC109" s="19"/>
      <c r="DD109" s="19"/>
      <c r="DE109" s="19"/>
      <c r="DF109" s="19"/>
      <c r="DG109" s="19"/>
      <c r="DH109" s="19"/>
      <c r="DI109" s="19"/>
      <c r="DJ109" s="19"/>
      <c r="DK109" s="19"/>
      <c r="DL109" s="19"/>
      <c r="DM109" s="19"/>
      <c r="DN109" s="19"/>
      <c r="DO109" s="19"/>
      <c r="DP109" s="19"/>
      <c r="DQ109" s="19"/>
      <c r="DR109" s="19"/>
      <c r="DS109" s="19"/>
      <c r="DT109" s="19"/>
      <c r="DU109" s="19"/>
      <c r="DV109" s="19"/>
      <c r="DW109" s="19"/>
      <c r="DX109" s="19"/>
      <c r="DY109" s="19"/>
      <c r="DZ109" s="19"/>
      <c r="EA109" s="19"/>
      <c r="EB109" s="19"/>
      <c r="EC109" s="19"/>
      <c r="ED109" s="19"/>
      <c r="EE109" s="19"/>
      <c r="EF109" s="19"/>
      <c r="EG109" s="19"/>
      <c r="EH109" s="19"/>
      <c r="EI109" s="19"/>
      <c r="EJ109" s="19"/>
      <c r="EK109" s="19"/>
      <c r="EL109" s="19"/>
      <c r="EM109" s="19"/>
      <c r="EN109" s="19"/>
      <c r="EO109" s="19"/>
      <c r="EP109" s="19"/>
      <c r="EQ109" s="19"/>
      <c r="ER109" s="19"/>
      <c r="ES109" s="19"/>
      <c r="ET109" s="19"/>
      <c r="EU109" s="19"/>
      <c r="EV109" s="19"/>
      <c r="EW109" s="19"/>
      <c r="EX109" s="19"/>
      <c r="EY109" s="19"/>
      <c r="EZ109" s="19"/>
      <c r="FA109" s="19"/>
      <c r="FB109" s="19"/>
      <c r="FC109" s="19"/>
      <c r="FD109" s="19"/>
      <c r="FE109" s="19"/>
      <c r="FF109" s="19"/>
      <c r="FG109" s="19"/>
      <c r="FH109" s="19"/>
      <c r="FI109" s="19"/>
      <c r="FJ109" s="19"/>
      <c r="FK109" s="19"/>
      <c r="FL109" s="19"/>
      <c r="FM109" s="19"/>
      <c r="FN109" s="19"/>
      <c r="FO109" s="19"/>
      <c r="FP109" s="19"/>
      <c r="FQ109" s="19"/>
      <c r="FR109" s="19"/>
      <c r="FS109" s="19"/>
      <c r="FT109" s="19"/>
      <c r="FU109" s="19"/>
      <c r="FV109" s="19"/>
      <c r="FW109" s="19"/>
      <c r="FX109" s="19"/>
      <c r="FY109" s="19"/>
      <c r="FZ109" s="19"/>
      <c r="GA109" s="19"/>
      <c r="GB109" s="19"/>
      <c r="GC109" s="19"/>
      <c r="GD109" s="19"/>
      <c r="GE109" s="19"/>
      <c r="GF109" s="19"/>
      <c r="GG109" s="19"/>
      <c r="GH109" s="19"/>
      <c r="GI109" s="19"/>
      <c r="GJ109" s="19"/>
      <c r="GK109" s="19"/>
      <c r="GL109" s="19"/>
      <c r="GM109" s="19"/>
      <c r="GN109" s="19"/>
      <c r="GO109" s="19"/>
      <c r="GP109" s="19"/>
      <c r="GQ109" s="19"/>
      <c r="GR109" s="19"/>
      <c r="GS109" s="19"/>
      <c r="GT109" s="19"/>
      <c r="GU109" s="19"/>
      <c r="GV109" s="19"/>
      <c r="GW109" s="19"/>
      <c r="GX109" s="19"/>
      <c r="GY109" s="19"/>
      <c r="GZ109" s="19"/>
      <c r="HA109" s="19"/>
      <c r="HB109" s="19"/>
      <c r="HC109" s="19"/>
      <c r="HD109" s="19"/>
      <c r="HE109" s="19"/>
      <c r="HF109" s="19"/>
      <c r="HG109" s="19"/>
      <c r="HH109" s="19"/>
      <c r="HI109" s="19"/>
      <c r="HJ109" s="19"/>
      <c r="HK109" s="19"/>
      <c r="HL109" s="19"/>
      <c r="HM109" s="19"/>
      <c r="HN109" s="19"/>
      <c r="HO109" s="19"/>
      <c r="HP109" s="19"/>
      <c r="HQ109" s="19"/>
    </row>
    <row r="110" spans="1:225" x14ac:dyDescent="0.25">
      <c r="A110" s="18" t="s">
        <v>232</v>
      </c>
      <c r="B110" s="19" t="s">
        <v>233</v>
      </c>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c r="CW110" s="19"/>
      <c r="CX110" s="19"/>
      <c r="CY110" s="19"/>
      <c r="CZ110" s="19"/>
      <c r="DA110" s="19"/>
      <c r="DB110" s="19"/>
      <c r="DC110" s="19"/>
      <c r="DD110" s="19"/>
      <c r="DE110" s="19"/>
      <c r="DF110" s="19"/>
      <c r="DG110" s="19"/>
      <c r="DH110" s="19"/>
      <c r="DI110" s="19"/>
      <c r="DJ110" s="19"/>
      <c r="DK110" s="19"/>
      <c r="DL110" s="19"/>
      <c r="DM110" s="19"/>
      <c r="DN110" s="19"/>
      <c r="DO110" s="19"/>
      <c r="DP110" s="19"/>
      <c r="DQ110" s="19"/>
      <c r="DR110" s="19"/>
      <c r="DS110" s="19"/>
      <c r="DT110" s="19"/>
      <c r="DU110" s="19"/>
      <c r="DV110" s="19"/>
      <c r="DW110" s="19"/>
      <c r="DX110" s="19"/>
      <c r="DY110" s="19"/>
      <c r="DZ110" s="19"/>
      <c r="EA110" s="19"/>
      <c r="EB110" s="19"/>
      <c r="EC110" s="19"/>
      <c r="ED110" s="19"/>
      <c r="EE110" s="19"/>
      <c r="EF110" s="19"/>
      <c r="EG110" s="19"/>
      <c r="EH110" s="19"/>
      <c r="EI110" s="19"/>
      <c r="EJ110" s="19"/>
      <c r="EK110" s="19"/>
      <c r="EL110" s="19"/>
      <c r="EM110" s="19"/>
      <c r="EN110" s="19"/>
      <c r="EO110" s="19"/>
      <c r="EP110" s="19"/>
      <c r="EQ110" s="19"/>
      <c r="ER110" s="19"/>
      <c r="ES110" s="19"/>
      <c r="ET110" s="19"/>
      <c r="EU110" s="19"/>
      <c r="EV110" s="19"/>
      <c r="EW110" s="19"/>
      <c r="EX110" s="19"/>
      <c r="EY110" s="19"/>
      <c r="EZ110" s="19"/>
      <c r="FA110" s="19"/>
      <c r="FB110" s="19"/>
      <c r="FC110" s="19"/>
      <c r="FD110" s="19"/>
      <c r="FE110" s="19"/>
      <c r="FF110" s="19"/>
      <c r="FG110" s="19"/>
      <c r="FH110" s="19"/>
      <c r="FI110" s="19"/>
      <c r="FJ110" s="19"/>
      <c r="FK110" s="19"/>
      <c r="FL110" s="19"/>
      <c r="FM110" s="19"/>
      <c r="FN110" s="19"/>
      <c r="FO110" s="19"/>
      <c r="FP110" s="19"/>
      <c r="FQ110" s="19"/>
      <c r="FR110" s="19"/>
      <c r="FS110" s="19"/>
      <c r="FT110" s="19"/>
      <c r="FU110" s="19"/>
      <c r="FV110" s="19"/>
      <c r="FW110" s="19"/>
      <c r="FX110" s="19"/>
      <c r="FY110" s="19"/>
      <c r="FZ110" s="19"/>
      <c r="GA110" s="19"/>
      <c r="GB110" s="19"/>
      <c r="GC110" s="19"/>
      <c r="GD110" s="19"/>
      <c r="GE110" s="19"/>
      <c r="GF110" s="19"/>
      <c r="GG110" s="19"/>
      <c r="GH110" s="19"/>
      <c r="GI110" s="19"/>
      <c r="GJ110" s="19"/>
      <c r="GK110" s="19"/>
      <c r="GL110" s="19"/>
      <c r="GM110" s="19"/>
      <c r="GN110" s="19"/>
      <c r="GO110" s="19"/>
      <c r="GP110" s="19"/>
      <c r="GQ110" s="19"/>
      <c r="GR110" s="19"/>
      <c r="GS110" s="19"/>
      <c r="GT110" s="19"/>
      <c r="GU110" s="19"/>
      <c r="GV110" s="19"/>
      <c r="GW110" s="19"/>
      <c r="GX110" s="19"/>
      <c r="GY110" s="19"/>
      <c r="GZ110" s="19"/>
      <c r="HA110" s="19"/>
      <c r="HB110" s="19"/>
      <c r="HC110" s="19"/>
      <c r="HD110" s="19"/>
      <c r="HE110" s="19"/>
      <c r="HF110" s="19"/>
      <c r="HG110" s="19"/>
      <c r="HH110" s="19"/>
      <c r="HI110" s="19"/>
      <c r="HJ110" s="19"/>
      <c r="HK110" s="19"/>
      <c r="HL110" s="19"/>
      <c r="HM110" s="19"/>
      <c r="HN110" s="19"/>
      <c r="HO110" s="19"/>
      <c r="HP110" s="19"/>
      <c r="HQ110" s="19"/>
    </row>
    <row r="111" spans="1:225" x14ac:dyDescent="0.25">
      <c r="A111" s="18" t="s">
        <v>234</v>
      </c>
      <c r="B111" s="19" t="s">
        <v>235</v>
      </c>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c r="CW111" s="19"/>
      <c r="CX111" s="19"/>
      <c r="CY111" s="19"/>
      <c r="CZ111" s="19"/>
      <c r="DA111" s="19"/>
      <c r="DB111" s="19"/>
      <c r="DC111" s="19"/>
      <c r="DD111" s="19"/>
      <c r="DE111" s="19"/>
      <c r="DF111" s="19"/>
      <c r="DG111" s="19"/>
      <c r="DH111" s="19"/>
      <c r="DI111" s="19"/>
      <c r="DJ111" s="19"/>
      <c r="DK111" s="19"/>
      <c r="DL111" s="19"/>
      <c r="DM111" s="19"/>
      <c r="DN111" s="19"/>
      <c r="DO111" s="19"/>
      <c r="DP111" s="19"/>
      <c r="DQ111" s="19"/>
      <c r="DR111" s="19"/>
      <c r="DS111" s="19"/>
      <c r="DT111" s="19"/>
      <c r="DU111" s="19"/>
      <c r="DV111" s="19"/>
      <c r="DW111" s="19"/>
      <c r="DX111" s="19"/>
      <c r="DY111" s="19"/>
      <c r="DZ111" s="19"/>
      <c r="EA111" s="19"/>
      <c r="EB111" s="19"/>
      <c r="EC111" s="19"/>
      <c r="ED111" s="19"/>
      <c r="EE111" s="19"/>
      <c r="EF111" s="19"/>
      <c r="EG111" s="19"/>
      <c r="EH111" s="19"/>
      <c r="EI111" s="19"/>
      <c r="EJ111" s="19"/>
      <c r="EK111" s="19"/>
      <c r="EL111" s="19"/>
      <c r="EM111" s="19"/>
      <c r="EN111" s="19"/>
      <c r="EO111" s="19"/>
      <c r="EP111" s="19"/>
      <c r="EQ111" s="19"/>
      <c r="ER111" s="19"/>
      <c r="ES111" s="19"/>
      <c r="ET111" s="19"/>
      <c r="EU111" s="19"/>
      <c r="EV111" s="19"/>
      <c r="EW111" s="19"/>
      <c r="EX111" s="19"/>
      <c r="EY111" s="19"/>
      <c r="EZ111" s="19"/>
      <c r="FA111" s="19"/>
      <c r="FB111" s="19"/>
      <c r="FC111" s="19"/>
      <c r="FD111" s="19"/>
      <c r="FE111" s="19"/>
      <c r="FF111" s="19"/>
      <c r="FG111" s="19"/>
      <c r="FH111" s="19"/>
      <c r="FI111" s="19"/>
      <c r="FJ111" s="19"/>
      <c r="FK111" s="19"/>
      <c r="FL111" s="19"/>
      <c r="FM111" s="19"/>
      <c r="FN111" s="19"/>
      <c r="FO111" s="19"/>
      <c r="FP111" s="19"/>
      <c r="FQ111" s="19"/>
      <c r="FR111" s="19"/>
      <c r="FS111" s="19"/>
      <c r="FT111" s="19"/>
      <c r="FU111" s="19"/>
      <c r="FV111" s="19"/>
      <c r="FW111" s="19"/>
      <c r="FX111" s="19"/>
      <c r="FY111" s="19"/>
      <c r="FZ111" s="19"/>
      <c r="GA111" s="19"/>
      <c r="GB111" s="19"/>
      <c r="GC111" s="19"/>
      <c r="GD111" s="19"/>
      <c r="GE111" s="19"/>
      <c r="GF111" s="19"/>
      <c r="GG111" s="19"/>
      <c r="GH111" s="19"/>
      <c r="GI111" s="19"/>
      <c r="GJ111" s="19"/>
      <c r="GK111" s="19"/>
      <c r="GL111" s="19"/>
      <c r="GM111" s="19"/>
      <c r="GN111" s="19"/>
      <c r="GO111" s="19"/>
      <c r="GP111" s="19"/>
      <c r="GQ111" s="19"/>
      <c r="GR111" s="19"/>
      <c r="GS111" s="19"/>
      <c r="GT111" s="19"/>
      <c r="GU111" s="19"/>
      <c r="GV111" s="19"/>
      <c r="GW111" s="19"/>
      <c r="GX111" s="19"/>
      <c r="GY111" s="19"/>
      <c r="GZ111" s="19"/>
      <c r="HA111" s="19"/>
      <c r="HB111" s="19"/>
      <c r="HC111" s="19"/>
      <c r="HD111" s="19"/>
      <c r="HE111" s="19"/>
      <c r="HF111" s="19"/>
      <c r="HG111" s="19"/>
      <c r="HH111" s="19"/>
      <c r="HI111" s="19"/>
      <c r="HJ111" s="19"/>
      <c r="HK111" s="19"/>
      <c r="HL111" s="19"/>
      <c r="HM111" s="19"/>
      <c r="HN111" s="19"/>
      <c r="HO111" s="19"/>
      <c r="HP111" s="19"/>
      <c r="HQ111" s="19"/>
    </row>
    <row r="112" spans="1:225" x14ac:dyDescent="0.25">
      <c r="A112" s="18" t="s">
        <v>236</v>
      </c>
      <c r="B112" s="19" t="s">
        <v>237</v>
      </c>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c r="CV112" s="19"/>
      <c r="CW112" s="19"/>
      <c r="CX112" s="19"/>
      <c r="CY112" s="19"/>
      <c r="CZ112" s="19"/>
      <c r="DA112" s="19"/>
      <c r="DB112" s="19"/>
      <c r="DC112" s="19"/>
      <c r="DD112" s="19"/>
      <c r="DE112" s="19"/>
      <c r="DF112" s="19"/>
      <c r="DG112" s="19"/>
      <c r="DH112" s="19"/>
      <c r="DI112" s="19"/>
      <c r="DJ112" s="19"/>
      <c r="DK112" s="19"/>
      <c r="DL112" s="19"/>
      <c r="DM112" s="19"/>
      <c r="DN112" s="19"/>
      <c r="DO112" s="19"/>
      <c r="DP112" s="19"/>
      <c r="DQ112" s="19"/>
      <c r="DR112" s="19"/>
      <c r="DS112" s="19"/>
      <c r="DT112" s="19"/>
      <c r="DU112" s="19"/>
      <c r="DV112" s="19"/>
      <c r="DW112" s="19"/>
      <c r="DX112" s="19"/>
      <c r="DY112" s="19"/>
      <c r="DZ112" s="19"/>
      <c r="EA112" s="19"/>
      <c r="EB112" s="19"/>
      <c r="EC112" s="19"/>
      <c r="ED112" s="19"/>
      <c r="EE112" s="19"/>
      <c r="EF112" s="19"/>
      <c r="EG112" s="19"/>
      <c r="EH112" s="19"/>
      <c r="EI112" s="19"/>
      <c r="EJ112" s="19"/>
      <c r="EK112" s="19"/>
      <c r="EL112" s="19"/>
      <c r="EM112" s="19"/>
      <c r="EN112" s="19"/>
      <c r="EO112" s="19"/>
      <c r="EP112" s="19"/>
      <c r="EQ112" s="19"/>
      <c r="ER112" s="19"/>
      <c r="ES112" s="19"/>
      <c r="ET112" s="19"/>
      <c r="EU112" s="19"/>
      <c r="EV112" s="19"/>
      <c r="EW112" s="19"/>
      <c r="EX112" s="19"/>
      <c r="EY112" s="19"/>
      <c r="EZ112" s="19"/>
      <c r="FA112" s="19"/>
      <c r="FB112" s="19"/>
      <c r="FC112" s="19"/>
      <c r="FD112" s="19"/>
      <c r="FE112" s="19"/>
      <c r="FF112" s="19"/>
      <c r="FG112" s="19"/>
      <c r="FH112" s="19"/>
      <c r="FI112" s="19"/>
      <c r="FJ112" s="19"/>
      <c r="FK112" s="19"/>
      <c r="FL112" s="19"/>
      <c r="FM112" s="19"/>
      <c r="FN112" s="19"/>
      <c r="FO112" s="19"/>
      <c r="FP112" s="19"/>
      <c r="FQ112" s="19"/>
      <c r="FR112" s="19"/>
      <c r="FS112" s="19"/>
      <c r="FT112" s="19"/>
      <c r="FU112" s="19"/>
      <c r="FV112" s="19"/>
      <c r="FW112" s="19"/>
      <c r="FX112" s="19"/>
      <c r="FY112" s="19"/>
      <c r="FZ112" s="19"/>
      <c r="GA112" s="19"/>
      <c r="GB112" s="19"/>
      <c r="GC112" s="19"/>
      <c r="GD112" s="19"/>
      <c r="GE112" s="19"/>
      <c r="GF112" s="19"/>
      <c r="GG112" s="19"/>
      <c r="GH112" s="19"/>
      <c r="GI112" s="19"/>
      <c r="GJ112" s="19"/>
      <c r="GK112" s="19"/>
      <c r="GL112" s="19"/>
      <c r="GM112" s="19"/>
      <c r="GN112" s="19"/>
      <c r="GO112" s="19"/>
      <c r="GP112" s="19"/>
      <c r="GQ112" s="19"/>
      <c r="GR112" s="19"/>
      <c r="GS112" s="19"/>
      <c r="GT112" s="19"/>
      <c r="GU112" s="19"/>
      <c r="GV112" s="19"/>
      <c r="GW112" s="19"/>
      <c r="GX112" s="19"/>
      <c r="GY112" s="19"/>
      <c r="GZ112" s="19"/>
      <c r="HA112" s="19"/>
      <c r="HB112" s="19"/>
      <c r="HC112" s="19"/>
      <c r="HD112" s="19"/>
      <c r="HE112" s="19"/>
      <c r="HF112" s="19"/>
      <c r="HG112" s="19"/>
      <c r="HH112" s="19"/>
      <c r="HI112" s="19"/>
      <c r="HJ112" s="19"/>
      <c r="HK112" s="19"/>
      <c r="HL112" s="19"/>
      <c r="HM112" s="19"/>
      <c r="HN112" s="19"/>
      <c r="HO112" s="19"/>
      <c r="HP112" s="19"/>
      <c r="HQ112" s="19"/>
    </row>
    <row r="113" spans="1:225" x14ac:dyDescent="0.25">
      <c r="A113" s="18" t="s">
        <v>238</v>
      </c>
      <c r="B113" s="19" t="s">
        <v>239</v>
      </c>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c r="DE113" s="19"/>
      <c r="DF113" s="19"/>
      <c r="DG113" s="19"/>
      <c r="DH113" s="19"/>
      <c r="DI113" s="19"/>
      <c r="DJ113" s="19"/>
      <c r="DK113" s="19"/>
      <c r="DL113" s="19"/>
      <c r="DM113" s="19"/>
      <c r="DN113" s="19"/>
      <c r="DO113" s="19"/>
      <c r="DP113" s="19"/>
      <c r="DQ113" s="19"/>
      <c r="DR113" s="19"/>
      <c r="DS113" s="19"/>
      <c r="DT113" s="19"/>
      <c r="DU113" s="19"/>
      <c r="DV113" s="19"/>
      <c r="DW113" s="19"/>
      <c r="DX113" s="19"/>
      <c r="DY113" s="19"/>
      <c r="DZ113" s="19"/>
      <c r="EA113" s="19"/>
      <c r="EB113" s="19"/>
      <c r="EC113" s="19"/>
      <c r="ED113" s="19"/>
      <c r="EE113" s="19"/>
      <c r="EF113" s="19"/>
      <c r="EG113" s="19"/>
      <c r="EH113" s="19"/>
      <c r="EI113" s="19"/>
      <c r="EJ113" s="19"/>
      <c r="EK113" s="19"/>
      <c r="EL113" s="19"/>
      <c r="EM113" s="19"/>
      <c r="EN113" s="19"/>
      <c r="EO113" s="19"/>
      <c r="EP113" s="19"/>
      <c r="EQ113" s="19"/>
      <c r="ER113" s="19"/>
      <c r="ES113" s="19"/>
      <c r="ET113" s="19"/>
      <c r="EU113" s="19"/>
      <c r="EV113" s="19"/>
      <c r="EW113" s="19"/>
      <c r="EX113" s="19"/>
      <c r="EY113" s="19"/>
      <c r="EZ113" s="19"/>
      <c r="FA113" s="19"/>
      <c r="FB113" s="19"/>
      <c r="FC113" s="19"/>
      <c r="FD113" s="19"/>
      <c r="FE113" s="19"/>
      <c r="FF113" s="19"/>
      <c r="FG113" s="19"/>
      <c r="FH113" s="19"/>
      <c r="FI113" s="19"/>
      <c r="FJ113" s="19"/>
      <c r="FK113" s="19"/>
      <c r="FL113" s="19"/>
      <c r="FM113" s="19"/>
      <c r="FN113" s="19"/>
      <c r="FO113" s="19"/>
      <c r="FP113" s="19"/>
      <c r="FQ113" s="19"/>
      <c r="FR113" s="19"/>
      <c r="FS113" s="19"/>
      <c r="FT113" s="19"/>
      <c r="FU113" s="19"/>
      <c r="FV113" s="19"/>
      <c r="FW113" s="19"/>
      <c r="FX113" s="19"/>
      <c r="FY113" s="19"/>
      <c r="FZ113" s="19"/>
      <c r="GA113" s="19"/>
      <c r="GB113" s="19"/>
      <c r="GC113" s="19"/>
      <c r="GD113" s="19"/>
      <c r="GE113" s="19"/>
      <c r="GF113" s="19"/>
      <c r="GG113" s="19"/>
      <c r="GH113" s="19"/>
      <c r="GI113" s="19"/>
      <c r="GJ113" s="19"/>
      <c r="GK113" s="19"/>
      <c r="GL113" s="19"/>
      <c r="GM113" s="19"/>
      <c r="GN113" s="19"/>
      <c r="GO113" s="19"/>
      <c r="GP113" s="19"/>
      <c r="GQ113" s="19"/>
      <c r="GR113" s="19"/>
      <c r="GS113" s="19"/>
      <c r="GT113" s="19"/>
      <c r="GU113" s="19"/>
      <c r="GV113" s="19"/>
      <c r="GW113" s="19"/>
      <c r="GX113" s="19"/>
      <c r="GY113" s="19"/>
      <c r="GZ113" s="19"/>
      <c r="HA113" s="19"/>
      <c r="HB113" s="19"/>
      <c r="HC113" s="19"/>
      <c r="HD113" s="19"/>
      <c r="HE113" s="19"/>
      <c r="HF113" s="19"/>
      <c r="HG113" s="19"/>
      <c r="HH113" s="19"/>
      <c r="HI113" s="19"/>
      <c r="HJ113" s="19"/>
      <c r="HK113" s="19"/>
      <c r="HL113" s="19"/>
      <c r="HM113" s="19"/>
      <c r="HN113" s="19"/>
      <c r="HO113" s="19"/>
      <c r="HP113" s="19"/>
      <c r="HQ113" s="19"/>
    </row>
    <row r="114" spans="1:225" x14ac:dyDescent="0.25">
      <c r="A114" s="18" t="s">
        <v>240</v>
      </c>
      <c r="B114" s="19" t="s">
        <v>241</v>
      </c>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c r="CW114" s="19"/>
      <c r="CX114" s="19"/>
      <c r="CY114" s="19"/>
      <c r="CZ114" s="19"/>
      <c r="DA114" s="19"/>
      <c r="DB114" s="19"/>
      <c r="DC114" s="19"/>
      <c r="DD114" s="19"/>
      <c r="DE114" s="19"/>
      <c r="DF114" s="19"/>
      <c r="DG114" s="19"/>
      <c r="DH114" s="19"/>
      <c r="DI114" s="19"/>
      <c r="DJ114" s="19"/>
      <c r="DK114" s="19"/>
      <c r="DL114" s="19"/>
      <c r="DM114" s="19"/>
      <c r="DN114" s="19"/>
      <c r="DO114" s="19"/>
      <c r="DP114" s="19"/>
      <c r="DQ114" s="19"/>
      <c r="DR114" s="19"/>
      <c r="DS114" s="19"/>
      <c r="DT114" s="19"/>
      <c r="DU114" s="19"/>
      <c r="DV114" s="19"/>
      <c r="DW114" s="19"/>
      <c r="DX114" s="19"/>
      <c r="DY114" s="19"/>
      <c r="DZ114" s="19"/>
      <c r="EA114" s="19"/>
      <c r="EB114" s="19"/>
      <c r="EC114" s="19"/>
      <c r="ED114" s="19"/>
      <c r="EE114" s="19"/>
      <c r="EF114" s="19"/>
      <c r="EG114" s="19"/>
      <c r="EH114" s="19"/>
      <c r="EI114" s="19"/>
      <c r="EJ114" s="19"/>
      <c r="EK114" s="19"/>
      <c r="EL114" s="19"/>
      <c r="EM114" s="19"/>
      <c r="EN114" s="19"/>
      <c r="EO114" s="19"/>
      <c r="EP114" s="19"/>
      <c r="EQ114" s="19"/>
      <c r="ER114" s="19"/>
      <c r="ES114" s="19"/>
      <c r="ET114" s="19"/>
      <c r="EU114" s="19"/>
      <c r="EV114" s="19"/>
      <c r="EW114" s="19"/>
      <c r="EX114" s="19"/>
      <c r="EY114" s="19"/>
      <c r="EZ114" s="19"/>
      <c r="FA114" s="19"/>
      <c r="FB114" s="19"/>
      <c r="FC114" s="19"/>
      <c r="FD114" s="19"/>
      <c r="FE114" s="19"/>
      <c r="FF114" s="19"/>
      <c r="FG114" s="19"/>
      <c r="FH114" s="19"/>
      <c r="FI114" s="19"/>
      <c r="FJ114" s="19"/>
      <c r="FK114" s="19"/>
      <c r="FL114" s="19"/>
      <c r="FM114" s="19"/>
      <c r="FN114" s="19"/>
      <c r="FO114" s="19"/>
      <c r="FP114" s="19"/>
      <c r="FQ114" s="19"/>
      <c r="FR114" s="19"/>
      <c r="FS114" s="19"/>
      <c r="FT114" s="19"/>
      <c r="FU114" s="19"/>
      <c r="FV114" s="19"/>
      <c r="FW114" s="19"/>
      <c r="FX114" s="19"/>
      <c r="FY114" s="19"/>
      <c r="FZ114" s="19"/>
      <c r="GA114" s="19"/>
      <c r="GB114" s="19"/>
      <c r="GC114" s="19"/>
      <c r="GD114" s="19"/>
      <c r="GE114" s="19"/>
      <c r="GF114" s="19"/>
      <c r="GG114" s="19"/>
      <c r="GH114" s="19"/>
      <c r="GI114" s="19"/>
      <c r="GJ114" s="19"/>
      <c r="GK114" s="19"/>
      <c r="GL114" s="19"/>
      <c r="GM114" s="19"/>
      <c r="GN114" s="19"/>
      <c r="GO114" s="19"/>
      <c r="GP114" s="19"/>
      <c r="GQ114" s="19"/>
      <c r="GR114" s="19"/>
      <c r="GS114" s="19"/>
      <c r="GT114" s="19"/>
      <c r="GU114" s="19"/>
      <c r="GV114" s="19"/>
      <c r="GW114" s="19"/>
      <c r="GX114" s="19"/>
      <c r="GY114" s="19"/>
      <c r="GZ114" s="19"/>
      <c r="HA114" s="19"/>
      <c r="HB114" s="19"/>
      <c r="HC114" s="19"/>
      <c r="HD114" s="19"/>
      <c r="HE114" s="19"/>
      <c r="HF114" s="19"/>
      <c r="HG114" s="19"/>
      <c r="HH114" s="19"/>
      <c r="HI114" s="19"/>
      <c r="HJ114" s="19"/>
      <c r="HK114" s="19"/>
      <c r="HL114" s="19"/>
      <c r="HM114" s="19"/>
      <c r="HN114" s="19"/>
      <c r="HO114" s="19"/>
      <c r="HP114" s="19"/>
      <c r="HQ114" s="19"/>
    </row>
    <row r="115" spans="1:225" x14ac:dyDescent="0.25">
      <c r="A115" s="18" t="s">
        <v>242</v>
      </c>
      <c r="B115" s="19" t="s">
        <v>243</v>
      </c>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c r="CT115" s="19"/>
      <c r="CU115" s="19"/>
      <c r="CV115" s="19"/>
      <c r="CW115" s="19"/>
      <c r="CX115" s="19"/>
      <c r="CY115" s="19"/>
      <c r="CZ115" s="19"/>
      <c r="DA115" s="19"/>
      <c r="DB115" s="19"/>
      <c r="DC115" s="19"/>
      <c r="DD115" s="19"/>
      <c r="DE115" s="19"/>
      <c r="DF115" s="19"/>
      <c r="DG115" s="19"/>
      <c r="DH115" s="19"/>
      <c r="DI115" s="19"/>
      <c r="DJ115" s="19"/>
      <c r="DK115" s="19"/>
      <c r="DL115" s="19"/>
      <c r="DM115" s="19"/>
      <c r="DN115" s="19"/>
      <c r="DO115" s="19"/>
      <c r="DP115" s="19"/>
      <c r="DQ115" s="19"/>
      <c r="DR115" s="19"/>
      <c r="DS115" s="19"/>
      <c r="DT115" s="19"/>
      <c r="DU115" s="19"/>
      <c r="DV115" s="19"/>
      <c r="DW115" s="19"/>
      <c r="DX115" s="19"/>
      <c r="DY115" s="19"/>
      <c r="DZ115" s="19"/>
      <c r="EA115" s="19"/>
      <c r="EB115" s="19"/>
      <c r="EC115" s="19"/>
      <c r="ED115" s="19"/>
      <c r="EE115" s="19"/>
      <c r="EF115" s="19"/>
      <c r="EG115" s="19"/>
      <c r="EH115" s="19"/>
      <c r="EI115" s="19"/>
      <c r="EJ115" s="19"/>
      <c r="EK115" s="19"/>
      <c r="EL115" s="19"/>
      <c r="EM115" s="19"/>
      <c r="EN115" s="19"/>
      <c r="EO115" s="19"/>
      <c r="EP115" s="19"/>
      <c r="EQ115" s="19"/>
      <c r="ER115" s="19"/>
      <c r="ES115" s="19"/>
      <c r="ET115" s="19"/>
      <c r="EU115" s="19"/>
      <c r="EV115" s="19"/>
      <c r="EW115" s="19"/>
      <c r="EX115" s="19"/>
      <c r="EY115" s="19"/>
      <c r="EZ115" s="19"/>
      <c r="FA115" s="19"/>
      <c r="FB115" s="19"/>
      <c r="FC115" s="19"/>
      <c r="FD115" s="19"/>
      <c r="FE115" s="19"/>
      <c r="FF115" s="19"/>
      <c r="FG115" s="19"/>
      <c r="FH115" s="19"/>
      <c r="FI115" s="19"/>
      <c r="FJ115" s="19"/>
      <c r="FK115" s="19"/>
      <c r="FL115" s="19"/>
      <c r="FM115" s="19"/>
      <c r="FN115" s="19"/>
      <c r="FO115" s="19"/>
      <c r="FP115" s="19"/>
      <c r="FQ115" s="19"/>
      <c r="FR115" s="19"/>
      <c r="FS115" s="19"/>
      <c r="FT115" s="19"/>
      <c r="FU115" s="19"/>
      <c r="FV115" s="19"/>
      <c r="FW115" s="19"/>
      <c r="FX115" s="19"/>
      <c r="FY115" s="19"/>
      <c r="FZ115" s="19"/>
      <c r="GA115" s="19"/>
      <c r="GB115" s="19"/>
      <c r="GC115" s="19"/>
      <c r="GD115" s="19"/>
      <c r="GE115" s="19"/>
      <c r="GF115" s="19"/>
      <c r="GG115" s="19"/>
      <c r="GH115" s="19"/>
      <c r="GI115" s="19"/>
      <c r="GJ115" s="19"/>
      <c r="GK115" s="19"/>
      <c r="GL115" s="19"/>
      <c r="GM115" s="19"/>
      <c r="GN115" s="19"/>
      <c r="GO115" s="19"/>
      <c r="GP115" s="19"/>
      <c r="GQ115" s="19"/>
      <c r="GR115" s="19"/>
      <c r="GS115" s="19"/>
      <c r="GT115" s="19"/>
      <c r="GU115" s="19"/>
      <c r="GV115" s="19"/>
      <c r="GW115" s="19"/>
      <c r="GX115" s="19"/>
      <c r="GY115" s="19"/>
      <c r="GZ115" s="19"/>
      <c r="HA115" s="19"/>
      <c r="HB115" s="19"/>
      <c r="HC115" s="19"/>
      <c r="HD115" s="19"/>
      <c r="HE115" s="19"/>
      <c r="HF115" s="19"/>
      <c r="HG115" s="19"/>
      <c r="HH115" s="19"/>
      <c r="HI115" s="19"/>
      <c r="HJ115" s="19"/>
      <c r="HK115" s="19"/>
      <c r="HL115" s="19"/>
      <c r="HM115" s="19"/>
      <c r="HN115" s="19"/>
      <c r="HO115" s="19"/>
      <c r="HP115" s="19"/>
      <c r="HQ115" s="19"/>
    </row>
    <row r="116" spans="1:225" x14ac:dyDescent="0.25">
      <c r="A116" s="18" t="s">
        <v>244</v>
      </c>
      <c r="B116" s="19" t="s">
        <v>245</v>
      </c>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c r="CW116" s="19"/>
      <c r="CX116" s="19"/>
      <c r="CY116" s="19"/>
      <c r="CZ116" s="19"/>
      <c r="DA116" s="19"/>
      <c r="DB116" s="19"/>
      <c r="DC116" s="19"/>
      <c r="DD116" s="19"/>
      <c r="DE116" s="19"/>
      <c r="DF116" s="19"/>
      <c r="DG116" s="19"/>
      <c r="DH116" s="19"/>
      <c r="DI116" s="19"/>
      <c r="DJ116" s="19"/>
      <c r="DK116" s="19"/>
      <c r="DL116" s="19"/>
      <c r="DM116" s="19"/>
      <c r="DN116" s="19"/>
      <c r="DO116" s="19"/>
      <c r="DP116" s="19"/>
      <c r="DQ116" s="19"/>
      <c r="DR116" s="19"/>
      <c r="DS116" s="19"/>
      <c r="DT116" s="19"/>
      <c r="DU116" s="19"/>
      <c r="DV116" s="19"/>
      <c r="DW116" s="19"/>
      <c r="DX116" s="19"/>
      <c r="DY116" s="19"/>
      <c r="DZ116" s="19"/>
      <c r="EA116" s="19"/>
      <c r="EB116" s="19"/>
      <c r="EC116" s="19"/>
      <c r="ED116" s="19"/>
      <c r="EE116" s="19"/>
      <c r="EF116" s="19"/>
      <c r="EG116" s="19"/>
      <c r="EH116" s="19"/>
      <c r="EI116" s="19"/>
      <c r="EJ116" s="19"/>
      <c r="EK116" s="19"/>
      <c r="EL116" s="19"/>
      <c r="EM116" s="19"/>
      <c r="EN116" s="19"/>
      <c r="EO116" s="19"/>
      <c r="EP116" s="19"/>
      <c r="EQ116" s="19"/>
      <c r="ER116" s="19"/>
      <c r="ES116" s="19"/>
      <c r="ET116" s="19"/>
      <c r="EU116" s="19"/>
      <c r="EV116" s="19"/>
      <c r="EW116" s="19"/>
      <c r="EX116" s="19"/>
      <c r="EY116" s="19"/>
      <c r="EZ116" s="19"/>
      <c r="FA116" s="19"/>
      <c r="FB116" s="19"/>
      <c r="FC116" s="19"/>
      <c r="FD116" s="19"/>
      <c r="FE116" s="19"/>
      <c r="FF116" s="19"/>
      <c r="FG116" s="19"/>
      <c r="FH116" s="19"/>
      <c r="FI116" s="19"/>
      <c r="FJ116" s="19"/>
      <c r="FK116" s="19"/>
      <c r="FL116" s="19"/>
      <c r="FM116" s="19"/>
      <c r="FN116" s="19"/>
      <c r="FO116" s="19"/>
      <c r="FP116" s="19"/>
      <c r="FQ116" s="19"/>
      <c r="FR116" s="19"/>
      <c r="FS116" s="19"/>
      <c r="FT116" s="19"/>
      <c r="FU116" s="19"/>
      <c r="FV116" s="19"/>
      <c r="FW116" s="19"/>
      <c r="FX116" s="19"/>
      <c r="FY116" s="19"/>
      <c r="FZ116" s="19"/>
      <c r="GA116" s="19"/>
      <c r="GB116" s="19"/>
      <c r="GC116" s="19"/>
      <c r="GD116" s="19"/>
      <c r="GE116" s="19"/>
      <c r="GF116" s="19"/>
      <c r="GG116" s="19"/>
      <c r="GH116" s="19"/>
      <c r="GI116" s="19"/>
      <c r="GJ116" s="19"/>
      <c r="GK116" s="19"/>
      <c r="GL116" s="19"/>
      <c r="GM116" s="19"/>
      <c r="GN116" s="19"/>
      <c r="GO116" s="19"/>
      <c r="GP116" s="19"/>
      <c r="GQ116" s="19"/>
      <c r="GR116" s="19"/>
      <c r="GS116" s="19"/>
      <c r="GT116" s="19"/>
      <c r="GU116" s="19"/>
      <c r="GV116" s="19"/>
      <c r="GW116" s="19"/>
      <c r="GX116" s="19"/>
      <c r="GY116" s="19"/>
      <c r="GZ116" s="19"/>
      <c r="HA116" s="19"/>
      <c r="HB116" s="19"/>
      <c r="HC116" s="19"/>
      <c r="HD116" s="19"/>
      <c r="HE116" s="19"/>
      <c r="HF116" s="19"/>
      <c r="HG116" s="19"/>
      <c r="HH116" s="19"/>
      <c r="HI116" s="19"/>
      <c r="HJ116" s="19"/>
      <c r="HK116" s="19"/>
      <c r="HL116" s="19"/>
      <c r="HM116" s="19"/>
      <c r="HN116" s="19"/>
      <c r="HO116" s="19"/>
      <c r="HP116" s="19"/>
      <c r="HQ116" s="19"/>
    </row>
    <row r="117" spans="1:225" x14ac:dyDescent="0.25">
      <c r="A117" s="18" t="s">
        <v>246</v>
      </c>
      <c r="B117" s="19" t="s">
        <v>247</v>
      </c>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c r="CW117" s="19"/>
      <c r="CX117" s="19"/>
      <c r="CY117" s="19"/>
      <c r="CZ117" s="19"/>
      <c r="DA117" s="19"/>
      <c r="DB117" s="19"/>
      <c r="DC117" s="19"/>
      <c r="DD117" s="19"/>
      <c r="DE117" s="19"/>
      <c r="DF117" s="19"/>
      <c r="DG117" s="19"/>
      <c r="DH117" s="19"/>
      <c r="DI117" s="19"/>
      <c r="DJ117" s="19"/>
      <c r="DK117" s="19"/>
      <c r="DL117" s="19"/>
      <c r="DM117" s="19"/>
      <c r="DN117" s="19"/>
      <c r="DO117" s="19"/>
      <c r="DP117" s="19"/>
      <c r="DQ117" s="19"/>
      <c r="DR117" s="19"/>
      <c r="DS117" s="19"/>
      <c r="DT117" s="19"/>
      <c r="DU117" s="19"/>
      <c r="DV117" s="19"/>
      <c r="DW117" s="19"/>
      <c r="DX117" s="19"/>
      <c r="DY117" s="19"/>
      <c r="DZ117" s="19"/>
      <c r="EA117" s="19"/>
      <c r="EB117" s="19"/>
      <c r="EC117" s="19"/>
      <c r="ED117" s="19"/>
      <c r="EE117" s="19"/>
      <c r="EF117" s="19"/>
      <c r="EG117" s="19"/>
      <c r="EH117" s="19"/>
      <c r="EI117" s="19"/>
      <c r="EJ117" s="19"/>
      <c r="EK117" s="19"/>
      <c r="EL117" s="19"/>
      <c r="EM117" s="19"/>
      <c r="EN117" s="19"/>
      <c r="EO117" s="19"/>
      <c r="EP117" s="19"/>
      <c r="EQ117" s="19"/>
      <c r="ER117" s="19"/>
      <c r="ES117" s="19"/>
      <c r="ET117" s="19"/>
      <c r="EU117" s="19"/>
      <c r="EV117" s="19"/>
      <c r="EW117" s="19"/>
      <c r="EX117" s="19"/>
      <c r="EY117" s="19"/>
      <c r="EZ117" s="19"/>
      <c r="FA117" s="19"/>
      <c r="FB117" s="19"/>
      <c r="FC117" s="19"/>
      <c r="FD117" s="19"/>
      <c r="FE117" s="19"/>
      <c r="FF117" s="19"/>
      <c r="FG117" s="19"/>
      <c r="FH117" s="19"/>
      <c r="FI117" s="19"/>
      <c r="FJ117" s="19"/>
      <c r="FK117" s="19"/>
      <c r="FL117" s="19"/>
      <c r="FM117" s="19"/>
      <c r="FN117" s="19"/>
      <c r="FO117" s="19"/>
      <c r="FP117" s="19"/>
      <c r="FQ117" s="19"/>
      <c r="FR117" s="19"/>
      <c r="FS117" s="19"/>
      <c r="FT117" s="19"/>
      <c r="FU117" s="19"/>
      <c r="FV117" s="19"/>
      <c r="FW117" s="19"/>
      <c r="FX117" s="19"/>
      <c r="FY117" s="19"/>
      <c r="FZ117" s="19"/>
      <c r="GA117" s="19"/>
      <c r="GB117" s="19"/>
      <c r="GC117" s="19"/>
      <c r="GD117" s="19"/>
      <c r="GE117" s="19"/>
      <c r="GF117" s="19"/>
      <c r="GG117" s="19"/>
      <c r="GH117" s="19"/>
      <c r="GI117" s="19"/>
      <c r="GJ117" s="19"/>
      <c r="GK117" s="19"/>
      <c r="GL117" s="19"/>
      <c r="GM117" s="19"/>
      <c r="GN117" s="19"/>
      <c r="GO117" s="19"/>
      <c r="GP117" s="19"/>
      <c r="GQ117" s="19"/>
      <c r="GR117" s="19"/>
      <c r="GS117" s="19"/>
      <c r="GT117" s="19"/>
      <c r="GU117" s="19"/>
      <c r="GV117" s="19"/>
      <c r="GW117" s="19"/>
      <c r="GX117" s="19"/>
      <c r="GY117" s="19"/>
      <c r="GZ117" s="19"/>
      <c r="HA117" s="19"/>
      <c r="HB117" s="19"/>
      <c r="HC117" s="19"/>
      <c r="HD117" s="19"/>
      <c r="HE117" s="19"/>
      <c r="HF117" s="19"/>
      <c r="HG117" s="19"/>
      <c r="HH117" s="19"/>
      <c r="HI117" s="19"/>
      <c r="HJ117" s="19"/>
      <c r="HK117" s="19"/>
      <c r="HL117" s="19"/>
      <c r="HM117" s="19"/>
      <c r="HN117" s="19"/>
      <c r="HO117" s="19"/>
      <c r="HP117" s="19"/>
      <c r="HQ117" s="19"/>
    </row>
    <row r="118" spans="1:225" x14ac:dyDescent="0.25">
      <c r="A118" s="18" t="s">
        <v>248</v>
      </c>
      <c r="B118" s="19" t="s">
        <v>249</v>
      </c>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c r="CV118" s="19"/>
      <c r="CW118" s="19"/>
      <c r="CX118" s="19"/>
      <c r="CY118" s="19"/>
      <c r="CZ118" s="19"/>
      <c r="DA118" s="19"/>
      <c r="DB118" s="19"/>
      <c r="DC118" s="19"/>
      <c r="DD118" s="19"/>
      <c r="DE118" s="19"/>
      <c r="DF118" s="19"/>
      <c r="DG118" s="19"/>
      <c r="DH118" s="19"/>
      <c r="DI118" s="19"/>
      <c r="DJ118" s="19"/>
      <c r="DK118" s="19"/>
      <c r="DL118" s="19"/>
      <c r="DM118" s="19"/>
      <c r="DN118" s="19"/>
      <c r="DO118" s="19"/>
      <c r="DP118" s="19"/>
      <c r="DQ118" s="19"/>
      <c r="DR118" s="19"/>
      <c r="DS118" s="19"/>
      <c r="DT118" s="19"/>
      <c r="DU118" s="19"/>
      <c r="DV118" s="19"/>
      <c r="DW118" s="19"/>
      <c r="DX118" s="19"/>
      <c r="DY118" s="19"/>
      <c r="DZ118" s="19"/>
      <c r="EA118" s="19"/>
      <c r="EB118" s="19"/>
      <c r="EC118" s="19"/>
      <c r="ED118" s="19"/>
      <c r="EE118" s="19"/>
      <c r="EF118" s="19"/>
      <c r="EG118" s="19"/>
      <c r="EH118" s="19"/>
      <c r="EI118" s="19"/>
      <c r="EJ118" s="19"/>
      <c r="EK118" s="19"/>
      <c r="EL118" s="19"/>
      <c r="EM118" s="19"/>
      <c r="EN118" s="19"/>
      <c r="EO118" s="19"/>
      <c r="EP118" s="19"/>
      <c r="EQ118" s="19"/>
      <c r="ER118" s="19"/>
      <c r="ES118" s="19"/>
      <c r="ET118" s="19"/>
      <c r="EU118" s="19"/>
      <c r="EV118" s="19"/>
      <c r="EW118" s="19"/>
      <c r="EX118" s="19"/>
      <c r="EY118" s="19"/>
      <c r="EZ118" s="19"/>
      <c r="FA118" s="19"/>
      <c r="FB118" s="19"/>
      <c r="FC118" s="19"/>
      <c r="FD118" s="19"/>
      <c r="FE118" s="19"/>
      <c r="FF118" s="19"/>
      <c r="FG118" s="19"/>
      <c r="FH118" s="19"/>
      <c r="FI118" s="19"/>
      <c r="FJ118" s="19"/>
      <c r="FK118" s="19"/>
      <c r="FL118" s="19"/>
      <c r="FM118" s="19"/>
      <c r="FN118" s="19"/>
      <c r="FO118" s="19"/>
      <c r="FP118" s="19"/>
      <c r="FQ118" s="19"/>
      <c r="FR118" s="19"/>
      <c r="FS118" s="19"/>
      <c r="FT118" s="19"/>
      <c r="FU118" s="19"/>
      <c r="FV118" s="19"/>
      <c r="FW118" s="19"/>
      <c r="FX118" s="19"/>
      <c r="FY118" s="19"/>
      <c r="FZ118" s="19"/>
      <c r="GA118" s="19"/>
      <c r="GB118" s="19"/>
      <c r="GC118" s="19"/>
      <c r="GD118" s="19"/>
      <c r="GE118" s="19"/>
      <c r="GF118" s="19"/>
      <c r="GG118" s="19"/>
      <c r="GH118" s="19"/>
      <c r="GI118" s="19"/>
      <c r="GJ118" s="19"/>
      <c r="GK118" s="19"/>
      <c r="GL118" s="19"/>
      <c r="GM118" s="19"/>
      <c r="GN118" s="19"/>
      <c r="GO118" s="19"/>
      <c r="GP118" s="19"/>
      <c r="GQ118" s="19"/>
      <c r="GR118" s="19"/>
      <c r="GS118" s="19"/>
      <c r="GT118" s="19"/>
      <c r="GU118" s="19"/>
      <c r="GV118" s="19"/>
      <c r="GW118" s="19"/>
      <c r="GX118" s="19"/>
      <c r="GY118" s="19"/>
      <c r="GZ118" s="19"/>
      <c r="HA118" s="19"/>
      <c r="HB118" s="19"/>
      <c r="HC118" s="19"/>
      <c r="HD118" s="19"/>
      <c r="HE118" s="19"/>
      <c r="HF118" s="19"/>
      <c r="HG118" s="19"/>
      <c r="HH118" s="19"/>
      <c r="HI118" s="19"/>
      <c r="HJ118" s="19"/>
      <c r="HK118" s="19"/>
      <c r="HL118" s="19"/>
      <c r="HM118" s="19"/>
      <c r="HN118" s="19"/>
      <c r="HO118" s="19"/>
      <c r="HP118" s="19"/>
      <c r="HQ118" s="19"/>
    </row>
    <row r="119" spans="1:225" x14ac:dyDescent="0.25">
      <c r="A119" s="18" t="s">
        <v>250</v>
      </c>
      <c r="B119" s="19" t="s">
        <v>251</v>
      </c>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c r="DE119" s="19"/>
      <c r="DF119" s="19"/>
      <c r="DG119" s="19"/>
      <c r="DH119" s="19"/>
      <c r="DI119" s="19"/>
      <c r="DJ119" s="19"/>
      <c r="DK119" s="19"/>
      <c r="DL119" s="19"/>
      <c r="DM119" s="19"/>
      <c r="DN119" s="19"/>
      <c r="DO119" s="19"/>
      <c r="DP119" s="19"/>
      <c r="DQ119" s="19"/>
      <c r="DR119" s="19"/>
      <c r="DS119" s="19"/>
      <c r="DT119" s="19"/>
      <c r="DU119" s="19"/>
      <c r="DV119" s="19"/>
      <c r="DW119" s="19"/>
      <c r="DX119" s="19"/>
      <c r="DY119" s="19"/>
      <c r="DZ119" s="19"/>
      <c r="EA119" s="19"/>
      <c r="EB119" s="19"/>
      <c r="EC119" s="19"/>
      <c r="ED119" s="19"/>
      <c r="EE119" s="19"/>
      <c r="EF119" s="19"/>
      <c r="EG119" s="19"/>
      <c r="EH119" s="19"/>
      <c r="EI119" s="19"/>
      <c r="EJ119" s="19"/>
      <c r="EK119" s="19"/>
      <c r="EL119" s="19"/>
      <c r="EM119" s="19"/>
      <c r="EN119" s="19"/>
      <c r="EO119" s="19"/>
      <c r="EP119" s="19"/>
      <c r="EQ119" s="19"/>
      <c r="ER119" s="19"/>
      <c r="ES119" s="19"/>
      <c r="ET119" s="19"/>
      <c r="EU119" s="19"/>
      <c r="EV119" s="19"/>
      <c r="EW119" s="19"/>
      <c r="EX119" s="19"/>
      <c r="EY119" s="19"/>
      <c r="EZ119" s="19"/>
      <c r="FA119" s="19"/>
      <c r="FB119" s="19"/>
      <c r="FC119" s="19"/>
      <c r="FD119" s="19"/>
      <c r="FE119" s="19"/>
      <c r="FF119" s="19"/>
      <c r="FG119" s="19"/>
      <c r="FH119" s="19"/>
      <c r="FI119" s="19"/>
      <c r="FJ119" s="19"/>
      <c r="FK119" s="19"/>
      <c r="FL119" s="19"/>
      <c r="FM119" s="19"/>
      <c r="FN119" s="19"/>
      <c r="FO119" s="19"/>
      <c r="FP119" s="19"/>
      <c r="FQ119" s="19"/>
      <c r="FR119" s="19"/>
      <c r="FS119" s="19"/>
      <c r="FT119" s="19"/>
      <c r="FU119" s="19"/>
      <c r="FV119" s="19"/>
      <c r="FW119" s="19"/>
      <c r="FX119" s="19"/>
      <c r="FY119" s="19"/>
      <c r="FZ119" s="19"/>
      <c r="GA119" s="19"/>
      <c r="GB119" s="19"/>
      <c r="GC119" s="19"/>
      <c r="GD119" s="19"/>
      <c r="GE119" s="19"/>
      <c r="GF119" s="19"/>
      <c r="GG119" s="19"/>
      <c r="GH119" s="19"/>
      <c r="GI119" s="19"/>
      <c r="GJ119" s="19"/>
      <c r="GK119" s="19"/>
      <c r="GL119" s="19"/>
      <c r="GM119" s="19"/>
      <c r="GN119" s="19"/>
      <c r="GO119" s="19"/>
      <c r="GP119" s="19"/>
      <c r="GQ119" s="19"/>
      <c r="GR119" s="19"/>
      <c r="GS119" s="19"/>
      <c r="GT119" s="19"/>
      <c r="GU119" s="19"/>
      <c r="GV119" s="19"/>
      <c r="GW119" s="19"/>
      <c r="GX119" s="19"/>
      <c r="GY119" s="19"/>
      <c r="GZ119" s="19"/>
      <c r="HA119" s="19"/>
      <c r="HB119" s="19"/>
      <c r="HC119" s="19"/>
      <c r="HD119" s="19"/>
      <c r="HE119" s="19"/>
      <c r="HF119" s="19"/>
      <c r="HG119" s="19"/>
      <c r="HH119" s="19"/>
      <c r="HI119" s="19"/>
      <c r="HJ119" s="19"/>
      <c r="HK119" s="19"/>
      <c r="HL119" s="19"/>
      <c r="HM119" s="19"/>
      <c r="HN119" s="19"/>
      <c r="HO119" s="19"/>
      <c r="HP119" s="19"/>
      <c r="HQ119" s="19"/>
    </row>
    <row r="120" spans="1:225" x14ac:dyDescent="0.25">
      <c r="A120" s="18" t="s">
        <v>252</v>
      </c>
      <c r="B120" s="19" t="s">
        <v>253</v>
      </c>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c r="CW120" s="19"/>
      <c r="CX120" s="19"/>
      <c r="CY120" s="19"/>
      <c r="CZ120" s="19"/>
      <c r="DA120" s="19"/>
      <c r="DB120" s="19"/>
      <c r="DC120" s="19"/>
      <c r="DD120" s="19"/>
      <c r="DE120" s="19"/>
      <c r="DF120" s="19"/>
      <c r="DG120" s="19"/>
      <c r="DH120" s="19"/>
      <c r="DI120" s="19"/>
      <c r="DJ120" s="19"/>
      <c r="DK120" s="19"/>
      <c r="DL120" s="19"/>
      <c r="DM120" s="19"/>
      <c r="DN120" s="19"/>
      <c r="DO120" s="19"/>
      <c r="DP120" s="19"/>
      <c r="DQ120" s="19"/>
      <c r="DR120" s="19"/>
      <c r="DS120" s="19"/>
      <c r="DT120" s="19"/>
      <c r="DU120" s="19"/>
      <c r="DV120" s="19"/>
      <c r="DW120" s="19"/>
      <c r="DX120" s="19"/>
      <c r="DY120" s="19"/>
      <c r="DZ120" s="19"/>
      <c r="EA120" s="19"/>
      <c r="EB120" s="19"/>
      <c r="EC120" s="19"/>
      <c r="ED120" s="19"/>
      <c r="EE120" s="19"/>
      <c r="EF120" s="19"/>
      <c r="EG120" s="19"/>
      <c r="EH120" s="19"/>
      <c r="EI120" s="19"/>
      <c r="EJ120" s="19"/>
      <c r="EK120" s="19"/>
      <c r="EL120" s="19"/>
      <c r="EM120" s="19"/>
      <c r="EN120" s="19"/>
      <c r="EO120" s="19"/>
      <c r="EP120" s="19"/>
      <c r="EQ120" s="19"/>
      <c r="ER120" s="19"/>
      <c r="ES120" s="19"/>
      <c r="ET120" s="19"/>
      <c r="EU120" s="19"/>
      <c r="EV120" s="19"/>
      <c r="EW120" s="19"/>
      <c r="EX120" s="19"/>
      <c r="EY120" s="19"/>
      <c r="EZ120" s="19"/>
      <c r="FA120" s="19"/>
      <c r="FB120" s="19"/>
      <c r="FC120" s="19"/>
      <c r="FD120" s="19"/>
      <c r="FE120" s="19"/>
      <c r="FF120" s="19"/>
      <c r="FG120" s="19"/>
      <c r="FH120" s="19"/>
      <c r="FI120" s="19"/>
      <c r="FJ120" s="19"/>
      <c r="FK120" s="19"/>
      <c r="FL120" s="19"/>
      <c r="FM120" s="19"/>
      <c r="FN120" s="19"/>
      <c r="FO120" s="19"/>
      <c r="FP120" s="19"/>
      <c r="FQ120" s="19"/>
      <c r="FR120" s="19"/>
      <c r="FS120" s="19"/>
      <c r="FT120" s="19"/>
      <c r="FU120" s="19"/>
      <c r="FV120" s="19"/>
      <c r="FW120" s="19"/>
      <c r="FX120" s="19"/>
      <c r="FY120" s="19"/>
      <c r="FZ120" s="19"/>
      <c r="GA120" s="19"/>
      <c r="GB120" s="19"/>
      <c r="GC120" s="19"/>
      <c r="GD120" s="19"/>
      <c r="GE120" s="19"/>
      <c r="GF120" s="19"/>
      <c r="GG120" s="19"/>
      <c r="GH120" s="19"/>
      <c r="GI120" s="19"/>
      <c r="GJ120" s="19"/>
      <c r="GK120" s="19"/>
      <c r="GL120" s="19"/>
      <c r="GM120" s="19"/>
      <c r="GN120" s="19"/>
      <c r="GO120" s="19"/>
      <c r="GP120" s="19"/>
      <c r="GQ120" s="19"/>
      <c r="GR120" s="19"/>
      <c r="GS120" s="19"/>
      <c r="GT120" s="19"/>
      <c r="GU120" s="19"/>
      <c r="GV120" s="19"/>
      <c r="GW120" s="19"/>
      <c r="GX120" s="19"/>
      <c r="GY120" s="19"/>
      <c r="GZ120" s="19"/>
      <c r="HA120" s="19"/>
      <c r="HB120" s="19"/>
      <c r="HC120" s="19"/>
      <c r="HD120" s="19"/>
      <c r="HE120" s="19"/>
      <c r="HF120" s="19"/>
      <c r="HG120" s="19"/>
      <c r="HH120" s="19"/>
      <c r="HI120" s="19"/>
      <c r="HJ120" s="19"/>
      <c r="HK120" s="19"/>
      <c r="HL120" s="19"/>
      <c r="HM120" s="19"/>
      <c r="HN120" s="19"/>
      <c r="HO120" s="19"/>
      <c r="HP120" s="19"/>
      <c r="HQ120" s="19"/>
    </row>
    <row r="121" spans="1:225" x14ac:dyDescent="0.25">
      <c r="A121" s="18" t="s">
        <v>254</v>
      </c>
      <c r="B121" s="19" t="s">
        <v>255</v>
      </c>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c r="CW121" s="19"/>
      <c r="CX121" s="19"/>
      <c r="CY121" s="19"/>
      <c r="CZ121" s="19"/>
      <c r="DA121" s="19"/>
      <c r="DB121" s="19"/>
      <c r="DC121" s="19"/>
      <c r="DD121" s="19"/>
      <c r="DE121" s="19"/>
      <c r="DF121" s="19"/>
      <c r="DG121" s="19"/>
      <c r="DH121" s="19"/>
      <c r="DI121" s="19"/>
      <c r="DJ121" s="19"/>
      <c r="DK121" s="19"/>
      <c r="DL121" s="19"/>
      <c r="DM121" s="19"/>
      <c r="DN121" s="19"/>
      <c r="DO121" s="19"/>
      <c r="DP121" s="19"/>
      <c r="DQ121" s="19"/>
      <c r="DR121" s="19"/>
      <c r="DS121" s="19"/>
      <c r="DT121" s="19"/>
      <c r="DU121" s="19"/>
      <c r="DV121" s="19"/>
      <c r="DW121" s="19"/>
      <c r="DX121" s="19"/>
      <c r="DY121" s="19"/>
      <c r="DZ121" s="19"/>
      <c r="EA121" s="19"/>
      <c r="EB121" s="19"/>
      <c r="EC121" s="19"/>
      <c r="ED121" s="19"/>
      <c r="EE121" s="19"/>
      <c r="EF121" s="19"/>
      <c r="EG121" s="19"/>
      <c r="EH121" s="19"/>
      <c r="EI121" s="19"/>
      <c r="EJ121" s="19"/>
      <c r="EK121" s="19"/>
      <c r="EL121" s="19"/>
      <c r="EM121" s="19"/>
      <c r="EN121" s="19"/>
      <c r="EO121" s="19"/>
      <c r="EP121" s="19"/>
      <c r="EQ121" s="19"/>
      <c r="ER121" s="19"/>
      <c r="ES121" s="19"/>
      <c r="ET121" s="19"/>
      <c r="EU121" s="19"/>
      <c r="EV121" s="19"/>
      <c r="EW121" s="19"/>
      <c r="EX121" s="19"/>
      <c r="EY121" s="19"/>
      <c r="EZ121" s="19"/>
      <c r="FA121" s="19"/>
      <c r="FB121" s="19"/>
      <c r="FC121" s="19"/>
      <c r="FD121" s="19"/>
      <c r="FE121" s="19"/>
      <c r="FF121" s="19"/>
      <c r="FG121" s="19"/>
      <c r="FH121" s="19"/>
      <c r="FI121" s="19"/>
      <c r="FJ121" s="19"/>
      <c r="FK121" s="19"/>
      <c r="FL121" s="19"/>
      <c r="FM121" s="19"/>
      <c r="FN121" s="19"/>
      <c r="FO121" s="19"/>
      <c r="FP121" s="19"/>
      <c r="FQ121" s="19"/>
      <c r="FR121" s="19"/>
      <c r="FS121" s="19"/>
      <c r="FT121" s="19"/>
      <c r="FU121" s="19"/>
      <c r="FV121" s="19"/>
      <c r="FW121" s="19"/>
      <c r="FX121" s="19"/>
      <c r="FY121" s="19"/>
      <c r="FZ121" s="19"/>
      <c r="GA121" s="19"/>
      <c r="GB121" s="19"/>
      <c r="GC121" s="19"/>
      <c r="GD121" s="19"/>
      <c r="GE121" s="19"/>
      <c r="GF121" s="19"/>
      <c r="GG121" s="19"/>
      <c r="GH121" s="19"/>
      <c r="GI121" s="19"/>
      <c r="GJ121" s="19"/>
      <c r="GK121" s="19"/>
      <c r="GL121" s="19"/>
      <c r="GM121" s="19"/>
      <c r="GN121" s="19"/>
      <c r="GO121" s="19"/>
      <c r="GP121" s="19"/>
      <c r="GQ121" s="19"/>
      <c r="GR121" s="19"/>
      <c r="GS121" s="19"/>
      <c r="GT121" s="19"/>
      <c r="GU121" s="19"/>
      <c r="GV121" s="19"/>
      <c r="GW121" s="19"/>
      <c r="GX121" s="19"/>
      <c r="GY121" s="19"/>
      <c r="GZ121" s="19"/>
      <c r="HA121" s="19"/>
      <c r="HB121" s="19"/>
      <c r="HC121" s="19"/>
      <c r="HD121" s="19"/>
      <c r="HE121" s="19"/>
      <c r="HF121" s="19"/>
      <c r="HG121" s="19"/>
      <c r="HH121" s="19"/>
      <c r="HI121" s="19"/>
      <c r="HJ121" s="19"/>
      <c r="HK121" s="19"/>
      <c r="HL121" s="19"/>
      <c r="HM121" s="19"/>
      <c r="HN121" s="19"/>
      <c r="HO121" s="19"/>
      <c r="HP121" s="19"/>
      <c r="HQ121" s="19"/>
    </row>
    <row r="122" spans="1:225" x14ac:dyDescent="0.25">
      <c r="A122" s="18" t="s">
        <v>256</v>
      </c>
      <c r="B122" s="19" t="s">
        <v>257</v>
      </c>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c r="CV122" s="19"/>
      <c r="CW122" s="19"/>
      <c r="CX122" s="19"/>
      <c r="CY122" s="19"/>
      <c r="CZ122" s="19"/>
      <c r="DA122" s="19"/>
      <c r="DB122" s="19"/>
      <c r="DC122" s="19"/>
      <c r="DD122" s="19"/>
      <c r="DE122" s="19"/>
      <c r="DF122" s="19"/>
      <c r="DG122" s="19"/>
      <c r="DH122" s="19"/>
      <c r="DI122" s="19"/>
      <c r="DJ122" s="19"/>
      <c r="DK122" s="19"/>
      <c r="DL122" s="19"/>
      <c r="DM122" s="19"/>
      <c r="DN122" s="19"/>
      <c r="DO122" s="19"/>
      <c r="DP122" s="19"/>
      <c r="DQ122" s="19"/>
      <c r="DR122" s="19"/>
      <c r="DS122" s="19"/>
      <c r="DT122" s="19"/>
      <c r="DU122" s="19"/>
      <c r="DV122" s="19"/>
      <c r="DW122" s="19"/>
      <c r="DX122" s="19"/>
      <c r="DY122" s="19"/>
      <c r="DZ122" s="19"/>
      <c r="EA122" s="19"/>
      <c r="EB122" s="19"/>
      <c r="EC122" s="19"/>
      <c r="ED122" s="19"/>
      <c r="EE122" s="19"/>
      <c r="EF122" s="19"/>
      <c r="EG122" s="19"/>
      <c r="EH122" s="19"/>
      <c r="EI122" s="19"/>
      <c r="EJ122" s="19"/>
      <c r="EK122" s="19"/>
      <c r="EL122" s="19"/>
      <c r="EM122" s="19"/>
      <c r="EN122" s="19"/>
      <c r="EO122" s="19"/>
      <c r="EP122" s="19"/>
      <c r="EQ122" s="19"/>
      <c r="ER122" s="19"/>
      <c r="ES122" s="19"/>
      <c r="ET122" s="19"/>
      <c r="EU122" s="19"/>
      <c r="EV122" s="19"/>
      <c r="EW122" s="19"/>
      <c r="EX122" s="19"/>
      <c r="EY122" s="19"/>
      <c r="EZ122" s="19"/>
      <c r="FA122" s="19"/>
      <c r="FB122" s="19"/>
      <c r="FC122" s="19"/>
      <c r="FD122" s="19"/>
      <c r="FE122" s="19"/>
      <c r="FF122" s="19"/>
      <c r="FG122" s="19"/>
      <c r="FH122" s="19"/>
      <c r="FI122" s="19"/>
      <c r="FJ122" s="19"/>
      <c r="FK122" s="19"/>
      <c r="FL122" s="19"/>
      <c r="FM122" s="19"/>
      <c r="FN122" s="19"/>
      <c r="FO122" s="19"/>
      <c r="FP122" s="19"/>
      <c r="FQ122" s="19"/>
      <c r="FR122" s="19"/>
      <c r="FS122" s="19"/>
      <c r="FT122" s="19"/>
      <c r="FU122" s="19"/>
      <c r="FV122" s="19"/>
      <c r="FW122" s="19"/>
      <c r="FX122" s="19"/>
      <c r="FY122" s="19"/>
      <c r="FZ122" s="19"/>
      <c r="GA122" s="19"/>
      <c r="GB122" s="19"/>
      <c r="GC122" s="19"/>
      <c r="GD122" s="19"/>
      <c r="GE122" s="19"/>
      <c r="GF122" s="19"/>
      <c r="GG122" s="19"/>
      <c r="GH122" s="19"/>
      <c r="GI122" s="19"/>
      <c r="GJ122" s="19"/>
      <c r="GK122" s="19"/>
      <c r="GL122" s="19"/>
      <c r="GM122" s="19"/>
      <c r="GN122" s="19"/>
      <c r="GO122" s="19"/>
      <c r="GP122" s="19"/>
      <c r="GQ122" s="19"/>
      <c r="GR122" s="19"/>
      <c r="GS122" s="19"/>
      <c r="GT122" s="19"/>
      <c r="GU122" s="19"/>
      <c r="GV122" s="19"/>
      <c r="GW122" s="19"/>
      <c r="GX122" s="19"/>
      <c r="GY122" s="19"/>
      <c r="GZ122" s="19"/>
      <c r="HA122" s="19"/>
      <c r="HB122" s="19"/>
      <c r="HC122" s="19"/>
      <c r="HD122" s="19"/>
      <c r="HE122" s="19"/>
      <c r="HF122" s="19"/>
      <c r="HG122" s="19"/>
      <c r="HH122" s="19"/>
      <c r="HI122" s="19"/>
      <c r="HJ122" s="19"/>
      <c r="HK122" s="19"/>
      <c r="HL122" s="19"/>
      <c r="HM122" s="19"/>
      <c r="HN122" s="19"/>
      <c r="HO122" s="19"/>
      <c r="HP122" s="19"/>
      <c r="HQ122" s="19"/>
    </row>
    <row r="123" spans="1:225" x14ac:dyDescent="0.25">
      <c r="A123" s="18" t="s">
        <v>258</v>
      </c>
      <c r="B123" s="19" t="s">
        <v>259</v>
      </c>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19"/>
      <c r="CU123" s="19"/>
      <c r="CV123" s="19"/>
      <c r="CW123" s="19"/>
      <c r="CX123" s="19"/>
      <c r="CY123" s="19"/>
      <c r="CZ123" s="19"/>
      <c r="DA123" s="19"/>
      <c r="DB123" s="19"/>
      <c r="DC123" s="19"/>
      <c r="DD123" s="19"/>
      <c r="DE123" s="19"/>
      <c r="DF123" s="19"/>
      <c r="DG123" s="19"/>
      <c r="DH123" s="19"/>
      <c r="DI123" s="19"/>
      <c r="DJ123" s="19"/>
      <c r="DK123" s="19"/>
      <c r="DL123" s="19"/>
      <c r="DM123" s="19"/>
      <c r="DN123" s="19"/>
      <c r="DO123" s="19"/>
      <c r="DP123" s="19"/>
      <c r="DQ123" s="19"/>
      <c r="DR123" s="19"/>
      <c r="DS123" s="19"/>
      <c r="DT123" s="19"/>
      <c r="DU123" s="19"/>
      <c r="DV123" s="19"/>
      <c r="DW123" s="19"/>
      <c r="DX123" s="19"/>
      <c r="DY123" s="19"/>
      <c r="DZ123" s="19"/>
      <c r="EA123" s="19"/>
      <c r="EB123" s="19"/>
      <c r="EC123" s="19"/>
      <c r="ED123" s="19"/>
      <c r="EE123" s="19"/>
      <c r="EF123" s="19"/>
      <c r="EG123" s="19"/>
      <c r="EH123" s="19"/>
      <c r="EI123" s="19"/>
      <c r="EJ123" s="19"/>
      <c r="EK123" s="19"/>
      <c r="EL123" s="19"/>
      <c r="EM123" s="19"/>
      <c r="EN123" s="19"/>
      <c r="EO123" s="19"/>
      <c r="EP123" s="19"/>
      <c r="EQ123" s="19"/>
      <c r="ER123" s="19"/>
      <c r="ES123" s="19"/>
      <c r="ET123" s="19"/>
      <c r="EU123" s="19"/>
      <c r="EV123" s="19"/>
      <c r="EW123" s="19"/>
      <c r="EX123" s="19"/>
      <c r="EY123" s="19"/>
      <c r="EZ123" s="19"/>
      <c r="FA123" s="19"/>
      <c r="FB123" s="19"/>
      <c r="FC123" s="19"/>
      <c r="FD123" s="19"/>
      <c r="FE123" s="19"/>
      <c r="FF123" s="19"/>
      <c r="FG123" s="19"/>
      <c r="FH123" s="19"/>
      <c r="FI123" s="19"/>
      <c r="FJ123" s="19"/>
      <c r="FK123" s="19"/>
      <c r="FL123" s="19"/>
      <c r="FM123" s="19"/>
      <c r="FN123" s="19"/>
      <c r="FO123" s="19"/>
      <c r="FP123" s="19"/>
      <c r="FQ123" s="19"/>
      <c r="FR123" s="19"/>
      <c r="FS123" s="19"/>
      <c r="FT123" s="19"/>
      <c r="FU123" s="19"/>
      <c r="FV123" s="19"/>
      <c r="FW123" s="19"/>
      <c r="FX123" s="19"/>
      <c r="FY123" s="19"/>
      <c r="FZ123" s="19"/>
      <c r="GA123" s="19"/>
      <c r="GB123" s="19"/>
      <c r="GC123" s="19"/>
      <c r="GD123" s="19"/>
      <c r="GE123" s="19"/>
      <c r="GF123" s="19"/>
      <c r="GG123" s="19"/>
      <c r="GH123" s="19"/>
      <c r="GI123" s="19"/>
      <c r="GJ123" s="19"/>
      <c r="GK123" s="19"/>
      <c r="GL123" s="19"/>
      <c r="GM123" s="19"/>
      <c r="GN123" s="19"/>
      <c r="GO123" s="19"/>
      <c r="GP123" s="19"/>
      <c r="GQ123" s="19"/>
      <c r="GR123" s="19"/>
      <c r="GS123" s="19"/>
      <c r="GT123" s="19"/>
      <c r="GU123" s="19"/>
      <c r="GV123" s="19"/>
      <c r="GW123" s="19"/>
      <c r="GX123" s="19"/>
      <c r="GY123" s="19"/>
      <c r="GZ123" s="19"/>
      <c r="HA123" s="19"/>
      <c r="HB123" s="19"/>
      <c r="HC123" s="19"/>
      <c r="HD123" s="19"/>
      <c r="HE123" s="19"/>
      <c r="HF123" s="19"/>
      <c r="HG123" s="19"/>
      <c r="HH123" s="19"/>
      <c r="HI123" s="19"/>
      <c r="HJ123" s="19"/>
      <c r="HK123" s="19"/>
      <c r="HL123" s="19"/>
      <c r="HM123" s="19"/>
      <c r="HN123" s="19"/>
      <c r="HO123" s="19"/>
      <c r="HP123" s="19"/>
      <c r="HQ123" s="19"/>
    </row>
    <row r="124" spans="1:225" x14ac:dyDescent="0.25">
      <c r="A124" s="18" t="s">
        <v>260</v>
      </c>
      <c r="B124" s="19" t="s">
        <v>261</v>
      </c>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c r="CI124" s="19"/>
      <c r="CJ124" s="19"/>
      <c r="CK124" s="19"/>
      <c r="CL124" s="19"/>
      <c r="CM124" s="19"/>
      <c r="CN124" s="19"/>
      <c r="CO124" s="19"/>
      <c r="CP124" s="19"/>
      <c r="CQ124" s="19"/>
      <c r="CR124" s="19"/>
      <c r="CS124" s="19"/>
      <c r="CT124" s="19"/>
      <c r="CU124" s="19"/>
      <c r="CV124" s="19"/>
      <c r="CW124" s="19"/>
      <c r="CX124" s="19"/>
      <c r="CY124" s="19"/>
      <c r="CZ124" s="19"/>
      <c r="DA124" s="19"/>
      <c r="DB124" s="19"/>
      <c r="DC124" s="19"/>
      <c r="DD124" s="19"/>
      <c r="DE124" s="19"/>
      <c r="DF124" s="19"/>
      <c r="DG124" s="19"/>
      <c r="DH124" s="19"/>
      <c r="DI124" s="19"/>
      <c r="DJ124" s="19"/>
      <c r="DK124" s="19"/>
      <c r="DL124" s="19"/>
      <c r="DM124" s="19"/>
      <c r="DN124" s="19"/>
      <c r="DO124" s="19"/>
      <c r="DP124" s="19"/>
      <c r="DQ124" s="19"/>
      <c r="DR124" s="19"/>
      <c r="DS124" s="19"/>
      <c r="DT124" s="19"/>
      <c r="DU124" s="19"/>
      <c r="DV124" s="19"/>
      <c r="DW124" s="19"/>
      <c r="DX124" s="19"/>
      <c r="DY124" s="19"/>
      <c r="DZ124" s="19"/>
      <c r="EA124" s="19"/>
      <c r="EB124" s="19"/>
      <c r="EC124" s="19"/>
      <c r="ED124" s="19"/>
      <c r="EE124" s="19"/>
      <c r="EF124" s="19"/>
      <c r="EG124" s="19"/>
      <c r="EH124" s="19"/>
      <c r="EI124" s="19"/>
      <c r="EJ124" s="19"/>
      <c r="EK124" s="19"/>
      <c r="EL124" s="19"/>
      <c r="EM124" s="19"/>
      <c r="EN124" s="19"/>
      <c r="EO124" s="19"/>
      <c r="EP124" s="19"/>
      <c r="EQ124" s="19"/>
      <c r="ER124" s="19"/>
      <c r="ES124" s="19"/>
      <c r="ET124" s="19"/>
      <c r="EU124" s="19"/>
      <c r="EV124" s="19"/>
      <c r="EW124" s="19"/>
      <c r="EX124" s="19"/>
      <c r="EY124" s="19"/>
      <c r="EZ124" s="19"/>
      <c r="FA124" s="19"/>
      <c r="FB124" s="19"/>
      <c r="FC124" s="19"/>
      <c r="FD124" s="19"/>
      <c r="FE124" s="19"/>
      <c r="FF124" s="19"/>
      <c r="FG124" s="19"/>
      <c r="FH124" s="19"/>
      <c r="FI124" s="19"/>
      <c r="FJ124" s="19"/>
      <c r="FK124" s="19"/>
      <c r="FL124" s="19"/>
      <c r="FM124" s="19"/>
      <c r="FN124" s="19"/>
      <c r="FO124" s="19"/>
      <c r="FP124" s="19"/>
      <c r="FQ124" s="19"/>
      <c r="FR124" s="19"/>
      <c r="FS124" s="19"/>
      <c r="FT124" s="19"/>
      <c r="FU124" s="19"/>
      <c r="FV124" s="19"/>
      <c r="FW124" s="19"/>
      <c r="FX124" s="19"/>
      <c r="FY124" s="19"/>
      <c r="FZ124" s="19"/>
      <c r="GA124" s="19"/>
      <c r="GB124" s="19"/>
      <c r="GC124" s="19"/>
      <c r="GD124" s="19"/>
      <c r="GE124" s="19"/>
      <c r="GF124" s="19"/>
      <c r="GG124" s="19"/>
      <c r="GH124" s="19"/>
      <c r="GI124" s="19"/>
      <c r="GJ124" s="19"/>
      <c r="GK124" s="19"/>
      <c r="GL124" s="19"/>
      <c r="GM124" s="19"/>
      <c r="GN124" s="19"/>
      <c r="GO124" s="19"/>
      <c r="GP124" s="19"/>
      <c r="GQ124" s="19"/>
      <c r="GR124" s="19"/>
      <c r="GS124" s="19"/>
      <c r="GT124" s="19"/>
      <c r="GU124" s="19"/>
      <c r="GV124" s="19"/>
      <c r="GW124" s="19"/>
      <c r="GX124" s="19"/>
      <c r="GY124" s="19"/>
      <c r="GZ124" s="19"/>
      <c r="HA124" s="19"/>
      <c r="HB124" s="19"/>
      <c r="HC124" s="19"/>
      <c r="HD124" s="19"/>
      <c r="HE124" s="19"/>
      <c r="HF124" s="19"/>
      <c r="HG124" s="19"/>
      <c r="HH124" s="19"/>
      <c r="HI124" s="19"/>
      <c r="HJ124" s="19"/>
      <c r="HK124" s="19"/>
      <c r="HL124" s="19"/>
      <c r="HM124" s="19"/>
      <c r="HN124" s="19"/>
      <c r="HO124" s="19"/>
      <c r="HP124" s="19"/>
      <c r="HQ124" s="19"/>
    </row>
    <row r="125" spans="1:225" x14ac:dyDescent="0.25">
      <c r="A125" s="18" t="s">
        <v>262</v>
      </c>
      <c r="B125" s="19" t="s">
        <v>263</v>
      </c>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c r="CM125" s="19"/>
      <c r="CN125" s="19"/>
      <c r="CO125" s="19"/>
      <c r="CP125" s="19"/>
      <c r="CQ125" s="19"/>
      <c r="CR125" s="19"/>
      <c r="CS125" s="19"/>
      <c r="CT125" s="19"/>
      <c r="CU125" s="19"/>
      <c r="CV125" s="19"/>
      <c r="CW125" s="19"/>
      <c r="CX125" s="19"/>
      <c r="CY125" s="19"/>
      <c r="CZ125" s="19"/>
      <c r="DA125" s="19"/>
      <c r="DB125" s="19"/>
      <c r="DC125" s="19"/>
      <c r="DD125" s="19"/>
      <c r="DE125" s="19"/>
      <c r="DF125" s="19"/>
      <c r="DG125" s="19"/>
      <c r="DH125" s="19"/>
      <c r="DI125" s="19"/>
      <c r="DJ125" s="19"/>
      <c r="DK125" s="19"/>
      <c r="DL125" s="19"/>
      <c r="DM125" s="19"/>
      <c r="DN125" s="19"/>
      <c r="DO125" s="19"/>
      <c r="DP125" s="19"/>
      <c r="DQ125" s="19"/>
      <c r="DR125" s="19"/>
      <c r="DS125" s="19"/>
      <c r="DT125" s="19"/>
      <c r="DU125" s="19"/>
      <c r="DV125" s="19"/>
      <c r="DW125" s="19"/>
      <c r="DX125" s="19"/>
      <c r="DY125" s="19"/>
      <c r="DZ125" s="19"/>
      <c r="EA125" s="19"/>
      <c r="EB125" s="19"/>
      <c r="EC125" s="19"/>
      <c r="ED125" s="19"/>
      <c r="EE125" s="19"/>
      <c r="EF125" s="19"/>
      <c r="EG125" s="19"/>
      <c r="EH125" s="19"/>
      <c r="EI125" s="19"/>
      <c r="EJ125" s="19"/>
      <c r="EK125" s="19"/>
      <c r="EL125" s="19"/>
      <c r="EM125" s="19"/>
      <c r="EN125" s="19"/>
      <c r="EO125" s="19"/>
      <c r="EP125" s="19"/>
      <c r="EQ125" s="19"/>
      <c r="ER125" s="19"/>
      <c r="ES125" s="19"/>
      <c r="ET125" s="19"/>
      <c r="EU125" s="19"/>
      <c r="EV125" s="19"/>
      <c r="EW125" s="19"/>
      <c r="EX125" s="19"/>
      <c r="EY125" s="19"/>
      <c r="EZ125" s="19"/>
      <c r="FA125" s="19"/>
      <c r="FB125" s="19"/>
      <c r="FC125" s="19"/>
      <c r="FD125" s="19"/>
      <c r="FE125" s="19"/>
      <c r="FF125" s="19"/>
      <c r="FG125" s="19"/>
      <c r="FH125" s="19"/>
      <c r="FI125" s="19"/>
      <c r="FJ125" s="19"/>
      <c r="FK125" s="19"/>
      <c r="FL125" s="19"/>
      <c r="FM125" s="19"/>
      <c r="FN125" s="19"/>
      <c r="FO125" s="19"/>
      <c r="FP125" s="19"/>
      <c r="FQ125" s="19"/>
      <c r="FR125" s="19"/>
      <c r="FS125" s="19"/>
      <c r="FT125" s="19"/>
      <c r="FU125" s="19"/>
      <c r="FV125" s="19"/>
      <c r="FW125" s="19"/>
      <c r="FX125" s="19"/>
      <c r="FY125" s="19"/>
      <c r="FZ125" s="19"/>
      <c r="GA125" s="19"/>
      <c r="GB125" s="19"/>
      <c r="GC125" s="19"/>
      <c r="GD125" s="19"/>
      <c r="GE125" s="19"/>
      <c r="GF125" s="19"/>
      <c r="GG125" s="19"/>
      <c r="GH125" s="19"/>
      <c r="GI125" s="19"/>
      <c r="GJ125" s="19"/>
      <c r="GK125" s="19"/>
      <c r="GL125" s="19"/>
      <c r="GM125" s="19"/>
      <c r="GN125" s="19"/>
      <c r="GO125" s="19"/>
      <c r="GP125" s="19"/>
      <c r="GQ125" s="19"/>
      <c r="GR125" s="19"/>
      <c r="GS125" s="19"/>
      <c r="GT125" s="19"/>
      <c r="GU125" s="19"/>
      <c r="GV125" s="19"/>
      <c r="GW125" s="19"/>
      <c r="GX125" s="19"/>
      <c r="GY125" s="19"/>
      <c r="GZ125" s="19"/>
      <c r="HA125" s="19"/>
      <c r="HB125" s="19"/>
      <c r="HC125" s="19"/>
      <c r="HD125" s="19"/>
      <c r="HE125" s="19"/>
      <c r="HF125" s="19"/>
      <c r="HG125" s="19"/>
      <c r="HH125" s="19"/>
      <c r="HI125" s="19"/>
      <c r="HJ125" s="19"/>
      <c r="HK125" s="19"/>
      <c r="HL125" s="19"/>
      <c r="HM125" s="19"/>
      <c r="HN125" s="19"/>
      <c r="HO125" s="19"/>
      <c r="HP125" s="19"/>
      <c r="HQ125" s="19"/>
    </row>
    <row r="126" spans="1:225" x14ac:dyDescent="0.25">
      <c r="A126" s="18" t="s">
        <v>264</v>
      </c>
      <c r="B126" s="19" t="s">
        <v>265</v>
      </c>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19"/>
      <c r="CD126" s="19"/>
      <c r="CE126" s="19"/>
      <c r="CF126" s="19"/>
      <c r="CG126" s="19"/>
      <c r="CH126" s="19"/>
      <c r="CI126" s="19"/>
      <c r="CJ126" s="19"/>
      <c r="CK126" s="19"/>
      <c r="CL126" s="19"/>
      <c r="CM126" s="19"/>
      <c r="CN126" s="19"/>
      <c r="CO126" s="19"/>
      <c r="CP126" s="19"/>
      <c r="CQ126" s="19"/>
      <c r="CR126" s="19"/>
      <c r="CS126" s="19"/>
      <c r="CT126" s="19"/>
      <c r="CU126" s="19"/>
      <c r="CV126" s="19"/>
      <c r="CW126" s="19"/>
      <c r="CX126" s="19"/>
      <c r="CY126" s="19"/>
      <c r="CZ126" s="19"/>
      <c r="DA126" s="19"/>
      <c r="DB126" s="19"/>
      <c r="DC126" s="19"/>
      <c r="DD126" s="19"/>
      <c r="DE126" s="19"/>
      <c r="DF126" s="19"/>
      <c r="DG126" s="19"/>
      <c r="DH126" s="19"/>
      <c r="DI126" s="19"/>
      <c r="DJ126" s="19"/>
      <c r="DK126" s="19"/>
      <c r="DL126" s="19"/>
      <c r="DM126" s="19"/>
      <c r="DN126" s="19"/>
      <c r="DO126" s="19"/>
      <c r="DP126" s="19"/>
      <c r="DQ126" s="19"/>
      <c r="DR126" s="19"/>
      <c r="DS126" s="19"/>
      <c r="DT126" s="19"/>
      <c r="DU126" s="19"/>
      <c r="DV126" s="19"/>
      <c r="DW126" s="19"/>
      <c r="DX126" s="19"/>
      <c r="DY126" s="19"/>
      <c r="DZ126" s="19"/>
      <c r="EA126" s="19"/>
      <c r="EB126" s="19"/>
      <c r="EC126" s="19"/>
      <c r="ED126" s="19"/>
      <c r="EE126" s="19"/>
      <c r="EF126" s="19"/>
      <c r="EG126" s="19"/>
      <c r="EH126" s="19"/>
      <c r="EI126" s="19"/>
      <c r="EJ126" s="19"/>
      <c r="EK126" s="19"/>
      <c r="EL126" s="19"/>
      <c r="EM126" s="19"/>
      <c r="EN126" s="19"/>
      <c r="EO126" s="19"/>
      <c r="EP126" s="19"/>
      <c r="EQ126" s="19"/>
      <c r="ER126" s="19"/>
      <c r="ES126" s="19"/>
      <c r="ET126" s="19"/>
      <c r="EU126" s="19"/>
      <c r="EV126" s="19"/>
      <c r="EW126" s="19"/>
      <c r="EX126" s="19"/>
      <c r="EY126" s="19"/>
      <c r="EZ126" s="19"/>
      <c r="FA126" s="19"/>
      <c r="FB126" s="19"/>
      <c r="FC126" s="19"/>
      <c r="FD126" s="19"/>
      <c r="FE126" s="19"/>
      <c r="FF126" s="19"/>
      <c r="FG126" s="19"/>
      <c r="FH126" s="19"/>
      <c r="FI126" s="19"/>
      <c r="FJ126" s="19"/>
      <c r="FK126" s="19"/>
      <c r="FL126" s="19"/>
      <c r="FM126" s="19"/>
      <c r="FN126" s="19"/>
      <c r="FO126" s="19"/>
      <c r="FP126" s="19"/>
      <c r="FQ126" s="19"/>
      <c r="FR126" s="19"/>
      <c r="FS126" s="19"/>
      <c r="FT126" s="19"/>
      <c r="FU126" s="19"/>
      <c r="FV126" s="19"/>
      <c r="FW126" s="19"/>
      <c r="FX126" s="19"/>
      <c r="FY126" s="19"/>
      <c r="FZ126" s="19"/>
      <c r="GA126" s="19"/>
      <c r="GB126" s="19"/>
      <c r="GC126" s="19"/>
      <c r="GD126" s="19"/>
      <c r="GE126" s="19"/>
      <c r="GF126" s="19"/>
      <c r="GG126" s="19"/>
      <c r="GH126" s="19"/>
      <c r="GI126" s="19"/>
      <c r="GJ126" s="19"/>
      <c r="GK126" s="19"/>
      <c r="GL126" s="19"/>
      <c r="GM126" s="19"/>
      <c r="GN126" s="19"/>
      <c r="GO126" s="19"/>
      <c r="GP126" s="19"/>
      <c r="GQ126" s="19"/>
      <c r="GR126" s="19"/>
      <c r="GS126" s="19"/>
      <c r="GT126" s="19"/>
      <c r="GU126" s="19"/>
      <c r="GV126" s="19"/>
      <c r="GW126" s="19"/>
      <c r="GX126" s="19"/>
      <c r="GY126" s="19"/>
      <c r="GZ126" s="19"/>
      <c r="HA126" s="19"/>
      <c r="HB126" s="19"/>
      <c r="HC126" s="19"/>
      <c r="HD126" s="19"/>
      <c r="HE126" s="19"/>
      <c r="HF126" s="19"/>
      <c r="HG126" s="19"/>
      <c r="HH126" s="19"/>
      <c r="HI126" s="19"/>
      <c r="HJ126" s="19"/>
      <c r="HK126" s="19"/>
      <c r="HL126" s="19"/>
      <c r="HM126" s="19"/>
      <c r="HN126" s="19"/>
      <c r="HO126" s="19"/>
      <c r="HP126" s="19"/>
      <c r="HQ126" s="19"/>
    </row>
    <row r="127" spans="1:225" x14ac:dyDescent="0.25">
      <c r="A127" s="18" t="s">
        <v>266</v>
      </c>
      <c r="B127" s="19" t="s">
        <v>267</v>
      </c>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19"/>
      <c r="CG127" s="19"/>
      <c r="CH127" s="19"/>
      <c r="CI127" s="19"/>
      <c r="CJ127" s="19"/>
      <c r="CK127" s="19"/>
      <c r="CL127" s="19"/>
      <c r="CM127" s="19"/>
      <c r="CN127" s="19"/>
      <c r="CO127" s="19"/>
      <c r="CP127" s="19"/>
      <c r="CQ127" s="19"/>
      <c r="CR127" s="19"/>
      <c r="CS127" s="19"/>
      <c r="CT127" s="19"/>
      <c r="CU127" s="19"/>
      <c r="CV127" s="19"/>
      <c r="CW127" s="19"/>
      <c r="CX127" s="19"/>
      <c r="CY127" s="19"/>
      <c r="CZ127" s="19"/>
      <c r="DA127" s="19"/>
      <c r="DB127" s="19"/>
      <c r="DC127" s="19"/>
      <c r="DD127" s="19"/>
      <c r="DE127" s="19"/>
      <c r="DF127" s="19"/>
      <c r="DG127" s="19"/>
      <c r="DH127" s="19"/>
      <c r="DI127" s="19"/>
      <c r="DJ127" s="19"/>
      <c r="DK127" s="19"/>
      <c r="DL127" s="19"/>
      <c r="DM127" s="19"/>
      <c r="DN127" s="19"/>
      <c r="DO127" s="19"/>
      <c r="DP127" s="19"/>
      <c r="DQ127" s="19"/>
      <c r="DR127" s="19"/>
      <c r="DS127" s="19"/>
      <c r="DT127" s="19"/>
      <c r="DU127" s="19"/>
      <c r="DV127" s="19"/>
      <c r="DW127" s="19"/>
      <c r="DX127" s="19"/>
      <c r="DY127" s="19"/>
      <c r="DZ127" s="19"/>
      <c r="EA127" s="19"/>
      <c r="EB127" s="19"/>
      <c r="EC127" s="19"/>
      <c r="ED127" s="19"/>
      <c r="EE127" s="19"/>
      <c r="EF127" s="19"/>
      <c r="EG127" s="19"/>
      <c r="EH127" s="19"/>
      <c r="EI127" s="19"/>
      <c r="EJ127" s="19"/>
      <c r="EK127" s="19"/>
      <c r="EL127" s="19"/>
      <c r="EM127" s="19"/>
      <c r="EN127" s="19"/>
      <c r="EO127" s="19"/>
      <c r="EP127" s="19"/>
      <c r="EQ127" s="19"/>
      <c r="ER127" s="19"/>
      <c r="ES127" s="19"/>
      <c r="ET127" s="19"/>
      <c r="EU127" s="19"/>
      <c r="EV127" s="19"/>
      <c r="EW127" s="19"/>
      <c r="EX127" s="19"/>
      <c r="EY127" s="19"/>
      <c r="EZ127" s="19"/>
      <c r="FA127" s="19"/>
      <c r="FB127" s="19"/>
      <c r="FC127" s="19"/>
      <c r="FD127" s="19"/>
      <c r="FE127" s="19"/>
      <c r="FF127" s="19"/>
      <c r="FG127" s="19"/>
      <c r="FH127" s="19"/>
      <c r="FI127" s="19"/>
      <c r="FJ127" s="19"/>
      <c r="FK127" s="19"/>
      <c r="FL127" s="19"/>
      <c r="FM127" s="19"/>
      <c r="FN127" s="19"/>
      <c r="FO127" s="19"/>
      <c r="FP127" s="19"/>
      <c r="FQ127" s="19"/>
      <c r="FR127" s="19"/>
      <c r="FS127" s="19"/>
      <c r="FT127" s="19"/>
      <c r="FU127" s="19"/>
      <c r="FV127" s="19"/>
      <c r="FW127" s="19"/>
      <c r="FX127" s="19"/>
      <c r="FY127" s="19"/>
      <c r="FZ127" s="19"/>
      <c r="GA127" s="19"/>
      <c r="GB127" s="19"/>
      <c r="GC127" s="19"/>
      <c r="GD127" s="19"/>
      <c r="GE127" s="19"/>
      <c r="GF127" s="19"/>
      <c r="GG127" s="19"/>
      <c r="GH127" s="19"/>
      <c r="GI127" s="19"/>
      <c r="GJ127" s="19"/>
      <c r="GK127" s="19"/>
      <c r="GL127" s="19"/>
      <c r="GM127" s="19"/>
      <c r="GN127" s="19"/>
      <c r="GO127" s="19"/>
      <c r="GP127" s="19"/>
      <c r="GQ127" s="19"/>
      <c r="GR127" s="19"/>
      <c r="GS127" s="19"/>
      <c r="GT127" s="19"/>
      <c r="GU127" s="19"/>
      <c r="GV127" s="19"/>
      <c r="GW127" s="19"/>
      <c r="GX127" s="19"/>
      <c r="GY127" s="19"/>
      <c r="GZ127" s="19"/>
      <c r="HA127" s="19"/>
      <c r="HB127" s="19"/>
      <c r="HC127" s="19"/>
      <c r="HD127" s="19"/>
      <c r="HE127" s="19"/>
      <c r="HF127" s="19"/>
      <c r="HG127" s="19"/>
      <c r="HH127" s="19"/>
      <c r="HI127" s="19"/>
      <c r="HJ127" s="19"/>
      <c r="HK127" s="19"/>
      <c r="HL127" s="19"/>
      <c r="HM127" s="19"/>
      <c r="HN127" s="19"/>
      <c r="HO127" s="19"/>
      <c r="HP127" s="19"/>
      <c r="HQ127" s="19"/>
    </row>
    <row r="128" spans="1:225" x14ac:dyDescent="0.25">
      <c r="B128" s="19"/>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c r="CG128" s="19"/>
      <c r="CH128" s="19"/>
      <c r="CI128" s="19"/>
      <c r="CJ128" s="19"/>
      <c r="CK128" s="19"/>
      <c r="CL128" s="19"/>
      <c r="CM128" s="19"/>
      <c r="CN128" s="19"/>
      <c r="CO128" s="19"/>
      <c r="CP128" s="19"/>
      <c r="CQ128" s="19"/>
      <c r="CR128" s="19"/>
      <c r="CS128" s="19"/>
      <c r="CT128" s="19"/>
      <c r="CU128" s="19"/>
      <c r="CV128" s="19"/>
      <c r="CW128" s="19"/>
      <c r="CX128" s="19"/>
      <c r="CY128" s="19"/>
      <c r="CZ128" s="19"/>
      <c r="DA128" s="19"/>
      <c r="DB128" s="19"/>
      <c r="DC128" s="19"/>
      <c r="DD128" s="19"/>
      <c r="DE128" s="19"/>
      <c r="DF128" s="19"/>
      <c r="DG128" s="19"/>
      <c r="DH128" s="19"/>
      <c r="DI128" s="19"/>
      <c r="DJ128" s="19"/>
      <c r="DK128" s="19"/>
      <c r="DL128" s="19"/>
      <c r="DM128" s="19"/>
      <c r="DN128" s="19"/>
      <c r="DO128" s="19"/>
      <c r="DP128" s="19"/>
      <c r="DQ128" s="19"/>
      <c r="DR128" s="19"/>
      <c r="DS128" s="19"/>
      <c r="DT128" s="19"/>
      <c r="DU128" s="19"/>
      <c r="DV128" s="19"/>
      <c r="DW128" s="19"/>
      <c r="DX128" s="19"/>
      <c r="DY128" s="19"/>
      <c r="DZ128" s="19"/>
      <c r="EA128" s="19"/>
      <c r="EB128" s="19"/>
      <c r="EC128" s="19"/>
      <c r="ED128" s="19"/>
      <c r="EE128" s="19"/>
      <c r="EF128" s="19"/>
      <c r="EG128" s="19"/>
      <c r="EH128" s="19"/>
      <c r="EI128" s="19"/>
      <c r="EJ128" s="19"/>
      <c r="EK128" s="19"/>
      <c r="EL128" s="19"/>
      <c r="EM128" s="19"/>
      <c r="EN128" s="19"/>
      <c r="EO128" s="19"/>
      <c r="EP128" s="19"/>
      <c r="EQ128" s="19"/>
      <c r="ER128" s="19"/>
      <c r="ES128" s="19"/>
      <c r="ET128" s="19"/>
      <c r="EU128" s="19"/>
      <c r="EV128" s="19"/>
      <c r="EW128" s="19"/>
      <c r="EX128" s="19"/>
      <c r="EY128" s="19"/>
      <c r="EZ128" s="19"/>
      <c r="FA128" s="19"/>
      <c r="FB128" s="19"/>
      <c r="FC128" s="19"/>
      <c r="FD128" s="19"/>
      <c r="FE128" s="19"/>
      <c r="FF128" s="19"/>
      <c r="FG128" s="19"/>
      <c r="FH128" s="19"/>
      <c r="FI128" s="19"/>
      <c r="FJ128" s="19"/>
      <c r="FK128" s="19"/>
      <c r="FL128" s="19"/>
      <c r="FM128" s="19"/>
      <c r="FN128" s="19"/>
      <c r="FO128" s="19"/>
      <c r="FP128" s="19"/>
      <c r="FQ128" s="19"/>
      <c r="FR128" s="19"/>
      <c r="FS128" s="19"/>
      <c r="FT128" s="19"/>
      <c r="FU128" s="19"/>
      <c r="FV128" s="19"/>
      <c r="FW128" s="19"/>
      <c r="FX128" s="19"/>
      <c r="FY128" s="19"/>
      <c r="FZ128" s="19"/>
      <c r="GA128" s="19"/>
      <c r="GB128" s="19"/>
      <c r="GC128" s="19"/>
      <c r="GD128" s="19"/>
      <c r="GE128" s="19"/>
      <c r="GF128" s="19"/>
      <c r="GG128" s="19"/>
      <c r="GH128" s="19"/>
      <c r="GI128" s="19"/>
      <c r="GJ128" s="19"/>
      <c r="GK128" s="19"/>
      <c r="GL128" s="19"/>
      <c r="GM128" s="19"/>
      <c r="GN128" s="19"/>
      <c r="GO128" s="19"/>
      <c r="GP128" s="19"/>
      <c r="GQ128" s="19"/>
      <c r="GR128" s="19"/>
      <c r="GS128" s="19"/>
      <c r="GT128" s="19"/>
      <c r="GU128" s="19"/>
      <c r="GV128" s="19"/>
      <c r="GW128" s="19"/>
      <c r="GX128" s="19"/>
      <c r="GY128" s="19"/>
      <c r="GZ128" s="19"/>
      <c r="HA128" s="19"/>
      <c r="HB128" s="19"/>
      <c r="HC128" s="19"/>
      <c r="HD128" s="19"/>
      <c r="HE128" s="19"/>
      <c r="HF128" s="19"/>
      <c r="HG128" s="19"/>
      <c r="HH128" s="19"/>
      <c r="HI128" s="19"/>
      <c r="HJ128" s="19"/>
      <c r="HK128" s="19"/>
      <c r="HL128" s="19"/>
      <c r="HM128" s="19"/>
      <c r="HN128" s="19"/>
      <c r="HO128" s="19"/>
      <c r="HP128" s="19"/>
      <c r="HQ128" s="19"/>
    </row>
    <row r="129" spans="2:225" x14ac:dyDescent="0.25">
      <c r="B129" s="19"/>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c r="CW129" s="19"/>
      <c r="CX129" s="19"/>
      <c r="CY129" s="19"/>
      <c r="CZ129" s="19"/>
      <c r="DA129" s="19"/>
      <c r="DB129" s="19"/>
      <c r="DC129" s="19"/>
      <c r="DD129" s="19"/>
      <c r="DE129" s="19"/>
      <c r="DF129" s="19"/>
      <c r="DG129" s="19"/>
      <c r="DH129" s="19"/>
      <c r="DI129" s="19"/>
      <c r="DJ129" s="19"/>
      <c r="DK129" s="19"/>
      <c r="DL129" s="19"/>
      <c r="DM129" s="19"/>
      <c r="DN129" s="19"/>
      <c r="DO129" s="19"/>
      <c r="DP129" s="19"/>
      <c r="DQ129" s="19"/>
      <c r="DR129" s="19"/>
      <c r="DS129" s="19"/>
      <c r="DT129" s="19"/>
      <c r="DU129" s="19"/>
      <c r="DV129" s="19"/>
      <c r="DW129" s="19"/>
      <c r="DX129" s="19"/>
      <c r="DY129" s="19"/>
      <c r="DZ129" s="19"/>
      <c r="EA129" s="19"/>
      <c r="EB129" s="19"/>
      <c r="EC129" s="19"/>
      <c r="ED129" s="19"/>
      <c r="EE129" s="19"/>
      <c r="EF129" s="19"/>
      <c r="EG129" s="19"/>
      <c r="EH129" s="19"/>
      <c r="EI129" s="19"/>
      <c r="EJ129" s="19"/>
      <c r="EK129" s="19"/>
      <c r="EL129" s="19"/>
      <c r="EM129" s="19"/>
      <c r="EN129" s="19"/>
      <c r="EO129" s="19"/>
      <c r="EP129" s="19"/>
      <c r="EQ129" s="19"/>
      <c r="ER129" s="19"/>
      <c r="ES129" s="19"/>
      <c r="ET129" s="19"/>
      <c r="EU129" s="19"/>
      <c r="EV129" s="19"/>
      <c r="EW129" s="19"/>
      <c r="EX129" s="19"/>
      <c r="EY129" s="19"/>
      <c r="EZ129" s="19"/>
      <c r="FA129" s="19"/>
      <c r="FB129" s="19"/>
      <c r="FC129" s="19"/>
      <c r="FD129" s="19"/>
      <c r="FE129" s="19"/>
      <c r="FF129" s="19"/>
      <c r="FG129" s="19"/>
      <c r="FH129" s="19"/>
      <c r="FI129" s="19"/>
      <c r="FJ129" s="19"/>
      <c r="FK129" s="19"/>
      <c r="FL129" s="19"/>
      <c r="FM129" s="19"/>
      <c r="FN129" s="19"/>
      <c r="FO129" s="19"/>
      <c r="FP129" s="19"/>
      <c r="FQ129" s="19"/>
      <c r="FR129" s="19"/>
      <c r="FS129" s="19"/>
      <c r="FT129" s="19"/>
      <c r="FU129" s="19"/>
      <c r="FV129" s="19"/>
      <c r="FW129" s="19"/>
      <c r="FX129" s="19"/>
      <c r="FY129" s="19"/>
      <c r="FZ129" s="19"/>
      <c r="GA129" s="19"/>
      <c r="GB129" s="19"/>
      <c r="GC129" s="19"/>
      <c r="GD129" s="19"/>
      <c r="GE129" s="19"/>
      <c r="GF129" s="19"/>
      <c r="GG129" s="19"/>
      <c r="GH129" s="19"/>
      <c r="GI129" s="19"/>
      <c r="GJ129" s="19"/>
      <c r="GK129" s="19"/>
      <c r="GL129" s="19"/>
      <c r="GM129" s="19"/>
      <c r="GN129" s="19"/>
      <c r="GO129" s="19"/>
      <c r="GP129" s="19"/>
      <c r="GQ129" s="19"/>
      <c r="GR129" s="19"/>
      <c r="GS129" s="19"/>
      <c r="GT129" s="19"/>
      <c r="GU129" s="19"/>
      <c r="GV129" s="19"/>
      <c r="GW129" s="19"/>
      <c r="GX129" s="19"/>
      <c r="GY129" s="19"/>
      <c r="GZ129" s="19"/>
      <c r="HA129" s="19"/>
      <c r="HB129" s="19"/>
      <c r="HC129" s="19"/>
      <c r="HD129" s="19"/>
      <c r="HE129" s="19"/>
      <c r="HF129" s="19"/>
      <c r="HG129" s="19"/>
      <c r="HH129" s="19"/>
      <c r="HI129" s="19"/>
      <c r="HJ129" s="19"/>
      <c r="HK129" s="19"/>
      <c r="HL129" s="19"/>
      <c r="HM129" s="19"/>
      <c r="HN129" s="19"/>
      <c r="HO129" s="19"/>
      <c r="HP129" s="19"/>
      <c r="HQ129" s="19"/>
    </row>
    <row r="130" spans="2:225" x14ac:dyDescent="0.25">
      <c r="B130" s="19"/>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19"/>
      <c r="CM130" s="19"/>
      <c r="CN130" s="19"/>
      <c r="CO130" s="19"/>
      <c r="CP130" s="19"/>
      <c r="CQ130" s="19"/>
      <c r="CR130" s="19"/>
      <c r="CS130" s="19"/>
      <c r="CT130" s="19"/>
      <c r="CU130" s="19"/>
      <c r="CV130" s="19"/>
      <c r="CW130" s="19"/>
      <c r="CX130" s="19"/>
      <c r="CY130" s="19"/>
      <c r="CZ130" s="19"/>
      <c r="DA130" s="19"/>
      <c r="DB130" s="19"/>
      <c r="DC130" s="19"/>
      <c r="DD130" s="19"/>
      <c r="DE130" s="19"/>
      <c r="DF130" s="19"/>
      <c r="DG130" s="19"/>
      <c r="DH130" s="19"/>
      <c r="DI130" s="19"/>
      <c r="DJ130" s="19"/>
      <c r="DK130" s="19"/>
      <c r="DL130" s="19"/>
      <c r="DM130" s="19"/>
      <c r="DN130" s="19"/>
      <c r="DO130" s="19"/>
      <c r="DP130" s="19"/>
      <c r="DQ130" s="19"/>
      <c r="DR130" s="19"/>
      <c r="DS130" s="19"/>
      <c r="DT130" s="19"/>
      <c r="DU130" s="19"/>
      <c r="DV130" s="19"/>
      <c r="DW130" s="19"/>
      <c r="DX130" s="19"/>
      <c r="DY130" s="19"/>
      <c r="DZ130" s="19"/>
      <c r="EA130" s="19"/>
      <c r="EB130" s="19"/>
      <c r="EC130" s="19"/>
      <c r="ED130" s="19"/>
      <c r="EE130" s="19"/>
      <c r="EF130" s="19"/>
      <c r="EG130" s="19"/>
      <c r="EH130" s="19"/>
      <c r="EI130" s="19"/>
      <c r="EJ130" s="19"/>
      <c r="EK130" s="19"/>
      <c r="EL130" s="19"/>
      <c r="EM130" s="19"/>
      <c r="EN130" s="19"/>
      <c r="EO130" s="19"/>
      <c r="EP130" s="19"/>
      <c r="EQ130" s="19"/>
      <c r="ER130" s="19"/>
      <c r="ES130" s="19"/>
      <c r="ET130" s="19"/>
      <c r="EU130" s="19"/>
      <c r="EV130" s="19"/>
      <c r="EW130" s="19"/>
      <c r="EX130" s="19"/>
      <c r="EY130" s="19"/>
      <c r="EZ130" s="19"/>
      <c r="FA130" s="19"/>
      <c r="FB130" s="19"/>
      <c r="FC130" s="19"/>
      <c r="FD130" s="19"/>
      <c r="FE130" s="19"/>
      <c r="FF130" s="19"/>
      <c r="FG130" s="19"/>
      <c r="FH130" s="19"/>
      <c r="FI130" s="19"/>
      <c r="FJ130" s="19"/>
      <c r="FK130" s="19"/>
      <c r="FL130" s="19"/>
      <c r="FM130" s="19"/>
      <c r="FN130" s="19"/>
      <c r="FO130" s="19"/>
      <c r="FP130" s="19"/>
      <c r="FQ130" s="19"/>
      <c r="FR130" s="19"/>
      <c r="FS130" s="19"/>
      <c r="FT130" s="19"/>
      <c r="FU130" s="19"/>
      <c r="FV130" s="19"/>
      <c r="FW130" s="19"/>
      <c r="FX130" s="19"/>
      <c r="FY130" s="19"/>
      <c r="FZ130" s="19"/>
      <c r="GA130" s="19"/>
      <c r="GB130" s="19"/>
      <c r="GC130" s="19"/>
      <c r="GD130" s="19"/>
      <c r="GE130" s="19"/>
      <c r="GF130" s="19"/>
      <c r="GG130" s="19"/>
      <c r="GH130" s="19"/>
      <c r="GI130" s="19"/>
      <c r="GJ130" s="19"/>
      <c r="GK130" s="19"/>
      <c r="GL130" s="19"/>
      <c r="GM130" s="19"/>
      <c r="GN130" s="19"/>
      <c r="GO130" s="19"/>
      <c r="GP130" s="19"/>
      <c r="GQ130" s="19"/>
      <c r="GR130" s="19"/>
      <c r="GS130" s="19"/>
      <c r="GT130" s="19"/>
      <c r="GU130" s="19"/>
      <c r="GV130" s="19"/>
      <c r="GW130" s="19"/>
      <c r="GX130" s="19"/>
      <c r="GY130" s="19"/>
      <c r="GZ130" s="19"/>
      <c r="HA130" s="19"/>
      <c r="HB130" s="19"/>
      <c r="HC130" s="19"/>
      <c r="HD130" s="19"/>
      <c r="HE130" s="19"/>
      <c r="HF130" s="19"/>
      <c r="HG130" s="19"/>
      <c r="HH130" s="19"/>
      <c r="HI130" s="19"/>
      <c r="HJ130" s="19"/>
      <c r="HK130" s="19"/>
      <c r="HL130" s="19"/>
      <c r="HM130" s="19"/>
      <c r="HN130" s="19"/>
      <c r="HO130" s="19"/>
      <c r="HP130" s="19"/>
      <c r="HQ130" s="19"/>
    </row>
    <row r="131" spans="2:225" x14ac:dyDescent="0.25">
      <c r="B131" s="19"/>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19"/>
      <c r="CG131" s="19"/>
      <c r="CH131" s="19"/>
      <c r="CI131" s="19"/>
      <c r="CJ131" s="19"/>
      <c r="CK131" s="19"/>
      <c r="CL131" s="19"/>
      <c r="CM131" s="19"/>
      <c r="CN131" s="19"/>
      <c r="CO131" s="19"/>
      <c r="CP131" s="19"/>
      <c r="CQ131" s="19"/>
      <c r="CR131" s="19"/>
      <c r="CS131" s="19"/>
      <c r="CT131" s="19"/>
      <c r="CU131" s="19"/>
      <c r="CV131" s="19"/>
      <c r="CW131" s="19"/>
      <c r="CX131" s="19"/>
      <c r="CY131" s="19"/>
      <c r="CZ131" s="19"/>
      <c r="DA131" s="19"/>
      <c r="DB131" s="19"/>
      <c r="DC131" s="19"/>
      <c r="DD131" s="19"/>
      <c r="DE131" s="19"/>
      <c r="DF131" s="19"/>
      <c r="DG131" s="19"/>
      <c r="DH131" s="19"/>
      <c r="DI131" s="19"/>
      <c r="DJ131" s="19"/>
      <c r="DK131" s="19"/>
      <c r="DL131" s="19"/>
      <c r="DM131" s="19"/>
      <c r="DN131" s="19"/>
      <c r="DO131" s="19"/>
      <c r="DP131" s="19"/>
      <c r="DQ131" s="19"/>
      <c r="DR131" s="19"/>
      <c r="DS131" s="19"/>
      <c r="DT131" s="19"/>
      <c r="DU131" s="19"/>
      <c r="DV131" s="19"/>
      <c r="DW131" s="19"/>
      <c r="DX131" s="19"/>
      <c r="DY131" s="19"/>
      <c r="DZ131" s="19"/>
      <c r="EA131" s="19"/>
      <c r="EB131" s="19"/>
      <c r="EC131" s="19"/>
      <c r="ED131" s="19"/>
      <c r="EE131" s="19"/>
      <c r="EF131" s="19"/>
      <c r="EG131" s="19"/>
      <c r="EH131" s="19"/>
      <c r="EI131" s="19"/>
      <c r="EJ131" s="19"/>
      <c r="EK131" s="19"/>
      <c r="EL131" s="19"/>
      <c r="EM131" s="19"/>
      <c r="EN131" s="19"/>
      <c r="EO131" s="19"/>
      <c r="EP131" s="19"/>
      <c r="EQ131" s="19"/>
      <c r="ER131" s="19"/>
      <c r="ES131" s="19"/>
      <c r="ET131" s="19"/>
      <c r="EU131" s="19"/>
      <c r="EV131" s="19"/>
      <c r="EW131" s="19"/>
      <c r="EX131" s="19"/>
      <c r="EY131" s="19"/>
      <c r="EZ131" s="19"/>
      <c r="FA131" s="19"/>
      <c r="FB131" s="19"/>
      <c r="FC131" s="19"/>
      <c r="FD131" s="19"/>
      <c r="FE131" s="19"/>
      <c r="FF131" s="19"/>
      <c r="FG131" s="19"/>
      <c r="FH131" s="19"/>
      <c r="FI131" s="19"/>
      <c r="FJ131" s="19"/>
      <c r="FK131" s="19"/>
      <c r="FL131" s="19"/>
      <c r="FM131" s="19"/>
      <c r="FN131" s="19"/>
      <c r="FO131" s="19"/>
      <c r="FP131" s="19"/>
      <c r="FQ131" s="19"/>
      <c r="FR131" s="19"/>
      <c r="FS131" s="19"/>
      <c r="FT131" s="19"/>
      <c r="FU131" s="19"/>
      <c r="FV131" s="19"/>
      <c r="FW131" s="19"/>
      <c r="FX131" s="19"/>
      <c r="FY131" s="19"/>
      <c r="FZ131" s="19"/>
      <c r="GA131" s="19"/>
      <c r="GB131" s="19"/>
      <c r="GC131" s="19"/>
      <c r="GD131" s="19"/>
      <c r="GE131" s="19"/>
      <c r="GF131" s="19"/>
      <c r="GG131" s="19"/>
      <c r="GH131" s="19"/>
      <c r="GI131" s="19"/>
      <c r="GJ131" s="19"/>
      <c r="GK131" s="19"/>
      <c r="GL131" s="19"/>
      <c r="GM131" s="19"/>
      <c r="GN131" s="19"/>
      <c r="GO131" s="19"/>
      <c r="GP131" s="19"/>
      <c r="GQ131" s="19"/>
      <c r="GR131" s="19"/>
      <c r="GS131" s="19"/>
      <c r="GT131" s="19"/>
      <c r="GU131" s="19"/>
      <c r="GV131" s="19"/>
      <c r="GW131" s="19"/>
      <c r="GX131" s="19"/>
      <c r="GY131" s="19"/>
      <c r="GZ131" s="19"/>
      <c r="HA131" s="19"/>
      <c r="HB131" s="19"/>
      <c r="HC131" s="19"/>
      <c r="HD131" s="19"/>
      <c r="HE131" s="19"/>
      <c r="HF131" s="19"/>
      <c r="HG131" s="19"/>
      <c r="HH131" s="19"/>
      <c r="HI131" s="19"/>
      <c r="HJ131" s="19"/>
      <c r="HK131" s="19"/>
      <c r="HL131" s="19"/>
      <c r="HM131" s="19"/>
      <c r="HN131" s="19"/>
      <c r="HO131" s="19"/>
      <c r="HP131" s="19"/>
      <c r="HQ131" s="19"/>
    </row>
    <row r="132" spans="2:225" x14ac:dyDescent="0.25">
      <c r="B132" s="19"/>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19"/>
      <c r="CG132" s="19"/>
      <c r="CH132" s="19"/>
      <c r="CI132" s="19"/>
      <c r="CJ132" s="19"/>
      <c r="CK132" s="19"/>
      <c r="CL132" s="19"/>
      <c r="CM132" s="19"/>
      <c r="CN132" s="19"/>
      <c r="CO132" s="19"/>
      <c r="CP132" s="19"/>
      <c r="CQ132" s="19"/>
      <c r="CR132" s="19"/>
      <c r="CS132" s="19"/>
      <c r="CT132" s="19"/>
      <c r="CU132" s="19"/>
      <c r="CV132" s="19"/>
      <c r="CW132" s="19"/>
      <c r="CX132" s="19"/>
      <c r="CY132" s="19"/>
      <c r="CZ132" s="19"/>
      <c r="DA132" s="19"/>
      <c r="DB132" s="19"/>
      <c r="DC132" s="19"/>
      <c r="DD132" s="19"/>
      <c r="DE132" s="19"/>
      <c r="DF132" s="19"/>
      <c r="DG132" s="19"/>
      <c r="DH132" s="19"/>
      <c r="DI132" s="19"/>
      <c r="DJ132" s="19"/>
      <c r="DK132" s="19"/>
      <c r="DL132" s="19"/>
      <c r="DM132" s="19"/>
      <c r="DN132" s="19"/>
      <c r="DO132" s="19"/>
      <c r="DP132" s="19"/>
      <c r="DQ132" s="19"/>
      <c r="DR132" s="19"/>
      <c r="DS132" s="19"/>
      <c r="DT132" s="19"/>
      <c r="DU132" s="19"/>
      <c r="DV132" s="19"/>
      <c r="DW132" s="19"/>
      <c r="DX132" s="19"/>
      <c r="DY132" s="19"/>
      <c r="DZ132" s="19"/>
      <c r="EA132" s="19"/>
      <c r="EB132" s="19"/>
      <c r="EC132" s="19"/>
      <c r="ED132" s="19"/>
      <c r="EE132" s="19"/>
      <c r="EF132" s="19"/>
      <c r="EG132" s="19"/>
      <c r="EH132" s="19"/>
      <c r="EI132" s="19"/>
      <c r="EJ132" s="19"/>
      <c r="EK132" s="19"/>
      <c r="EL132" s="19"/>
      <c r="EM132" s="19"/>
      <c r="EN132" s="19"/>
      <c r="EO132" s="19"/>
      <c r="EP132" s="19"/>
      <c r="EQ132" s="19"/>
      <c r="ER132" s="19"/>
      <c r="ES132" s="19"/>
      <c r="ET132" s="19"/>
      <c r="EU132" s="19"/>
      <c r="EV132" s="19"/>
      <c r="EW132" s="19"/>
      <c r="EX132" s="19"/>
      <c r="EY132" s="19"/>
      <c r="EZ132" s="19"/>
      <c r="FA132" s="19"/>
      <c r="FB132" s="19"/>
      <c r="FC132" s="19"/>
      <c r="FD132" s="19"/>
      <c r="FE132" s="19"/>
      <c r="FF132" s="19"/>
      <c r="FG132" s="19"/>
      <c r="FH132" s="19"/>
      <c r="FI132" s="19"/>
      <c r="FJ132" s="19"/>
      <c r="FK132" s="19"/>
      <c r="FL132" s="19"/>
      <c r="FM132" s="19"/>
      <c r="FN132" s="19"/>
      <c r="FO132" s="19"/>
      <c r="FP132" s="19"/>
      <c r="FQ132" s="19"/>
      <c r="FR132" s="19"/>
      <c r="FS132" s="19"/>
      <c r="FT132" s="19"/>
      <c r="FU132" s="19"/>
      <c r="FV132" s="19"/>
      <c r="FW132" s="19"/>
      <c r="FX132" s="19"/>
      <c r="FY132" s="19"/>
      <c r="FZ132" s="19"/>
      <c r="GA132" s="19"/>
      <c r="GB132" s="19"/>
      <c r="GC132" s="19"/>
      <c r="GD132" s="19"/>
      <c r="GE132" s="19"/>
      <c r="GF132" s="19"/>
      <c r="GG132" s="19"/>
      <c r="GH132" s="19"/>
      <c r="GI132" s="19"/>
      <c r="GJ132" s="19"/>
      <c r="GK132" s="19"/>
      <c r="GL132" s="19"/>
      <c r="GM132" s="19"/>
      <c r="GN132" s="19"/>
      <c r="GO132" s="19"/>
      <c r="GP132" s="19"/>
      <c r="GQ132" s="19"/>
      <c r="GR132" s="19"/>
      <c r="GS132" s="19"/>
      <c r="GT132" s="19"/>
      <c r="GU132" s="19"/>
      <c r="GV132" s="19"/>
      <c r="GW132" s="19"/>
      <c r="GX132" s="19"/>
      <c r="GY132" s="19"/>
      <c r="GZ132" s="19"/>
      <c r="HA132" s="19"/>
      <c r="HB132" s="19"/>
      <c r="HC132" s="19"/>
      <c r="HD132" s="19"/>
      <c r="HE132" s="19"/>
      <c r="HF132" s="19"/>
      <c r="HG132" s="19"/>
      <c r="HH132" s="19"/>
      <c r="HI132" s="19"/>
      <c r="HJ132" s="19"/>
      <c r="HK132" s="19"/>
      <c r="HL132" s="19"/>
      <c r="HM132" s="19"/>
      <c r="HN132" s="19"/>
      <c r="HO132" s="19"/>
      <c r="HP132" s="19"/>
      <c r="HQ132" s="19"/>
    </row>
    <row r="133" spans="2:225" x14ac:dyDescent="0.25">
      <c r="B133" s="19"/>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c r="CW133" s="19"/>
      <c r="CX133" s="19"/>
      <c r="CY133" s="19"/>
      <c r="CZ133" s="19"/>
      <c r="DA133" s="19"/>
      <c r="DB133" s="19"/>
      <c r="DC133" s="19"/>
      <c r="DD133" s="19"/>
      <c r="DE133" s="19"/>
      <c r="DF133" s="19"/>
      <c r="DG133" s="19"/>
      <c r="DH133" s="19"/>
      <c r="DI133" s="19"/>
      <c r="DJ133" s="19"/>
      <c r="DK133" s="19"/>
      <c r="DL133" s="19"/>
      <c r="DM133" s="19"/>
      <c r="DN133" s="19"/>
      <c r="DO133" s="19"/>
      <c r="DP133" s="19"/>
      <c r="DQ133" s="19"/>
      <c r="DR133" s="19"/>
      <c r="DS133" s="19"/>
      <c r="DT133" s="19"/>
      <c r="DU133" s="19"/>
      <c r="DV133" s="19"/>
      <c r="DW133" s="19"/>
      <c r="DX133" s="19"/>
      <c r="DY133" s="19"/>
      <c r="DZ133" s="19"/>
      <c r="EA133" s="19"/>
      <c r="EB133" s="19"/>
      <c r="EC133" s="19"/>
      <c r="ED133" s="19"/>
      <c r="EE133" s="19"/>
      <c r="EF133" s="19"/>
      <c r="EG133" s="19"/>
      <c r="EH133" s="19"/>
      <c r="EI133" s="19"/>
      <c r="EJ133" s="19"/>
      <c r="EK133" s="19"/>
      <c r="EL133" s="19"/>
      <c r="EM133" s="19"/>
      <c r="EN133" s="19"/>
      <c r="EO133" s="19"/>
      <c r="EP133" s="19"/>
      <c r="EQ133" s="19"/>
      <c r="ER133" s="19"/>
      <c r="ES133" s="19"/>
      <c r="ET133" s="19"/>
      <c r="EU133" s="19"/>
      <c r="EV133" s="19"/>
      <c r="EW133" s="19"/>
      <c r="EX133" s="19"/>
      <c r="EY133" s="19"/>
      <c r="EZ133" s="19"/>
      <c r="FA133" s="19"/>
      <c r="FB133" s="19"/>
      <c r="FC133" s="19"/>
      <c r="FD133" s="19"/>
      <c r="FE133" s="19"/>
      <c r="FF133" s="19"/>
      <c r="FG133" s="19"/>
      <c r="FH133" s="19"/>
      <c r="FI133" s="19"/>
      <c r="FJ133" s="19"/>
      <c r="FK133" s="19"/>
      <c r="FL133" s="19"/>
      <c r="FM133" s="19"/>
      <c r="FN133" s="19"/>
      <c r="FO133" s="19"/>
      <c r="FP133" s="19"/>
      <c r="FQ133" s="19"/>
      <c r="FR133" s="19"/>
      <c r="FS133" s="19"/>
      <c r="FT133" s="19"/>
      <c r="FU133" s="19"/>
      <c r="FV133" s="19"/>
      <c r="FW133" s="19"/>
      <c r="FX133" s="19"/>
      <c r="FY133" s="19"/>
      <c r="FZ133" s="19"/>
      <c r="GA133" s="19"/>
      <c r="GB133" s="19"/>
      <c r="GC133" s="19"/>
      <c r="GD133" s="19"/>
      <c r="GE133" s="19"/>
      <c r="GF133" s="19"/>
      <c r="GG133" s="19"/>
      <c r="GH133" s="19"/>
      <c r="GI133" s="19"/>
      <c r="GJ133" s="19"/>
      <c r="GK133" s="19"/>
      <c r="GL133" s="19"/>
      <c r="GM133" s="19"/>
      <c r="GN133" s="19"/>
      <c r="GO133" s="19"/>
      <c r="GP133" s="19"/>
      <c r="GQ133" s="19"/>
      <c r="GR133" s="19"/>
      <c r="GS133" s="19"/>
      <c r="GT133" s="19"/>
      <c r="GU133" s="19"/>
      <c r="GV133" s="19"/>
      <c r="GW133" s="19"/>
      <c r="GX133" s="19"/>
      <c r="GY133" s="19"/>
      <c r="GZ133" s="19"/>
      <c r="HA133" s="19"/>
      <c r="HB133" s="19"/>
      <c r="HC133" s="19"/>
      <c r="HD133" s="19"/>
      <c r="HE133" s="19"/>
      <c r="HF133" s="19"/>
      <c r="HG133" s="19"/>
      <c r="HH133" s="19"/>
      <c r="HI133" s="19"/>
      <c r="HJ133" s="19"/>
      <c r="HK133" s="19"/>
      <c r="HL133" s="19"/>
      <c r="HM133" s="19"/>
      <c r="HN133" s="19"/>
      <c r="HO133" s="19"/>
      <c r="HP133" s="19"/>
      <c r="HQ133" s="19"/>
    </row>
    <row r="134" spans="2:225" x14ac:dyDescent="0.25">
      <c r="B134" s="19"/>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c r="CW134" s="19"/>
      <c r="CX134" s="19"/>
      <c r="CY134" s="19"/>
      <c r="CZ134" s="19"/>
      <c r="DA134" s="19"/>
      <c r="DB134" s="19"/>
      <c r="DC134" s="19"/>
      <c r="DD134" s="19"/>
      <c r="DE134" s="19"/>
      <c r="DF134" s="19"/>
      <c r="DG134" s="19"/>
      <c r="DH134" s="19"/>
      <c r="DI134" s="19"/>
      <c r="DJ134" s="19"/>
      <c r="DK134" s="19"/>
      <c r="DL134" s="19"/>
      <c r="DM134" s="19"/>
      <c r="DN134" s="19"/>
      <c r="DO134" s="19"/>
      <c r="DP134" s="19"/>
      <c r="DQ134" s="19"/>
      <c r="DR134" s="19"/>
      <c r="DS134" s="19"/>
      <c r="DT134" s="19"/>
      <c r="DU134" s="19"/>
      <c r="DV134" s="19"/>
      <c r="DW134" s="19"/>
      <c r="DX134" s="19"/>
      <c r="DY134" s="19"/>
      <c r="DZ134" s="19"/>
      <c r="EA134" s="19"/>
      <c r="EB134" s="19"/>
      <c r="EC134" s="19"/>
      <c r="ED134" s="19"/>
      <c r="EE134" s="19"/>
      <c r="EF134" s="19"/>
      <c r="EG134" s="19"/>
      <c r="EH134" s="19"/>
      <c r="EI134" s="19"/>
      <c r="EJ134" s="19"/>
      <c r="EK134" s="19"/>
      <c r="EL134" s="19"/>
      <c r="EM134" s="19"/>
      <c r="EN134" s="19"/>
      <c r="EO134" s="19"/>
      <c r="EP134" s="19"/>
      <c r="EQ134" s="19"/>
      <c r="ER134" s="19"/>
      <c r="ES134" s="19"/>
      <c r="ET134" s="19"/>
      <c r="EU134" s="19"/>
      <c r="EV134" s="19"/>
      <c r="EW134" s="19"/>
      <c r="EX134" s="19"/>
      <c r="EY134" s="19"/>
      <c r="EZ134" s="19"/>
      <c r="FA134" s="19"/>
      <c r="FB134" s="19"/>
      <c r="FC134" s="19"/>
      <c r="FD134" s="19"/>
      <c r="FE134" s="19"/>
      <c r="FF134" s="19"/>
      <c r="FG134" s="19"/>
      <c r="FH134" s="19"/>
      <c r="FI134" s="19"/>
      <c r="FJ134" s="19"/>
      <c r="FK134" s="19"/>
      <c r="FL134" s="19"/>
      <c r="FM134" s="19"/>
      <c r="FN134" s="19"/>
      <c r="FO134" s="19"/>
      <c r="FP134" s="19"/>
      <c r="FQ134" s="19"/>
      <c r="FR134" s="19"/>
      <c r="FS134" s="19"/>
      <c r="FT134" s="19"/>
      <c r="FU134" s="19"/>
      <c r="FV134" s="19"/>
      <c r="FW134" s="19"/>
      <c r="FX134" s="19"/>
      <c r="FY134" s="19"/>
      <c r="FZ134" s="19"/>
      <c r="GA134" s="19"/>
      <c r="GB134" s="19"/>
      <c r="GC134" s="19"/>
      <c r="GD134" s="19"/>
      <c r="GE134" s="19"/>
      <c r="GF134" s="19"/>
      <c r="GG134" s="19"/>
      <c r="GH134" s="19"/>
      <c r="GI134" s="19"/>
      <c r="GJ134" s="19"/>
      <c r="GK134" s="19"/>
      <c r="GL134" s="19"/>
      <c r="GM134" s="19"/>
      <c r="GN134" s="19"/>
      <c r="GO134" s="19"/>
      <c r="GP134" s="19"/>
      <c r="GQ134" s="19"/>
      <c r="GR134" s="19"/>
      <c r="GS134" s="19"/>
      <c r="GT134" s="19"/>
      <c r="GU134" s="19"/>
      <c r="GV134" s="19"/>
      <c r="GW134" s="19"/>
      <c r="GX134" s="19"/>
      <c r="GY134" s="19"/>
      <c r="GZ134" s="19"/>
      <c r="HA134" s="19"/>
      <c r="HB134" s="19"/>
      <c r="HC134" s="19"/>
      <c r="HD134" s="19"/>
      <c r="HE134" s="19"/>
      <c r="HF134" s="19"/>
      <c r="HG134" s="19"/>
      <c r="HH134" s="19"/>
      <c r="HI134" s="19"/>
      <c r="HJ134" s="19"/>
      <c r="HK134" s="19"/>
      <c r="HL134" s="19"/>
      <c r="HM134" s="19"/>
      <c r="HN134" s="19"/>
      <c r="HO134" s="19"/>
      <c r="HP134" s="19"/>
      <c r="HQ134" s="19"/>
    </row>
    <row r="135" spans="2:225" x14ac:dyDescent="0.25">
      <c r="B135" s="19"/>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c r="CW135" s="19"/>
      <c r="CX135" s="19"/>
      <c r="CY135" s="19"/>
      <c r="CZ135" s="19"/>
      <c r="DA135" s="19"/>
      <c r="DB135" s="19"/>
      <c r="DC135" s="19"/>
      <c r="DD135" s="19"/>
      <c r="DE135" s="19"/>
      <c r="DF135" s="19"/>
      <c r="DG135" s="19"/>
      <c r="DH135" s="19"/>
      <c r="DI135" s="19"/>
      <c r="DJ135" s="19"/>
      <c r="DK135" s="19"/>
      <c r="DL135" s="19"/>
      <c r="DM135" s="19"/>
      <c r="DN135" s="19"/>
      <c r="DO135" s="19"/>
      <c r="DP135" s="19"/>
      <c r="DQ135" s="19"/>
      <c r="DR135" s="19"/>
      <c r="DS135" s="19"/>
      <c r="DT135" s="19"/>
      <c r="DU135" s="19"/>
      <c r="DV135" s="19"/>
      <c r="DW135" s="19"/>
      <c r="DX135" s="19"/>
      <c r="DY135" s="19"/>
      <c r="DZ135" s="19"/>
      <c r="EA135" s="19"/>
      <c r="EB135" s="19"/>
      <c r="EC135" s="19"/>
      <c r="ED135" s="19"/>
      <c r="EE135" s="19"/>
      <c r="EF135" s="19"/>
      <c r="EG135" s="19"/>
      <c r="EH135" s="19"/>
      <c r="EI135" s="19"/>
      <c r="EJ135" s="19"/>
      <c r="EK135" s="19"/>
      <c r="EL135" s="19"/>
      <c r="EM135" s="19"/>
      <c r="EN135" s="19"/>
      <c r="EO135" s="19"/>
      <c r="EP135" s="19"/>
      <c r="EQ135" s="19"/>
      <c r="ER135" s="19"/>
      <c r="ES135" s="19"/>
      <c r="ET135" s="19"/>
      <c r="EU135" s="19"/>
      <c r="EV135" s="19"/>
      <c r="EW135" s="19"/>
      <c r="EX135" s="19"/>
      <c r="EY135" s="19"/>
      <c r="EZ135" s="19"/>
      <c r="FA135" s="19"/>
      <c r="FB135" s="19"/>
      <c r="FC135" s="19"/>
      <c r="FD135" s="19"/>
      <c r="FE135" s="19"/>
      <c r="FF135" s="19"/>
      <c r="FG135" s="19"/>
      <c r="FH135" s="19"/>
      <c r="FI135" s="19"/>
      <c r="FJ135" s="19"/>
      <c r="FK135" s="19"/>
      <c r="FL135" s="19"/>
      <c r="FM135" s="19"/>
      <c r="FN135" s="19"/>
      <c r="FO135" s="19"/>
      <c r="FP135" s="19"/>
      <c r="FQ135" s="19"/>
      <c r="FR135" s="19"/>
      <c r="FS135" s="19"/>
      <c r="FT135" s="19"/>
      <c r="FU135" s="19"/>
      <c r="FV135" s="19"/>
      <c r="FW135" s="19"/>
      <c r="FX135" s="19"/>
      <c r="FY135" s="19"/>
      <c r="FZ135" s="19"/>
      <c r="GA135" s="19"/>
      <c r="GB135" s="19"/>
      <c r="GC135" s="19"/>
      <c r="GD135" s="19"/>
      <c r="GE135" s="19"/>
      <c r="GF135" s="19"/>
      <c r="GG135" s="19"/>
      <c r="GH135" s="19"/>
      <c r="GI135" s="19"/>
      <c r="GJ135" s="19"/>
      <c r="GK135" s="19"/>
      <c r="GL135" s="19"/>
      <c r="GM135" s="19"/>
      <c r="GN135" s="19"/>
      <c r="GO135" s="19"/>
      <c r="GP135" s="19"/>
      <c r="GQ135" s="19"/>
      <c r="GR135" s="19"/>
      <c r="GS135" s="19"/>
      <c r="GT135" s="19"/>
      <c r="GU135" s="19"/>
      <c r="GV135" s="19"/>
      <c r="GW135" s="19"/>
      <c r="GX135" s="19"/>
      <c r="GY135" s="19"/>
      <c r="GZ135" s="19"/>
      <c r="HA135" s="19"/>
      <c r="HB135" s="19"/>
      <c r="HC135" s="19"/>
      <c r="HD135" s="19"/>
      <c r="HE135" s="19"/>
      <c r="HF135" s="19"/>
      <c r="HG135" s="19"/>
      <c r="HH135" s="19"/>
      <c r="HI135" s="19"/>
      <c r="HJ135" s="19"/>
      <c r="HK135" s="19"/>
      <c r="HL135" s="19"/>
      <c r="HM135" s="19"/>
      <c r="HN135" s="19"/>
      <c r="HO135" s="19"/>
      <c r="HP135" s="19"/>
      <c r="HQ135" s="19"/>
    </row>
    <row r="136" spans="2:225" x14ac:dyDescent="0.25">
      <c r="B136" s="19"/>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9"/>
      <c r="CO136" s="19"/>
      <c r="CP136" s="19"/>
      <c r="CQ136" s="19"/>
      <c r="CR136" s="19"/>
      <c r="CS136" s="19"/>
      <c r="CT136" s="19"/>
      <c r="CU136" s="19"/>
      <c r="CV136" s="19"/>
      <c r="CW136" s="19"/>
      <c r="CX136" s="19"/>
      <c r="CY136" s="19"/>
      <c r="CZ136" s="19"/>
      <c r="DA136" s="19"/>
      <c r="DB136" s="19"/>
      <c r="DC136" s="19"/>
      <c r="DD136" s="19"/>
      <c r="DE136" s="19"/>
      <c r="DF136" s="19"/>
      <c r="DG136" s="19"/>
      <c r="DH136" s="19"/>
      <c r="DI136" s="19"/>
      <c r="DJ136" s="19"/>
      <c r="DK136" s="19"/>
      <c r="DL136" s="19"/>
      <c r="DM136" s="19"/>
      <c r="DN136" s="19"/>
      <c r="DO136" s="19"/>
      <c r="DP136" s="19"/>
      <c r="DQ136" s="19"/>
      <c r="DR136" s="19"/>
      <c r="DS136" s="19"/>
      <c r="DT136" s="19"/>
      <c r="DU136" s="19"/>
      <c r="DV136" s="19"/>
      <c r="DW136" s="19"/>
      <c r="DX136" s="19"/>
      <c r="DY136" s="19"/>
      <c r="DZ136" s="19"/>
      <c r="EA136" s="19"/>
      <c r="EB136" s="19"/>
      <c r="EC136" s="19"/>
      <c r="ED136" s="19"/>
      <c r="EE136" s="19"/>
      <c r="EF136" s="19"/>
      <c r="EG136" s="19"/>
      <c r="EH136" s="19"/>
      <c r="EI136" s="19"/>
      <c r="EJ136" s="19"/>
      <c r="EK136" s="19"/>
      <c r="EL136" s="19"/>
      <c r="EM136" s="19"/>
      <c r="EN136" s="19"/>
      <c r="EO136" s="19"/>
      <c r="EP136" s="19"/>
      <c r="EQ136" s="19"/>
      <c r="ER136" s="19"/>
      <c r="ES136" s="19"/>
      <c r="ET136" s="19"/>
      <c r="EU136" s="19"/>
      <c r="EV136" s="19"/>
      <c r="EW136" s="19"/>
      <c r="EX136" s="19"/>
      <c r="EY136" s="19"/>
      <c r="EZ136" s="19"/>
      <c r="FA136" s="19"/>
      <c r="FB136" s="19"/>
      <c r="FC136" s="19"/>
      <c r="FD136" s="19"/>
      <c r="FE136" s="19"/>
      <c r="FF136" s="19"/>
      <c r="FG136" s="19"/>
      <c r="FH136" s="19"/>
      <c r="FI136" s="19"/>
      <c r="FJ136" s="19"/>
      <c r="FK136" s="19"/>
      <c r="FL136" s="19"/>
      <c r="FM136" s="19"/>
      <c r="FN136" s="19"/>
      <c r="FO136" s="19"/>
      <c r="FP136" s="19"/>
      <c r="FQ136" s="19"/>
      <c r="FR136" s="19"/>
      <c r="FS136" s="19"/>
      <c r="FT136" s="19"/>
      <c r="FU136" s="19"/>
      <c r="FV136" s="19"/>
      <c r="FW136" s="19"/>
      <c r="FX136" s="19"/>
      <c r="FY136" s="19"/>
      <c r="FZ136" s="19"/>
      <c r="GA136" s="19"/>
      <c r="GB136" s="19"/>
      <c r="GC136" s="19"/>
      <c r="GD136" s="19"/>
      <c r="GE136" s="19"/>
      <c r="GF136" s="19"/>
      <c r="GG136" s="19"/>
      <c r="GH136" s="19"/>
      <c r="GI136" s="19"/>
      <c r="GJ136" s="19"/>
      <c r="GK136" s="19"/>
      <c r="GL136" s="19"/>
      <c r="GM136" s="19"/>
      <c r="GN136" s="19"/>
      <c r="GO136" s="19"/>
      <c r="GP136" s="19"/>
      <c r="GQ136" s="19"/>
      <c r="GR136" s="19"/>
      <c r="GS136" s="19"/>
      <c r="GT136" s="19"/>
      <c r="GU136" s="19"/>
      <c r="GV136" s="19"/>
      <c r="GW136" s="19"/>
      <c r="GX136" s="19"/>
      <c r="GY136" s="19"/>
      <c r="GZ136" s="19"/>
      <c r="HA136" s="19"/>
      <c r="HB136" s="19"/>
      <c r="HC136" s="19"/>
      <c r="HD136" s="19"/>
      <c r="HE136" s="19"/>
      <c r="HF136" s="19"/>
      <c r="HG136" s="19"/>
      <c r="HH136" s="19"/>
      <c r="HI136" s="19"/>
      <c r="HJ136" s="19"/>
      <c r="HK136" s="19"/>
      <c r="HL136" s="19"/>
      <c r="HM136" s="19"/>
      <c r="HN136" s="19"/>
      <c r="HO136" s="19"/>
      <c r="HP136" s="19"/>
      <c r="HQ136" s="19"/>
    </row>
    <row r="137" spans="2:225" x14ac:dyDescent="0.25">
      <c r="B137" s="19"/>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c r="CT137" s="19"/>
      <c r="CU137" s="19"/>
      <c r="CV137" s="19"/>
      <c r="CW137" s="19"/>
      <c r="CX137" s="19"/>
      <c r="CY137" s="19"/>
      <c r="CZ137" s="19"/>
      <c r="DA137" s="19"/>
      <c r="DB137" s="19"/>
      <c r="DC137" s="19"/>
      <c r="DD137" s="19"/>
      <c r="DE137" s="19"/>
      <c r="DF137" s="19"/>
      <c r="DG137" s="19"/>
      <c r="DH137" s="19"/>
      <c r="DI137" s="19"/>
      <c r="DJ137" s="19"/>
      <c r="DK137" s="19"/>
      <c r="DL137" s="19"/>
      <c r="DM137" s="19"/>
      <c r="DN137" s="19"/>
      <c r="DO137" s="19"/>
      <c r="DP137" s="19"/>
      <c r="DQ137" s="19"/>
      <c r="DR137" s="19"/>
      <c r="DS137" s="19"/>
      <c r="DT137" s="19"/>
      <c r="DU137" s="19"/>
      <c r="DV137" s="19"/>
      <c r="DW137" s="19"/>
      <c r="DX137" s="19"/>
      <c r="DY137" s="19"/>
      <c r="DZ137" s="19"/>
      <c r="EA137" s="19"/>
      <c r="EB137" s="19"/>
      <c r="EC137" s="19"/>
      <c r="ED137" s="19"/>
      <c r="EE137" s="19"/>
      <c r="EF137" s="19"/>
      <c r="EG137" s="19"/>
      <c r="EH137" s="19"/>
      <c r="EI137" s="19"/>
      <c r="EJ137" s="19"/>
      <c r="EK137" s="19"/>
      <c r="EL137" s="19"/>
      <c r="EM137" s="19"/>
      <c r="EN137" s="19"/>
      <c r="EO137" s="19"/>
      <c r="EP137" s="19"/>
      <c r="EQ137" s="19"/>
      <c r="ER137" s="19"/>
      <c r="ES137" s="19"/>
      <c r="ET137" s="19"/>
      <c r="EU137" s="19"/>
      <c r="EV137" s="19"/>
      <c r="EW137" s="19"/>
      <c r="EX137" s="19"/>
      <c r="EY137" s="19"/>
      <c r="EZ137" s="19"/>
      <c r="FA137" s="19"/>
      <c r="FB137" s="19"/>
      <c r="FC137" s="19"/>
      <c r="FD137" s="19"/>
      <c r="FE137" s="19"/>
      <c r="FF137" s="19"/>
      <c r="FG137" s="19"/>
      <c r="FH137" s="19"/>
      <c r="FI137" s="19"/>
      <c r="FJ137" s="19"/>
      <c r="FK137" s="19"/>
      <c r="FL137" s="19"/>
      <c r="FM137" s="19"/>
      <c r="FN137" s="19"/>
      <c r="FO137" s="19"/>
      <c r="FP137" s="19"/>
      <c r="FQ137" s="19"/>
      <c r="FR137" s="19"/>
      <c r="FS137" s="19"/>
      <c r="FT137" s="19"/>
      <c r="FU137" s="19"/>
      <c r="FV137" s="19"/>
      <c r="FW137" s="19"/>
      <c r="FX137" s="19"/>
      <c r="FY137" s="19"/>
      <c r="FZ137" s="19"/>
      <c r="GA137" s="19"/>
      <c r="GB137" s="19"/>
      <c r="GC137" s="19"/>
      <c r="GD137" s="19"/>
      <c r="GE137" s="19"/>
      <c r="GF137" s="19"/>
      <c r="GG137" s="19"/>
      <c r="GH137" s="19"/>
      <c r="GI137" s="19"/>
      <c r="GJ137" s="19"/>
      <c r="GK137" s="19"/>
      <c r="GL137" s="19"/>
      <c r="GM137" s="19"/>
      <c r="GN137" s="19"/>
      <c r="GO137" s="19"/>
      <c r="GP137" s="19"/>
      <c r="GQ137" s="19"/>
      <c r="GR137" s="19"/>
      <c r="GS137" s="19"/>
      <c r="GT137" s="19"/>
      <c r="GU137" s="19"/>
      <c r="GV137" s="19"/>
      <c r="GW137" s="19"/>
      <c r="GX137" s="19"/>
      <c r="GY137" s="19"/>
      <c r="GZ137" s="19"/>
      <c r="HA137" s="19"/>
      <c r="HB137" s="19"/>
      <c r="HC137" s="19"/>
      <c r="HD137" s="19"/>
      <c r="HE137" s="19"/>
      <c r="HF137" s="19"/>
      <c r="HG137" s="19"/>
      <c r="HH137" s="19"/>
      <c r="HI137" s="19"/>
      <c r="HJ137" s="19"/>
      <c r="HK137" s="19"/>
      <c r="HL137" s="19"/>
      <c r="HM137" s="19"/>
      <c r="HN137" s="19"/>
      <c r="HO137" s="19"/>
      <c r="HP137" s="19"/>
      <c r="HQ137" s="19"/>
    </row>
    <row r="138" spans="2:225" x14ac:dyDescent="0.25">
      <c r="B138" s="19"/>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c r="CT138" s="19"/>
      <c r="CU138" s="19"/>
      <c r="CV138" s="19"/>
      <c r="CW138" s="19"/>
      <c r="CX138" s="19"/>
      <c r="CY138" s="19"/>
      <c r="CZ138" s="19"/>
      <c r="DA138" s="19"/>
      <c r="DB138" s="19"/>
      <c r="DC138" s="19"/>
      <c r="DD138" s="19"/>
      <c r="DE138" s="19"/>
      <c r="DF138" s="19"/>
      <c r="DG138" s="19"/>
      <c r="DH138" s="19"/>
      <c r="DI138" s="19"/>
      <c r="DJ138" s="19"/>
      <c r="DK138" s="19"/>
      <c r="DL138" s="19"/>
      <c r="DM138" s="19"/>
      <c r="DN138" s="19"/>
      <c r="DO138" s="19"/>
      <c r="DP138" s="19"/>
      <c r="DQ138" s="19"/>
      <c r="DR138" s="19"/>
      <c r="DS138" s="19"/>
      <c r="DT138" s="19"/>
      <c r="DU138" s="19"/>
      <c r="DV138" s="19"/>
      <c r="DW138" s="19"/>
      <c r="DX138" s="19"/>
      <c r="DY138" s="19"/>
      <c r="DZ138" s="19"/>
      <c r="EA138" s="19"/>
      <c r="EB138" s="19"/>
      <c r="EC138" s="19"/>
      <c r="ED138" s="19"/>
      <c r="EE138" s="19"/>
      <c r="EF138" s="19"/>
      <c r="EG138" s="19"/>
      <c r="EH138" s="19"/>
      <c r="EI138" s="19"/>
      <c r="EJ138" s="19"/>
      <c r="EK138" s="19"/>
      <c r="EL138" s="19"/>
      <c r="EM138" s="19"/>
      <c r="EN138" s="19"/>
      <c r="EO138" s="19"/>
      <c r="EP138" s="19"/>
      <c r="EQ138" s="19"/>
      <c r="ER138" s="19"/>
      <c r="ES138" s="19"/>
      <c r="ET138" s="19"/>
      <c r="EU138" s="19"/>
      <c r="EV138" s="19"/>
      <c r="EW138" s="19"/>
      <c r="EX138" s="19"/>
      <c r="EY138" s="19"/>
      <c r="EZ138" s="19"/>
      <c r="FA138" s="19"/>
      <c r="FB138" s="19"/>
      <c r="FC138" s="19"/>
      <c r="FD138" s="19"/>
      <c r="FE138" s="19"/>
      <c r="FF138" s="19"/>
      <c r="FG138" s="19"/>
      <c r="FH138" s="19"/>
      <c r="FI138" s="19"/>
      <c r="FJ138" s="19"/>
      <c r="FK138" s="19"/>
      <c r="FL138" s="19"/>
      <c r="FM138" s="19"/>
      <c r="FN138" s="19"/>
      <c r="FO138" s="19"/>
      <c r="FP138" s="19"/>
      <c r="FQ138" s="19"/>
      <c r="FR138" s="19"/>
      <c r="FS138" s="19"/>
      <c r="FT138" s="19"/>
      <c r="FU138" s="19"/>
      <c r="FV138" s="19"/>
      <c r="FW138" s="19"/>
      <c r="FX138" s="19"/>
      <c r="FY138" s="19"/>
      <c r="FZ138" s="19"/>
      <c r="GA138" s="19"/>
      <c r="GB138" s="19"/>
      <c r="GC138" s="19"/>
      <c r="GD138" s="19"/>
      <c r="GE138" s="19"/>
      <c r="GF138" s="19"/>
      <c r="GG138" s="19"/>
      <c r="GH138" s="19"/>
      <c r="GI138" s="19"/>
      <c r="GJ138" s="19"/>
      <c r="GK138" s="19"/>
      <c r="GL138" s="19"/>
      <c r="GM138" s="19"/>
      <c r="GN138" s="19"/>
      <c r="GO138" s="19"/>
      <c r="GP138" s="19"/>
      <c r="GQ138" s="19"/>
      <c r="GR138" s="19"/>
      <c r="GS138" s="19"/>
      <c r="GT138" s="19"/>
      <c r="GU138" s="19"/>
      <c r="GV138" s="19"/>
      <c r="GW138" s="19"/>
      <c r="GX138" s="19"/>
      <c r="GY138" s="19"/>
      <c r="GZ138" s="19"/>
      <c r="HA138" s="19"/>
      <c r="HB138" s="19"/>
      <c r="HC138" s="19"/>
      <c r="HD138" s="19"/>
      <c r="HE138" s="19"/>
      <c r="HF138" s="19"/>
      <c r="HG138" s="19"/>
      <c r="HH138" s="19"/>
      <c r="HI138" s="19"/>
      <c r="HJ138" s="19"/>
      <c r="HK138" s="19"/>
      <c r="HL138" s="19"/>
      <c r="HM138" s="19"/>
      <c r="HN138" s="19"/>
      <c r="HO138" s="19"/>
      <c r="HP138" s="19"/>
      <c r="HQ138" s="19"/>
    </row>
    <row r="139" spans="2:225" x14ac:dyDescent="0.25">
      <c r="B139" s="19"/>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c r="CW139" s="19"/>
      <c r="CX139" s="19"/>
      <c r="CY139" s="19"/>
      <c r="CZ139" s="19"/>
      <c r="DA139" s="19"/>
      <c r="DB139" s="19"/>
      <c r="DC139" s="19"/>
      <c r="DD139" s="19"/>
      <c r="DE139" s="19"/>
      <c r="DF139" s="19"/>
      <c r="DG139" s="19"/>
      <c r="DH139" s="19"/>
      <c r="DI139" s="19"/>
      <c r="DJ139" s="19"/>
      <c r="DK139" s="19"/>
      <c r="DL139" s="19"/>
      <c r="DM139" s="19"/>
      <c r="DN139" s="19"/>
      <c r="DO139" s="19"/>
      <c r="DP139" s="19"/>
      <c r="DQ139" s="19"/>
      <c r="DR139" s="19"/>
      <c r="DS139" s="19"/>
      <c r="DT139" s="19"/>
      <c r="DU139" s="19"/>
      <c r="DV139" s="19"/>
      <c r="DW139" s="19"/>
      <c r="DX139" s="19"/>
      <c r="DY139" s="19"/>
      <c r="DZ139" s="19"/>
      <c r="EA139" s="19"/>
      <c r="EB139" s="19"/>
      <c r="EC139" s="19"/>
      <c r="ED139" s="19"/>
      <c r="EE139" s="19"/>
      <c r="EF139" s="19"/>
      <c r="EG139" s="19"/>
      <c r="EH139" s="19"/>
      <c r="EI139" s="19"/>
      <c r="EJ139" s="19"/>
      <c r="EK139" s="19"/>
      <c r="EL139" s="19"/>
      <c r="EM139" s="19"/>
      <c r="EN139" s="19"/>
      <c r="EO139" s="19"/>
      <c r="EP139" s="19"/>
      <c r="EQ139" s="19"/>
      <c r="ER139" s="19"/>
      <c r="ES139" s="19"/>
      <c r="ET139" s="19"/>
      <c r="EU139" s="19"/>
      <c r="EV139" s="19"/>
      <c r="EW139" s="19"/>
      <c r="EX139" s="19"/>
      <c r="EY139" s="19"/>
      <c r="EZ139" s="19"/>
      <c r="FA139" s="19"/>
      <c r="FB139" s="19"/>
      <c r="FC139" s="19"/>
      <c r="FD139" s="19"/>
      <c r="FE139" s="19"/>
      <c r="FF139" s="19"/>
      <c r="FG139" s="19"/>
      <c r="FH139" s="19"/>
      <c r="FI139" s="19"/>
      <c r="FJ139" s="19"/>
      <c r="FK139" s="19"/>
      <c r="FL139" s="19"/>
      <c r="FM139" s="19"/>
      <c r="FN139" s="19"/>
      <c r="FO139" s="19"/>
      <c r="FP139" s="19"/>
      <c r="FQ139" s="19"/>
      <c r="FR139" s="19"/>
      <c r="FS139" s="19"/>
      <c r="FT139" s="19"/>
      <c r="FU139" s="19"/>
      <c r="FV139" s="19"/>
      <c r="FW139" s="19"/>
      <c r="FX139" s="19"/>
      <c r="FY139" s="19"/>
      <c r="FZ139" s="19"/>
      <c r="GA139" s="19"/>
      <c r="GB139" s="19"/>
      <c r="GC139" s="19"/>
      <c r="GD139" s="19"/>
      <c r="GE139" s="19"/>
      <c r="GF139" s="19"/>
      <c r="GG139" s="19"/>
      <c r="GH139" s="19"/>
      <c r="GI139" s="19"/>
      <c r="GJ139" s="19"/>
      <c r="GK139" s="19"/>
      <c r="GL139" s="19"/>
      <c r="GM139" s="19"/>
      <c r="GN139" s="19"/>
      <c r="GO139" s="19"/>
      <c r="GP139" s="19"/>
      <c r="GQ139" s="19"/>
      <c r="GR139" s="19"/>
      <c r="GS139" s="19"/>
      <c r="GT139" s="19"/>
      <c r="GU139" s="19"/>
      <c r="GV139" s="19"/>
      <c r="GW139" s="19"/>
      <c r="GX139" s="19"/>
      <c r="GY139" s="19"/>
      <c r="GZ139" s="19"/>
      <c r="HA139" s="19"/>
      <c r="HB139" s="19"/>
      <c r="HC139" s="19"/>
      <c r="HD139" s="19"/>
      <c r="HE139" s="19"/>
      <c r="HF139" s="19"/>
      <c r="HG139" s="19"/>
      <c r="HH139" s="19"/>
      <c r="HI139" s="19"/>
      <c r="HJ139" s="19"/>
      <c r="HK139" s="19"/>
      <c r="HL139" s="19"/>
      <c r="HM139" s="19"/>
      <c r="HN139" s="19"/>
      <c r="HO139" s="19"/>
      <c r="HP139" s="19"/>
      <c r="HQ139" s="19"/>
    </row>
    <row r="140" spans="2:225" x14ac:dyDescent="0.25">
      <c r="B140" s="19"/>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19"/>
      <c r="CD140" s="19"/>
      <c r="CE140" s="19"/>
      <c r="CF140" s="19"/>
      <c r="CG140" s="19"/>
      <c r="CH140" s="19"/>
      <c r="CI140" s="19"/>
      <c r="CJ140" s="19"/>
      <c r="CK140" s="19"/>
      <c r="CL140" s="19"/>
      <c r="CM140" s="19"/>
      <c r="CN140" s="19"/>
      <c r="CO140" s="19"/>
      <c r="CP140" s="19"/>
      <c r="CQ140" s="19"/>
      <c r="CR140" s="19"/>
      <c r="CS140" s="19"/>
      <c r="CT140" s="19"/>
      <c r="CU140" s="19"/>
      <c r="CV140" s="19"/>
      <c r="CW140" s="19"/>
      <c r="CX140" s="19"/>
      <c r="CY140" s="19"/>
      <c r="CZ140" s="19"/>
      <c r="DA140" s="19"/>
      <c r="DB140" s="19"/>
      <c r="DC140" s="19"/>
      <c r="DD140" s="19"/>
      <c r="DE140" s="19"/>
      <c r="DF140" s="19"/>
      <c r="DG140" s="19"/>
      <c r="DH140" s="19"/>
      <c r="DI140" s="19"/>
      <c r="DJ140" s="19"/>
      <c r="DK140" s="19"/>
      <c r="DL140" s="19"/>
      <c r="DM140" s="19"/>
      <c r="DN140" s="19"/>
      <c r="DO140" s="19"/>
      <c r="DP140" s="19"/>
      <c r="DQ140" s="19"/>
      <c r="DR140" s="19"/>
      <c r="DS140" s="19"/>
      <c r="DT140" s="19"/>
      <c r="DU140" s="19"/>
      <c r="DV140" s="19"/>
      <c r="DW140" s="19"/>
      <c r="DX140" s="19"/>
      <c r="DY140" s="19"/>
      <c r="DZ140" s="19"/>
      <c r="EA140" s="19"/>
      <c r="EB140" s="19"/>
      <c r="EC140" s="19"/>
      <c r="ED140" s="19"/>
      <c r="EE140" s="19"/>
      <c r="EF140" s="19"/>
      <c r="EG140" s="19"/>
      <c r="EH140" s="19"/>
      <c r="EI140" s="19"/>
      <c r="EJ140" s="19"/>
      <c r="EK140" s="19"/>
      <c r="EL140" s="19"/>
      <c r="EM140" s="19"/>
      <c r="EN140" s="19"/>
      <c r="EO140" s="19"/>
      <c r="EP140" s="19"/>
      <c r="EQ140" s="19"/>
      <c r="ER140" s="19"/>
      <c r="ES140" s="19"/>
      <c r="ET140" s="19"/>
      <c r="EU140" s="19"/>
      <c r="EV140" s="19"/>
      <c r="EW140" s="19"/>
      <c r="EX140" s="19"/>
      <c r="EY140" s="19"/>
      <c r="EZ140" s="19"/>
      <c r="FA140" s="19"/>
      <c r="FB140" s="19"/>
      <c r="FC140" s="19"/>
      <c r="FD140" s="19"/>
      <c r="FE140" s="19"/>
      <c r="FF140" s="19"/>
      <c r="FG140" s="19"/>
      <c r="FH140" s="19"/>
      <c r="FI140" s="19"/>
      <c r="FJ140" s="19"/>
      <c r="FK140" s="19"/>
      <c r="FL140" s="19"/>
      <c r="FM140" s="19"/>
      <c r="FN140" s="19"/>
      <c r="FO140" s="19"/>
      <c r="FP140" s="19"/>
      <c r="FQ140" s="19"/>
      <c r="FR140" s="19"/>
      <c r="FS140" s="19"/>
      <c r="FT140" s="19"/>
      <c r="FU140" s="19"/>
      <c r="FV140" s="19"/>
      <c r="FW140" s="19"/>
      <c r="FX140" s="19"/>
      <c r="FY140" s="19"/>
      <c r="FZ140" s="19"/>
      <c r="GA140" s="19"/>
      <c r="GB140" s="19"/>
      <c r="GC140" s="19"/>
      <c r="GD140" s="19"/>
      <c r="GE140" s="19"/>
      <c r="GF140" s="19"/>
      <c r="GG140" s="19"/>
      <c r="GH140" s="19"/>
      <c r="GI140" s="19"/>
      <c r="GJ140" s="19"/>
      <c r="GK140" s="19"/>
      <c r="GL140" s="19"/>
      <c r="GM140" s="19"/>
      <c r="GN140" s="19"/>
      <c r="GO140" s="19"/>
      <c r="GP140" s="19"/>
      <c r="GQ140" s="19"/>
      <c r="GR140" s="19"/>
      <c r="GS140" s="19"/>
      <c r="GT140" s="19"/>
      <c r="GU140" s="19"/>
      <c r="GV140" s="19"/>
      <c r="GW140" s="19"/>
      <c r="GX140" s="19"/>
      <c r="GY140" s="19"/>
      <c r="GZ140" s="19"/>
      <c r="HA140" s="19"/>
      <c r="HB140" s="19"/>
      <c r="HC140" s="19"/>
      <c r="HD140" s="19"/>
      <c r="HE140" s="19"/>
      <c r="HF140" s="19"/>
      <c r="HG140" s="19"/>
      <c r="HH140" s="19"/>
      <c r="HI140" s="19"/>
      <c r="HJ140" s="19"/>
      <c r="HK140" s="19"/>
      <c r="HL140" s="19"/>
      <c r="HM140" s="19"/>
      <c r="HN140" s="19"/>
      <c r="HO140" s="19"/>
      <c r="HP140" s="19"/>
      <c r="HQ140" s="19"/>
    </row>
    <row r="141" spans="2:225" x14ac:dyDescent="0.25">
      <c r="B141" s="19"/>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19"/>
      <c r="CG141" s="19"/>
      <c r="CH141" s="19"/>
      <c r="CI141" s="19"/>
      <c r="CJ141" s="19"/>
      <c r="CK141" s="19"/>
      <c r="CL141" s="19"/>
      <c r="CM141" s="19"/>
      <c r="CN141" s="19"/>
      <c r="CO141" s="19"/>
      <c r="CP141" s="19"/>
      <c r="CQ141" s="19"/>
      <c r="CR141" s="19"/>
      <c r="CS141" s="19"/>
      <c r="CT141" s="19"/>
      <c r="CU141" s="19"/>
      <c r="CV141" s="19"/>
      <c r="CW141" s="19"/>
      <c r="CX141" s="19"/>
      <c r="CY141" s="19"/>
      <c r="CZ141" s="19"/>
      <c r="DA141" s="19"/>
      <c r="DB141" s="19"/>
      <c r="DC141" s="19"/>
      <c r="DD141" s="19"/>
      <c r="DE141" s="19"/>
      <c r="DF141" s="19"/>
      <c r="DG141" s="19"/>
      <c r="DH141" s="19"/>
      <c r="DI141" s="19"/>
      <c r="DJ141" s="19"/>
      <c r="DK141" s="19"/>
      <c r="DL141" s="19"/>
      <c r="DM141" s="19"/>
      <c r="DN141" s="19"/>
      <c r="DO141" s="19"/>
      <c r="DP141" s="19"/>
      <c r="DQ141" s="19"/>
      <c r="DR141" s="19"/>
      <c r="DS141" s="19"/>
      <c r="DT141" s="19"/>
      <c r="DU141" s="19"/>
      <c r="DV141" s="19"/>
      <c r="DW141" s="19"/>
      <c r="DX141" s="19"/>
      <c r="DY141" s="19"/>
      <c r="DZ141" s="19"/>
      <c r="EA141" s="19"/>
      <c r="EB141" s="19"/>
      <c r="EC141" s="19"/>
      <c r="ED141" s="19"/>
      <c r="EE141" s="19"/>
      <c r="EF141" s="19"/>
      <c r="EG141" s="19"/>
      <c r="EH141" s="19"/>
      <c r="EI141" s="19"/>
      <c r="EJ141" s="19"/>
      <c r="EK141" s="19"/>
      <c r="EL141" s="19"/>
      <c r="EM141" s="19"/>
      <c r="EN141" s="19"/>
      <c r="EO141" s="19"/>
      <c r="EP141" s="19"/>
      <c r="EQ141" s="19"/>
      <c r="ER141" s="19"/>
      <c r="ES141" s="19"/>
      <c r="ET141" s="19"/>
      <c r="EU141" s="19"/>
      <c r="EV141" s="19"/>
      <c r="EW141" s="19"/>
      <c r="EX141" s="19"/>
      <c r="EY141" s="19"/>
      <c r="EZ141" s="19"/>
      <c r="FA141" s="19"/>
      <c r="FB141" s="19"/>
      <c r="FC141" s="19"/>
      <c r="FD141" s="19"/>
      <c r="FE141" s="19"/>
      <c r="FF141" s="19"/>
      <c r="FG141" s="19"/>
      <c r="FH141" s="19"/>
      <c r="FI141" s="19"/>
      <c r="FJ141" s="19"/>
      <c r="FK141" s="19"/>
      <c r="FL141" s="19"/>
      <c r="FM141" s="19"/>
      <c r="FN141" s="19"/>
      <c r="FO141" s="19"/>
      <c r="FP141" s="19"/>
      <c r="FQ141" s="19"/>
      <c r="FR141" s="19"/>
      <c r="FS141" s="19"/>
      <c r="FT141" s="19"/>
      <c r="FU141" s="19"/>
      <c r="FV141" s="19"/>
      <c r="FW141" s="19"/>
      <c r="FX141" s="19"/>
      <c r="FY141" s="19"/>
      <c r="FZ141" s="19"/>
      <c r="GA141" s="19"/>
      <c r="GB141" s="19"/>
      <c r="GC141" s="19"/>
      <c r="GD141" s="19"/>
      <c r="GE141" s="19"/>
      <c r="GF141" s="19"/>
      <c r="GG141" s="19"/>
      <c r="GH141" s="19"/>
      <c r="GI141" s="19"/>
      <c r="GJ141" s="19"/>
      <c r="GK141" s="19"/>
      <c r="GL141" s="19"/>
      <c r="GM141" s="19"/>
      <c r="GN141" s="19"/>
      <c r="GO141" s="19"/>
      <c r="GP141" s="19"/>
      <c r="GQ141" s="19"/>
      <c r="GR141" s="19"/>
      <c r="GS141" s="19"/>
      <c r="GT141" s="19"/>
      <c r="GU141" s="19"/>
      <c r="GV141" s="19"/>
      <c r="GW141" s="19"/>
      <c r="GX141" s="19"/>
      <c r="GY141" s="19"/>
      <c r="GZ141" s="19"/>
      <c r="HA141" s="19"/>
      <c r="HB141" s="19"/>
      <c r="HC141" s="19"/>
      <c r="HD141" s="19"/>
      <c r="HE141" s="19"/>
      <c r="HF141" s="19"/>
      <c r="HG141" s="19"/>
      <c r="HH141" s="19"/>
      <c r="HI141" s="19"/>
      <c r="HJ141" s="19"/>
      <c r="HK141" s="19"/>
      <c r="HL141" s="19"/>
      <c r="HM141" s="19"/>
      <c r="HN141" s="19"/>
      <c r="HO141" s="19"/>
      <c r="HP141" s="19"/>
      <c r="HQ141" s="19"/>
    </row>
    <row r="142" spans="2:225" x14ac:dyDescent="0.25">
      <c r="B142" s="19"/>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19"/>
      <c r="CF142" s="19"/>
      <c r="CG142" s="19"/>
      <c r="CH142" s="19"/>
      <c r="CI142" s="19"/>
      <c r="CJ142" s="19"/>
      <c r="CK142" s="19"/>
      <c r="CL142" s="19"/>
      <c r="CM142" s="19"/>
      <c r="CN142" s="19"/>
      <c r="CO142" s="19"/>
      <c r="CP142" s="19"/>
      <c r="CQ142" s="19"/>
      <c r="CR142" s="19"/>
      <c r="CS142" s="19"/>
      <c r="CT142" s="19"/>
      <c r="CU142" s="19"/>
      <c r="CV142" s="19"/>
      <c r="CW142" s="19"/>
      <c r="CX142" s="19"/>
      <c r="CY142" s="19"/>
      <c r="CZ142" s="19"/>
      <c r="DA142" s="19"/>
      <c r="DB142" s="19"/>
      <c r="DC142" s="19"/>
      <c r="DD142" s="19"/>
      <c r="DE142" s="19"/>
      <c r="DF142" s="19"/>
      <c r="DG142" s="19"/>
      <c r="DH142" s="19"/>
      <c r="DI142" s="19"/>
      <c r="DJ142" s="19"/>
      <c r="DK142" s="19"/>
      <c r="DL142" s="19"/>
      <c r="DM142" s="19"/>
      <c r="DN142" s="19"/>
      <c r="DO142" s="19"/>
      <c r="DP142" s="19"/>
      <c r="DQ142" s="19"/>
      <c r="DR142" s="19"/>
      <c r="DS142" s="19"/>
      <c r="DT142" s="19"/>
      <c r="DU142" s="19"/>
      <c r="DV142" s="19"/>
      <c r="DW142" s="19"/>
      <c r="DX142" s="19"/>
      <c r="DY142" s="19"/>
      <c r="DZ142" s="19"/>
      <c r="EA142" s="19"/>
      <c r="EB142" s="19"/>
      <c r="EC142" s="19"/>
      <c r="ED142" s="19"/>
      <c r="EE142" s="19"/>
      <c r="EF142" s="19"/>
      <c r="EG142" s="19"/>
      <c r="EH142" s="19"/>
      <c r="EI142" s="19"/>
      <c r="EJ142" s="19"/>
      <c r="EK142" s="19"/>
      <c r="EL142" s="19"/>
      <c r="EM142" s="19"/>
      <c r="EN142" s="19"/>
      <c r="EO142" s="19"/>
      <c r="EP142" s="19"/>
      <c r="EQ142" s="19"/>
      <c r="ER142" s="19"/>
      <c r="ES142" s="19"/>
      <c r="ET142" s="19"/>
      <c r="EU142" s="19"/>
      <c r="EV142" s="19"/>
      <c r="EW142" s="19"/>
      <c r="EX142" s="19"/>
      <c r="EY142" s="19"/>
      <c r="EZ142" s="19"/>
      <c r="FA142" s="19"/>
      <c r="FB142" s="19"/>
      <c r="FC142" s="19"/>
      <c r="FD142" s="19"/>
      <c r="FE142" s="19"/>
      <c r="FF142" s="19"/>
      <c r="FG142" s="19"/>
      <c r="FH142" s="19"/>
      <c r="FI142" s="19"/>
      <c r="FJ142" s="19"/>
      <c r="FK142" s="19"/>
      <c r="FL142" s="19"/>
      <c r="FM142" s="19"/>
      <c r="FN142" s="19"/>
      <c r="FO142" s="19"/>
      <c r="FP142" s="19"/>
      <c r="FQ142" s="19"/>
      <c r="FR142" s="19"/>
      <c r="FS142" s="19"/>
      <c r="FT142" s="19"/>
      <c r="FU142" s="19"/>
      <c r="FV142" s="19"/>
      <c r="FW142" s="19"/>
      <c r="FX142" s="19"/>
      <c r="FY142" s="19"/>
      <c r="FZ142" s="19"/>
      <c r="GA142" s="19"/>
      <c r="GB142" s="19"/>
      <c r="GC142" s="19"/>
      <c r="GD142" s="19"/>
      <c r="GE142" s="19"/>
      <c r="GF142" s="19"/>
      <c r="GG142" s="19"/>
      <c r="GH142" s="19"/>
      <c r="GI142" s="19"/>
      <c r="GJ142" s="19"/>
      <c r="GK142" s="19"/>
      <c r="GL142" s="19"/>
      <c r="GM142" s="19"/>
      <c r="GN142" s="19"/>
      <c r="GO142" s="19"/>
      <c r="GP142" s="19"/>
      <c r="GQ142" s="19"/>
      <c r="GR142" s="19"/>
      <c r="GS142" s="19"/>
      <c r="GT142" s="19"/>
      <c r="GU142" s="19"/>
      <c r="GV142" s="19"/>
      <c r="GW142" s="19"/>
      <c r="GX142" s="19"/>
      <c r="GY142" s="19"/>
      <c r="GZ142" s="19"/>
      <c r="HA142" s="19"/>
      <c r="HB142" s="19"/>
      <c r="HC142" s="19"/>
      <c r="HD142" s="19"/>
      <c r="HE142" s="19"/>
      <c r="HF142" s="19"/>
      <c r="HG142" s="19"/>
      <c r="HH142" s="19"/>
      <c r="HI142" s="19"/>
      <c r="HJ142" s="19"/>
      <c r="HK142" s="19"/>
      <c r="HL142" s="19"/>
      <c r="HM142" s="19"/>
      <c r="HN142" s="19"/>
      <c r="HO142" s="19"/>
      <c r="HP142" s="19"/>
      <c r="HQ142" s="19"/>
    </row>
    <row r="143" spans="2:225" x14ac:dyDescent="0.25">
      <c r="B143" s="19"/>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c r="CA143" s="19"/>
      <c r="CB143" s="19"/>
      <c r="CC143" s="19"/>
      <c r="CD143" s="19"/>
      <c r="CE143" s="19"/>
      <c r="CF143" s="19"/>
      <c r="CG143" s="19"/>
      <c r="CH143" s="19"/>
      <c r="CI143" s="19"/>
      <c r="CJ143" s="19"/>
      <c r="CK143" s="19"/>
      <c r="CL143" s="19"/>
      <c r="CM143" s="19"/>
      <c r="CN143" s="19"/>
      <c r="CO143" s="19"/>
      <c r="CP143" s="19"/>
      <c r="CQ143" s="19"/>
      <c r="CR143" s="19"/>
      <c r="CS143" s="19"/>
      <c r="CT143" s="19"/>
      <c r="CU143" s="19"/>
      <c r="CV143" s="19"/>
      <c r="CW143" s="19"/>
      <c r="CX143" s="19"/>
      <c r="CY143" s="19"/>
      <c r="CZ143" s="19"/>
      <c r="DA143" s="19"/>
      <c r="DB143" s="19"/>
      <c r="DC143" s="19"/>
      <c r="DD143" s="19"/>
      <c r="DE143" s="19"/>
      <c r="DF143" s="19"/>
      <c r="DG143" s="19"/>
      <c r="DH143" s="19"/>
      <c r="DI143" s="19"/>
      <c r="DJ143" s="19"/>
      <c r="DK143" s="19"/>
      <c r="DL143" s="19"/>
      <c r="DM143" s="19"/>
      <c r="DN143" s="19"/>
      <c r="DO143" s="19"/>
      <c r="DP143" s="19"/>
      <c r="DQ143" s="19"/>
      <c r="DR143" s="19"/>
      <c r="DS143" s="19"/>
      <c r="DT143" s="19"/>
      <c r="DU143" s="19"/>
      <c r="DV143" s="19"/>
      <c r="DW143" s="19"/>
      <c r="DX143" s="19"/>
      <c r="DY143" s="19"/>
      <c r="DZ143" s="19"/>
      <c r="EA143" s="19"/>
      <c r="EB143" s="19"/>
      <c r="EC143" s="19"/>
      <c r="ED143" s="19"/>
      <c r="EE143" s="19"/>
      <c r="EF143" s="19"/>
      <c r="EG143" s="19"/>
      <c r="EH143" s="19"/>
      <c r="EI143" s="19"/>
      <c r="EJ143" s="19"/>
      <c r="EK143" s="19"/>
      <c r="EL143" s="19"/>
      <c r="EM143" s="19"/>
      <c r="EN143" s="19"/>
      <c r="EO143" s="19"/>
      <c r="EP143" s="19"/>
      <c r="EQ143" s="19"/>
      <c r="ER143" s="19"/>
      <c r="ES143" s="19"/>
      <c r="ET143" s="19"/>
      <c r="EU143" s="19"/>
      <c r="EV143" s="19"/>
      <c r="EW143" s="19"/>
      <c r="EX143" s="19"/>
      <c r="EY143" s="19"/>
      <c r="EZ143" s="19"/>
      <c r="FA143" s="19"/>
      <c r="FB143" s="19"/>
      <c r="FC143" s="19"/>
      <c r="FD143" s="19"/>
      <c r="FE143" s="19"/>
      <c r="FF143" s="19"/>
      <c r="FG143" s="19"/>
      <c r="FH143" s="19"/>
      <c r="FI143" s="19"/>
      <c r="FJ143" s="19"/>
      <c r="FK143" s="19"/>
      <c r="FL143" s="19"/>
      <c r="FM143" s="19"/>
      <c r="FN143" s="19"/>
      <c r="FO143" s="19"/>
      <c r="FP143" s="19"/>
      <c r="FQ143" s="19"/>
      <c r="FR143" s="19"/>
      <c r="FS143" s="19"/>
      <c r="FT143" s="19"/>
      <c r="FU143" s="19"/>
      <c r="FV143" s="19"/>
      <c r="FW143" s="19"/>
      <c r="FX143" s="19"/>
      <c r="FY143" s="19"/>
      <c r="FZ143" s="19"/>
      <c r="GA143" s="19"/>
      <c r="GB143" s="19"/>
      <c r="GC143" s="19"/>
      <c r="GD143" s="19"/>
      <c r="GE143" s="19"/>
      <c r="GF143" s="19"/>
      <c r="GG143" s="19"/>
      <c r="GH143" s="19"/>
      <c r="GI143" s="19"/>
      <c r="GJ143" s="19"/>
      <c r="GK143" s="19"/>
      <c r="GL143" s="19"/>
      <c r="GM143" s="19"/>
      <c r="GN143" s="19"/>
      <c r="GO143" s="19"/>
      <c r="GP143" s="19"/>
      <c r="GQ143" s="19"/>
      <c r="GR143" s="19"/>
      <c r="GS143" s="19"/>
      <c r="GT143" s="19"/>
      <c r="GU143" s="19"/>
      <c r="GV143" s="19"/>
      <c r="GW143" s="19"/>
      <c r="GX143" s="19"/>
      <c r="GY143" s="19"/>
      <c r="GZ143" s="19"/>
      <c r="HA143" s="19"/>
      <c r="HB143" s="19"/>
      <c r="HC143" s="19"/>
      <c r="HD143" s="19"/>
      <c r="HE143" s="19"/>
      <c r="HF143" s="19"/>
      <c r="HG143" s="19"/>
      <c r="HH143" s="19"/>
      <c r="HI143" s="19"/>
      <c r="HJ143" s="19"/>
      <c r="HK143" s="19"/>
      <c r="HL143" s="19"/>
      <c r="HM143" s="19"/>
      <c r="HN143" s="19"/>
      <c r="HO143" s="19"/>
      <c r="HP143" s="19"/>
      <c r="HQ143" s="19"/>
    </row>
    <row r="144" spans="2:225" x14ac:dyDescent="0.25">
      <c r="B144" s="19"/>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c r="BR144" s="19"/>
      <c r="BS144" s="19"/>
      <c r="BT144" s="19"/>
      <c r="BU144" s="19"/>
      <c r="BV144" s="19"/>
      <c r="BW144" s="19"/>
      <c r="BX144" s="19"/>
      <c r="BY144" s="19"/>
      <c r="BZ144" s="19"/>
      <c r="CA144" s="19"/>
      <c r="CB144" s="19"/>
      <c r="CC144" s="19"/>
      <c r="CD144" s="19"/>
      <c r="CE144" s="19"/>
      <c r="CF144" s="19"/>
      <c r="CG144" s="19"/>
      <c r="CH144" s="19"/>
      <c r="CI144" s="19"/>
      <c r="CJ144" s="19"/>
      <c r="CK144" s="19"/>
      <c r="CL144" s="19"/>
      <c r="CM144" s="19"/>
      <c r="CN144" s="19"/>
      <c r="CO144" s="19"/>
      <c r="CP144" s="19"/>
      <c r="CQ144" s="19"/>
      <c r="CR144" s="19"/>
      <c r="CS144" s="19"/>
      <c r="CT144" s="19"/>
      <c r="CU144" s="19"/>
      <c r="CV144" s="19"/>
      <c r="CW144" s="19"/>
      <c r="CX144" s="19"/>
      <c r="CY144" s="19"/>
      <c r="CZ144" s="19"/>
      <c r="DA144" s="19"/>
      <c r="DB144" s="19"/>
      <c r="DC144" s="19"/>
      <c r="DD144" s="19"/>
      <c r="DE144" s="19"/>
      <c r="DF144" s="19"/>
      <c r="DG144" s="19"/>
      <c r="DH144" s="19"/>
      <c r="DI144" s="19"/>
      <c r="DJ144" s="19"/>
      <c r="DK144" s="19"/>
      <c r="DL144" s="19"/>
      <c r="DM144" s="19"/>
      <c r="DN144" s="19"/>
      <c r="DO144" s="19"/>
      <c r="DP144" s="19"/>
      <c r="DQ144" s="19"/>
      <c r="DR144" s="19"/>
      <c r="DS144" s="19"/>
      <c r="DT144" s="19"/>
      <c r="DU144" s="19"/>
      <c r="DV144" s="19"/>
      <c r="DW144" s="19"/>
      <c r="DX144" s="19"/>
      <c r="DY144" s="19"/>
      <c r="DZ144" s="19"/>
      <c r="EA144" s="19"/>
      <c r="EB144" s="19"/>
      <c r="EC144" s="19"/>
      <c r="ED144" s="19"/>
      <c r="EE144" s="19"/>
      <c r="EF144" s="19"/>
      <c r="EG144" s="19"/>
      <c r="EH144" s="19"/>
      <c r="EI144" s="19"/>
      <c r="EJ144" s="19"/>
      <c r="EK144" s="19"/>
      <c r="EL144" s="19"/>
      <c r="EM144" s="19"/>
      <c r="EN144" s="19"/>
      <c r="EO144" s="19"/>
      <c r="EP144" s="19"/>
      <c r="EQ144" s="19"/>
      <c r="ER144" s="19"/>
      <c r="ES144" s="19"/>
      <c r="ET144" s="19"/>
      <c r="EU144" s="19"/>
      <c r="EV144" s="19"/>
      <c r="EW144" s="19"/>
      <c r="EX144" s="19"/>
      <c r="EY144" s="19"/>
      <c r="EZ144" s="19"/>
      <c r="FA144" s="19"/>
      <c r="FB144" s="19"/>
      <c r="FC144" s="19"/>
      <c r="FD144" s="19"/>
      <c r="FE144" s="19"/>
      <c r="FF144" s="19"/>
      <c r="FG144" s="19"/>
      <c r="FH144" s="19"/>
      <c r="FI144" s="19"/>
      <c r="FJ144" s="19"/>
      <c r="FK144" s="19"/>
      <c r="FL144" s="19"/>
      <c r="FM144" s="19"/>
      <c r="FN144" s="19"/>
      <c r="FO144" s="19"/>
      <c r="FP144" s="19"/>
      <c r="FQ144" s="19"/>
      <c r="FR144" s="19"/>
      <c r="FS144" s="19"/>
      <c r="FT144" s="19"/>
      <c r="FU144" s="19"/>
      <c r="FV144" s="19"/>
      <c r="FW144" s="19"/>
      <c r="FX144" s="19"/>
      <c r="FY144" s="19"/>
      <c r="FZ144" s="19"/>
      <c r="GA144" s="19"/>
      <c r="GB144" s="19"/>
      <c r="GC144" s="19"/>
      <c r="GD144" s="19"/>
      <c r="GE144" s="19"/>
      <c r="GF144" s="19"/>
      <c r="GG144" s="19"/>
      <c r="GH144" s="19"/>
      <c r="GI144" s="19"/>
      <c r="GJ144" s="19"/>
      <c r="GK144" s="19"/>
      <c r="GL144" s="19"/>
      <c r="GM144" s="19"/>
      <c r="GN144" s="19"/>
      <c r="GO144" s="19"/>
      <c r="GP144" s="19"/>
      <c r="GQ144" s="19"/>
      <c r="GR144" s="19"/>
      <c r="GS144" s="19"/>
      <c r="GT144" s="19"/>
      <c r="GU144" s="19"/>
      <c r="GV144" s="19"/>
      <c r="GW144" s="19"/>
      <c r="GX144" s="19"/>
      <c r="GY144" s="19"/>
      <c r="GZ144" s="19"/>
      <c r="HA144" s="19"/>
      <c r="HB144" s="19"/>
      <c r="HC144" s="19"/>
      <c r="HD144" s="19"/>
      <c r="HE144" s="19"/>
      <c r="HF144" s="19"/>
      <c r="HG144" s="19"/>
      <c r="HH144" s="19"/>
      <c r="HI144" s="19"/>
      <c r="HJ144" s="19"/>
      <c r="HK144" s="19"/>
      <c r="HL144" s="19"/>
      <c r="HM144" s="19"/>
      <c r="HN144" s="19"/>
      <c r="HO144" s="19"/>
      <c r="HP144" s="19"/>
      <c r="HQ144" s="19"/>
    </row>
    <row r="145" spans="2:225" x14ac:dyDescent="0.25">
      <c r="B145" s="19"/>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19"/>
      <c r="CA145" s="19"/>
      <c r="CB145" s="19"/>
      <c r="CC145" s="19"/>
      <c r="CD145" s="19"/>
      <c r="CE145" s="19"/>
      <c r="CF145" s="19"/>
      <c r="CG145" s="19"/>
      <c r="CH145" s="19"/>
      <c r="CI145" s="19"/>
      <c r="CJ145" s="19"/>
      <c r="CK145" s="19"/>
      <c r="CL145" s="19"/>
      <c r="CM145" s="19"/>
      <c r="CN145" s="19"/>
      <c r="CO145" s="19"/>
      <c r="CP145" s="19"/>
      <c r="CQ145" s="19"/>
      <c r="CR145" s="19"/>
      <c r="CS145" s="19"/>
      <c r="CT145" s="19"/>
      <c r="CU145" s="19"/>
      <c r="CV145" s="19"/>
      <c r="CW145" s="19"/>
      <c r="CX145" s="19"/>
      <c r="CY145" s="19"/>
      <c r="CZ145" s="19"/>
      <c r="DA145" s="19"/>
      <c r="DB145" s="19"/>
      <c r="DC145" s="19"/>
      <c r="DD145" s="19"/>
      <c r="DE145" s="19"/>
      <c r="DF145" s="19"/>
      <c r="DG145" s="19"/>
      <c r="DH145" s="19"/>
      <c r="DI145" s="19"/>
      <c r="DJ145" s="19"/>
      <c r="DK145" s="19"/>
      <c r="DL145" s="19"/>
      <c r="DM145" s="19"/>
      <c r="DN145" s="19"/>
      <c r="DO145" s="19"/>
      <c r="DP145" s="19"/>
      <c r="DQ145" s="19"/>
      <c r="DR145" s="19"/>
      <c r="DS145" s="19"/>
      <c r="DT145" s="19"/>
      <c r="DU145" s="19"/>
      <c r="DV145" s="19"/>
      <c r="DW145" s="19"/>
      <c r="DX145" s="19"/>
      <c r="DY145" s="19"/>
      <c r="DZ145" s="19"/>
      <c r="EA145" s="19"/>
      <c r="EB145" s="19"/>
      <c r="EC145" s="19"/>
      <c r="ED145" s="19"/>
      <c r="EE145" s="19"/>
      <c r="EF145" s="19"/>
      <c r="EG145" s="19"/>
      <c r="EH145" s="19"/>
      <c r="EI145" s="19"/>
      <c r="EJ145" s="19"/>
      <c r="EK145" s="19"/>
      <c r="EL145" s="19"/>
      <c r="EM145" s="19"/>
      <c r="EN145" s="19"/>
      <c r="EO145" s="19"/>
      <c r="EP145" s="19"/>
      <c r="EQ145" s="19"/>
      <c r="ER145" s="19"/>
      <c r="ES145" s="19"/>
      <c r="ET145" s="19"/>
      <c r="EU145" s="19"/>
      <c r="EV145" s="19"/>
      <c r="EW145" s="19"/>
      <c r="EX145" s="19"/>
      <c r="EY145" s="19"/>
      <c r="EZ145" s="19"/>
      <c r="FA145" s="19"/>
      <c r="FB145" s="19"/>
      <c r="FC145" s="19"/>
      <c r="FD145" s="19"/>
      <c r="FE145" s="19"/>
      <c r="FF145" s="19"/>
      <c r="FG145" s="19"/>
      <c r="FH145" s="19"/>
      <c r="FI145" s="19"/>
      <c r="FJ145" s="19"/>
      <c r="FK145" s="19"/>
      <c r="FL145" s="19"/>
      <c r="FM145" s="19"/>
      <c r="FN145" s="19"/>
      <c r="FO145" s="19"/>
      <c r="FP145" s="19"/>
      <c r="FQ145" s="19"/>
      <c r="FR145" s="19"/>
      <c r="FS145" s="19"/>
      <c r="FT145" s="19"/>
      <c r="FU145" s="19"/>
      <c r="FV145" s="19"/>
      <c r="FW145" s="19"/>
      <c r="FX145" s="19"/>
      <c r="FY145" s="19"/>
      <c r="FZ145" s="19"/>
      <c r="GA145" s="19"/>
      <c r="GB145" s="19"/>
      <c r="GC145" s="19"/>
      <c r="GD145" s="19"/>
      <c r="GE145" s="19"/>
      <c r="GF145" s="19"/>
      <c r="GG145" s="19"/>
      <c r="GH145" s="19"/>
      <c r="GI145" s="19"/>
      <c r="GJ145" s="19"/>
      <c r="GK145" s="19"/>
      <c r="GL145" s="19"/>
      <c r="GM145" s="19"/>
      <c r="GN145" s="19"/>
      <c r="GO145" s="19"/>
      <c r="GP145" s="19"/>
      <c r="GQ145" s="19"/>
      <c r="GR145" s="19"/>
      <c r="GS145" s="19"/>
      <c r="GT145" s="19"/>
      <c r="GU145" s="19"/>
      <c r="GV145" s="19"/>
      <c r="GW145" s="19"/>
      <c r="GX145" s="19"/>
      <c r="GY145" s="19"/>
      <c r="GZ145" s="19"/>
      <c r="HA145" s="19"/>
      <c r="HB145" s="19"/>
      <c r="HC145" s="19"/>
      <c r="HD145" s="19"/>
      <c r="HE145" s="19"/>
      <c r="HF145" s="19"/>
      <c r="HG145" s="19"/>
      <c r="HH145" s="19"/>
      <c r="HI145" s="19"/>
      <c r="HJ145" s="19"/>
      <c r="HK145" s="19"/>
      <c r="HL145" s="19"/>
      <c r="HM145" s="19"/>
      <c r="HN145" s="19"/>
      <c r="HO145" s="19"/>
      <c r="HP145" s="19"/>
      <c r="HQ145" s="19"/>
    </row>
    <row r="146" spans="2:225" x14ac:dyDescent="0.25">
      <c r="B146" s="19"/>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19"/>
      <c r="BS146" s="19"/>
      <c r="BT146" s="19"/>
      <c r="BU146" s="19"/>
      <c r="BV146" s="19"/>
      <c r="BW146" s="19"/>
      <c r="BX146" s="19"/>
      <c r="BY146" s="19"/>
      <c r="BZ146" s="19"/>
      <c r="CA146" s="19"/>
      <c r="CB146" s="19"/>
      <c r="CC146" s="19"/>
      <c r="CD146" s="19"/>
      <c r="CE146" s="19"/>
      <c r="CF146" s="19"/>
      <c r="CG146" s="19"/>
      <c r="CH146" s="19"/>
      <c r="CI146" s="19"/>
      <c r="CJ146" s="19"/>
      <c r="CK146" s="19"/>
      <c r="CL146" s="19"/>
      <c r="CM146" s="19"/>
      <c r="CN146" s="19"/>
      <c r="CO146" s="19"/>
      <c r="CP146" s="19"/>
      <c r="CQ146" s="19"/>
      <c r="CR146" s="19"/>
      <c r="CS146" s="19"/>
      <c r="CT146" s="19"/>
      <c r="CU146" s="19"/>
      <c r="CV146" s="19"/>
      <c r="CW146" s="19"/>
      <c r="CX146" s="19"/>
      <c r="CY146" s="19"/>
      <c r="CZ146" s="19"/>
      <c r="DA146" s="19"/>
      <c r="DB146" s="19"/>
      <c r="DC146" s="19"/>
      <c r="DD146" s="19"/>
      <c r="DE146" s="19"/>
      <c r="DF146" s="19"/>
      <c r="DG146" s="19"/>
      <c r="DH146" s="19"/>
      <c r="DI146" s="19"/>
      <c r="DJ146" s="19"/>
      <c r="DK146" s="19"/>
      <c r="DL146" s="19"/>
      <c r="DM146" s="19"/>
      <c r="DN146" s="19"/>
      <c r="DO146" s="19"/>
      <c r="DP146" s="19"/>
      <c r="DQ146" s="19"/>
      <c r="DR146" s="19"/>
      <c r="DS146" s="19"/>
      <c r="DT146" s="19"/>
      <c r="DU146" s="19"/>
      <c r="DV146" s="19"/>
      <c r="DW146" s="19"/>
      <c r="DX146" s="19"/>
      <c r="DY146" s="19"/>
      <c r="DZ146" s="19"/>
      <c r="EA146" s="19"/>
      <c r="EB146" s="19"/>
      <c r="EC146" s="19"/>
      <c r="ED146" s="19"/>
      <c r="EE146" s="19"/>
      <c r="EF146" s="19"/>
      <c r="EG146" s="19"/>
      <c r="EH146" s="19"/>
      <c r="EI146" s="19"/>
      <c r="EJ146" s="19"/>
      <c r="EK146" s="19"/>
      <c r="EL146" s="19"/>
      <c r="EM146" s="19"/>
      <c r="EN146" s="19"/>
      <c r="EO146" s="19"/>
      <c r="EP146" s="19"/>
      <c r="EQ146" s="19"/>
      <c r="ER146" s="19"/>
      <c r="ES146" s="19"/>
      <c r="ET146" s="19"/>
      <c r="EU146" s="19"/>
      <c r="EV146" s="19"/>
      <c r="EW146" s="19"/>
      <c r="EX146" s="19"/>
      <c r="EY146" s="19"/>
      <c r="EZ146" s="19"/>
      <c r="FA146" s="19"/>
      <c r="FB146" s="19"/>
      <c r="FC146" s="19"/>
      <c r="FD146" s="19"/>
      <c r="FE146" s="19"/>
      <c r="FF146" s="19"/>
      <c r="FG146" s="19"/>
      <c r="FH146" s="19"/>
      <c r="FI146" s="19"/>
      <c r="FJ146" s="19"/>
      <c r="FK146" s="19"/>
      <c r="FL146" s="19"/>
      <c r="FM146" s="19"/>
      <c r="FN146" s="19"/>
      <c r="FO146" s="19"/>
      <c r="FP146" s="19"/>
      <c r="FQ146" s="19"/>
      <c r="FR146" s="19"/>
      <c r="FS146" s="19"/>
      <c r="FT146" s="19"/>
      <c r="FU146" s="19"/>
      <c r="FV146" s="19"/>
      <c r="FW146" s="19"/>
      <c r="FX146" s="19"/>
      <c r="FY146" s="19"/>
      <c r="FZ146" s="19"/>
      <c r="GA146" s="19"/>
      <c r="GB146" s="19"/>
      <c r="GC146" s="19"/>
      <c r="GD146" s="19"/>
      <c r="GE146" s="19"/>
      <c r="GF146" s="19"/>
      <c r="GG146" s="19"/>
      <c r="GH146" s="19"/>
      <c r="GI146" s="19"/>
      <c r="GJ146" s="19"/>
      <c r="GK146" s="19"/>
      <c r="GL146" s="19"/>
      <c r="GM146" s="19"/>
      <c r="GN146" s="19"/>
      <c r="GO146" s="19"/>
      <c r="GP146" s="19"/>
      <c r="GQ146" s="19"/>
      <c r="GR146" s="19"/>
      <c r="GS146" s="19"/>
      <c r="GT146" s="19"/>
      <c r="GU146" s="19"/>
      <c r="GV146" s="19"/>
      <c r="GW146" s="19"/>
      <c r="GX146" s="19"/>
      <c r="GY146" s="19"/>
      <c r="GZ146" s="19"/>
      <c r="HA146" s="19"/>
      <c r="HB146" s="19"/>
      <c r="HC146" s="19"/>
      <c r="HD146" s="19"/>
      <c r="HE146" s="19"/>
      <c r="HF146" s="19"/>
      <c r="HG146" s="19"/>
      <c r="HH146" s="19"/>
      <c r="HI146" s="19"/>
      <c r="HJ146" s="19"/>
      <c r="HK146" s="19"/>
      <c r="HL146" s="19"/>
      <c r="HM146" s="19"/>
      <c r="HN146" s="19"/>
      <c r="HO146" s="19"/>
      <c r="HP146" s="19"/>
      <c r="HQ146" s="19"/>
    </row>
    <row r="147" spans="2:225" x14ac:dyDescent="0.25">
      <c r="B147" s="19"/>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19"/>
      <c r="AW147" s="19"/>
      <c r="AX147" s="19"/>
      <c r="AY147" s="19"/>
      <c r="AZ147" s="19"/>
      <c r="BA147" s="19"/>
      <c r="BB147" s="19"/>
      <c r="BC147" s="19"/>
      <c r="BD147" s="19"/>
      <c r="BE147" s="19"/>
      <c r="BF147" s="19"/>
      <c r="BG147" s="19"/>
      <c r="BH147" s="19"/>
      <c r="BI147" s="19"/>
      <c r="BJ147" s="19"/>
      <c r="BK147" s="19"/>
      <c r="BL147" s="19"/>
      <c r="BM147" s="19"/>
      <c r="BN147" s="19"/>
      <c r="BO147" s="19"/>
      <c r="BP147" s="19"/>
      <c r="BQ147" s="19"/>
      <c r="BR147" s="19"/>
      <c r="BS147" s="19"/>
      <c r="BT147" s="19"/>
      <c r="BU147" s="19"/>
      <c r="BV147" s="19"/>
      <c r="BW147" s="19"/>
      <c r="BX147" s="19"/>
      <c r="BY147" s="19"/>
      <c r="BZ147" s="19"/>
      <c r="CA147" s="19"/>
      <c r="CB147" s="19"/>
      <c r="CC147" s="19"/>
      <c r="CD147" s="19"/>
      <c r="CE147" s="19"/>
      <c r="CF147" s="19"/>
      <c r="CG147" s="19"/>
      <c r="CH147" s="19"/>
      <c r="CI147" s="19"/>
      <c r="CJ147" s="19"/>
      <c r="CK147" s="19"/>
      <c r="CL147" s="19"/>
      <c r="CM147" s="19"/>
      <c r="CN147" s="19"/>
      <c r="CO147" s="19"/>
      <c r="CP147" s="19"/>
      <c r="CQ147" s="19"/>
      <c r="CR147" s="19"/>
      <c r="CS147" s="19"/>
      <c r="CT147" s="19"/>
      <c r="CU147" s="19"/>
      <c r="CV147" s="19"/>
      <c r="CW147" s="19"/>
      <c r="CX147" s="19"/>
      <c r="CY147" s="19"/>
      <c r="CZ147" s="19"/>
      <c r="DA147" s="19"/>
      <c r="DB147" s="19"/>
      <c r="DC147" s="19"/>
      <c r="DD147" s="19"/>
      <c r="DE147" s="19"/>
      <c r="DF147" s="19"/>
      <c r="DG147" s="19"/>
      <c r="DH147" s="19"/>
      <c r="DI147" s="19"/>
      <c r="DJ147" s="19"/>
      <c r="DK147" s="19"/>
      <c r="DL147" s="19"/>
      <c r="DM147" s="19"/>
      <c r="DN147" s="19"/>
      <c r="DO147" s="19"/>
      <c r="DP147" s="19"/>
      <c r="DQ147" s="19"/>
      <c r="DR147" s="19"/>
      <c r="DS147" s="19"/>
      <c r="DT147" s="19"/>
      <c r="DU147" s="19"/>
      <c r="DV147" s="19"/>
      <c r="DW147" s="19"/>
      <c r="DX147" s="19"/>
      <c r="DY147" s="19"/>
      <c r="DZ147" s="19"/>
      <c r="EA147" s="19"/>
      <c r="EB147" s="19"/>
      <c r="EC147" s="19"/>
      <c r="ED147" s="19"/>
      <c r="EE147" s="19"/>
      <c r="EF147" s="19"/>
      <c r="EG147" s="19"/>
      <c r="EH147" s="19"/>
      <c r="EI147" s="19"/>
      <c r="EJ147" s="19"/>
      <c r="EK147" s="19"/>
      <c r="EL147" s="19"/>
      <c r="EM147" s="19"/>
      <c r="EN147" s="19"/>
      <c r="EO147" s="19"/>
      <c r="EP147" s="19"/>
      <c r="EQ147" s="19"/>
      <c r="ER147" s="19"/>
      <c r="ES147" s="19"/>
      <c r="ET147" s="19"/>
      <c r="EU147" s="19"/>
      <c r="EV147" s="19"/>
      <c r="EW147" s="19"/>
      <c r="EX147" s="19"/>
      <c r="EY147" s="19"/>
      <c r="EZ147" s="19"/>
      <c r="FA147" s="19"/>
      <c r="FB147" s="19"/>
      <c r="FC147" s="19"/>
      <c r="FD147" s="19"/>
      <c r="FE147" s="19"/>
      <c r="FF147" s="19"/>
      <c r="FG147" s="19"/>
      <c r="FH147" s="19"/>
      <c r="FI147" s="19"/>
      <c r="FJ147" s="19"/>
      <c r="FK147" s="19"/>
      <c r="FL147" s="19"/>
      <c r="FM147" s="19"/>
      <c r="FN147" s="19"/>
      <c r="FO147" s="19"/>
      <c r="FP147" s="19"/>
      <c r="FQ147" s="19"/>
      <c r="FR147" s="19"/>
      <c r="FS147" s="19"/>
      <c r="FT147" s="19"/>
      <c r="FU147" s="19"/>
      <c r="FV147" s="19"/>
      <c r="FW147" s="19"/>
      <c r="FX147" s="19"/>
      <c r="FY147" s="19"/>
      <c r="FZ147" s="19"/>
      <c r="GA147" s="19"/>
      <c r="GB147" s="19"/>
      <c r="GC147" s="19"/>
      <c r="GD147" s="19"/>
      <c r="GE147" s="19"/>
      <c r="GF147" s="19"/>
      <c r="GG147" s="19"/>
      <c r="GH147" s="19"/>
      <c r="GI147" s="19"/>
      <c r="GJ147" s="19"/>
      <c r="GK147" s="19"/>
      <c r="GL147" s="19"/>
      <c r="GM147" s="19"/>
      <c r="GN147" s="19"/>
      <c r="GO147" s="19"/>
      <c r="GP147" s="19"/>
      <c r="GQ147" s="19"/>
      <c r="GR147" s="19"/>
      <c r="GS147" s="19"/>
      <c r="GT147" s="19"/>
      <c r="GU147" s="19"/>
      <c r="GV147" s="19"/>
      <c r="GW147" s="19"/>
      <c r="GX147" s="19"/>
      <c r="GY147" s="19"/>
      <c r="GZ147" s="19"/>
      <c r="HA147" s="19"/>
      <c r="HB147" s="19"/>
      <c r="HC147" s="19"/>
      <c r="HD147" s="19"/>
      <c r="HE147" s="19"/>
      <c r="HF147" s="19"/>
      <c r="HG147" s="19"/>
      <c r="HH147" s="19"/>
      <c r="HI147" s="19"/>
      <c r="HJ147" s="19"/>
      <c r="HK147" s="19"/>
      <c r="HL147" s="19"/>
      <c r="HM147" s="19"/>
      <c r="HN147" s="19"/>
      <c r="HO147" s="19"/>
      <c r="HP147" s="19"/>
      <c r="HQ147" s="19"/>
    </row>
    <row r="148" spans="2:225" x14ac:dyDescent="0.25">
      <c r="B148" s="19"/>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c r="BR148" s="19"/>
      <c r="BS148" s="19"/>
      <c r="BT148" s="19"/>
      <c r="BU148" s="19"/>
      <c r="BV148" s="19"/>
      <c r="BW148" s="19"/>
      <c r="BX148" s="19"/>
      <c r="BY148" s="19"/>
      <c r="BZ148" s="19"/>
      <c r="CA148" s="19"/>
      <c r="CB148" s="19"/>
      <c r="CC148" s="19"/>
      <c r="CD148" s="19"/>
      <c r="CE148" s="19"/>
      <c r="CF148" s="19"/>
      <c r="CG148" s="19"/>
      <c r="CH148" s="19"/>
      <c r="CI148" s="19"/>
      <c r="CJ148" s="19"/>
      <c r="CK148" s="19"/>
      <c r="CL148" s="19"/>
      <c r="CM148" s="19"/>
      <c r="CN148" s="19"/>
      <c r="CO148" s="19"/>
      <c r="CP148" s="19"/>
      <c r="CQ148" s="19"/>
      <c r="CR148" s="19"/>
      <c r="CS148" s="19"/>
      <c r="CT148" s="19"/>
      <c r="CU148" s="19"/>
      <c r="CV148" s="19"/>
      <c r="CW148" s="19"/>
      <c r="CX148" s="19"/>
      <c r="CY148" s="19"/>
      <c r="CZ148" s="19"/>
      <c r="DA148" s="19"/>
      <c r="DB148" s="19"/>
      <c r="DC148" s="19"/>
      <c r="DD148" s="19"/>
      <c r="DE148" s="19"/>
      <c r="DF148" s="19"/>
      <c r="DG148" s="19"/>
      <c r="DH148" s="19"/>
      <c r="DI148" s="19"/>
      <c r="DJ148" s="19"/>
      <c r="DK148" s="19"/>
      <c r="DL148" s="19"/>
      <c r="DM148" s="19"/>
      <c r="DN148" s="19"/>
      <c r="DO148" s="19"/>
      <c r="DP148" s="19"/>
      <c r="DQ148" s="19"/>
      <c r="DR148" s="19"/>
      <c r="DS148" s="19"/>
      <c r="DT148" s="19"/>
      <c r="DU148" s="19"/>
      <c r="DV148" s="19"/>
      <c r="DW148" s="19"/>
      <c r="DX148" s="19"/>
      <c r="DY148" s="19"/>
      <c r="DZ148" s="19"/>
      <c r="EA148" s="19"/>
      <c r="EB148" s="19"/>
      <c r="EC148" s="19"/>
      <c r="ED148" s="19"/>
      <c r="EE148" s="19"/>
      <c r="EF148" s="19"/>
      <c r="EG148" s="19"/>
      <c r="EH148" s="19"/>
      <c r="EI148" s="19"/>
      <c r="EJ148" s="19"/>
      <c r="EK148" s="19"/>
      <c r="EL148" s="19"/>
      <c r="EM148" s="19"/>
      <c r="EN148" s="19"/>
      <c r="EO148" s="19"/>
      <c r="EP148" s="19"/>
      <c r="EQ148" s="19"/>
      <c r="ER148" s="19"/>
      <c r="ES148" s="19"/>
      <c r="ET148" s="19"/>
      <c r="EU148" s="19"/>
      <c r="EV148" s="19"/>
      <c r="EW148" s="19"/>
      <c r="EX148" s="19"/>
      <c r="EY148" s="19"/>
      <c r="EZ148" s="19"/>
      <c r="FA148" s="19"/>
      <c r="FB148" s="19"/>
      <c r="FC148" s="19"/>
      <c r="FD148" s="19"/>
      <c r="FE148" s="19"/>
      <c r="FF148" s="19"/>
      <c r="FG148" s="19"/>
      <c r="FH148" s="19"/>
      <c r="FI148" s="19"/>
      <c r="FJ148" s="19"/>
      <c r="FK148" s="19"/>
      <c r="FL148" s="19"/>
      <c r="FM148" s="19"/>
      <c r="FN148" s="19"/>
      <c r="FO148" s="19"/>
      <c r="FP148" s="19"/>
      <c r="FQ148" s="19"/>
      <c r="FR148" s="19"/>
      <c r="FS148" s="19"/>
      <c r="FT148" s="19"/>
      <c r="FU148" s="19"/>
      <c r="FV148" s="19"/>
      <c r="FW148" s="19"/>
      <c r="FX148" s="19"/>
      <c r="FY148" s="19"/>
      <c r="FZ148" s="19"/>
      <c r="GA148" s="19"/>
      <c r="GB148" s="19"/>
      <c r="GC148" s="19"/>
      <c r="GD148" s="19"/>
      <c r="GE148" s="19"/>
      <c r="GF148" s="19"/>
      <c r="GG148" s="19"/>
      <c r="GH148" s="19"/>
      <c r="GI148" s="19"/>
      <c r="GJ148" s="19"/>
      <c r="GK148" s="19"/>
      <c r="GL148" s="19"/>
      <c r="GM148" s="19"/>
      <c r="GN148" s="19"/>
      <c r="GO148" s="19"/>
      <c r="GP148" s="19"/>
      <c r="GQ148" s="19"/>
      <c r="GR148" s="19"/>
      <c r="GS148" s="19"/>
      <c r="GT148" s="19"/>
      <c r="GU148" s="19"/>
      <c r="GV148" s="19"/>
      <c r="GW148" s="19"/>
      <c r="GX148" s="19"/>
      <c r="GY148" s="19"/>
      <c r="GZ148" s="19"/>
      <c r="HA148" s="19"/>
      <c r="HB148" s="19"/>
      <c r="HC148" s="19"/>
      <c r="HD148" s="19"/>
      <c r="HE148" s="19"/>
      <c r="HF148" s="19"/>
      <c r="HG148" s="19"/>
      <c r="HH148" s="19"/>
      <c r="HI148" s="19"/>
      <c r="HJ148" s="19"/>
      <c r="HK148" s="19"/>
      <c r="HL148" s="19"/>
      <c r="HM148" s="19"/>
      <c r="HN148" s="19"/>
      <c r="HO148" s="19"/>
      <c r="HP148" s="19"/>
      <c r="HQ148" s="19"/>
    </row>
    <row r="149" spans="2:225" x14ac:dyDescent="0.25">
      <c r="B149" s="19"/>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c r="BR149" s="19"/>
      <c r="BS149" s="19"/>
      <c r="BT149" s="19"/>
      <c r="BU149" s="19"/>
      <c r="BV149" s="19"/>
      <c r="BW149" s="19"/>
      <c r="BX149" s="19"/>
      <c r="BY149" s="19"/>
      <c r="BZ149" s="19"/>
      <c r="CA149" s="19"/>
      <c r="CB149" s="19"/>
      <c r="CC149" s="19"/>
      <c r="CD149" s="19"/>
      <c r="CE149" s="19"/>
      <c r="CF149" s="19"/>
      <c r="CG149" s="19"/>
      <c r="CH149" s="19"/>
      <c r="CI149" s="19"/>
      <c r="CJ149" s="19"/>
      <c r="CK149" s="19"/>
      <c r="CL149" s="19"/>
      <c r="CM149" s="19"/>
      <c r="CN149" s="19"/>
      <c r="CO149" s="19"/>
      <c r="CP149" s="19"/>
      <c r="CQ149" s="19"/>
      <c r="CR149" s="19"/>
      <c r="CS149" s="19"/>
      <c r="CT149" s="19"/>
      <c r="CU149" s="19"/>
      <c r="CV149" s="19"/>
      <c r="CW149" s="19"/>
      <c r="CX149" s="19"/>
      <c r="CY149" s="19"/>
      <c r="CZ149" s="19"/>
      <c r="DA149" s="19"/>
      <c r="DB149" s="19"/>
      <c r="DC149" s="19"/>
      <c r="DD149" s="19"/>
      <c r="DE149" s="19"/>
      <c r="DF149" s="19"/>
      <c r="DG149" s="19"/>
      <c r="DH149" s="19"/>
      <c r="DI149" s="19"/>
      <c r="DJ149" s="19"/>
      <c r="DK149" s="19"/>
      <c r="DL149" s="19"/>
      <c r="DM149" s="19"/>
      <c r="DN149" s="19"/>
      <c r="DO149" s="19"/>
      <c r="DP149" s="19"/>
      <c r="DQ149" s="19"/>
      <c r="DR149" s="19"/>
      <c r="DS149" s="19"/>
      <c r="DT149" s="19"/>
      <c r="DU149" s="19"/>
      <c r="DV149" s="19"/>
      <c r="DW149" s="19"/>
      <c r="DX149" s="19"/>
      <c r="DY149" s="19"/>
      <c r="DZ149" s="19"/>
      <c r="EA149" s="19"/>
      <c r="EB149" s="19"/>
      <c r="EC149" s="19"/>
      <c r="ED149" s="19"/>
      <c r="EE149" s="19"/>
      <c r="EF149" s="19"/>
      <c r="EG149" s="19"/>
      <c r="EH149" s="19"/>
      <c r="EI149" s="19"/>
      <c r="EJ149" s="19"/>
      <c r="EK149" s="19"/>
      <c r="EL149" s="19"/>
      <c r="EM149" s="19"/>
      <c r="EN149" s="19"/>
      <c r="EO149" s="19"/>
      <c r="EP149" s="19"/>
      <c r="EQ149" s="19"/>
      <c r="ER149" s="19"/>
      <c r="ES149" s="19"/>
      <c r="ET149" s="19"/>
      <c r="EU149" s="19"/>
      <c r="EV149" s="19"/>
      <c r="EW149" s="19"/>
      <c r="EX149" s="19"/>
      <c r="EY149" s="19"/>
      <c r="EZ149" s="19"/>
      <c r="FA149" s="19"/>
      <c r="FB149" s="19"/>
      <c r="FC149" s="19"/>
      <c r="FD149" s="19"/>
      <c r="FE149" s="19"/>
      <c r="FF149" s="19"/>
      <c r="FG149" s="19"/>
      <c r="FH149" s="19"/>
      <c r="FI149" s="19"/>
      <c r="FJ149" s="19"/>
      <c r="FK149" s="19"/>
      <c r="FL149" s="19"/>
      <c r="FM149" s="19"/>
      <c r="FN149" s="19"/>
      <c r="FO149" s="19"/>
      <c r="FP149" s="19"/>
      <c r="FQ149" s="19"/>
      <c r="FR149" s="19"/>
      <c r="FS149" s="19"/>
      <c r="FT149" s="19"/>
      <c r="FU149" s="19"/>
      <c r="FV149" s="19"/>
      <c r="FW149" s="19"/>
      <c r="FX149" s="19"/>
      <c r="FY149" s="19"/>
      <c r="FZ149" s="19"/>
      <c r="GA149" s="19"/>
      <c r="GB149" s="19"/>
      <c r="GC149" s="19"/>
      <c r="GD149" s="19"/>
      <c r="GE149" s="19"/>
      <c r="GF149" s="19"/>
      <c r="GG149" s="19"/>
      <c r="GH149" s="19"/>
      <c r="GI149" s="19"/>
      <c r="GJ149" s="19"/>
      <c r="GK149" s="19"/>
      <c r="GL149" s="19"/>
      <c r="GM149" s="19"/>
      <c r="GN149" s="19"/>
      <c r="GO149" s="19"/>
      <c r="GP149" s="19"/>
      <c r="GQ149" s="19"/>
      <c r="GR149" s="19"/>
      <c r="GS149" s="19"/>
      <c r="GT149" s="19"/>
      <c r="GU149" s="19"/>
      <c r="GV149" s="19"/>
      <c r="GW149" s="19"/>
      <c r="GX149" s="19"/>
      <c r="GY149" s="19"/>
      <c r="GZ149" s="19"/>
      <c r="HA149" s="19"/>
      <c r="HB149" s="19"/>
      <c r="HC149" s="19"/>
      <c r="HD149" s="19"/>
      <c r="HE149" s="19"/>
      <c r="HF149" s="19"/>
      <c r="HG149" s="19"/>
      <c r="HH149" s="19"/>
      <c r="HI149" s="19"/>
      <c r="HJ149" s="19"/>
      <c r="HK149" s="19"/>
      <c r="HL149" s="19"/>
      <c r="HM149" s="19"/>
      <c r="HN149" s="19"/>
      <c r="HO149" s="19"/>
      <c r="HP149" s="19"/>
      <c r="HQ149" s="19"/>
    </row>
    <row r="150" spans="2:225" x14ac:dyDescent="0.25">
      <c r="B150" s="19"/>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c r="BR150" s="19"/>
      <c r="BS150" s="19"/>
      <c r="BT150" s="19"/>
      <c r="BU150" s="19"/>
      <c r="BV150" s="19"/>
      <c r="BW150" s="19"/>
      <c r="BX150" s="19"/>
      <c r="BY150" s="19"/>
      <c r="BZ150" s="19"/>
      <c r="CA150" s="19"/>
      <c r="CB150" s="19"/>
      <c r="CC150" s="19"/>
      <c r="CD150" s="19"/>
      <c r="CE150" s="19"/>
      <c r="CF150" s="19"/>
      <c r="CG150" s="19"/>
      <c r="CH150" s="19"/>
      <c r="CI150" s="19"/>
      <c r="CJ150" s="19"/>
      <c r="CK150" s="19"/>
      <c r="CL150" s="19"/>
      <c r="CM150" s="19"/>
      <c r="CN150" s="19"/>
      <c r="CO150" s="19"/>
      <c r="CP150" s="19"/>
      <c r="CQ150" s="19"/>
      <c r="CR150" s="19"/>
      <c r="CS150" s="19"/>
      <c r="CT150" s="19"/>
      <c r="CU150" s="19"/>
      <c r="CV150" s="19"/>
      <c r="CW150" s="19"/>
      <c r="CX150" s="19"/>
      <c r="CY150" s="19"/>
      <c r="CZ150" s="19"/>
      <c r="DA150" s="19"/>
      <c r="DB150" s="19"/>
      <c r="DC150" s="19"/>
      <c r="DD150" s="19"/>
      <c r="DE150" s="19"/>
      <c r="DF150" s="19"/>
      <c r="DG150" s="19"/>
      <c r="DH150" s="19"/>
      <c r="DI150" s="19"/>
      <c r="DJ150" s="19"/>
      <c r="DK150" s="19"/>
      <c r="DL150" s="19"/>
      <c r="DM150" s="19"/>
      <c r="DN150" s="19"/>
      <c r="DO150" s="19"/>
      <c r="DP150" s="19"/>
      <c r="DQ150" s="19"/>
      <c r="DR150" s="19"/>
      <c r="DS150" s="19"/>
      <c r="DT150" s="19"/>
      <c r="DU150" s="19"/>
      <c r="DV150" s="19"/>
      <c r="DW150" s="19"/>
      <c r="DX150" s="19"/>
      <c r="DY150" s="19"/>
      <c r="DZ150" s="19"/>
      <c r="EA150" s="19"/>
      <c r="EB150" s="19"/>
      <c r="EC150" s="19"/>
      <c r="ED150" s="19"/>
      <c r="EE150" s="19"/>
      <c r="EF150" s="19"/>
      <c r="EG150" s="19"/>
      <c r="EH150" s="19"/>
      <c r="EI150" s="19"/>
      <c r="EJ150" s="19"/>
      <c r="EK150" s="19"/>
      <c r="EL150" s="19"/>
      <c r="EM150" s="19"/>
      <c r="EN150" s="19"/>
      <c r="EO150" s="19"/>
      <c r="EP150" s="19"/>
      <c r="EQ150" s="19"/>
      <c r="ER150" s="19"/>
      <c r="ES150" s="19"/>
      <c r="ET150" s="19"/>
      <c r="EU150" s="19"/>
      <c r="EV150" s="19"/>
      <c r="EW150" s="19"/>
      <c r="EX150" s="19"/>
      <c r="EY150" s="19"/>
      <c r="EZ150" s="19"/>
      <c r="FA150" s="19"/>
      <c r="FB150" s="19"/>
      <c r="FC150" s="19"/>
      <c r="FD150" s="19"/>
      <c r="FE150" s="19"/>
      <c r="FF150" s="19"/>
      <c r="FG150" s="19"/>
      <c r="FH150" s="19"/>
      <c r="FI150" s="19"/>
      <c r="FJ150" s="19"/>
      <c r="FK150" s="19"/>
      <c r="FL150" s="19"/>
      <c r="FM150" s="19"/>
      <c r="FN150" s="19"/>
      <c r="FO150" s="19"/>
      <c r="FP150" s="19"/>
      <c r="FQ150" s="19"/>
      <c r="FR150" s="19"/>
      <c r="FS150" s="19"/>
      <c r="FT150" s="19"/>
      <c r="FU150" s="19"/>
      <c r="FV150" s="19"/>
      <c r="FW150" s="19"/>
      <c r="FX150" s="19"/>
      <c r="FY150" s="19"/>
      <c r="FZ150" s="19"/>
      <c r="GA150" s="19"/>
      <c r="GB150" s="19"/>
      <c r="GC150" s="19"/>
      <c r="GD150" s="19"/>
      <c r="GE150" s="19"/>
      <c r="GF150" s="19"/>
      <c r="GG150" s="19"/>
      <c r="GH150" s="19"/>
      <c r="GI150" s="19"/>
      <c r="GJ150" s="19"/>
      <c r="GK150" s="19"/>
      <c r="GL150" s="19"/>
      <c r="GM150" s="19"/>
      <c r="GN150" s="19"/>
      <c r="GO150" s="19"/>
      <c r="GP150" s="19"/>
      <c r="GQ150" s="19"/>
      <c r="GR150" s="19"/>
      <c r="GS150" s="19"/>
      <c r="GT150" s="19"/>
      <c r="GU150" s="19"/>
      <c r="GV150" s="19"/>
      <c r="GW150" s="19"/>
      <c r="GX150" s="19"/>
      <c r="GY150" s="19"/>
      <c r="GZ150" s="19"/>
      <c r="HA150" s="19"/>
      <c r="HB150" s="19"/>
      <c r="HC150" s="19"/>
      <c r="HD150" s="19"/>
      <c r="HE150" s="19"/>
      <c r="HF150" s="19"/>
      <c r="HG150" s="19"/>
      <c r="HH150" s="19"/>
      <c r="HI150" s="19"/>
      <c r="HJ150" s="19"/>
      <c r="HK150" s="19"/>
      <c r="HL150" s="19"/>
      <c r="HM150" s="19"/>
      <c r="HN150" s="19"/>
      <c r="HO150" s="19"/>
      <c r="HP150" s="19"/>
      <c r="HQ150" s="19"/>
    </row>
    <row r="151" spans="2:225" x14ac:dyDescent="0.25">
      <c r="B151" s="19"/>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19"/>
      <c r="AW151" s="19"/>
      <c r="AX151" s="19"/>
      <c r="AY151" s="19"/>
      <c r="AZ151" s="19"/>
      <c r="BA151" s="19"/>
      <c r="BB151" s="19"/>
      <c r="BC151" s="19"/>
      <c r="BD151" s="19"/>
      <c r="BE151" s="19"/>
      <c r="BF151" s="19"/>
      <c r="BG151" s="19"/>
      <c r="BH151" s="19"/>
      <c r="BI151" s="19"/>
      <c r="BJ151" s="19"/>
      <c r="BK151" s="19"/>
      <c r="BL151" s="19"/>
      <c r="BM151" s="19"/>
      <c r="BN151" s="19"/>
      <c r="BO151" s="19"/>
      <c r="BP151" s="19"/>
      <c r="BQ151" s="19"/>
      <c r="BR151" s="19"/>
      <c r="BS151" s="19"/>
      <c r="BT151" s="19"/>
      <c r="BU151" s="19"/>
      <c r="BV151" s="19"/>
      <c r="BW151" s="19"/>
      <c r="BX151" s="19"/>
      <c r="BY151" s="19"/>
      <c r="BZ151" s="19"/>
      <c r="CA151" s="19"/>
      <c r="CB151" s="19"/>
      <c r="CC151" s="19"/>
      <c r="CD151" s="19"/>
      <c r="CE151" s="19"/>
      <c r="CF151" s="19"/>
      <c r="CG151" s="19"/>
      <c r="CH151" s="19"/>
      <c r="CI151" s="19"/>
      <c r="CJ151" s="19"/>
      <c r="CK151" s="19"/>
      <c r="CL151" s="19"/>
      <c r="CM151" s="19"/>
      <c r="CN151" s="19"/>
      <c r="CO151" s="19"/>
      <c r="CP151" s="19"/>
      <c r="CQ151" s="19"/>
      <c r="CR151" s="19"/>
      <c r="CS151" s="19"/>
      <c r="CT151" s="19"/>
      <c r="CU151" s="19"/>
      <c r="CV151" s="19"/>
      <c r="CW151" s="19"/>
      <c r="CX151" s="19"/>
      <c r="CY151" s="19"/>
      <c r="CZ151" s="19"/>
      <c r="DA151" s="19"/>
      <c r="DB151" s="19"/>
      <c r="DC151" s="19"/>
      <c r="DD151" s="19"/>
      <c r="DE151" s="19"/>
      <c r="DF151" s="19"/>
      <c r="DG151" s="19"/>
      <c r="DH151" s="19"/>
      <c r="DI151" s="19"/>
      <c r="DJ151" s="19"/>
      <c r="DK151" s="19"/>
      <c r="DL151" s="19"/>
      <c r="DM151" s="19"/>
      <c r="DN151" s="19"/>
      <c r="DO151" s="19"/>
      <c r="DP151" s="19"/>
      <c r="DQ151" s="19"/>
      <c r="DR151" s="19"/>
      <c r="DS151" s="19"/>
      <c r="DT151" s="19"/>
      <c r="DU151" s="19"/>
      <c r="DV151" s="19"/>
      <c r="DW151" s="19"/>
      <c r="DX151" s="19"/>
      <c r="DY151" s="19"/>
      <c r="DZ151" s="19"/>
      <c r="EA151" s="19"/>
      <c r="EB151" s="19"/>
      <c r="EC151" s="19"/>
      <c r="ED151" s="19"/>
      <c r="EE151" s="19"/>
      <c r="EF151" s="19"/>
      <c r="EG151" s="19"/>
      <c r="EH151" s="19"/>
      <c r="EI151" s="19"/>
      <c r="EJ151" s="19"/>
      <c r="EK151" s="19"/>
      <c r="EL151" s="19"/>
      <c r="EM151" s="19"/>
      <c r="EN151" s="19"/>
      <c r="EO151" s="19"/>
      <c r="EP151" s="19"/>
      <c r="EQ151" s="19"/>
      <c r="ER151" s="19"/>
      <c r="ES151" s="19"/>
      <c r="ET151" s="19"/>
      <c r="EU151" s="19"/>
      <c r="EV151" s="19"/>
      <c r="EW151" s="19"/>
      <c r="EX151" s="19"/>
      <c r="EY151" s="19"/>
      <c r="EZ151" s="19"/>
      <c r="FA151" s="19"/>
      <c r="FB151" s="19"/>
      <c r="FC151" s="19"/>
      <c r="FD151" s="19"/>
      <c r="FE151" s="19"/>
      <c r="FF151" s="19"/>
      <c r="FG151" s="19"/>
      <c r="FH151" s="19"/>
      <c r="FI151" s="19"/>
      <c r="FJ151" s="19"/>
      <c r="FK151" s="19"/>
      <c r="FL151" s="19"/>
      <c r="FM151" s="19"/>
      <c r="FN151" s="19"/>
      <c r="FO151" s="19"/>
      <c r="FP151" s="19"/>
      <c r="FQ151" s="19"/>
      <c r="FR151" s="19"/>
      <c r="FS151" s="19"/>
      <c r="FT151" s="19"/>
      <c r="FU151" s="19"/>
      <c r="FV151" s="19"/>
      <c r="FW151" s="19"/>
      <c r="FX151" s="19"/>
      <c r="FY151" s="19"/>
      <c r="FZ151" s="19"/>
      <c r="GA151" s="19"/>
      <c r="GB151" s="19"/>
      <c r="GC151" s="19"/>
      <c r="GD151" s="19"/>
      <c r="GE151" s="19"/>
      <c r="GF151" s="19"/>
      <c r="GG151" s="19"/>
      <c r="GH151" s="19"/>
      <c r="GI151" s="19"/>
      <c r="GJ151" s="19"/>
      <c r="GK151" s="19"/>
      <c r="GL151" s="19"/>
      <c r="GM151" s="19"/>
      <c r="GN151" s="19"/>
      <c r="GO151" s="19"/>
      <c r="GP151" s="19"/>
      <c r="GQ151" s="19"/>
      <c r="GR151" s="19"/>
      <c r="GS151" s="19"/>
      <c r="GT151" s="19"/>
      <c r="GU151" s="19"/>
      <c r="GV151" s="19"/>
      <c r="GW151" s="19"/>
      <c r="GX151" s="19"/>
      <c r="GY151" s="19"/>
      <c r="GZ151" s="19"/>
      <c r="HA151" s="19"/>
      <c r="HB151" s="19"/>
      <c r="HC151" s="19"/>
      <c r="HD151" s="19"/>
      <c r="HE151" s="19"/>
      <c r="HF151" s="19"/>
      <c r="HG151" s="19"/>
      <c r="HH151" s="19"/>
      <c r="HI151" s="19"/>
      <c r="HJ151" s="19"/>
      <c r="HK151" s="19"/>
      <c r="HL151" s="19"/>
      <c r="HM151" s="19"/>
      <c r="HN151" s="19"/>
      <c r="HO151" s="19"/>
      <c r="HP151" s="19"/>
      <c r="HQ151" s="19"/>
    </row>
    <row r="152" spans="2:225" x14ac:dyDescent="0.25">
      <c r="B152" s="19"/>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19"/>
      <c r="AW152" s="19"/>
      <c r="AX152" s="19"/>
      <c r="AY152" s="19"/>
      <c r="AZ152" s="19"/>
      <c r="BA152" s="19"/>
      <c r="BB152" s="19"/>
      <c r="BC152" s="19"/>
      <c r="BD152" s="19"/>
      <c r="BE152" s="19"/>
      <c r="BF152" s="19"/>
      <c r="BG152" s="19"/>
      <c r="BH152" s="19"/>
      <c r="BI152" s="19"/>
      <c r="BJ152" s="19"/>
      <c r="BK152" s="19"/>
      <c r="BL152" s="19"/>
      <c r="BM152" s="19"/>
      <c r="BN152" s="19"/>
      <c r="BO152" s="19"/>
      <c r="BP152" s="19"/>
      <c r="BQ152" s="19"/>
      <c r="BR152" s="19"/>
      <c r="BS152" s="19"/>
      <c r="BT152" s="19"/>
      <c r="BU152" s="19"/>
      <c r="BV152" s="19"/>
      <c r="BW152" s="19"/>
      <c r="BX152" s="19"/>
      <c r="BY152" s="19"/>
      <c r="BZ152" s="19"/>
      <c r="CA152" s="19"/>
      <c r="CB152" s="19"/>
      <c r="CC152" s="19"/>
      <c r="CD152" s="19"/>
      <c r="CE152" s="19"/>
      <c r="CF152" s="19"/>
      <c r="CG152" s="19"/>
      <c r="CH152" s="19"/>
      <c r="CI152" s="19"/>
      <c r="CJ152" s="19"/>
      <c r="CK152" s="19"/>
      <c r="CL152" s="19"/>
      <c r="CM152" s="19"/>
      <c r="CN152" s="19"/>
      <c r="CO152" s="19"/>
      <c r="CP152" s="19"/>
      <c r="CQ152" s="19"/>
      <c r="CR152" s="19"/>
      <c r="CS152" s="19"/>
      <c r="CT152" s="19"/>
      <c r="CU152" s="19"/>
      <c r="CV152" s="19"/>
      <c r="CW152" s="19"/>
      <c r="CX152" s="19"/>
      <c r="CY152" s="19"/>
      <c r="CZ152" s="19"/>
      <c r="DA152" s="19"/>
      <c r="DB152" s="19"/>
      <c r="DC152" s="19"/>
      <c r="DD152" s="19"/>
      <c r="DE152" s="19"/>
      <c r="DF152" s="19"/>
      <c r="DG152" s="19"/>
      <c r="DH152" s="19"/>
      <c r="DI152" s="19"/>
      <c r="DJ152" s="19"/>
      <c r="DK152" s="19"/>
      <c r="DL152" s="19"/>
      <c r="DM152" s="19"/>
      <c r="DN152" s="19"/>
      <c r="DO152" s="19"/>
      <c r="DP152" s="19"/>
      <c r="DQ152" s="19"/>
      <c r="DR152" s="19"/>
      <c r="DS152" s="19"/>
      <c r="DT152" s="19"/>
      <c r="DU152" s="19"/>
      <c r="DV152" s="19"/>
      <c r="DW152" s="19"/>
      <c r="DX152" s="19"/>
      <c r="DY152" s="19"/>
      <c r="DZ152" s="19"/>
      <c r="EA152" s="19"/>
      <c r="EB152" s="19"/>
      <c r="EC152" s="19"/>
      <c r="ED152" s="19"/>
      <c r="EE152" s="19"/>
      <c r="EF152" s="19"/>
      <c r="EG152" s="19"/>
      <c r="EH152" s="19"/>
      <c r="EI152" s="19"/>
      <c r="EJ152" s="19"/>
      <c r="EK152" s="19"/>
      <c r="EL152" s="19"/>
      <c r="EM152" s="19"/>
      <c r="EN152" s="19"/>
      <c r="EO152" s="19"/>
      <c r="EP152" s="19"/>
      <c r="EQ152" s="19"/>
      <c r="ER152" s="19"/>
      <c r="ES152" s="19"/>
      <c r="ET152" s="19"/>
      <c r="EU152" s="19"/>
      <c r="EV152" s="19"/>
      <c r="EW152" s="19"/>
      <c r="EX152" s="19"/>
      <c r="EY152" s="19"/>
      <c r="EZ152" s="19"/>
      <c r="FA152" s="19"/>
      <c r="FB152" s="19"/>
      <c r="FC152" s="19"/>
      <c r="FD152" s="19"/>
      <c r="FE152" s="19"/>
      <c r="FF152" s="19"/>
      <c r="FG152" s="19"/>
      <c r="FH152" s="19"/>
      <c r="FI152" s="19"/>
      <c r="FJ152" s="19"/>
      <c r="FK152" s="19"/>
      <c r="FL152" s="19"/>
      <c r="FM152" s="19"/>
      <c r="FN152" s="19"/>
      <c r="FO152" s="19"/>
      <c r="FP152" s="19"/>
      <c r="FQ152" s="19"/>
      <c r="FR152" s="19"/>
      <c r="FS152" s="19"/>
      <c r="FT152" s="19"/>
      <c r="FU152" s="19"/>
      <c r="FV152" s="19"/>
      <c r="FW152" s="19"/>
      <c r="FX152" s="19"/>
      <c r="FY152" s="19"/>
      <c r="FZ152" s="19"/>
      <c r="GA152" s="19"/>
      <c r="GB152" s="19"/>
      <c r="GC152" s="19"/>
      <c r="GD152" s="19"/>
      <c r="GE152" s="19"/>
      <c r="GF152" s="19"/>
      <c r="GG152" s="19"/>
      <c r="GH152" s="19"/>
      <c r="GI152" s="19"/>
      <c r="GJ152" s="19"/>
      <c r="GK152" s="19"/>
      <c r="GL152" s="19"/>
      <c r="GM152" s="19"/>
      <c r="GN152" s="19"/>
      <c r="GO152" s="19"/>
      <c r="GP152" s="19"/>
      <c r="GQ152" s="19"/>
      <c r="GR152" s="19"/>
      <c r="GS152" s="19"/>
      <c r="GT152" s="19"/>
      <c r="GU152" s="19"/>
      <c r="GV152" s="19"/>
      <c r="GW152" s="19"/>
      <c r="GX152" s="19"/>
      <c r="GY152" s="19"/>
      <c r="GZ152" s="19"/>
      <c r="HA152" s="19"/>
      <c r="HB152" s="19"/>
      <c r="HC152" s="19"/>
      <c r="HD152" s="19"/>
      <c r="HE152" s="19"/>
      <c r="HF152" s="19"/>
      <c r="HG152" s="19"/>
      <c r="HH152" s="19"/>
      <c r="HI152" s="19"/>
      <c r="HJ152" s="19"/>
      <c r="HK152" s="19"/>
      <c r="HL152" s="19"/>
      <c r="HM152" s="19"/>
      <c r="HN152" s="19"/>
      <c r="HO152" s="19"/>
      <c r="HP152" s="19"/>
      <c r="HQ152" s="19"/>
    </row>
    <row r="153" spans="2:225" x14ac:dyDescent="0.25">
      <c r="B153" s="19"/>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19"/>
      <c r="AW153" s="19"/>
      <c r="AX153" s="19"/>
      <c r="AY153" s="19"/>
      <c r="AZ153" s="19"/>
      <c r="BA153" s="19"/>
      <c r="BB153" s="19"/>
      <c r="BC153" s="19"/>
      <c r="BD153" s="19"/>
      <c r="BE153" s="19"/>
      <c r="BF153" s="19"/>
      <c r="BG153" s="19"/>
      <c r="BH153" s="19"/>
      <c r="BI153" s="19"/>
      <c r="BJ153" s="19"/>
      <c r="BK153" s="19"/>
      <c r="BL153" s="19"/>
      <c r="BM153" s="19"/>
      <c r="BN153" s="19"/>
      <c r="BO153" s="19"/>
      <c r="BP153" s="19"/>
      <c r="BQ153" s="19"/>
      <c r="BR153" s="19"/>
      <c r="BS153" s="19"/>
      <c r="BT153" s="19"/>
      <c r="BU153" s="19"/>
      <c r="BV153" s="19"/>
      <c r="BW153" s="19"/>
      <c r="BX153" s="19"/>
      <c r="BY153" s="19"/>
      <c r="BZ153" s="19"/>
      <c r="CA153" s="19"/>
      <c r="CB153" s="19"/>
      <c r="CC153" s="19"/>
      <c r="CD153" s="19"/>
      <c r="CE153" s="19"/>
      <c r="CF153" s="19"/>
      <c r="CG153" s="19"/>
      <c r="CH153" s="19"/>
      <c r="CI153" s="19"/>
      <c r="CJ153" s="19"/>
      <c r="CK153" s="19"/>
      <c r="CL153" s="19"/>
      <c r="CM153" s="19"/>
      <c r="CN153" s="19"/>
      <c r="CO153" s="19"/>
      <c r="CP153" s="19"/>
      <c r="CQ153" s="19"/>
      <c r="CR153" s="19"/>
      <c r="CS153" s="19"/>
      <c r="CT153" s="19"/>
      <c r="CU153" s="19"/>
      <c r="CV153" s="19"/>
      <c r="CW153" s="19"/>
      <c r="CX153" s="19"/>
      <c r="CY153" s="19"/>
      <c r="CZ153" s="19"/>
      <c r="DA153" s="19"/>
      <c r="DB153" s="19"/>
      <c r="DC153" s="19"/>
      <c r="DD153" s="19"/>
      <c r="DE153" s="19"/>
      <c r="DF153" s="19"/>
      <c r="DG153" s="19"/>
      <c r="DH153" s="19"/>
      <c r="DI153" s="19"/>
      <c r="DJ153" s="19"/>
      <c r="DK153" s="19"/>
      <c r="DL153" s="19"/>
      <c r="DM153" s="19"/>
      <c r="DN153" s="19"/>
      <c r="DO153" s="19"/>
      <c r="DP153" s="19"/>
      <c r="DQ153" s="19"/>
      <c r="DR153" s="19"/>
      <c r="DS153" s="19"/>
      <c r="DT153" s="19"/>
      <c r="DU153" s="19"/>
      <c r="DV153" s="19"/>
      <c r="DW153" s="19"/>
      <c r="DX153" s="19"/>
      <c r="DY153" s="19"/>
      <c r="DZ153" s="19"/>
      <c r="EA153" s="19"/>
      <c r="EB153" s="19"/>
      <c r="EC153" s="19"/>
      <c r="ED153" s="19"/>
      <c r="EE153" s="19"/>
      <c r="EF153" s="19"/>
      <c r="EG153" s="19"/>
      <c r="EH153" s="19"/>
      <c r="EI153" s="19"/>
      <c r="EJ153" s="19"/>
      <c r="EK153" s="19"/>
      <c r="EL153" s="19"/>
      <c r="EM153" s="19"/>
      <c r="EN153" s="19"/>
      <c r="EO153" s="19"/>
      <c r="EP153" s="19"/>
      <c r="EQ153" s="19"/>
      <c r="ER153" s="19"/>
      <c r="ES153" s="19"/>
      <c r="ET153" s="19"/>
      <c r="EU153" s="19"/>
      <c r="EV153" s="19"/>
      <c r="EW153" s="19"/>
      <c r="EX153" s="19"/>
      <c r="EY153" s="19"/>
      <c r="EZ153" s="19"/>
      <c r="FA153" s="19"/>
      <c r="FB153" s="19"/>
      <c r="FC153" s="19"/>
      <c r="FD153" s="19"/>
      <c r="FE153" s="19"/>
      <c r="FF153" s="19"/>
      <c r="FG153" s="19"/>
      <c r="FH153" s="19"/>
      <c r="FI153" s="19"/>
      <c r="FJ153" s="19"/>
      <c r="FK153" s="19"/>
      <c r="FL153" s="19"/>
      <c r="FM153" s="19"/>
      <c r="FN153" s="19"/>
      <c r="FO153" s="19"/>
      <c r="FP153" s="19"/>
      <c r="FQ153" s="19"/>
      <c r="FR153" s="19"/>
      <c r="FS153" s="19"/>
      <c r="FT153" s="19"/>
      <c r="FU153" s="19"/>
      <c r="FV153" s="19"/>
      <c r="FW153" s="19"/>
      <c r="FX153" s="19"/>
      <c r="FY153" s="19"/>
      <c r="FZ153" s="19"/>
      <c r="GA153" s="19"/>
      <c r="GB153" s="19"/>
      <c r="GC153" s="19"/>
      <c r="GD153" s="19"/>
      <c r="GE153" s="19"/>
      <c r="GF153" s="19"/>
      <c r="GG153" s="19"/>
      <c r="GH153" s="19"/>
      <c r="GI153" s="19"/>
      <c r="GJ153" s="19"/>
      <c r="GK153" s="19"/>
      <c r="GL153" s="19"/>
      <c r="GM153" s="19"/>
      <c r="GN153" s="19"/>
      <c r="GO153" s="19"/>
      <c r="GP153" s="19"/>
      <c r="GQ153" s="19"/>
      <c r="GR153" s="19"/>
      <c r="GS153" s="19"/>
      <c r="GT153" s="19"/>
      <c r="GU153" s="19"/>
      <c r="GV153" s="19"/>
      <c r="GW153" s="19"/>
      <c r="GX153" s="19"/>
      <c r="GY153" s="19"/>
      <c r="GZ153" s="19"/>
      <c r="HA153" s="19"/>
      <c r="HB153" s="19"/>
      <c r="HC153" s="19"/>
      <c r="HD153" s="19"/>
      <c r="HE153" s="19"/>
      <c r="HF153" s="19"/>
      <c r="HG153" s="19"/>
      <c r="HH153" s="19"/>
      <c r="HI153" s="19"/>
      <c r="HJ153" s="19"/>
      <c r="HK153" s="19"/>
      <c r="HL153" s="19"/>
      <c r="HM153" s="19"/>
      <c r="HN153" s="19"/>
      <c r="HO153" s="19"/>
      <c r="HP153" s="19"/>
      <c r="HQ153" s="19"/>
    </row>
    <row r="154" spans="2:225" x14ac:dyDescent="0.25">
      <c r="B154" s="19"/>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c r="BR154" s="19"/>
      <c r="BS154" s="19"/>
      <c r="BT154" s="19"/>
      <c r="BU154" s="19"/>
      <c r="BV154" s="19"/>
      <c r="BW154" s="19"/>
      <c r="BX154" s="19"/>
      <c r="BY154" s="19"/>
      <c r="BZ154" s="19"/>
      <c r="CA154" s="19"/>
      <c r="CB154" s="19"/>
      <c r="CC154" s="19"/>
      <c r="CD154" s="19"/>
      <c r="CE154" s="19"/>
      <c r="CF154" s="19"/>
      <c r="CG154" s="19"/>
      <c r="CH154" s="19"/>
      <c r="CI154" s="19"/>
      <c r="CJ154" s="19"/>
      <c r="CK154" s="19"/>
      <c r="CL154" s="19"/>
      <c r="CM154" s="19"/>
      <c r="CN154" s="19"/>
      <c r="CO154" s="19"/>
      <c r="CP154" s="19"/>
      <c r="CQ154" s="19"/>
      <c r="CR154" s="19"/>
      <c r="CS154" s="19"/>
      <c r="CT154" s="19"/>
      <c r="CU154" s="19"/>
      <c r="CV154" s="19"/>
      <c r="CW154" s="19"/>
      <c r="CX154" s="19"/>
      <c r="CY154" s="19"/>
      <c r="CZ154" s="19"/>
      <c r="DA154" s="19"/>
      <c r="DB154" s="19"/>
      <c r="DC154" s="19"/>
      <c r="DD154" s="19"/>
      <c r="DE154" s="19"/>
      <c r="DF154" s="19"/>
      <c r="DG154" s="19"/>
      <c r="DH154" s="19"/>
      <c r="DI154" s="19"/>
      <c r="DJ154" s="19"/>
      <c r="DK154" s="19"/>
      <c r="DL154" s="19"/>
      <c r="DM154" s="19"/>
      <c r="DN154" s="19"/>
      <c r="DO154" s="19"/>
      <c r="DP154" s="19"/>
      <c r="DQ154" s="19"/>
      <c r="DR154" s="19"/>
      <c r="DS154" s="19"/>
      <c r="DT154" s="19"/>
      <c r="DU154" s="19"/>
      <c r="DV154" s="19"/>
      <c r="DW154" s="19"/>
      <c r="DX154" s="19"/>
      <c r="DY154" s="19"/>
      <c r="DZ154" s="19"/>
      <c r="EA154" s="19"/>
      <c r="EB154" s="19"/>
      <c r="EC154" s="19"/>
      <c r="ED154" s="19"/>
      <c r="EE154" s="19"/>
      <c r="EF154" s="19"/>
      <c r="EG154" s="19"/>
      <c r="EH154" s="19"/>
      <c r="EI154" s="19"/>
      <c r="EJ154" s="19"/>
      <c r="EK154" s="19"/>
      <c r="EL154" s="19"/>
      <c r="EM154" s="19"/>
      <c r="EN154" s="19"/>
      <c r="EO154" s="19"/>
      <c r="EP154" s="19"/>
      <c r="EQ154" s="19"/>
      <c r="ER154" s="19"/>
      <c r="ES154" s="19"/>
      <c r="ET154" s="19"/>
      <c r="EU154" s="19"/>
      <c r="EV154" s="19"/>
      <c r="EW154" s="19"/>
      <c r="EX154" s="19"/>
      <c r="EY154" s="19"/>
      <c r="EZ154" s="19"/>
      <c r="FA154" s="19"/>
      <c r="FB154" s="19"/>
      <c r="FC154" s="19"/>
      <c r="FD154" s="19"/>
      <c r="FE154" s="19"/>
      <c r="FF154" s="19"/>
      <c r="FG154" s="19"/>
      <c r="FH154" s="19"/>
      <c r="FI154" s="19"/>
      <c r="FJ154" s="19"/>
      <c r="FK154" s="19"/>
      <c r="FL154" s="19"/>
      <c r="FM154" s="19"/>
      <c r="FN154" s="19"/>
      <c r="FO154" s="19"/>
      <c r="FP154" s="19"/>
      <c r="FQ154" s="19"/>
      <c r="FR154" s="19"/>
      <c r="FS154" s="19"/>
      <c r="FT154" s="19"/>
      <c r="FU154" s="19"/>
      <c r="FV154" s="19"/>
      <c r="FW154" s="19"/>
      <c r="FX154" s="19"/>
      <c r="FY154" s="19"/>
      <c r="FZ154" s="19"/>
      <c r="GA154" s="19"/>
      <c r="GB154" s="19"/>
      <c r="GC154" s="19"/>
      <c r="GD154" s="19"/>
      <c r="GE154" s="19"/>
      <c r="GF154" s="19"/>
      <c r="GG154" s="19"/>
      <c r="GH154" s="19"/>
      <c r="GI154" s="19"/>
      <c r="GJ154" s="19"/>
      <c r="GK154" s="19"/>
      <c r="GL154" s="19"/>
      <c r="GM154" s="19"/>
      <c r="GN154" s="19"/>
      <c r="GO154" s="19"/>
      <c r="GP154" s="19"/>
      <c r="GQ154" s="19"/>
      <c r="GR154" s="19"/>
      <c r="GS154" s="19"/>
      <c r="GT154" s="19"/>
      <c r="GU154" s="19"/>
      <c r="GV154" s="19"/>
      <c r="GW154" s="19"/>
      <c r="GX154" s="19"/>
      <c r="GY154" s="19"/>
      <c r="GZ154" s="19"/>
      <c r="HA154" s="19"/>
      <c r="HB154" s="19"/>
      <c r="HC154" s="19"/>
      <c r="HD154" s="19"/>
      <c r="HE154" s="19"/>
      <c r="HF154" s="19"/>
      <c r="HG154" s="19"/>
      <c r="HH154" s="19"/>
      <c r="HI154" s="19"/>
      <c r="HJ154" s="19"/>
      <c r="HK154" s="19"/>
      <c r="HL154" s="19"/>
      <c r="HM154" s="19"/>
      <c r="HN154" s="19"/>
      <c r="HO154" s="19"/>
      <c r="HP154" s="19"/>
      <c r="HQ154" s="19"/>
    </row>
    <row r="155" spans="2:225" x14ac:dyDescent="0.25">
      <c r="B155" s="19"/>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c r="BR155" s="19"/>
      <c r="BS155" s="19"/>
      <c r="BT155" s="19"/>
      <c r="BU155" s="19"/>
      <c r="BV155" s="19"/>
      <c r="BW155" s="19"/>
      <c r="BX155" s="19"/>
      <c r="BY155" s="19"/>
      <c r="BZ155" s="19"/>
      <c r="CA155" s="19"/>
      <c r="CB155" s="19"/>
      <c r="CC155" s="19"/>
      <c r="CD155" s="19"/>
      <c r="CE155" s="19"/>
      <c r="CF155" s="19"/>
      <c r="CG155" s="19"/>
      <c r="CH155" s="19"/>
      <c r="CI155" s="19"/>
      <c r="CJ155" s="19"/>
      <c r="CK155" s="19"/>
      <c r="CL155" s="19"/>
      <c r="CM155" s="19"/>
      <c r="CN155" s="19"/>
      <c r="CO155" s="19"/>
      <c r="CP155" s="19"/>
      <c r="CQ155" s="19"/>
      <c r="CR155" s="19"/>
      <c r="CS155" s="19"/>
      <c r="CT155" s="19"/>
      <c r="CU155" s="19"/>
      <c r="CV155" s="19"/>
      <c r="CW155" s="19"/>
      <c r="CX155" s="19"/>
      <c r="CY155" s="19"/>
      <c r="CZ155" s="19"/>
      <c r="DA155" s="19"/>
      <c r="DB155" s="19"/>
      <c r="DC155" s="19"/>
      <c r="DD155" s="19"/>
      <c r="DE155" s="19"/>
      <c r="DF155" s="19"/>
      <c r="DG155" s="19"/>
      <c r="DH155" s="19"/>
      <c r="DI155" s="19"/>
      <c r="DJ155" s="19"/>
      <c r="DK155" s="19"/>
      <c r="DL155" s="19"/>
      <c r="DM155" s="19"/>
      <c r="DN155" s="19"/>
      <c r="DO155" s="19"/>
      <c r="DP155" s="19"/>
      <c r="DQ155" s="19"/>
      <c r="DR155" s="19"/>
      <c r="DS155" s="19"/>
      <c r="DT155" s="19"/>
      <c r="DU155" s="19"/>
      <c r="DV155" s="19"/>
      <c r="DW155" s="19"/>
      <c r="DX155" s="19"/>
      <c r="DY155" s="19"/>
      <c r="DZ155" s="19"/>
      <c r="EA155" s="19"/>
      <c r="EB155" s="19"/>
      <c r="EC155" s="19"/>
      <c r="ED155" s="19"/>
      <c r="EE155" s="19"/>
      <c r="EF155" s="19"/>
      <c r="EG155" s="19"/>
      <c r="EH155" s="19"/>
      <c r="EI155" s="19"/>
      <c r="EJ155" s="19"/>
      <c r="EK155" s="19"/>
      <c r="EL155" s="19"/>
      <c r="EM155" s="19"/>
      <c r="EN155" s="19"/>
      <c r="EO155" s="19"/>
      <c r="EP155" s="19"/>
      <c r="EQ155" s="19"/>
      <c r="ER155" s="19"/>
      <c r="ES155" s="19"/>
      <c r="ET155" s="19"/>
      <c r="EU155" s="19"/>
      <c r="EV155" s="19"/>
      <c r="EW155" s="19"/>
      <c r="EX155" s="19"/>
      <c r="EY155" s="19"/>
      <c r="EZ155" s="19"/>
      <c r="FA155" s="19"/>
      <c r="FB155" s="19"/>
      <c r="FC155" s="19"/>
      <c r="FD155" s="19"/>
      <c r="FE155" s="19"/>
      <c r="FF155" s="19"/>
      <c r="FG155" s="19"/>
      <c r="FH155" s="19"/>
      <c r="FI155" s="19"/>
      <c r="FJ155" s="19"/>
      <c r="FK155" s="19"/>
      <c r="FL155" s="19"/>
      <c r="FM155" s="19"/>
      <c r="FN155" s="19"/>
      <c r="FO155" s="19"/>
      <c r="FP155" s="19"/>
      <c r="FQ155" s="19"/>
      <c r="FR155" s="19"/>
      <c r="FS155" s="19"/>
      <c r="FT155" s="19"/>
      <c r="FU155" s="19"/>
      <c r="FV155" s="19"/>
      <c r="FW155" s="19"/>
      <c r="FX155" s="19"/>
      <c r="FY155" s="19"/>
      <c r="FZ155" s="19"/>
      <c r="GA155" s="19"/>
      <c r="GB155" s="19"/>
      <c r="GC155" s="19"/>
      <c r="GD155" s="19"/>
      <c r="GE155" s="19"/>
      <c r="GF155" s="19"/>
      <c r="GG155" s="19"/>
      <c r="GH155" s="19"/>
      <c r="GI155" s="19"/>
      <c r="GJ155" s="19"/>
      <c r="GK155" s="19"/>
      <c r="GL155" s="19"/>
      <c r="GM155" s="19"/>
      <c r="GN155" s="19"/>
      <c r="GO155" s="19"/>
      <c r="GP155" s="19"/>
      <c r="GQ155" s="19"/>
      <c r="GR155" s="19"/>
      <c r="GS155" s="19"/>
      <c r="GT155" s="19"/>
      <c r="GU155" s="19"/>
      <c r="GV155" s="19"/>
      <c r="GW155" s="19"/>
      <c r="GX155" s="19"/>
      <c r="GY155" s="19"/>
      <c r="GZ155" s="19"/>
      <c r="HA155" s="19"/>
      <c r="HB155" s="19"/>
      <c r="HC155" s="19"/>
      <c r="HD155" s="19"/>
      <c r="HE155" s="19"/>
      <c r="HF155" s="19"/>
      <c r="HG155" s="19"/>
      <c r="HH155" s="19"/>
      <c r="HI155" s="19"/>
      <c r="HJ155" s="19"/>
      <c r="HK155" s="19"/>
      <c r="HL155" s="19"/>
      <c r="HM155" s="19"/>
      <c r="HN155" s="19"/>
      <c r="HO155" s="19"/>
      <c r="HP155" s="19"/>
      <c r="HQ155" s="19"/>
    </row>
    <row r="156" spans="2:225" x14ac:dyDescent="0.25">
      <c r="B156" s="19"/>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c r="BR156" s="19"/>
      <c r="BS156" s="19"/>
      <c r="BT156" s="19"/>
      <c r="BU156" s="19"/>
      <c r="BV156" s="19"/>
      <c r="BW156" s="19"/>
      <c r="BX156" s="19"/>
      <c r="BY156" s="19"/>
      <c r="BZ156" s="19"/>
      <c r="CA156" s="19"/>
      <c r="CB156" s="19"/>
      <c r="CC156" s="19"/>
      <c r="CD156" s="19"/>
      <c r="CE156" s="19"/>
      <c r="CF156" s="19"/>
      <c r="CG156" s="19"/>
      <c r="CH156" s="19"/>
      <c r="CI156" s="19"/>
      <c r="CJ156" s="19"/>
      <c r="CK156" s="19"/>
      <c r="CL156" s="19"/>
      <c r="CM156" s="19"/>
      <c r="CN156" s="19"/>
      <c r="CO156" s="19"/>
      <c r="CP156" s="19"/>
      <c r="CQ156" s="19"/>
      <c r="CR156" s="19"/>
      <c r="CS156" s="19"/>
      <c r="CT156" s="19"/>
      <c r="CU156" s="19"/>
      <c r="CV156" s="19"/>
      <c r="CW156" s="19"/>
      <c r="CX156" s="19"/>
      <c r="CY156" s="19"/>
      <c r="CZ156" s="19"/>
      <c r="DA156" s="19"/>
      <c r="DB156" s="19"/>
      <c r="DC156" s="19"/>
      <c r="DD156" s="19"/>
      <c r="DE156" s="19"/>
      <c r="DF156" s="19"/>
      <c r="DG156" s="19"/>
      <c r="DH156" s="19"/>
      <c r="DI156" s="19"/>
      <c r="DJ156" s="19"/>
      <c r="DK156" s="19"/>
      <c r="DL156" s="19"/>
      <c r="DM156" s="19"/>
      <c r="DN156" s="19"/>
      <c r="DO156" s="19"/>
      <c r="DP156" s="19"/>
      <c r="DQ156" s="19"/>
      <c r="DR156" s="19"/>
      <c r="DS156" s="19"/>
      <c r="DT156" s="19"/>
      <c r="DU156" s="19"/>
      <c r="DV156" s="19"/>
      <c r="DW156" s="19"/>
      <c r="DX156" s="19"/>
      <c r="DY156" s="19"/>
      <c r="DZ156" s="19"/>
      <c r="EA156" s="19"/>
      <c r="EB156" s="19"/>
      <c r="EC156" s="19"/>
      <c r="ED156" s="19"/>
      <c r="EE156" s="19"/>
      <c r="EF156" s="19"/>
      <c r="EG156" s="19"/>
      <c r="EH156" s="19"/>
      <c r="EI156" s="19"/>
      <c r="EJ156" s="19"/>
      <c r="EK156" s="19"/>
      <c r="EL156" s="19"/>
      <c r="EM156" s="19"/>
      <c r="EN156" s="19"/>
      <c r="EO156" s="19"/>
      <c r="EP156" s="19"/>
      <c r="EQ156" s="19"/>
      <c r="ER156" s="19"/>
      <c r="ES156" s="19"/>
      <c r="ET156" s="19"/>
      <c r="EU156" s="19"/>
      <c r="EV156" s="19"/>
      <c r="EW156" s="19"/>
      <c r="EX156" s="19"/>
      <c r="EY156" s="19"/>
      <c r="EZ156" s="19"/>
      <c r="FA156" s="19"/>
      <c r="FB156" s="19"/>
      <c r="FC156" s="19"/>
      <c r="FD156" s="19"/>
      <c r="FE156" s="19"/>
      <c r="FF156" s="19"/>
      <c r="FG156" s="19"/>
      <c r="FH156" s="19"/>
      <c r="FI156" s="19"/>
      <c r="FJ156" s="19"/>
      <c r="FK156" s="19"/>
      <c r="FL156" s="19"/>
      <c r="FM156" s="19"/>
      <c r="FN156" s="19"/>
      <c r="FO156" s="19"/>
      <c r="FP156" s="19"/>
      <c r="FQ156" s="19"/>
      <c r="FR156" s="19"/>
      <c r="FS156" s="19"/>
      <c r="FT156" s="19"/>
      <c r="FU156" s="19"/>
      <c r="FV156" s="19"/>
      <c r="FW156" s="19"/>
      <c r="FX156" s="19"/>
      <c r="FY156" s="19"/>
      <c r="FZ156" s="19"/>
      <c r="GA156" s="19"/>
      <c r="GB156" s="19"/>
      <c r="GC156" s="19"/>
      <c r="GD156" s="19"/>
      <c r="GE156" s="19"/>
      <c r="GF156" s="19"/>
      <c r="GG156" s="19"/>
      <c r="GH156" s="19"/>
      <c r="GI156" s="19"/>
      <c r="GJ156" s="19"/>
      <c r="GK156" s="19"/>
      <c r="GL156" s="19"/>
      <c r="GM156" s="19"/>
      <c r="GN156" s="19"/>
      <c r="GO156" s="19"/>
      <c r="GP156" s="19"/>
      <c r="GQ156" s="19"/>
      <c r="GR156" s="19"/>
      <c r="GS156" s="19"/>
      <c r="GT156" s="19"/>
      <c r="GU156" s="19"/>
      <c r="GV156" s="19"/>
      <c r="GW156" s="19"/>
      <c r="GX156" s="19"/>
      <c r="GY156" s="19"/>
      <c r="GZ156" s="19"/>
      <c r="HA156" s="19"/>
      <c r="HB156" s="19"/>
      <c r="HC156" s="19"/>
      <c r="HD156" s="19"/>
      <c r="HE156" s="19"/>
      <c r="HF156" s="19"/>
      <c r="HG156" s="19"/>
      <c r="HH156" s="19"/>
      <c r="HI156" s="19"/>
      <c r="HJ156" s="19"/>
      <c r="HK156" s="19"/>
      <c r="HL156" s="19"/>
      <c r="HM156" s="19"/>
      <c r="HN156" s="19"/>
      <c r="HO156" s="19"/>
      <c r="HP156" s="19"/>
      <c r="HQ156" s="19"/>
    </row>
    <row r="157" spans="2:225" x14ac:dyDescent="0.25">
      <c r="B157" s="19"/>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9"/>
      <c r="CA157" s="19"/>
      <c r="CB157" s="19"/>
      <c r="CC157" s="19"/>
      <c r="CD157" s="19"/>
      <c r="CE157" s="19"/>
      <c r="CF157" s="19"/>
      <c r="CG157" s="19"/>
      <c r="CH157" s="19"/>
      <c r="CI157" s="19"/>
      <c r="CJ157" s="19"/>
      <c r="CK157" s="19"/>
      <c r="CL157" s="19"/>
      <c r="CM157" s="19"/>
      <c r="CN157" s="19"/>
      <c r="CO157" s="19"/>
      <c r="CP157" s="19"/>
      <c r="CQ157" s="19"/>
      <c r="CR157" s="19"/>
      <c r="CS157" s="19"/>
      <c r="CT157" s="19"/>
      <c r="CU157" s="19"/>
      <c r="CV157" s="19"/>
      <c r="CW157" s="19"/>
      <c r="CX157" s="19"/>
      <c r="CY157" s="19"/>
      <c r="CZ157" s="19"/>
      <c r="DA157" s="19"/>
      <c r="DB157" s="19"/>
      <c r="DC157" s="19"/>
      <c r="DD157" s="19"/>
      <c r="DE157" s="19"/>
      <c r="DF157" s="19"/>
      <c r="DG157" s="19"/>
      <c r="DH157" s="19"/>
      <c r="DI157" s="19"/>
      <c r="DJ157" s="19"/>
      <c r="DK157" s="19"/>
      <c r="DL157" s="19"/>
      <c r="DM157" s="19"/>
      <c r="DN157" s="19"/>
      <c r="DO157" s="19"/>
      <c r="DP157" s="19"/>
      <c r="DQ157" s="19"/>
      <c r="DR157" s="19"/>
      <c r="DS157" s="19"/>
      <c r="DT157" s="19"/>
      <c r="DU157" s="19"/>
      <c r="DV157" s="19"/>
      <c r="DW157" s="19"/>
      <c r="DX157" s="19"/>
      <c r="DY157" s="19"/>
      <c r="DZ157" s="19"/>
      <c r="EA157" s="19"/>
      <c r="EB157" s="19"/>
      <c r="EC157" s="19"/>
      <c r="ED157" s="19"/>
      <c r="EE157" s="19"/>
      <c r="EF157" s="19"/>
      <c r="EG157" s="19"/>
      <c r="EH157" s="19"/>
      <c r="EI157" s="19"/>
      <c r="EJ157" s="19"/>
      <c r="EK157" s="19"/>
      <c r="EL157" s="19"/>
      <c r="EM157" s="19"/>
      <c r="EN157" s="19"/>
      <c r="EO157" s="19"/>
      <c r="EP157" s="19"/>
      <c r="EQ157" s="19"/>
      <c r="ER157" s="19"/>
      <c r="ES157" s="19"/>
      <c r="ET157" s="19"/>
      <c r="EU157" s="19"/>
      <c r="EV157" s="19"/>
      <c r="EW157" s="19"/>
      <c r="EX157" s="19"/>
      <c r="EY157" s="19"/>
      <c r="EZ157" s="19"/>
      <c r="FA157" s="19"/>
      <c r="FB157" s="19"/>
      <c r="FC157" s="19"/>
      <c r="FD157" s="19"/>
      <c r="FE157" s="19"/>
      <c r="FF157" s="19"/>
      <c r="FG157" s="19"/>
      <c r="FH157" s="19"/>
      <c r="FI157" s="19"/>
      <c r="FJ157" s="19"/>
      <c r="FK157" s="19"/>
      <c r="FL157" s="19"/>
      <c r="FM157" s="19"/>
      <c r="FN157" s="19"/>
      <c r="FO157" s="19"/>
      <c r="FP157" s="19"/>
      <c r="FQ157" s="19"/>
      <c r="FR157" s="19"/>
      <c r="FS157" s="19"/>
      <c r="FT157" s="19"/>
      <c r="FU157" s="19"/>
      <c r="FV157" s="19"/>
      <c r="FW157" s="19"/>
      <c r="FX157" s="19"/>
      <c r="FY157" s="19"/>
      <c r="FZ157" s="19"/>
      <c r="GA157" s="19"/>
      <c r="GB157" s="19"/>
      <c r="GC157" s="19"/>
      <c r="GD157" s="19"/>
      <c r="GE157" s="19"/>
      <c r="GF157" s="19"/>
      <c r="GG157" s="19"/>
      <c r="GH157" s="19"/>
      <c r="GI157" s="19"/>
      <c r="GJ157" s="19"/>
      <c r="GK157" s="19"/>
      <c r="GL157" s="19"/>
      <c r="GM157" s="19"/>
      <c r="GN157" s="19"/>
      <c r="GO157" s="19"/>
      <c r="GP157" s="19"/>
      <c r="GQ157" s="19"/>
      <c r="GR157" s="19"/>
      <c r="GS157" s="19"/>
      <c r="GT157" s="19"/>
      <c r="GU157" s="19"/>
      <c r="GV157" s="19"/>
      <c r="GW157" s="19"/>
      <c r="GX157" s="19"/>
      <c r="GY157" s="19"/>
      <c r="GZ157" s="19"/>
      <c r="HA157" s="19"/>
      <c r="HB157" s="19"/>
      <c r="HC157" s="19"/>
      <c r="HD157" s="19"/>
      <c r="HE157" s="19"/>
      <c r="HF157" s="19"/>
      <c r="HG157" s="19"/>
      <c r="HH157" s="19"/>
      <c r="HI157" s="19"/>
      <c r="HJ157" s="19"/>
      <c r="HK157" s="19"/>
      <c r="HL157" s="19"/>
      <c r="HM157" s="19"/>
      <c r="HN157" s="19"/>
      <c r="HO157" s="19"/>
      <c r="HP157" s="19"/>
      <c r="HQ157" s="19"/>
    </row>
    <row r="158" spans="2:225" x14ac:dyDescent="0.25">
      <c r="B158" s="19"/>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19"/>
      <c r="CD158" s="19"/>
      <c r="CE158" s="19"/>
      <c r="CF158" s="19"/>
      <c r="CG158" s="19"/>
      <c r="CH158" s="19"/>
      <c r="CI158" s="19"/>
      <c r="CJ158" s="19"/>
      <c r="CK158" s="19"/>
      <c r="CL158" s="19"/>
      <c r="CM158" s="19"/>
      <c r="CN158" s="19"/>
      <c r="CO158" s="19"/>
      <c r="CP158" s="19"/>
      <c r="CQ158" s="19"/>
      <c r="CR158" s="19"/>
      <c r="CS158" s="19"/>
      <c r="CT158" s="19"/>
      <c r="CU158" s="19"/>
      <c r="CV158" s="19"/>
      <c r="CW158" s="19"/>
      <c r="CX158" s="19"/>
      <c r="CY158" s="19"/>
      <c r="CZ158" s="19"/>
      <c r="DA158" s="19"/>
      <c r="DB158" s="19"/>
      <c r="DC158" s="19"/>
      <c r="DD158" s="19"/>
      <c r="DE158" s="19"/>
      <c r="DF158" s="19"/>
      <c r="DG158" s="19"/>
      <c r="DH158" s="19"/>
      <c r="DI158" s="19"/>
      <c r="DJ158" s="19"/>
      <c r="DK158" s="19"/>
      <c r="DL158" s="19"/>
      <c r="DM158" s="19"/>
      <c r="DN158" s="19"/>
      <c r="DO158" s="19"/>
      <c r="DP158" s="19"/>
      <c r="DQ158" s="19"/>
      <c r="DR158" s="19"/>
      <c r="DS158" s="19"/>
      <c r="DT158" s="19"/>
      <c r="DU158" s="19"/>
      <c r="DV158" s="19"/>
      <c r="DW158" s="19"/>
      <c r="DX158" s="19"/>
      <c r="DY158" s="19"/>
      <c r="DZ158" s="19"/>
      <c r="EA158" s="19"/>
      <c r="EB158" s="19"/>
      <c r="EC158" s="19"/>
      <c r="ED158" s="19"/>
      <c r="EE158" s="19"/>
      <c r="EF158" s="19"/>
      <c r="EG158" s="19"/>
      <c r="EH158" s="19"/>
      <c r="EI158" s="19"/>
      <c r="EJ158" s="19"/>
      <c r="EK158" s="19"/>
      <c r="EL158" s="19"/>
      <c r="EM158" s="19"/>
      <c r="EN158" s="19"/>
      <c r="EO158" s="19"/>
      <c r="EP158" s="19"/>
      <c r="EQ158" s="19"/>
      <c r="ER158" s="19"/>
      <c r="ES158" s="19"/>
      <c r="ET158" s="19"/>
      <c r="EU158" s="19"/>
      <c r="EV158" s="19"/>
      <c r="EW158" s="19"/>
      <c r="EX158" s="19"/>
      <c r="EY158" s="19"/>
      <c r="EZ158" s="19"/>
      <c r="FA158" s="19"/>
      <c r="FB158" s="19"/>
      <c r="FC158" s="19"/>
      <c r="FD158" s="19"/>
      <c r="FE158" s="19"/>
      <c r="FF158" s="19"/>
      <c r="FG158" s="19"/>
      <c r="FH158" s="19"/>
      <c r="FI158" s="19"/>
      <c r="FJ158" s="19"/>
      <c r="FK158" s="19"/>
      <c r="FL158" s="19"/>
      <c r="FM158" s="19"/>
      <c r="FN158" s="19"/>
      <c r="FO158" s="19"/>
      <c r="FP158" s="19"/>
      <c r="FQ158" s="19"/>
      <c r="FR158" s="19"/>
      <c r="FS158" s="19"/>
      <c r="FT158" s="19"/>
      <c r="FU158" s="19"/>
      <c r="FV158" s="19"/>
      <c r="FW158" s="19"/>
      <c r="FX158" s="19"/>
      <c r="FY158" s="19"/>
      <c r="FZ158" s="19"/>
      <c r="GA158" s="19"/>
      <c r="GB158" s="19"/>
      <c r="GC158" s="19"/>
      <c r="GD158" s="19"/>
      <c r="GE158" s="19"/>
      <c r="GF158" s="19"/>
      <c r="GG158" s="19"/>
      <c r="GH158" s="19"/>
      <c r="GI158" s="19"/>
      <c r="GJ158" s="19"/>
      <c r="GK158" s="19"/>
      <c r="GL158" s="19"/>
      <c r="GM158" s="19"/>
      <c r="GN158" s="19"/>
      <c r="GO158" s="19"/>
      <c r="GP158" s="19"/>
      <c r="GQ158" s="19"/>
      <c r="GR158" s="19"/>
      <c r="GS158" s="19"/>
      <c r="GT158" s="19"/>
      <c r="GU158" s="19"/>
      <c r="GV158" s="19"/>
      <c r="GW158" s="19"/>
      <c r="GX158" s="19"/>
      <c r="GY158" s="19"/>
      <c r="GZ158" s="19"/>
      <c r="HA158" s="19"/>
      <c r="HB158" s="19"/>
      <c r="HC158" s="19"/>
      <c r="HD158" s="19"/>
      <c r="HE158" s="19"/>
      <c r="HF158" s="19"/>
      <c r="HG158" s="19"/>
      <c r="HH158" s="19"/>
      <c r="HI158" s="19"/>
      <c r="HJ158" s="19"/>
      <c r="HK158" s="19"/>
      <c r="HL158" s="19"/>
      <c r="HM158" s="19"/>
      <c r="HN158" s="19"/>
      <c r="HO158" s="19"/>
      <c r="HP158" s="19"/>
      <c r="HQ158" s="19"/>
    </row>
    <row r="159" spans="2:225" x14ac:dyDescent="0.25">
      <c r="B159" s="19"/>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19"/>
      <c r="CD159" s="19"/>
      <c r="CE159" s="19"/>
      <c r="CF159" s="19"/>
      <c r="CG159" s="19"/>
      <c r="CH159" s="19"/>
      <c r="CI159" s="19"/>
      <c r="CJ159" s="19"/>
      <c r="CK159" s="19"/>
      <c r="CL159" s="19"/>
      <c r="CM159" s="19"/>
      <c r="CN159" s="19"/>
      <c r="CO159" s="19"/>
      <c r="CP159" s="19"/>
      <c r="CQ159" s="19"/>
      <c r="CR159" s="19"/>
      <c r="CS159" s="19"/>
      <c r="CT159" s="19"/>
      <c r="CU159" s="19"/>
      <c r="CV159" s="19"/>
      <c r="CW159" s="19"/>
      <c r="CX159" s="19"/>
      <c r="CY159" s="19"/>
      <c r="CZ159" s="19"/>
      <c r="DA159" s="19"/>
      <c r="DB159" s="19"/>
      <c r="DC159" s="19"/>
      <c r="DD159" s="19"/>
      <c r="DE159" s="19"/>
      <c r="DF159" s="19"/>
      <c r="DG159" s="19"/>
      <c r="DH159" s="19"/>
      <c r="DI159" s="19"/>
      <c r="DJ159" s="19"/>
      <c r="DK159" s="19"/>
      <c r="DL159" s="19"/>
      <c r="DM159" s="19"/>
      <c r="DN159" s="19"/>
      <c r="DO159" s="19"/>
      <c r="DP159" s="19"/>
      <c r="DQ159" s="19"/>
      <c r="DR159" s="19"/>
      <c r="DS159" s="19"/>
      <c r="DT159" s="19"/>
      <c r="DU159" s="19"/>
      <c r="DV159" s="19"/>
      <c r="DW159" s="19"/>
      <c r="DX159" s="19"/>
      <c r="DY159" s="19"/>
      <c r="DZ159" s="19"/>
      <c r="EA159" s="19"/>
      <c r="EB159" s="19"/>
      <c r="EC159" s="19"/>
      <c r="ED159" s="19"/>
      <c r="EE159" s="19"/>
      <c r="EF159" s="19"/>
      <c r="EG159" s="19"/>
      <c r="EH159" s="19"/>
      <c r="EI159" s="19"/>
      <c r="EJ159" s="19"/>
      <c r="EK159" s="19"/>
      <c r="EL159" s="19"/>
      <c r="EM159" s="19"/>
      <c r="EN159" s="19"/>
      <c r="EO159" s="19"/>
      <c r="EP159" s="19"/>
      <c r="EQ159" s="19"/>
      <c r="ER159" s="19"/>
      <c r="ES159" s="19"/>
      <c r="ET159" s="19"/>
      <c r="EU159" s="19"/>
      <c r="EV159" s="19"/>
      <c r="EW159" s="19"/>
      <c r="EX159" s="19"/>
      <c r="EY159" s="19"/>
      <c r="EZ159" s="19"/>
      <c r="FA159" s="19"/>
      <c r="FB159" s="19"/>
      <c r="FC159" s="19"/>
      <c r="FD159" s="19"/>
      <c r="FE159" s="19"/>
      <c r="FF159" s="19"/>
      <c r="FG159" s="19"/>
      <c r="FH159" s="19"/>
      <c r="FI159" s="19"/>
      <c r="FJ159" s="19"/>
      <c r="FK159" s="19"/>
      <c r="FL159" s="19"/>
      <c r="FM159" s="19"/>
      <c r="FN159" s="19"/>
      <c r="FO159" s="19"/>
      <c r="FP159" s="19"/>
      <c r="FQ159" s="19"/>
      <c r="FR159" s="19"/>
      <c r="FS159" s="19"/>
      <c r="FT159" s="19"/>
      <c r="FU159" s="19"/>
      <c r="FV159" s="19"/>
      <c r="FW159" s="19"/>
      <c r="FX159" s="19"/>
      <c r="FY159" s="19"/>
      <c r="FZ159" s="19"/>
      <c r="GA159" s="19"/>
      <c r="GB159" s="19"/>
      <c r="GC159" s="19"/>
      <c r="GD159" s="19"/>
      <c r="GE159" s="19"/>
      <c r="GF159" s="19"/>
      <c r="GG159" s="19"/>
      <c r="GH159" s="19"/>
      <c r="GI159" s="19"/>
      <c r="GJ159" s="19"/>
      <c r="GK159" s="19"/>
      <c r="GL159" s="19"/>
      <c r="GM159" s="19"/>
      <c r="GN159" s="19"/>
      <c r="GO159" s="19"/>
      <c r="GP159" s="19"/>
      <c r="GQ159" s="19"/>
      <c r="GR159" s="19"/>
      <c r="GS159" s="19"/>
      <c r="GT159" s="19"/>
      <c r="GU159" s="19"/>
      <c r="GV159" s="19"/>
      <c r="GW159" s="19"/>
      <c r="GX159" s="19"/>
      <c r="GY159" s="19"/>
      <c r="GZ159" s="19"/>
      <c r="HA159" s="19"/>
      <c r="HB159" s="19"/>
      <c r="HC159" s="19"/>
      <c r="HD159" s="19"/>
      <c r="HE159" s="19"/>
      <c r="HF159" s="19"/>
      <c r="HG159" s="19"/>
      <c r="HH159" s="19"/>
      <c r="HI159" s="19"/>
      <c r="HJ159" s="19"/>
      <c r="HK159" s="19"/>
      <c r="HL159" s="19"/>
      <c r="HM159" s="19"/>
      <c r="HN159" s="19"/>
      <c r="HO159" s="19"/>
      <c r="HP159" s="19"/>
      <c r="HQ159" s="19"/>
    </row>
    <row r="160" spans="2:225" x14ac:dyDescent="0.25">
      <c r="B160" s="19"/>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c r="CA160" s="19"/>
      <c r="CB160" s="19"/>
      <c r="CC160" s="19"/>
      <c r="CD160" s="19"/>
      <c r="CE160" s="19"/>
      <c r="CF160" s="19"/>
      <c r="CG160" s="19"/>
      <c r="CH160" s="19"/>
      <c r="CI160" s="19"/>
      <c r="CJ160" s="19"/>
      <c r="CK160" s="19"/>
      <c r="CL160" s="19"/>
      <c r="CM160" s="19"/>
      <c r="CN160" s="19"/>
      <c r="CO160" s="19"/>
      <c r="CP160" s="19"/>
      <c r="CQ160" s="19"/>
      <c r="CR160" s="19"/>
      <c r="CS160" s="19"/>
      <c r="CT160" s="19"/>
      <c r="CU160" s="19"/>
      <c r="CV160" s="19"/>
      <c r="CW160" s="19"/>
      <c r="CX160" s="19"/>
      <c r="CY160" s="19"/>
      <c r="CZ160" s="19"/>
      <c r="DA160" s="19"/>
      <c r="DB160" s="19"/>
      <c r="DC160" s="19"/>
      <c r="DD160" s="19"/>
      <c r="DE160" s="19"/>
      <c r="DF160" s="19"/>
      <c r="DG160" s="19"/>
      <c r="DH160" s="19"/>
      <c r="DI160" s="19"/>
      <c r="DJ160" s="19"/>
      <c r="DK160" s="19"/>
      <c r="DL160" s="19"/>
      <c r="DM160" s="19"/>
      <c r="DN160" s="19"/>
      <c r="DO160" s="19"/>
      <c r="DP160" s="19"/>
      <c r="DQ160" s="19"/>
      <c r="DR160" s="19"/>
      <c r="DS160" s="19"/>
      <c r="DT160" s="19"/>
      <c r="DU160" s="19"/>
      <c r="DV160" s="19"/>
      <c r="DW160" s="19"/>
      <c r="DX160" s="19"/>
      <c r="DY160" s="19"/>
      <c r="DZ160" s="19"/>
      <c r="EA160" s="19"/>
      <c r="EB160" s="19"/>
      <c r="EC160" s="19"/>
      <c r="ED160" s="19"/>
      <c r="EE160" s="19"/>
      <c r="EF160" s="19"/>
      <c r="EG160" s="19"/>
      <c r="EH160" s="19"/>
      <c r="EI160" s="19"/>
      <c r="EJ160" s="19"/>
      <c r="EK160" s="19"/>
      <c r="EL160" s="19"/>
      <c r="EM160" s="19"/>
      <c r="EN160" s="19"/>
      <c r="EO160" s="19"/>
      <c r="EP160" s="19"/>
      <c r="EQ160" s="19"/>
      <c r="ER160" s="19"/>
      <c r="ES160" s="19"/>
      <c r="ET160" s="19"/>
      <c r="EU160" s="19"/>
      <c r="EV160" s="19"/>
      <c r="EW160" s="19"/>
      <c r="EX160" s="19"/>
      <c r="EY160" s="19"/>
      <c r="EZ160" s="19"/>
      <c r="FA160" s="19"/>
      <c r="FB160" s="19"/>
      <c r="FC160" s="19"/>
      <c r="FD160" s="19"/>
      <c r="FE160" s="19"/>
      <c r="FF160" s="19"/>
      <c r="FG160" s="19"/>
      <c r="FH160" s="19"/>
      <c r="FI160" s="19"/>
      <c r="FJ160" s="19"/>
      <c r="FK160" s="19"/>
      <c r="FL160" s="19"/>
      <c r="FM160" s="19"/>
      <c r="FN160" s="19"/>
      <c r="FO160" s="19"/>
      <c r="FP160" s="19"/>
      <c r="FQ160" s="19"/>
      <c r="FR160" s="19"/>
      <c r="FS160" s="19"/>
      <c r="FT160" s="19"/>
      <c r="FU160" s="19"/>
      <c r="FV160" s="19"/>
      <c r="FW160" s="19"/>
      <c r="FX160" s="19"/>
      <c r="FY160" s="19"/>
      <c r="FZ160" s="19"/>
      <c r="GA160" s="19"/>
      <c r="GB160" s="19"/>
      <c r="GC160" s="19"/>
      <c r="GD160" s="19"/>
      <c r="GE160" s="19"/>
      <c r="GF160" s="19"/>
      <c r="GG160" s="19"/>
      <c r="GH160" s="19"/>
      <c r="GI160" s="19"/>
      <c r="GJ160" s="19"/>
      <c r="GK160" s="19"/>
      <c r="GL160" s="19"/>
      <c r="GM160" s="19"/>
      <c r="GN160" s="19"/>
      <c r="GO160" s="19"/>
      <c r="GP160" s="19"/>
      <c r="GQ160" s="19"/>
      <c r="GR160" s="19"/>
      <c r="GS160" s="19"/>
      <c r="GT160" s="19"/>
      <c r="GU160" s="19"/>
      <c r="GV160" s="19"/>
      <c r="GW160" s="19"/>
      <c r="GX160" s="19"/>
      <c r="GY160" s="19"/>
      <c r="GZ160" s="19"/>
      <c r="HA160" s="19"/>
      <c r="HB160" s="19"/>
      <c r="HC160" s="19"/>
      <c r="HD160" s="19"/>
      <c r="HE160" s="19"/>
      <c r="HF160" s="19"/>
      <c r="HG160" s="19"/>
      <c r="HH160" s="19"/>
      <c r="HI160" s="19"/>
      <c r="HJ160" s="19"/>
      <c r="HK160" s="19"/>
      <c r="HL160" s="19"/>
      <c r="HM160" s="19"/>
      <c r="HN160" s="19"/>
      <c r="HO160" s="19"/>
      <c r="HP160" s="19"/>
      <c r="HQ160" s="19"/>
    </row>
    <row r="161" spans="2:225" x14ac:dyDescent="0.25">
      <c r="B161" s="19"/>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c r="CA161" s="19"/>
      <c r="CB161" s="19"/>
      <c r="CC161" s="19"/>
      <c r="CD161" s="19"/>
      <c r="CE161" s="19"/>
      <c r="CF161" s="19"/>
      <c r="CG161" s="19"/>
      <c r="CH161" s="19"/>
      <c r="CI161" s="19"/>
      <c r="CJ161" s="19"/>
      <c r="CK161" s="19"/>
      <c r="CL161" s="19"/>
      <c r="CM161" s="19"/>
      <c r="CN161" s="19"/>
      <c r="CO161" s="19"/>
      <c r="CP161" s="19"/>
      <c r="CQ161" s="19"/>
      <c r="CR161" s="19"/>
      <c r="CS161" s="19"/>
      <c r="CT161" s="19"/>
      <c r="CU161" s="19"/>
      <c r="CV161" s="19"/>
      <c r="CW161" s="19"/>
      <c r="CX161" s="19"/>
      <c r="CY161" s="19"/>
      <c r="CZ161" s="19"/>
      <c r="DA161" s="19"/>
      <c r="DB161" s="19"/>
      <c r="DC161" s="19"/>
      <c r="DD161" s="19"/>
      <c r="DE161" s="19"/>
      <c r="DF161" s="19"/>
      <c r="DG161" s="19"/>
      <c r="DH161" s="19"/>
      <c r="DI161" s="19"/>
      <c r="DJ161" s="19"/>
      <c r="DK161" s="19"/>
      <c r="DL161" s="19"/>
      <c r="DM161" s="19"/>
      <c r="DN161" s="19"/>
      <c r="DO161" s="19"/>
      <c r="DP161" s="19"/>
      <c r="DQ161" s="19"/>
      <c r="DR161" s="19"/>
      <c r="DS161" s="19"/>
      <c r="DT161" s="19"/>
      <c r="DU161" s="19"/>
      <c r="DV161" s="19"/>
      <c r="DW161" s="19"/>
      <c r="DX161" s="19"/>
      <c r="DY161" s="19"/>
      <c r="DZ161" s="19"/>
      <c r="EA161" s="19"/>
      <c r="EB161" s="19"/>
      <c r="EC161" s="19"/>
      <c r="ED161" s="19"/>
      <c r="EE161" s="19"/>
      <c r="EF161" s="19"/>
      <c r="EG161" s="19"/>
      <c r="EH161" s="19"/>
      <c r="EI161" s="19"/>
      <c r="EJ161" s="19"/>
      <c r="EK161" s="19"/>
      <c r="EL161" s="19"/>
      <c r="EM161" s="19"/>
      <c r="EN161" s="19"/>
      <c r="EO161" s="19"/>
      <c r="EP161" s="19"/>
      <c r="EQ161" s="19"/>
      <c r="ER161" s="19"/>
      <c r="ES161" s="19"/>
      <c r="ET161" s="19"/>
      <c r="EU161" s="19"/>
      <c r="EV161" s="19"/>
      <c r="EW161" s="19"/>
      <c r="EX161" s="19"/>
      <c r="EY161" s="19"/>
      <c r="EZ161" s="19"/>
      <c r="FA161" s="19"/>
      <c r="FB161" s="19"/>
      <c r="FC161" s="19"/>
      <c r="FD161" s="19"/>
      <c r="FE161" s="19"/>
      <c r="FF161" s="19"/>
      <c r="FG161" s="19"/>
      <c r="FH161" s="19"/>
      <c r="FI161" s="19"/>
      <c r="FJ161" s="19"/>
      <c r="FK161" s="19"/>
      <c r="FL161" s="19"/>
      <c r="FM161" s="19"/>
      <c r="FN161" s="19"/>
      <c r="FO161" s="19"/>
      <c r="FP161" s="19"/>
      <c r="FQ161" s="19"/>
      <c r="FR161" s="19"/>
      <c r="FS161" s="19"/>
      <c r="FT161" s="19"/>
      <c r="FU161" s="19"/>
      <c r="FV161" s="19"/>
      <c r="FW161" s="19"/>
      <c r="FX161" s="19"/>
      <c r="FY161" s="19"/>
      <c r="FZ161" s="19"/>
      <c r="GA161" s="19"/>
      <c r="GB161" s="19"/>
      <c r="GC161" s="19"/>
      <c r="GD161" s="19"/>
      <c r="GE161" s="19"/>
      <c r="GF161" s="19"/>
      <c r="GG161" s="19"/>
      <c r="GH161" s="19"/>
      <c r="GI161" s="19"/>
      <c r="GJ161" s="19"/>
      <c r="GK161" s="19"/>
      <c r="GL161" s="19"/>
      <c r="GM161" s="19"/>
      <c r="GN161" s="19"/>
      <c r="GO161" s="19"/>
      <c r="GP161" s="19"/>
      <c r="GQ161" s="19"/>
      <c r="GR161" s="19"/>
      <c r="GS161" s="19"/>
      <c r="GT161" s="19"/>
      <c r="GU161" s="19"/>
      <c r="GV161" s="19"/>
      <c r="GW161" s="19"/>
      <c r="GX161" s="19"/>
      <c r="GY161" s="19"/>
      <c r="GZ161" s="19"/>
      <c r="HA161" s="19"/>
      <c r="HB161" s="19"/>
      <c r="HC161" s="19"/>
      <c r="HD161" s="19"/>
      <c r="HE161" s="19"/>
      <c r="HF161" s="19"/>
      <c r="HG161" s="19"/>
      <c r="HH161" s="19"/>
      <c r="HI161" s="19"/>
      <c r="HJ161" s="19"/>
      <c r="HK161" s="19"/>
      <c r="HL161" s="19"/>
      <c r="HM161" s="19"/>
      <c r="HN161" s="19"/>
      <c r="HO161" s="19"/>
      <c r="HP161" s="19"/>
      <c r="HQ161" s="19"/>
    </row>
    <row r="162" spans="2:225" x14ac:dyDescent="0.25">
      <c r="B162" s="19"/>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c r="CG162" s="19"/>
      <c r="CH162" s="19"/>
      <c r="CI162" s="19"/>
      <c r="CJ162" s="19"/>
      <c r="CK162" s="19"/>
      <c r="CL162" s="19"/>
      <c r="CM162" s="19"/>
      <c r="CN162" s="19"/>
      <c r="CO162" s="19"/>
      <c r="CP162" s="19"/>
      <c r="CQ162" s="19"/>
      <c r="CR162" s="19"/>
      <c r="CS162" s="19"/>
      <c r="CT162" s="19"/>
      <c r="CU162" s="19"/>
      <c r="CV162" s="19"/>
      <c r="CW162" s="19"/>
      <c r="CX162" s="19"/>
      <c r="CY162" s="19"/>
      <c r="CZ162" s="19"/>
      <c r="DA162" s="19"/>
      <c r="DB162" s="19"/>
      <c r="DC162" s="19"/>
      <c r="DD162" s="19"/>
      <c r="DE162" s="19"/>
      <c r="DF162" s="19"/>
      <c r="DG162" s="19"/>
      <c r="DH162" s="19"/>
      <c r="DI162" s="19"/>
      <c r="DJ162" s="19"/>
      <c r="DK162" s="19"/>
      <c r="DL162" s="19"/>
      <c r="DM162" s="19"/>
      <c r="DN162" s="19"/>
      <c r="DO162" s="19"/>
      <c r="DP162" s="19"/>
      <c r="DQ162" s="19"/>
      <c r="DR162" s="19"/>
      <c r="DS162" s="19"/>
      <c r="DT162" s="19"/>
      <c r="DU162" s="19"/>
      <c r="DV162" s="19"/>
      <c r="DW162" s="19"/>
      <c r="DX162" s="19"/>
      <c r="DY162" s="19"/>
      <c r="DZ162" s="19"/>
      <c r="EA162" s="19"/>
      <c r="EB162" s="19"/>
      <c r="EC162" s="19"/>
      <c r="ED162" s="19"/>
      <c r="EE162" s="19"/>
      <c r="EF162" s="19"/>
      <c r="EG162" s="19"/>
      <c r="EH162" s="19"/>
      <c r="EI162" s="19"/>
      <c r="EJ162" s="19"/>
      <c r="EK162" s="19"/>
      <c r="EL162" s="19"/>
      <c r="EM162" s="19"/>
      <c r="EN162" s="19"/>
      <c r="EO162" s="19"/>
      <c r="EP162" s="19"/>
      <c r="EQ162" s="19"/>
      <c r="ER162" s="19"/>
      <c r="ES162" s="19"/>
      <c r="ET162" s="19"/>
      <c r="EU162" s="19"/>
      <c r="EV162" s="19"/>
      <c r="EW162" s="19"/>
      <c r="EX162" s="19"/>
      <c r="EY162" s="19"/>
      <c r="EZ162" s="19"/>
      <c r="FA162" s="19"/>
      <c r="FB162" s="19"/>
      <c r="FC162" s="19"/>
      <c r="FD162" s="19"/>
      <c r="FE162" s="19"/>
      <c r="FF162" s="19"/>
      <c r="FG162" s="19"/>
      <c r="FH162" s="19"/>
      <c r="FI162" s="19"/>
      <c r="FJ162" s="19"/>
      <c r="FK162" s="19"/>
      <c r="FL162" s="19"/>
      <c r="FM162" s="19"/>
      <c r="FN162" s="19"/>
      <c r="FO162" s="19"/>
      <c r="FP162" s="19"/>
      <c r="FQ162" s="19"/>
      <c r="FR162" s="19"/>
      <c r="FS162" s="19"/>
      <c r="FT162" s="19"/>
      <c r="FU162" s="19"/>
      <c r="FV162" s="19"/>
      <c r="FW162" s="19"/>
      <c r="FX162" s="19"/>
      <c r="FY162" s="19"/>
      <c r="FZ162" s="19"/>
      <c r="GA162" s="19"/>
      <c r="GB162" s="19"/>
      <c r="GC162" s="19"/>
      <c r="GD162" s="19"/>
      <c r="GE162" s="19"/>
      <c r="GF162" s="19"/>
      <c r="GG162" s="19"/>
      <c r="GH162" s="19"/>
      <c r="GI162" s="19"/>
      <c r="GJ162" s="19"/>
      <c r="GK162" s="19"/>
      <c r="GL162" s="19"/>
      <c r="GM162" s="19"/>
      <c r="GN162" s="19"/>
      <c r="GO162" s="19"/>
      <c r="GP162" s="19"/>
      <c r="GQ162" s="19"/>
      <c r="GR162" s="19"/>
      <c r="GS162" s="19"/>
      <c r="GT162" s="19"/>
      <c r="GU162" s="19"/>
      <c r="GV162" s="19"/>
      <c r="GW162" s="19"/>
      <c r="GX162" s="19"/>
      <c r="GY162" s="19"/>
      <c r="GZ162" s="19"/>
      <c r="HA162" s="19"/>
      <c r="HB162" s="19"/>
      <c r="HC162" s="19"/>
      <c r="HD162" s="19"/>
      <c r="HE162" s="19"/>
      <c r="HF162" s="19"/>
      <c r="HG162" s="19"/>
      <c r="HH162" s="19"/>
      <c r="HI162" s="19"/>
      <c r="HJ162" s="19"/>
      <c r="HK162" s="19"/>
      <c r="HL162" s="19"/>
      <c r="HM162" s="19"/>
      <c r="HN162" s="19"/>
      <c r="HO162" s="19"/>
      <c r="HP162" s="19"/>
      <c r="HQ162" s="19"/>
    </row>
    <row r="163" spans="2:225" x14ac:dyDescent="0.25">
      <c r="B163" s="19"/>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c r="CT163" s="19"/>
      <c r="CU163" s="19"/>
      <c r="CV163" s="19"/>
      <c r="CW163" s="19"/>
      <c r="CX163" s="19"/>
      <c r="CY163" s="19"/>
      <c r="CZ163" s="19"/>
      <c r="DA163" s="19"/>
      <c r="DB163" s="19"/>
      <c r="DC163" s="19"/>
      <c r="DD163" s="19"/>
      <c r="DE163" s="19"/>
      <c r="DF163" s="19"/>
      <c r="DG163" s="19"/>
      <c r="DH163" s="19"/>
      <c r="DI163" s="19"/>
      <c r="DJ163" s="19"/>
      <c r="DK163" s="19"/>
      <c r="DL163" s="19"/>
      <c r="DM163" s="19"/>
      <c r="DN163" s="19"/>
      <c r="DO163" s="19"/>
      <c r="DP163" s="19"/>
      <c r="DQ163" s="19"/>
      <c r="DR163" s="19"/>
      <c r="DS163" s="19"/>
      <c r="DT163" s="19"/>
      <c r="DU163" s="19"/>
      <c r="DV163" s="19"/>
      <c r="DW163" s="19"/>
      <c r="DX163" s="19"/>
      <c r="DY163" s="19"/>
      <c r="DZ163" s="19"/>
      <c r="EA163" s="19"/>
      <c r="EB163" s="19"/>
      <c r="EC163" s="19"/>
      <c r="ED163" s="19"/>
      <c r="EE163" s="19"/>
      <c r="EF163" s="19"/>
      <c r="EG163" s="19"/>
      <c r="EH163" s="19"/>
      <c r="EI163" s="19"/>
      <c r="EJ163" s="19"/>
      <c r="EK163" s="19"/>
      <c r="EL163" s="19"/>
      <c r="EM163" s="19"/>
      <c r="EN163" s="19"/>
      <c r="EO163" s="19"/>
      <c r="EP163" s="19"/>
      <c r="EQ163" s="19"/>
      <c r="ER163" s="19"/>
      <c r="ES163" s="19"/>
      <c r="ET163" s="19"/>
      <c r="EU163" s="19"/>
      <c r="EV163" s="19"/>
      <c r="EW163" s="19"/>
      <c r="EX163" s="19"/>
      <c r="EY163" s="19"/>
      <c r="EZ163" s="19"/>
      <c r="FA163" s="19"/>
      <c r="FB163" s="19"/>
      <c r="FC163" s="19"/>
      <c r="FD163" s="19"/>
      <c r="FE163" s="19"/>
      <c r="FF163" s="19"/>
      <c r="FG163" s="19"/>
      <c r="FH163" s="19"/>
      <c r="FI163" s="19"/>
      <c r="FJ163" s="19"/>
      <c r="FK163" s="19"/>
      <c r="FL163" s="19"/>
      <c r="FM163" s="19"/>
      <c r="FN163" s="19"/>
      <c r="FO163" s="19"/>
      <c r="FP163" s="19"/>
      <c r="FQ163" s="19"/>
      <c r="FR163" s="19"/>
      <c r="FS163" s="19"/>
      <c r="FT163" s="19"/>
      <c r="FU163" s="19"/>
      <c r="FV163" s="19"/>
      <c r="FW163" s="19"/>
      <c r="FX163" s="19"/>
      <c r="FY163" s="19"/>
      <c r="FZ163" s="19"/>
      <c r="GA163" s="19"/>
      <c r="GB163" s="19"/>
      <c r="GC163" s="19"/>
      <c r="GD163" s="19"/>
      <c r="GE163" s="19"/>
      <c r="GF163" s="19"/>
      <c r="GG163" s="19"/>
      <c r="GH163" s="19"/>
      <c r="GI163" s="19"/>
      <c r="GJ163" s="19"/>
      <c r="GK163" s="19"/>
      <c r="GL163" s="19"/>
      <c r="GM163" s="19"/>
      <c r="GN163" s="19"/>
      <c r="GO163" s="19"/>
      <c r="GP163" s="19"/>
      <c r="GQ163" s="19"/>
      <c r="GR163" s="19"/>
      <c r="GS163" s="19"/>
      <c r="GT163" s="19"/>
      <c r="GU163" s="19"/>
      <c r="GV163" s="19"/>
      <c r="GW163" s="19"/>
      <c r="GX163" s="19"/>
      <c r="GY163" s="19"/>
      <c r="GZ163" s="19"/>
      <c r="HA163" s="19"/>
      <c r="HB163" s="19"/>
      <c r="HC163" s="19"/>
      <c r="HD163" s="19"/>
      <c r="HE163" s="19"/>
      <c r="HF163" s="19"/>
      <c r="HG163" s="19"/>
      <c r="HH163" s="19"/>
      <c r="HI163" s="19"/>
      <c r="HJ163" s="19"/>
      <c r="HK163" s="19"/>
      <c r="HL163" s="19"/>
      <c r="HM163" s="19"/>
      <c r="HN163" s="19"/>
      <c r="HO163" s="19"/>
      <c r="HP163" s="19"/>
      <c r="HQ163" s="19"/>
    </row>
    <row r="164" spans="2:225" x14ac:dyDescent="0.25">
      <c r="B164" s="19"/>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19"/>
      <c r="CM164" s="19"/>
      <c r="CN164" s="19"/>
      <c r="CO164" s="19"/>
      <c r="CP164" s="19"/>
      <c r="CQ164" s="19"/>
      <c r="CR164" s="19"/>
      <c r="CS164" s="19"/>
      <c r="CT164" s="19"/>
      <c r="CU164" s="19"/>
      <c r="CV164" s="19"/>
      <c r="CW164" s="19"/>
      <c r="CX164" s="19"/>
      <c r="CY164" s="19"/>
      <c r="CZ164" s="19"/>
      <c r="DA164" s="19"/>
      <c r="DB164" s="19"/>
      <c r="DC164" s="19"/>
      <c r="DD164" s="19"/>
      <c r="DE164" s="19"/>
      <c r="DF164" s="19"/>
      <c r="DG164" s="19"/>
      <c r="DH164" s="19"/>
      <c r="DI164" s="19"/>
      <c r="DJ164" s="19"/>
      <c r="DK164" s="19"/>
      <c r="DL164" s="19"/>
      <c r="DM164" s="19"/>
      <c r="DN164" s="19"/>
      <c r="DO164" s="19"/>
      <c r="DP164" s="19"/>
      <c r="DQ164" s="19"/>
      <c r="DR164" s="19"/>
      <c r="DS164" s="19"/>
      <c r="DT164" s="19"/>
      <c r="DU164" s="19"/>
      <c r="DV164" s="19"/>
      <c r="DW164" s="19"/>
      <c r="DX164" s="19"/>
      <c r="DY164" s="19"/>
      <c r="DZ164" s="19"/>
      <c r="EA164" s="19"/>
      <c r="EB164" s="19"/>
      <c r="EC164" s="19"/>
      <c r="ED164" s="19"/>
      <c r="EE164" s="19"/>
      <c r="EF164" s="19"/>
      <c r="EG164" s="19"/>
      <c r="EH164" s="19"/>
      <c r="EI164" s="19"/>
      <c r="EJ164" s="19"/>
      <c r="EK164" s="19"/>
      <c r="EL164" s="19"/>
      <c r="EM164" s="19"/>
      <c r="EN164" s="19"/>
      <c r="EO164" s="19"/>
      <c r="EP164" s="19"/>
      <c r="EQ164" s="19"/>
      <c r="ER164" s="19"/>
      <c r="ES164" s="19"/>
      <c r="ET164" s="19"/>
      <c r="EU164" s="19"/>
      <c r="EV164" s="19"/>
      <c r="EW164" s="19"/>
      <c r="EX164" s="19"/>
      <c r="EY164" s="19"/>
      <c r="EZ164" s="19"/>
      <c r="FA164" s="19"/>
      <c r="FB164" s="19"/>
      <c r="FC164" s="19"/>
      <c r="FD164" s="19"/>
      <c r="FE164" s="19"/>
      <c r="FF164" s="19"/>
      <c r="FG164" s="19"/>
      <c r="FH164" s="19"/>
      <c r="FI164" s="19"/>
      <c r="FJ164" s="19"/>
      <c r="FK164" s="19"/>
      <c r="FL164" s="19"/>
      <c r="FM164" s="19"/>
      <c r="FN164" s="19"/>
      <c r="FO164" s="19"/>
      <c r="FP164" s="19"/>
      <c r="FQ164" s="19"/>
      <c r="FR164" s="19"/>
      <c r="FS164" s="19"/>
      <c r="FT164" s="19"/>
      <c r="FU164" s="19"/>
      <c r="FV164" s="19"/>
      <c r="FW164" s="19"/>
      <c r="FX164" s="19"/>
      <c r="FY164" s="19"/>
      <c r="FZ164" s="19"/>
      <c r="GA164" s="19"/>
      <c r="GB164" s="19"/>
      <c r="GC164" s="19"/>
      <c r="GD164" s="19"/>
      <c r="GE164" s="19"/>
      <c r="GF164" s="19"/>
      <c r="GG164" s="19"/>
      <c r="GH164" s="19"/>
      <c r="GI164" s="19"/>
      <c r="GJ164" s="19"/>
      <c r="GK164" s="19"/>
      <c r="GL164" s="19"/>
      <c r="GM164" s="19"/>
      <c r="GN164" s="19"/>
      <c r="GO164" s="19"/>
      <c r="GP164" s="19"/>
      <c r="GQ164" s="19"/>
      <c r="GR164" s="19"/>
      <c r="GS164" s="19"/>
      <c r="GT164" s="19"/>
      <c r="GU164" s="19"/>
      <c r="GV164" s="19"/>
      <c r="GW164" s="19"/>
      <c r="GX164" s="19"/>
      <c r="GY164" s="19"/>
      <c r="GZ164" s="19"/>
      <c r="HA164" s="19"/>
      <c r="HB164" s="19"/>
      <c r="HC164" s="19"/>
      <c r="HD164" s="19"/>
      <c r="HE164" s="19"/>
      <c r="HF164" s="19"/>
      <c r="HG164" s="19"/>
      <c r="HH164" s="19"/>
      <c r="HI164" s="19"/>
      <c r="HJ164" s="19"/>
      <c r="HK164" s="19"/>
      <c r="HL164" s="19"/>
      <c r="HM164" s="19"/>
      <c r="HN164" s="19"/>
      <c r="HO164" s="19"/>
      <c r="HP164" s="19"/>
      <c r="HQ164" s="19"/>
    </row>
    <row r="165" spans="2:225" x14ac:dyDescent="0.25">
      <c r="B165" s="19"/>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19"/>
      <c r="CG165" s="19"/>
      <c r="CH165" s="19"/>
      <c r="CI165" s="19"/>
      <c r="CJ165" s="19"/>
      <c r="CK165" s="19"/>
      <c r="CL165" s="19"/>
      <c r="CM165" s="19"/>
      <c r="CN165" s="19"/>
      <c r="CO165" s="19"/>
      <c r="CP165" s="19"/>
      <c r="CQ165" s="19"/>
      <c r="CR165" s="19"/>
      <c r="CS165" s="19"/>
      <c r="CT165" s="19"/>
      <c r="CU165" s="19"/>
      <c r="CV165" s="19"/>
      <c r="CW165" s="19"/>
      <c r="CX165" s="19"/>
      <c r="CY165" s="19"/>
      <c r="CZ165" s="19"/>
      <c r="DA165" s="19"/>
      <c r="DB165" s="19"/>
      <c r="DC165" s="19"/>
      <c r="DD165" s="19"/>
      <c r="DE165" s="19"/>
      <c r="DF165" s="19"/>
      <c r="DG165" s="19"/>
      <c r="DH165" s="19"/>
      <c r="DI165" s="19"/>
      <c r="DJ165" s="19"/>
      <c r="DK165" s="19"/>
      <c r="DL165" s="19"/>
      <c r="DM165" s="19"/>
      <c r="DN165" s="19"/>
      <c r="DO165" s="19"/>
      <c r="DP165" s="19"/>
      <c r="DQ165" s="19"/>
      <c r="DR165" s="19"/>
      <c r="DS165" s="19"/>
      <c r="DT165" s="19"/>
      <c r="DU165" s="19"/>
      <c r="DV165" s="19"/>
      <c r="DW165" s="19"/>
      <c r="DX165" s="19"/>
      <c r="DY165" s="19"/>
      <c r="DZ165" s="19"/>
      <c r="EA165" s="19"/>
      <c r="EB165" s="19"/>
      <c r="EC165" s="19"/>
      <c r="ED165" s="19"/>
      <c r="EE165" s="19"/>
      <c r="EF165" s="19"/>
      <c r="EG165" s="19"/>
      <c r="EH165" s="19"/>
      <c r="EI165" s="19"/>
      <c r="EJ165" s="19"/>
      <c r="EK165" s="19"/>
      <c r="EL165" s="19"/>
      <c r="EM165" s="19"/>
      <c r="EN165" s="19"/>
      <c r="EO165" s="19"/>
      <c r="EP165" s="19"/>
      <c r="EQ165" s="19"/>
      <c r="ER165" s="19"/>
      <c r="ES165" s="19"/>
      <c r="ET165" s="19"/>
      <c r="EU165" s="19"/>
      <c r="EV165" s="19"/>
      <c r="EW165" s="19"/>
      <c r="EX165" s="19"/>
      <c r="EY165" s="19"/>
      <c r="EZ165" s="19"/>
      <c r="FA165" s="19"/>
      <c r="FB165" s="19"/>
      <c r="FC165" s="19"/>
      <c r="FD165" s="19"/>
      <c r="FE165" s="19"/>
      <c r="FF165" s="19"/>
      <c r="FG165" s="19"/>
      <c r="FH165" s="19"/>
      <c r="FI165" s="19"/>
      <c r="FJ165" s="19"/>
      <c r="FK165" s="19"/>
      <c r="FL165" s="19"/>
      <c r="FM165" s="19"/>
      <c r="FN165" s="19"/>
      <c r="FO165" s="19"/>
      <c r="FP165" s="19"/>
      <c r="FQ165" s="19"/>
      <c r="FR165" s="19"/>
      <c r="FS165" s="19"/>
      <c r="FT165" s="19"/>
      <c r="FU165" s="19"/>
      <c r="FV165" s="19"/>
      <c r="FW165" s="19"/>
      <c r="FX165" s="19"/>
      <c r="FY165" s="19"/>
      <c r="FZ165" s="19"/>
      <c r="GA165" s="19"/>
      <c r="GB165" s="19"/>
      <c r="GC165" s="19"/>
      <c r="GD165" s="19"/>
      <c r="GE165" s="19"/>
      <c r="GF165" s="19"/>
      <c r="GG165" s="19"/>
      <c r="GH165" s="19"/>
      <c r="GI165" s="19"/>
      <c r="GJ165" s="19"/>
      <c r="GK165" s="19"/>
      <c r="GL165" s="19"/>
      <c r="GM165" s="19"/>
      <c r="GN165" s="19"/>
      <c r="GO165" s="19"/>
      <c r="GP165" s="19"/>
      <c r="GQ165" s="19"/>
      <c r="GR165" s="19"/>
      <c r="GS165" s="19"/>
      <c r="GT165" s="19"/>
      <c r="GU165" s="19"/>
      <c r="GV165" s="19"/>
      <c r="GW165" s="19"/>
      <c r="GX165" s="19"/>
      <c r="GY165" s="19"/>
      <c r="GZ165" s="19"/>
      <c r="HA165" s="19"/>
      <c r="HB165" s="19"/>
      <c r="HC165" s="19"/>
      <c r="HD165" s="19"/>
      <c r="HE165" s="19"/>
      <c r="HF165" s="19"/>
      <c r="HG165" s="19"/>
      <c r="HH165" s="19"/>
      <c r="HI165" s="19"/>
      <c r="HJ165" s="19"/>
      <c r="HK165" s="19"/>
      <c r="HL165" s="19"/>
      <c r="HM165" s="19"/>
      <c r="HN165" s="19"/>
      <c r="HO165" s="19"/>
      <c r="HP165" s="19"/>
      <c r="HQ165" s="19"/>
    </row>
    <row r="166" spans="2:225" x14ac:dyDescent="0.25">
      <c r="B166" s="19"/>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c r="CG166" s="19"/>
      <c r="CH166" s="19"/>
      <c r="CI166" s="19"/>
      <c r="CJ166" s="19"/>
      <c r="CK166" s="19"/>
      <c r="CL166" s="19"/>
      <c r="CM166" s="19"/>
      <c r="CN166" s="19"/>
      <c r="CO166" s="19"/>
      <c r="CP166" s="19"/>
      <c r="CQ166" s="19"/>
      <c r="CR166" s="19"/>
      <c r="CS166" s="19"/>
      <c r="CT166" s="19"/>
      <c r="CU166" s="19"/>
      <c r="CV166" s="19"/>
      <c r="CW166" s="19"/>
      <c r="CX166" s="19"/>
      <c r="CY166" s="19"/>
      <c r="CZ166" s="19"/>
      <c r="DA166" s="19"/>
      <c r="DB166" s="19"/>
      <c r="DC166" s="19"/>
      <c r="DD166" s="19"/>
      <c r="DE166" s="19"/>
      <c r="DF166" s="19"/>
      <c r="DG166" s="19"/>
      <c r="DH166" s="19"/>
      <c r="DI166" s="19"/>
      <c r="DJ166" s="19"/>
      <c r="DK166" s="19"/>
      <c r="DL166" s="19"/>
      <c r="DM166" s="19"/>
      <c r="DN166" s="19"/>
      <c r="DO166" s="19"/>
      <c r="DP166" s="19"/>
      <c r="DQ166" s="19"/>
      <c r="DR166" s="19"/>
      <c r="DS166" s="19"/>
      <c r="DT166" s="19"/>
      <c r="DU166" s="19"/>
      <c r="DV166" s="19"/>
      <c r="DW166" s="19"/>
      <c r="DX166" s="19"/>
      <c r="DY166" s="19"/>
      <c r="DZ166" s="19"/>
      <c r="EA166" s="19"/>
      <c r="EB166" s="19"/>
      <c r="EC166" s="19"/>
      <c r="ED166" s="19"/>
      <c r="EE166" s="19"/>
      <c r="EF166" s="19"/>
      <c r="EG166" s="19"/>
      <c r="EH166" s="19"/>
      <c r="EI166" s="19"/>
      <c r="EJ166" s="19"/>
      <c r="EK166" s="19"/>
      <c r="EL166" s="19"/>
      <c r="EM166" s="19"/>
      <c r="EN166" s="19"/>
      <c r="EO166" s="19"/>
      <c r="EP166" s="19"/>
      <c r="EQ166" s="19"/>
      <c r="ER166" s="19"/>
      <c r="ES166" s="19"/>
      <c r="ET166" s="19"/>
      <c r="EU166" s="19"/>
      <c r="EV166" s="19"/>
      <c r="EW166" s="19"/>
      <c r="EX166" s="19"/>
      <c r="EY166" s="19"/>
      <c r="EZ166" s="19"/>
      <c r="FA166" s="19"/>
      <c r="FB166" s="19"/>
      <c r="FC166" s="19"/>
      <c r="FD166" s="19"/>
      <c r="FE166" s="19"/>
      <c r="FF166" s="19"/>
      <c r="FG166" s="19"/>
      <c r="FH166" s="19"/>
      <c r="FI166" s="19"/>
      <c r="FJ166" s="19"/>
      <c r="FK166" s="19"/>
      <c r="FL166" s="19"/>
      <c r="FM166" s="19"/>
      <c r="FN166" s="19"/>
      <c r="FO166" s="19"/>
      <c r="FP166" s="19"/>
      <c r="FQ166" s="19"/>
      <c r="FR166" s="19"/>
      <c r="FS166" s="19"/>
      <c r="FT166" s="19"/>
      <c r="FU166" s="19"/>
      <c r="FV166" s="19"/>
      <c r="FW166" s="19"/>
      <c r="FX166" s="19"/>
      <c r="FY166" s="19"/>
      <c r="FZ166" s="19"/>
      <c r="GA166" s="19"/>
      <c r="GB166" s="19"/>
      <c r="GC166" s="19"/>
      <c r="GD166" s="19"/>
      <c r="GE166" s="19"/>
      <c r="GF166" s="19"/>
      <c r="GG166" s="19"/>
      <c r="GH166" s="19"/>
      <c r="GI166" s="19"/>
      <c r="GJ166" s="19"/>
      <c r="GK166" s="19"/>
      <c r="GL166" s="19"/>
      <c r="GM166" s="19"/>
      <c r="GN166" s="19"/>
      <c r="GO166" s="19"/>
      <c r="GP166" s="19"/>
      <c r="GQ166" s="19"/>
      <c r="GR166" s="19"/>
      <c r="GS166" s="19"/>
      <c r="GT166" s="19"/>
      <c r="GU166" s="19"/>
      <c r="GV166" s="19"/>
      <c r="GW166" s="19"/>
      <c r="GX166" s="19"/>
      <c r="GY166" s="19"/>
      <c r="GZ166" s="19"/>
      <c r="HA166" s="19"/>
      <c r="HB166" s="19"/>
      <c r="HC166" s="19"/>
      <c r="HD166" s="19"/>
      <c r="HE166" s="19"/>
      <c r="HF166" s="19"/>
      <c r="HG166" s="19"/>
      <c r="HH166" s="19"/>
      <c r="HI166" s="19"/>
      <c r="HJ166" s="19"/>
      <c r="HK166" s="19"/>
      <c r="HL166" s="19"/>
      <c r="HM166" s="19"/>
      <c r="HN166" s="19"/>
      <c r="HO166" s="19"/>
      <c r="HP166" s="19"/>
      <c r="HQ166" s="19"/>
    </row>
    <row r="167" spans="2:225" x14ac:dyDescent="0.25">
      <c r="B167" s="19"/>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19"/>
      <c r="CG167" s="19"/>
      <c r="CH167" s="19"/>
      <c r="CI167" s="19"/>
      <c r="CJ167" s="19"/>
      <c r="CK167" s="19"/>
      <c r="CL167" s="19"/>
      <c r="CM167" s="19"/>
      <c r="CN167" s="19"/>
      <c r="CO167" s="19"/>
      <c r="CP167" s="19"/>
      <c r="CQ167" s="19"/>
      <c r="CR167" s="19"/>
      <c r="CS167" s="19"/>
      <c r="CT167" s="19"/>
      <c r="CU167" s="19"/>
      <c r="CV167" s="19"/>
      <c r="CW167" s="19"/>
      <c r="CX167" s="19"/>
      <c r="CY167" s="19"/>
      <c r="CZ167" s="19"/>
      <c r="DA167" s="19"/>
      <c r="DB167" s="19"/>
      <c r="DC167" s="19"/>
      <c r="DD167" s="19"/>
      <c r="DE167" s="19"/>
      <c r="DF167" s="19"/>
      <c r="DG167" s="19"/>
      <c r="DH167" s="19"/>
      <c r="DI167" s="19"/>
      <c r="DJ167" s="19"/>
      <c r="DK167" s="19"/>
      <c r="DL167" s="19"/>
      <c r="DM167" s="19"/>
      <c r="DN167" s="19"/>
      <c r="DO167" s="19"/>
      <c r="DP167" s="19"/>
      <c r="DQ167" s="19"/>
      <c r="DR167" s="19"/>
      <c r="DS167" s="19"/>
      <c r="DT167" s="19"/>
      <c r="DU167" s="19"/>
      <c r="DV167" s="19"/>
      <c r="DW167" s="19"/>
      <c r="DX167" s="19"/>
      <c r="DY167" s="19"/>
      <c r="DZ167" s="19"/>
      <c r="EA167" s="19"/>
      <c r="EB167" s="19"/>
      <c r="EC167" s="19"/>
      <c r="ED167" s="19"/>
      <c r="EE167" s="19"/>
      <c r="EF167" s="19"/>
      <c r="EG167" s="19"/>
      <c r="EH167" s="19"/>
      <c r="EI167" s="19"/>
      <c r="EJ167" s="19"/>
      <c r="EK167" s="19"/>
      <c r="EL167" s="19"/>
      <c r="EM167" s="19"/>
      <c r="EN167" s="19"/>
      <c r="EO167" s="19"/>
      <c r="EP167" s="19"/>
      <c r="EQ167" s="19"/>
      <c r="ER167" s="19"/>
      <c r="ES167" s="19"/>
      <c r="ET167" s="19"/>
      <c r="EU167" s="19"/>
      <c r="EV167" s="19"/>
      <c r="EW167" s="19"/>
      <c r="EX167" s="19"/>
      <c r="EY167" s="19"/>
      <c r="EZ167" s="19"/>
      <c r="FA167" s="19"/>
      <c r="FB167" s="19"/>
      <c r="FC167" s="19"/>
      <c r="FD167" s="19"/>
      <c r="FE167" s="19"/>
      <c r="FF167" s="19"/>
      <c r="FG167" s="19"/>
      <c r="FH167" s="19"/>
      <c r="FI167" s="19"/>
      <c r="FJ167" s="19"/>
      <c r="FK167" s="19"/>
      <c r="FL167" s="19"/>
      <c r="FM167" s="19"/>
      <c r="FN167" s="19"/>
      <c r="FO167" s="19"/>
      <c r="FP167" s="19"/>
      <c r="FQ167" s="19"/>
      <c r="FR167" s="19"/>
      <c r="FS167" s="19"/>
      <c r="FT167" s="19"/>
      <c r="FU167" s="19"/>
      <c r="FV167" s="19"/>
      <c r="FW167" s="19"/>
      <c r="FX167" s="19"/>
      <c r="FY167" s="19"/>
      <c r="FZ167" s="19"/>
      <c r="GA167" s="19"/>
      <c r="GB167" s="19"/>
      <c r="GC167" s="19"/>
      <c r="GD167" s="19"/>
      <c r="GE167" s="19"/>
      <c r="GF167" s="19"/>
      <c r="GG167" s="19"/>
      <c r="GH167" s="19"/>
      <c r="GI167" s="19"/>
      <c r="GJ167" s="19"/>
      <c r="GK167" s="19"/>
      <c r="GL167" s="19"/>
      <c r="GM167" s="19"/>
      <c r="GN167" s="19"/>
      <c r="GO167" s="19"/>
      <c r="GP167" s="19"/>
      <c r="GQ167" s="19"/>
      <c r="GR167" s="19"/>
      <c r="GS167" s="19"/>
      <c r="GT167" s="19"/>
      <c r="GU167" s="19"/>
      <c r="GV167" s="19"/>
      <c r="GW167" s="19"/>
      <c r="GX167" s="19"/>
      <c r="GY167" s="19"/>
      <c r="GZ167" s="19"/>
      <c r="HA167" s="19"/>
      <c r="HB167" s="19"/>
      <c r="HC167" s="19"/>
      <c r="HD167" s="19"/>
      <c r="HE167" s="19"/>
      <c r="HF167" s="19"/>
      <c r="HG167" s="19"/>
      <c r="HH167" s="19"/>
      <c r="HI167" s="19"/>
      <c r="HJ167" s="19"/>
      <c r="HK167" s="19"/>
      <c r="HL167" s="19"/>
      <c r="HM167" s="19"/>
      <c r="HN167" s="19"/>
      <c r="HO167" s="19"/>
      <c r="HP167" s="19"/>
      <c r="HQ167" s="19"/>
    </row>
    <row r="168" spans="2:225" x14ac:dyDescent="0.25">
      <c r="B168" s="19"/>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19"/>
      <c r="CD168" s="19"/>
      <c r="CE168" s="19"/>
      <c r="CF168" s="19"/>
      <c r="CG168" s="19"/>
      <c r="CH168" s="19"/>
      <c r="CI168" s="19"/>
      <c r="CJ168" s="19"/>
      <c r="CK168" s="19"/>
      <c r="CL168" s="19"/>
      <c r="CM168" s="19"/>
      <c r="CN168" s="19"/>
      <c r="CO168" s="19"/>
      <c r="CP168" s="19"/>
      <c r="CQ168" s="19"/>
      <c r="CR168" s="19"/>
      <c r="CS168" s="19"/>
      <c r="CT168" s="19"/>
      <c r="CU168" s="19"/>
      <c r="CV168" s="19"/>
      <c r="CW168" s="19"/>
      <c r="CX168" s="19"/>
      <c r="CY168" s="19"/>
      <c r="CZ168" s="19"/>
      <c r="DA168" s="19"/>
      <c r="DB168" s="19"/>
      <c r="DC168" s="19"/>
      <c r="DD168" s="19"/>
      <c r="DE168" s="19"/>
      <c r="DF168" s="19"/>
      <c r="DG168" s="19"/>
      <c r="DH168" s="19"/>
      <c r="DI168" s="19"/>
      <c r="DJ168" s="19"/>
      <c r="DK168" s="19"/>
      <c r="DL168" s="19"/>
      <c r="DM168" s="19"/>
      <c r="DN168" s="19"/>
      <c r="DO168" s="19"/>
      <c r="DP168" s="19"/>
      <c r="DQ168" s="19"/>
      <c r="DR168" s="19"/>
      <c r="DS168" s="19"/>
      <c r="DT168" s="19"/>
      <c r="DU168" s="19"/>
      <c r="DV168" s="19"/>
      <c r="DW168" s="19"/>
      <c r="DX168" s="19"/>
      <c r="DY168" s="19"/>
      <c r="DZ168" s="19"/>
      <c r="EA168" s="19"/>
      <c r="EB168" s="19"/>
      <c r="EC168" s="19"/>
      <c r="ED168" s="19"/>
      <c r="EE168" s="19"/>
      <c r="EF168" s="19"/>
      <c r="EG168" s="19"/>
      <c r="EH168" s="19"/>
      <c r="EI168" s="19"/>
      <c r="EJ168" s="19"/>
      <c r="EK168" s="19"/>
      <c r="EL168" s="19"/>
      <c r="EM168" s="19"/>
      <c r="EN168" s="19"/>
      <c r="EO168" s="19"/>
      <c r="EP168" s="19"/>
      <c r="EQ168" s="19"/>
      <c r="ER168" s="19"/>
      <c r="ES168" s="19"/>
      <c r="ET168" s="19"/>
      <c r="EU168" s="19"/>
      <c r="EV168" s="19"/>
      <c r="EW168" s="19"/>
      <c r="EX168" s="19"/>
      <c r="EY168" s="19"/>
      <c r="EZ168" s="19"/>
      <c r="FA168" s="19"/>
      <c r="FB168" s="19"/>
      <c r="FC168" s="19"/>
      <c r="FD168" s="19"/>
      <c r="FE168" s="19"/>
      <c r="FF168" s="19"/>
      <c r="FG168" s="19"/>
      <c r="FH168" s="19"/>
      <c r="FI168" s="19"/>
      <c r="FJ168" s="19"/>
      <c r="FK168" s="19"/>
      <c r="FL168" s="19"/>
      <c r="FM168" s="19"/>
      <c r="FN168" s="19"/>
      <c r="FO168" s="19"/>
      <c r="FP168" s="19"/>
      <c r="FQ168" s="19"/>
      <c r="FR168" s="19"/>
      <c r="FS168" s="19"/>
      <c r="FT168" s="19"/>
      <c r="FU168" s="19"/>
      <c r="FV168" s="19"/>
      <c r="FW168" s="19"/>
      <c r="FX168" s="19"/>
      <c r="FY168" s="19"/>
      <c r="FZ168" s="19"/>
      <c r="GA168" s="19"/>
      <c r="GB168" s="19"/>
      <c r="GC168" s="19"/>
      <c r="GD168" s="19"/>
      <c r="GE168" s="19"/>
      <c r="GF168" s="19"/>
      <c r="GG168" s="19"/>
      <c r="GH168" s="19"/>
      <c r="GI168" s="19"/>
      <c r="GJ168" s="19"/>
      <c r="GK168" s="19"/>
      <c r="GL168" s="19"/>
      <c r="GM168" s="19"/>
      <c r="GN168" s="19"/>
      <c r="GO168" s="19"/>
      <c r="GP168" s="19"/>
      <c r="GQ168" s="19"/>
      <c r="GR168" s="19"/>
      <c r="GS168" s="19"/>
      <c r="GT168" s="19"/>
      <c r="GU168" s="19"/>
      <c r="GV168" s="19"/>
      <c r="GW168" s="19"/>
      <c r="GX168" s="19"/>
      <c r="GY168" s="19"/>
      <c r="GZ168" s="19"/>
      <c r="HA168" s="19"/>
      <c r="HB168" s="19"/>
      <c r="HC168" s="19"/>
      <c r="HD168" s="19"/>
      <c r="HE168" s="19"/>
      <c r="HF168" s="19"/>
      <c r="HG168" s="19"/>
      <c r="HH168" s="19"/>
      <c r="HI168" s="19"/>
      <c r="HJ168" s="19"/>
      <c r="HK168" s="19"/>
      <c r="HL168" s="19"/>
      <c r="HM168" s="19"/>
      <c r="HN168" s="19"/>
      <c r="HO168" s="19"/>
      <c r="HP168" s="19"/>
      <c r="HQ168" s="19"/>
    </row>
    <row r="169" spans="2:225" x14ac:dyDescent="0.25">
      <c r="B169" s="19"/>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19"/>
      <c r="CD169" s="19"/>
      <c r="CE169" s="19"/>
      <c r="CF169" s="19"/>
      <c r="CG169" s="19"/>
      <c r="CH169" s="19"/>
      <c r="CI169" s="19"/>
      <c r="CJ169" s="19"/>
      <c r="CK169" s="19"/>
      <c r="CL169" s="19"/>
      <c r="CM169" s="19"/>
      <c r="CN169" s="19"/>
      <c r="CO169" s="19"/>
      <c r="CP169" s="19"/>
      <c r="CQ169" s="19"/>
      <c r="CR169" s="19"/>
      <c r="CS169" s="19"/>
      <c r="CT169" s="19"/>
      <c r="CU169" s="19"/>
      <c r="CV169" s="19"/>
      <c r="CW169" s="19"/>
      <c r="CX169" s="19"/>
      <c r="CY169" s="19"/>
      <c r="CZ169" s="19"/>
      <c r="DA169" s="19"/>
      <c r="DB169" s="19"/>
      <c r="DC169" s="19"/>
      <c r="DD169" s="19"/>
      <c r="DE169" s="19"/>
      <c r="DF169" s="19"/>
      <c r="DG169" s="19"/>
      <c r="DH169" s="19"/>
      <c r="DI169" s="19"/>
      <c r="DJ169" s="19"/>
      <c r="DK169" s="19"/>
      <c r="DL169" s="19"/>
      <c r="DM169" s="19"/>
      <c r="DN169" s="19"/>
      <c r="DO169" s="19"/>
      <c r="DP169" s="19"/>
      <c r="DQ169" s="19"/>
      <c r="DR169" s="19"/>
      <c r="DS169" s="19"/>
      <c r="DT169" s="19"/>
      <c r="DU169" s="19"/>
      <c r="DV169" s="19"/>
      <c r="DW169" s="19"/>
      <c r="DX169" s="19"/>
      <c r="DY169" s="19"/>
      <c r="DZ169" s="19"/>
      <c r="EA169" s="19"/>
      <c r="EB169" s="19"/>
      <c r="EC169" s="19"/>
      <c r="ED169" s="19"/>
      <c r="EE169" s="19"/>
      <c r="EF169" s="19"/>
      <c r="EG169" s="19"/>
      <c r="EH169" s="19"/>
      <c r="EI169" s="19"/>
      <c r="EJ169" s="19"/>
      <c r="EK169" s="19"/>
      <c r="EL169" s="19"/>
      <c r="EM169" s="19"/>
      <c r="EN169" s="19"/>
      <c r="EO169" s="19"/>
      <c r="EP169" s="19"/>
      <c r="EQ169" s="19"/>
      <c r="ER169" s="19"/>
      <c r="ES169" s="19"/>
      <c r="ET169" s="19"/>
      <c r="EU169" s="19"/>
      <c r="EV169" s="19"/>
      <c r="EW169" s="19"/>
      <c r="EX169" s="19"/>
      <c r="EY169" s="19"/>
      <c r="EZ169" s="19"/>
      <c r="FA169" s="19"/>
      <c r="FB169" s="19"/>
      <c r="FC169" s="19"/>
      <c r="FD169" s="19"/>
      <c r="FE169" s="19"/>
      <c r="FF169" s="19"/>
      <c r="FG169" s="19"/>
      <c r="FH169" s="19"/>
      <c r="FI169" s="19"/>
      <c r="FJ169" s="19"/>
      <c r="FK169" s="19"/>
      <c r="FL169" s="19"/>
      <c r="FM169" s="19"/>
      <c r="FN169" s="19"/>
      <c r="FO169" s="19"/>
      <c r="FP169" s="19"/>
      <c r="FQ169" s="19"/>
      <c r="FR169" s="19"/>
      <c r="FS169" s="19"/>
      <c r="FT169" s="19"/>
      <c r="FU169" s="19"/>
      <c r="FV169" s="19"/>
      <c r="FW169" s="19"/>
      <c r="FX169" s="19"/>
      <c r="FY169" s="19"/>
      <c r="FZ169" s="19"/>
      <c r="GA169" s="19"/>
      <c r="GB169" s="19"/>
      <c r="GC169" s="19"/>
      <c r="GD169" s="19"/>
      <c r="GE169" s="19"/>
      <c r="GF169" s="19"/>
      <c r="GG169" s="19"/>
      <c r="GH169" s="19"/>
      <c r="GI169" s="19"/>
      <c r="GJ169" s="19"/>
      <c r="GK169" s="19"/>
      <c r="GL169" s="19"/>
      <c r="GM169" s="19"/>
      <c r="GN169" s="19"/>
      <c r="GO169" s="19"/>
      <c r="GP169" s="19"/>
      <c r="GQ169" s="19"/>
      <c r="GR169" s="19"/>
      <c r="GS169" s="19"/>
      <c r="GT169" s="19"/>
      <c r="GU169" s="19"/>
      <c r="GV169" s="19"/>
      <c r="GW169" s="19"/>
      <c r="GX169" s="19"/>
      <c r="GY169" s="19"/>
      <c r="GZ169" s="19"/>
      <c r="HA169" s="19"/>
      <c r="HB169" s="19"/>
      <c r="HC169" s="19"/>
      <c r="HD169" s="19"/>
      <c r="HE169" s="19"/>
      <c r="HF169" s="19"/>
      <c r="HG169" s="19"/>
      <c r="HH169" s="19"/>
      <c r="HI169" s="19"/>
      <c r="HJ169" s="19"/>
      <c r="HK169" s="19"/>
      <c r="HL169" s="19"/>
      <c r="HM169" s="19"/>
      <c r="HN169" s="19"/>
      <c r="HO169" s="19"/>
      <c r="HP169" s="19"/>
      <c r="HQ169" s="19"/>
    </row>
    <row r="170" spans="2:225" x14ac:dyDescent="0.25">
      <c r="B170" s="19"/>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19"/>
      <c r="CD170" s="19"/>
      <c r="CE170" s="19"/>
      <c r="CF170" s="19"/>
      <c r="CG170" s="19"/>
      <c r="CH170" s="19"/>
      <c r="CI170" s="19"/>
      <c r="CJ170" s="19"/>
      <c r="CK170" s="19"/>
      <c r="CL170" s="19"/>
      <c r="CM170" s="19"/>
      <c r="CN170" s="19"/>
      <c r="CO170" s="19"/>
      <c r="CP170" s="19"/>
      <c r="CQ170" s="19"/>
      <c r="CR170" s="19"/>
      <c r="CS170" s="19"/>
      <c r="CT170" s="19"/>
      <c r="CU170" s="19"/>
      <c r="CV170" s="19"/>
      <c r="CW170" s="19"/>
      <c r="CX170" s="19"/>
      <c r="CY170" s="19"/>
      <c r="CZ170" s="19"/>
      <c r="DA170" s="19"/>
      <c r="DB170" s="19"/>
      <c r="DC170" s="19"/>
      <c r="DD170" s="19"/>
      <c r="DE170" s="19"/>
      <c r="DF170" s="19"/>
      <c r="DG170" s="19"/>
      <c r="DH170" s="19"/>
      <c r="DI170" s="19"/>
      <c r="DJ170" s="19"/>
      <c r="DK170" s="19"/>
      <c r="DL170" s="19"/>
      <c r="DM170" s="19"/>
      <c r="DN170" s="19"/>
      <c r="DO170" s="19"/>
      <c r="DP170" s="19"/>
      <c r="DQ170" s="19"/>
      <c r="DR170" s="19"/>
      <c r="DS170" s="19"/>
      <c r="DT170" s="19"/>
      <c r="DU170" s="19"/>
      <c r="DV170" s="19"/>
      <c r="DW170" s="19"/>
      <c r="DX170" s="19"/>
      <c r="DY170" s="19"/>
      <c r="DZ170" s="19"/>
      <c r="EA170" s="19"/>
      <c r="EB170" s="19"/>
      <c r="EC170" s="19"/>
      <c r="ED170" s="19"/>
      <c r="EE170" s="19"/>
      <c r="EF170" s="19"/>
      <c r="EG170" s="19"/>
      <c r="EH170" s="19"/>
      <c r="EI170" s="19"/>
      <c r="EJ170" s="19"/>
      <c r="EK170" s="19"/>
      <c r="EL170" s="19"/>
      <c r="EM170" s="19"/>
      <c r="EN170" s="19"/>
      <c r="EO170" s="19"/>
      <c r="EP170" s="19"/>
      <c r="EQ170" s="19"/>
      <c r="ER170" s="19"/>
      <c r="ES170" s="19"/>
      <c r="ET170" s="19"/>
      <c r="EU170" s="19"/>
      <c r="EV170" s="19"/>
      <c r="EW170" s="19"/>
      <c r="EX170" s="19"/>
      <c r="EY170" s="19"/>
      <c r="EZ170" s="19"/>
      <c r="FA170" s="19"/>
      <c r="FB170" s="19"/>
      <c r="FC170" s="19"/>
      <c r="FD170" s="19"/>
      <c r="FE170" s="19"/>
      <c r="FF170" s="19"/>
      <c r="FG170" s="19"/>
      <c r="FH170" s="19"/>
      <c r="FI170" s="19"/>
      <c r="FJ170" s="19"/>
      <c r="FK170" s="19"/>
      <c r="FL170" s="19"/>
      <c r="FM170" s="19"/>
      <c r="FN170" s="19"/>
      <c r="FO170" s="19"/>
      <c r="FP170" s="19"/>
      <c r="FQ170" s="19"/>
      <c r="FR170" s="19"/>
      <c r="FS170" s="19"/>
      <c r="FT170" s="19"/>
      <c r="FU170" s="19"/>
      <c r="FV170" s="19"/>
      <c r="FW170" s="19"/>
      <c r="FX170" s="19"/>
      <c r="FY170" s="19"/>
      <c r="FZ170" s="19"/>
      <c r="GA170" s="19"/>
      <c r="GB170" s="19"/>
      <c r="GC170" s="19"/>
      <c r="GD170" s="19"/>
      <c r="GE170" s="19"/>
      <c r="GF170" s="19"/>
      <c r="GG170" s="19"/>
      <c r="GH170" s="19"/>
      <c r="GI170" s="19"/>
      <c r="GJ170" s="19"/>
      <c r="GK170" s="19"/>
      <c r="GL170" s="19"/>
      <c r="GM170" s="19"/>
      <c r="GN170" s="19"/>
      <c r="GO170" s="19"/>
      <c r="GP170" s="19"/>
      <c r="GQ170" s="19"/>
      <c r="GR170" s="19"/>
      <c r="GS170" s="19"/>
      <c r="GT170" s="19"/>
      <c r="GU170" s="19"/>
      <c r="GV170" s="19"/>
      <c r="GW170" s="19"/>
      <c r="GX170" s="19"/>
      <c r="GY170" s="19"/>
      <c r="GZ170" s="19"/>
      <c r="HA170" s="19"/>
      <c r="HB170" s="19"/>
      <c r="HC170" s="19"/>
      <c r="HD170" s="19"/>
      <c r="HE170" s="19"/>
      <c r="HF170" s="19"/>
      <c r="HG170" s="19"/>
      <c r="HH170" s="19"/>
      <c r="HI170" s="19"/>
      <c r="HJ170" s="19"/>
      <c r="HK170" s="19"/>
      <c r="HL170" s="19"/>
      <c r="HM170" s="19"/>
      <c r="HN170" s="19"/>
      <c r="HO170" s="19"/>
      <c r="HP170" s="19"/>
      <c r="HQ170" s="19"/>
    </row>
    <row r="171" spans="2:225" x14ac:dyDescent="0.25">
      <c r="B171" s="19"/>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19"/>
      <c r="CD171" s="19"/>
      <c r="CE171" s="19"/>
      <c r="CF171" s="19"/>
      <c r="CG171" s="19"/>
      <c r="CH171" s="19"/>
      <c r="CI171" s="19"/>
      <c r="CJ171" s="19"/>
      <c r="CK171" s="19"/>
      <c r="CL171" s="19"/>
      <c r="CM171" s="19"/>
      <c r="CN171" s="19"/>
      <c r="CO171" s="19"/>
      <c r="CP171" s="19"/>
      <c r="CQ171" s="19"/>
      <c r="CR171" s="19"/>
      <c r="CS171" s="19"/>
      <c r="CT171" s="19"/>
      <c r="CU171" s="19"/>
      <c r="CV171" s="19"/>
      <c r="CW171" s="19"/>
      <c r="CX171" s="19"/>
      <c r="CY171" s="19"/>
      <c r="CZ171" s="19"/>
      <c r="DA171" s="19"/>
      <c r="DB171" s="19"/>
      <c r="DC171" s="19"/>
      <c r="DD171" s="19"/>
      <c r="DE171" s="19"/>
      <c r="DF171" s="19"/>
      <c r="DG171" s="19"/>
      <c r="DH171" s="19"/>
      <c r="DI171" s="19"/>
      <c r="DJ171" s="19"/>
      <c r="DK171" s="19"/>
      <c r="DL171" s="19"/>
      <c r="DM171" s="19"/>
      <c r="DN171" s="19"/>
      <c r="DO171" s="19"/>
      <c r="DP171" s="19"/>
      <c r="DQ171" s="19"/>
      <c r="DR171" s="19"/>
      <c r="DS171" s="19"/>
      <c r="DT171" s="19"/>
      <c r="DU171" s="19"/>
      <c r="DV171" s="19"/>
      <c r="DW171" s="19"/>
      <c r="DX171" s="19"/>
      <c r="DY171" s="19"/>
      <c r="DZ171" s="19"/>
      <c r="EA171" s="19"/>
      <c r="EB171" s="19"/>
      <c r="EC171" s="19"/>
      <c r="ED171" s="19"/>
      <c r="EE171" s="19"/>
      <c r="EF171" s="19"/>
      <c r="EG171" s="19"/>
      <c r="EH171" s="19"/>
      <c r="EI171" s="19"/>
      <c r="EJ171" s="19"/>
      <c r="EK171" s="19"/>
      <c r="EL171" s="19"/>
      <c r="EM171" s="19"/>
      <c r="EN171" s="19"/>
      <c r="EO171" s="19"/>
      <c r="EP171" s="19"/>
      <c r="EQ171" s="19"/>
      <c r="ER171" s="19"/>
      <c r="ES171" s="19"/>
      <c r="ET171" s="19"/>
      <c r="EU171" s="19"/>
      <c r="EV171" s="19"/>
      <c r="EW171" s="19"/>
      <c r="EX171" s="19"/>
      <c r="EY171" s="19"/>
      <c r="EZ171" s="19"/>
      <c r="FA171" s="19"/>
      <c r="FB171" s="19"/>
      <c r="FC171" s="19"/>
      <c r="FD171" s="19"/>
      <c r="FE171" s="19"/>
      <c r="FF171" s="19"/>
      <c r="FG171" s="19"/>
      <c r="FH171" s="19"/>
      <c r="FI171" s="19"/>
      <c r="FJ171" s="19"/>
      <c r="FK171" s="19"/>
      <c r="FL171" s="19"/>
      <c r="FM171" s="19"/>
      <c r="FN171" s="19"/>
      <c r="FO171" s="19"/>
      <c r="FP171" s="19"/>
      <c r="FQ171" s="19"/>
      <c r="FR171" s="19"/>
      <c r="FS171" s="19"/>
      <c r="FT171" s="19"/>
      <c r="FU171" s="19"/>
      <c r="FV171" s="19"/>
      <c r="FW171" s="19"/>
      <c r="FX171" s="19"/>
      <c r="FY171" s="19"/>
      <c r="FZ171" s="19"/>
      <c r="GA171" s="19"/>
      <c r="GB171" s="19"/>
      <c r="GC171" s="19"/>
      <c r="GD171" s="19"/>
      <c r="GE171" s="19"/>
      <c r="GF171" s="19"/>
      <c r="GG171" s="19"/>
      <c r="GH171" s="19"/>
      <c r="GI171" s="19"/>
      <c r="GJ171" s="19"/>
      <c r="GK171" s="19"/>
      <c r="GL171" s="19"/>
      <c r="GM171" s="19"/>
      <c r="GN171" s="19"/>
      <c r="GO171" s="19"/>
      <c r="GP171" s="19"/>
      <c r="GQ171" s="19"/>
      <c r="GR171" s="19"/>
      <c r="GS171" s="19"/>
      <c r="GT171" s="19"/>
      <c r="GU171" s="19"/>
      <c r="GV171" s="19"/>
      <c r="GW171" s="19"/>
      <c r="GX171" s="19"/>
      <c r="GY171" s="19"/>
      <c r="GZ171" s="19"/>
      <c r="HA171" s="19"/>
      <c r="HB171" s="19"/>
      <c r="HC171" s="19"/>
      <c r="HD171" s="19"/>
      <c r="HE171" s="19"/>
      <c r="HF171" s="19"/>
      <c r="HG171" s="19"/>
      <c r="HH171" s="19"/>
      <c r="HI171" s="19"/>
      <c r="HJ171" s="19"/>
      <c r="HK171" s="19"/>
      <c r="HL171" s="19"/>
      <c r="HM171" s="19"/>
      <c r="HN171" s="19"/>
      <c r="HO171" s="19"/>
      <c r="HP171" s="19"/>
      <c r="HQ171" s="19"/>
    </row>
    <row r="172" spans="2:225" x14ac:dyDescent="0.25">
      <c r="B172" s="19"/>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19"/>
      <c r="CD172" s="19"/>
      <c r="CE172" s="19"/>
      <c r="CF172" s="19"/>
      <c r="CG172" s="19"/>
      <c r="CH172" s="19"/>
      <c r="CI172" s="19"/>
      <c r="CJ172" s="19"/>
      <c r="CK172" s="19"/>
      <c r="CL172" s="19"/>
      <c r="CM172" s="19"/>
      <c r="CN172" s="19"/>
      <c r="CO172" s="19"/>
      <c r="CP172" s="19"/>
      <c r="CQ172" s="19"/>
      <c r="CR172" s="19"/>
      <c r="CS172" s="19"/>
      <c r="CT172" s="19"/>
      <c r="CU172" s="19"/>
      <c r="CV172" s="19"/>
      <c r="CW172" s="19"/>
      <c r="CX172" s="19"/>
      <c r="CY172" s="19"/>
      <c r="CZ172" s="19"/>
      <c r="DA172" s="19"/>
      <c r="DB172" s="19"/>
      <c r="DC172" s="19"/>
      <c r="DD172" s="19"/>
      <c r="DE172" s="19"/>
      <c r="DF172" s="19"/>
      <c r="DG172" s="19"/>
      <c r="DH172" s="19"/>
      <c r="DI172" s="19"/>
      <c r="DJ172" s="19"/>
      <c r="DK172" s="19"/>
      <c r="DL172" s="19"/>
      <c r="DM172" s="19"/>
      <c r="DN172" s="19"/>
      <c r="DO172" s="19"/>
      <c r="DP172" s="19"/>
      <c r="DQ172" s="19"/>
      <c r="DR172" s="19"/>
      <c r="DS172" s="19"/>
      <c r="DT172" s="19"/>
      <c r="DU172" s="19"/>
      <c r="DV172" s="19"/>
      <c r="DW172" s="19"/>
      <c r="DX172" s="19"/>
      <c r="DY172" s="19"/>
      <c r="DZ172" s="19"/>
      <c r="EA172" s="19"/>
      <c r="EB172" s="19"/>
      <c r="EC172" s="19"/>
      <c r="ED172" s="19"/>
      <c r="EE172" s="19"/>
      <c r="EF172" s="19"/>
      <c r="EG172" s="19"/>
      <c r="EH172" s="19"/>
      <c r="EI172" s="19"/>
      <c r="EJ172" s="19"/>
      <c r="EK172" s="19"/>
      <c r="EL172" s="19"/>
      <c r="EM172" s="19"/>
      <c r="EN172" s="19"/>
      <c r="EO172" s="19"/>
      <c r="EP172" s="19"/>
      <c r="EQ172" s="19"/>
      <c r="ER172" s="19"/>
      <c r="ES172" s="19"/>
      <c r="ET172" s="19"/>
      <c r="EU172" s="19"/>
      <c r="EV172" s="19"/>
      <c r="EW172" s="19"/>
      <c r="EX172" s="19"/>
      <c r="EY172" s="19"/>
      <c r="EZ172" s="19"/>
      <c r="FA172" s="19"/>
      <c r="FB172" s="19"/>
      <c r="FC172" s="19"/>
      <c r="FD172" s="19"/>
      <c r="FE172" s="19"/>
      <c r="FF172" s="19"/>
      <c r="FG172" s="19"/>
      <c r="FH172" s="19"/>
      <c r="FI172" s="19"/>
      <c r="FJ172" s="19"/>
      <c r="FK172" s="19"/>
      <c r="FL172" s="19"/>
      <c r="FM172" s="19"/>
      <c r="FN172" s="19"/>
      <c r="FO172" s="19"/>
      <c r="FP172" s="19"/>
      <c r="FQ172" s="19"/>
      <c r="FR172" s="19"/>
      <c r="FS172" s="19"/>
      <c r="FT172" s="19"/>
      <c r="FU172" s="19"/>
      <c r="FV172" s="19"/>
      <c r="FW172" s="19"/>
      <c r="FX172" s="19"/>
      <c r="FY172" s="19"/>
      <c r="FZ172" s="19"/>
      <c r="GA172" s="19"/>
      <c r="GB172" s="19"/>
      <c r="GC172" s="19"/>
      <c r="GD172" s="19"/>
      <c r="GE172" s="19"/>
      <c r="GF172" s="19"/>
      <c r="GG172" s="19"/>
      <c r="GH172" s="19"/>
      <c r="GI172" s="19"/>
      <c r="GJ172" s="19"/>
      <c r="GK172" s="19"/>
      <c r="GL172" s="19"/>
      <c r="GM172" s="19"/>
      <c r="GN172" s="19"/>
      <c r="GO172" s="19"/>
      <c r="GP172" s="19"/>
      <c r="GQ172" s="19"/>
      <c r="GR172" s="19"/>
      <c r="GS172" s="19"/>
      <c r="GT172" s="19"/>
      <c r="GU172" s="19"/>
      <c r="GV172" s="19"/>
      <c r="GW172" s="19"/>
      <c r="GX172" s="19"/>
      <c r="GY172" s="19"/>
      <c r="GZ172" s="19"/>
      <c r="HA172" s="19"/>
      <c r="HB172" s="19"/>
      <c r="HC172" s="19"/>
      <c r="HD172" s="19"/>
      <c r="HE172" s="19"/>
      <c r="HF172" s="19"/>
      <c r="HG172" s="19"/>
      <c r="HH172" s="19"/>
      <c r="HI172" s="19"/>
      <c r="HJ172" s="19"/>
      <c r="HK172" s="19"/>
      <c r="HL172" s="19"/>
      <c r="HM172" s="19"/>
      <c r="HN172" s="19"/>
      <c r="HO172" s="19"/>
      <c r="HP172" s="19"/>
      <c r="HQ172" s="19"/>
    </row>
    <row r="173" spans="2:225" x14ac:dyDescent="0.25">
      <c r="B173" s="19"/>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19"/>
      <c r="CE173" s="19"/>
      <c r="CF173" s="19"/>
      <c r="CG173" s="19"/>
      <c r="CH173" s="19"/>
      <c r="CI173" s="19"/>
      <c r="CJ173" s="19"/>
      <c r="CK173" s="19"/>
      <c r="CL173" s="19"/>
      <c r="CM173" s="19"/>
      <c r="CN173" s="19"/>
      <c r="CO173" s="19"/>
      <c r="CP173" s="19"/>
      <c r="CQ173" s="19"/>
      <c r="CR173" s="19"/>
      <c r="CS173" s="19"/>
      <c r="CT173" s="19"/>
      <c r="CU173" s="19"/>
      <c r="CV173" s="19"/>
      <c r="CW173" s="19"/>
      <c r="CX173" s="19"/>
      <c r="CY173" s="19"/>
      <c r="CZ173" s="19"/>
      <c r="DA173" s="19"/>
      <c r="DB173" s="19"/>
      <c r="DC173" s="19"/>
      <c r="DD173" s="19"/>
      <c r="DE173" s="19"/>
      <c r="DF173" s="19"/>
      <c r="DG173" s="19"/>
      <c r="DH173" s="19"/>
      <c r="DI173" s="19"/>
      <c r="DJ173" s="19"/>
      <c r="DK173" s="19"/>
      <c r="DL173" s="19"/>
      <c r="DM173" s="19"/>
      <c r="DN173" s="19"/>
      <c r="DO173" s="19"/>
      <c r="DP173" s="19"/>
      <c r="DQ173" s="19"/>
      <c r="DR173" s="19"/>
      <c r="DS173" s="19"/>
      <c r="DT173" s="19"/>
      <c r="DU173" s="19"/>
      <c r="DV173" s="19"/>
      <c r="DW173" s="19"/>
      <c r="DX173" s="19"/>
      <c r="DY173" s="19"/>
      <c r="DZ173" s="19"/>
      <c r="EA173" s="19"/>
      <c r="EB173" s="19"/>
      <c r="EC173" s="19"/>
      <c r="ED173" s="19"/>
      <c r="EE173" s="19"/>
      <c r="EF173" s="19"/>
      <c r="EG173" s="19"/>
      <c r="EH173" s="19"/>
      <c r="EI173" s="19"/>
      <c r="EJ173" s="19"/>
      <c r="EK173" s="19"/>
      <c r="EL173" s="19"/>
      <c r="EM173" s="19"/>
      <c r="EN173" s="19"/>
      <c r="EO173" s="19"/>
      <c r="EP173" s="19"/>
      <c r="EQ173" s="19"/>
      <c r="ER173" s="19"/>
      <c r="ES173" s="19"/>
      <c r="ET173" s="19"/>
      <c r="EU173" s="19"/>
      <c r="EV173" s="19"/>
      <c r="EW173" s="19"/>
      <c r="EX173" s="19"/>
      <c r="EY173" s="19"/>
      <c r="EZ173" s="19"/>
      <c r="FA173" s="19"/>
      <c r="FB173" s="19"/>
      <c r="FC173" s="19"/>
      <c r="FD173" s="19"/>
      <c r="FE173" s="19"/>
      <c r="FF173" s="19"/>
      <c r="FG173" s="19"/>
      <c r="FH173" s="19"/>
      <c r="FI173" s="19"/>
      <c r="FJ173" s="19"/>
      <c r="FK173" s="19"/>
      <c r="FL173" s="19"/>
      <c r="FM173" s="19"/>
      <c r="FN173" s="19"/>
      <c r="FO173" s="19"/>
      <c r="FP173" s="19"/>
      <c r="FQ173" s="19"/>
      <c r="FR173" s="19"/>
      <c r="FS173" s="19"/>
      <c r="FT173" s="19"/>
      <c r="FU173" s="19"/>
      <c r="FV173" s="19"/>
      <c r="FW173" s="19"/>
      <c r="FX173" s="19"/>
      <c r="FY173" s="19"/>
      <c r="FZ173" s="19"/>
      <c r="GA173" s="19"/>
      <c r="GB173" s="19"/>
      <c r="GC173" s="19"/>
      <c r="GD173" s="19"/>
      <c r="GE173" s="19"/>
      <c r="GF173" s="19"/>
      <c r="GG173" s="19"/>
      <c r="GH173" s="19"/>
      <c r="GI173" s="19"/>
      <c r="GJ173" s="19"/>
      <c r="GK173" s="19"/>
      <c r="GL173" s="19"/>
      <c r="GM173" s="19"/>
      <c r="GN173" s="19"/>
      <c r="GO173" s="19"/>
      <c r="GP173" s="19"/>
      <c r="GQ173" s="19"/>
      <c r="GR173" s="19"/>
      <c r="GS173" s="19"/>
      <c r="GT173" s="19"/>
      <c r="GU173" s="19"/>
      <c r="GV173" s="19"/>
      <c r="GW173" s="19"/>
      <c r="GX173" s="19"/>
      <c r="GY173" s="19"/>
      <c r="GZ173" s="19"/>
      <c r="HA173" s="19"/>
      <c r="HB173" s="19"/>
      <c r="HC173" s="19"/>
      <c r="HD173" s="19"/>
      <c r="HE173" s="19"/>
      <c r="HF173" s="19"/>
      <c r="HG173" s="19"/>
      <c r="HH173" s="19"/>
      <c r="HI173" s="19"/>
      <c r="HJ173" s="19"/>
      <c r="HK173" s="19"/>
      <c r="HL173" s="19"/>
      <c r="HM173" s="19"/>
      <c r="HN173" s="19"/>
      <c r="HO173" s="19"/>
      <c r="HP173" s="19"/>
      <c r="HQ173" s="19"/>
    </row>
    <row r="174" spans="2:225" x14ac:dyDescent="0.25">
      <c r="B174" s="19"/>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19"/>
      <c r="CG174" s="19"/>
      <c r="CH174" s="19"/>
      <c r="CI174" s="19"/>
      <c r="CJ174" s="19"/>
      <c r="CK174" s="19"/>
      <c r="CL174" s="19"/>
      <c r="CM174" s="19"/>
      <c r="CN174" s="19"/>
      <c r="CO174" s="19"/>
      <c r="CP174" s="19"/>
      <c r="CQ174" s="19"/>
      <c r="CR174" s="19"/>
      <c r="CS174" s="19"/>
      <c r="CT174" s="19"/>
      <c r="CU174" s="19"/>
      <c r="CV174" s="19"/>
      <c r="CW174" s="19"/>
      <c r="CX174" s="19"/>
      <c r="CY174" s="19"/>
      <c r="CZ174" s="19"/>
      <c r="DA174" s="19"/>
      <c r="DB174" s="19"/>
      <c r="DC174" s="19"/>
      <c r="DD174" s="19"/>
      <c r="DE174" s="19"/>
      <c r="DF174" s="19"/>
      <c r="DG174" s="19"/>
      <c r="DH174" s="19"/>
      <c r="DI174" s="19"/>
      <c r="DJ174" s="19"/>
      <c r="DK174" s="19"/>
      <c r="DL174" s="19"/>
      <c r="DM174" s="19"/>
      <c r="DN174" s="19"/>
      <c r="DO174" s="19"/>
      <c r="DP174" s="19"/>
      <c r="DQ174" s="19"/>
      <c r="DR174" s="19"/>
      <c r="DS174" s="19"/>
      <c r="DT174" s="19"/>
      <c r="DU174" s="19"/>
      <c r="DV174" s="19"/>
      <c r="DW174" s="19"/>
      <c r="DX174" s="19"/>
      <c r="DY174" s="19"/>
      <c r="DZ174" s="19"/>
      <c r="EA174" s="19"/>
      <c r="EB174" s="19"/>
      <c r="EC174" s="19"/>
      <c r="ED174" s="19"/>
      <c r="EE174" s="19"/>
      <c r="EF174" s="19"/>
      <c r="EG174" s="19"/>
      <c r="EH174" s="19"/>
      <c r="EI174" s="19"/>
      <c r="EJ174" s="19"/>
      <c r="EK174" s="19"/>
      <c r="EL174" s="19"/>
      <c r="EM174" s="19"/>
      <c r="EN174" s="19"/>
      <c r="EO174" s="19"/>
      <c r="EP174" s="19"/>
      <c r="EQ174" s="19"/>
      <c r="ER174" s="19"/>
      <c r="ES174" s="19"/>
      <c r="ET174" s="19"/>
      <c r="EU174" s="19"/>
      <c r="EV174" s="19"/>
      <c r="EW174" s="19"/>
      <c r="EX174" s="19"/>
      <c r="EY174" s="19"/>
      <c r="EZ174" s="19"/>
      <c r="FA174" s="19"/>
      <c r="FB174" s="19"/>
      <c r="FC174" s="19"/>
      <c r="FD174" s="19"/>
      <c r="FE174" s="19"/>
      <c r="FF174" s="19"/>
      <c r="FG174" s="19"/>
      <c r="FH174" s="19"/>
      <c r="FI174" s="19"/>
      <c r="FJ174" s="19"/>
      <c r="FK174" s="19"/>
      <c r="FL174" s="19"/>
      <c r="FM174" s="19"/>
      <c r="FN174" s="19"/>
      <c r="FO174" s="19"/>
      <c r="FP174" s="19"/>
      <c r="FQ174" s="19"/>
      <c r="FR174" s="19"/>
      <c r="FS174" s="19"/>
      <c r="FT174" s="19"/>
      <c r="FU174" s="19"/>
      <c r="FV174" s="19"/>
      <c r="FW174" s="19"/>
      <c r="FX174" s="19"/>
      <c r="FY174" s="19"/>
      <c r="FZ174" s="19"/>
      <c r="GA174" s="19"/>
      <c r="GB174" s="19"/>
      <c r="GC174" s="19"/>
      <c r="GD174" s="19"/>
      <c r="GE174" s="19"/>
      <c r="GF174" s="19"/>
      <c r="GG174" s="19"/>
      <c r="GH174" s="19"/>
      <c r="GI174" s="19"/>
      <c r="GJ174" s="19"/>
      <c r="GK174" s="19"/>
      <c r="GL174" s="19"/>
      <c r="GM174" s="19"/>
      <c r="GN174" s="19"/>
      <c r="GO174" s="19"/>
      <c r="GP174" s="19"/>
      <c r="GQ174" s="19"/>
      <c r="GR174" s="19"/>
      <c r="GS174" s="19"/>
      <c r="GT174" s="19"/>
      <c r="GU174" s="19"/>
      <c r="GV174" s="19"/>
      <c r="GW174" s="19"/>
      <c r="GX174" s="19"/>
      <c r="GY174" s="19"/>
      <c r="GZ174" s="19"/>
      <c r="HA174" s="19"/>
      <c r="HB174" s="19"/>
      <c r="HC174" s="19"/>
      <c r="HD174" s="19"/>
      <c r="HE174" s="19"/>
      <c r="HF174" s="19"/>
      <c r="HG174" s="19"/>
      <c r="HH174" s="19"/>
      <c r="HI174" s="19"/>
      <c r="HJ174" s="19"/>
      <c r="HK174" s="19"/>
      <c r="HL174" s="19"/>
      <c r="HM174" s="19"/>
      <c r="HN174" s="19"/>
      <c r="HO174" s="19"/>
      <c r="HP174" s="19"/>
      <c r="HQ174" s="19"/>
    </row>
    <row r="175" spans="2:225" x14ac:dyDescent="0.25">
      <c r="B175" s="19"/>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19"/>
      <c r="CG175" s="19"/>
      <c r="CH175" s="19"/>
      <c r="CI175" s="19"/>
      <c r="CJ175" s="19"/>
      <c r="CK175" s="19"/>
      <c r="CL175" s="19"/>
      <c r="CM175" s="19"/>
      <c r="CN175" s="19"/>
      <c r="CO175" s="19"/>
      <c r="CP175" s="19"/>
      <c r="CQ175" s="19"/>
      <c r="CR175" s="19"/>
      <c r="CS175" s="19"/>
      <c r="CT175" s="19"/>
      <c r="CU175" s="19"/>
      <c r="CV175" s="19"/>
      <c r="CW175" s="19"/>
      <c r="CX175" s="19"/>
      <c r="CY175" s="19"/>
      <c r="CZ175" s="19"/>
      <c r="DA175" s="19"/>
      <c r="DB175" s="19"/>
      <c r="DC175" s="19"/>
      <c r="DD175" s="19"/>
      <c r="DE175" s="19"/>
      <c r="DF175" s="19"/>
      <c r="DG175" s="19"/>
      <c r="DH175" s="19"/>
      <c r="DI175" s="19"/>
      <c r="DJ175" s="19"/>
      <c r="DK175" s="19"/>
      <c r="DL175" s="19"/>
      <c r="DM175" s="19"/>
      <c r="DN175" s="19"/>
      <c r="DO175" s="19"/>
      <c r="DP175" s="19"/>
      <c r="DQ175" s="19"/>
      <c r="DR175" s="19"/>
      <c r="DS175" s="19"/>
      <c r="DT175" s="19"/>
      <c r="DU175" s="19"/>
      <c r="DV175" s="19"/>
      <c r="DW175" s="19"/>
      <c r="DX175" s="19"/>
      <c r="DY175" s="19"/>
      <c r="DZ175" s="19"/>
      <c r="EA175" s="19"/>
      <c r="EB175" s="19"/>
      <c r="EC175" s="19"/>
      <c r="ED175" s="19"/>
      <c r="EE175" s="19"/>
      <c r="EF175" s="19"/>
      <c r="EG175" s="19"/>
      <c r="EH175" s="19"/>
      <c r="EI175" s="19"/>
      <c r="EJ175" s="19"/>
      <c r="EK175" s="19"/>
      <c r="EL175" s="19"/>
      <c r="EM175" s="19"/>
      <c r="EN175" s="19"/>
      <c r="EO175" s="19"/>
      <c r="EP175" s="19"/>
      <c r="EQ175" s="19"/>
      <c r="ER175" s="19"/>
      <c r="ES175" s="19"/>
      <c r="ET175" s="19"/>
      <c r="EU175" s="19"/>
      <c r="EV175" s="19"/>
      <c r="EW175" s="19"/>
      <c r="EX175" s="19"/>
      <c r="EY175" s="19"/>
      <c r="EZ175" s="19"/>
      <c r="FA175" s="19"/>
      <c r="FB175" s="19"/>
      <c r="FC175" s="19"/>
      <c r="FD175" s="19"/>
      <c r="FE175" s="19"/>
      <c r="FF175" s="19"/>
      <c r="FG175" s="19"/>
      <c r="FH175" s="19"/>
      <c r="FI175" s="19"/>
      <c r="FJ175" s="19"/>
      <c r="FK175" s="19"/>
      <c r="FL175" s="19"/>
      <c r="FM175" s="19"/>
      <c r="FN175" s="19"/>
      <c r="FO175" s="19"/>
      <c r="FP175" s="19"/>
      <c r="FQ175" s="19"/>
      <c r="FR175" s="19"/>
      <c r="FS175" s="19"/>
      <c r="FT175" s="19"/>
      <c r="FU175" s="19"/>
      <c r="FV175" s="19"/>
      <c r="FW175" s="19"/>
      <c r="FX175" s="19"/>
      <c r="FY175" s="19"/>
      <c r="FZ175" s="19"/>
      <c r="GA175" s="19"/>
      <c r="GB175" s="19"/>
      <c r="GC175" s="19"/>
      <c r="GD175" s="19"/>
      <c r="GE175" s="19"/>
      <c r="GF175" s="19"/>
      <c r="GG175" s="19"/>
      <c r="GH175" s="19"/>
      <c r="GI175" s="19"/>
      <c r="GJ175" s="19"/>
      <c r="GK175" s="19"/>
      <c r="GL175" s="19"/>
      <c r="GM175" s="19"/>
      <c r="GN175" s="19"/>
      <c r="GO175" s="19"/>
      <c r="GP175" s="19"/>
      <c r="GQ175" s="19"/>
      <c r="GR175" s="19"/>
      <c r="GS175" s="19"/>
      <c r="GT175" s="19"/>
      <c r="GU175" s="19"/>
      <c r="GV175" s="19"/>
      <c r="GW175" s="19"/>
      <c r="GX175" s="19"/>
      <c r="GY175" s="19"/>
      <c r="GZ175" s="19"/>
      <c r="HA175" s="19"/>
      <c r="HB175" s="19"/>
      <c r="HC175" s="19"/>
      <c r="HD175" s="19"/>
      <c r="HE175" s="19"/>
      <c r="HF175" s="19"/>
      <c r="HG175" s="19"/>
      <c r="HH175" s="19"/>
      <c r="HI175" s="19"/>
      <c r="HJ175" s="19"/>
      <c r="HK175" s="19"/>
      <c r="HL175" s="19"/>
      <c r="HM175" s="19"/>
      <c r="HN175" s="19"/>
      <c r="HO175" s="19"/>
      <c r="HP175" s="19"/>
      <c r="HQ175" s="19"/>
    </row>
    <row r="176" spans="2:225" x14ac:dyDescent="0.25">
      <c r="B176" s="19"/>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19"/>
      <c r="CD176" s="19"/>
      <c r="CE176" s="19"/>
      <c r="CF176" s="19"/>
      <c r="CG176" s="19"/>
      <c r="CH176" s="19"/>
      <c r="CI176" s="19"/>
      <c r="CJ176" s="19"/>
      <c r="CK176" s="19"/>
      <c r="CL176" s="19"/>
      <c r="CM176" s="19"/>
      <c r="CN176" s="19"/>
      <c r="CO176" s="19"/>
      <c r="CP176" s="19"/>
      <c r="CQ176" s="19"/>
      <c r="CR176" s="19"/>
      <c r="CS176" s="19"/>
      <c r="CT176" s="19"/>
      <c r="CU176" s="19"/>
      <c r="CV176" s="19"/>
      <c r="CW176" s="19"/>
      <c r="CX176" s="19"/>
      <c r="CY176" s="19"/>
      <c r="CZ176" s="19"/>
      <c r="DA176" s="19"/>
      <c r="DB176" s="19"/>
      <c r="DC176" s="19"/>
      <c r="DD176" s="19"/>
      <c r="DE176" s="19"/>
      <c r="DF176" s="19"/>
      <c r="DG176" s="19"/>
      <c r="DH176" s="19"/>
      <c r="DI176" s="19"/>
      <c r="DJ176" s="19"/>
      <c r="DK176" s="19"/>
      <c r="DL176" s="19"/>
      <c r="DM176" s="19"/>
      <c r="DN176" s="19"/>
      <c r="DO176" s="19"/>
      <c r="DP176" s="19"/>
      <c r="DQ176" s="19"/>
      <c r="DR176" s="19"/>
      <c r="DS176" s="19"/>
      <c r="DT176" s="19"/>
      <c r="DU176" s="19"/>
      <c r="DV176" s="19"/>
      <c r="DW176" s="19"/>
      <c r="DX176" s="19"/>
      <c r="DY176" s="19"/>
      <c r="DZ176" s="19"/>
      <c r="EA176" s="19"/>
      <c r="EB176" s="19"/>
      <c r="EC176" s="19"/>
      <c r="ED176" s="19"/>
      <c r="EE176" s="19"/>
      <c r="EF176" s="19"/>
      <c r="EG176" s="19"/>
      <c r="EH176" s="19"/>
      <c r="EI176" s="19"/>
      <c r="EJ176" s="19"/>
      <c r="EK176" s="19"/>
      <c r="EL176" s="19"/>
      <c r="EM176" s="19"/>
      <c r="EN176" s="19"/>
      <c r="EO176" s="19"/>
      <c r="EP176" s="19"/>
      <c r="EQ176" s="19"/>
      <c r="ER176" s="19"/>
      <c r="ES176" s="19"/>
      <c r="ET176" s="19"/>
      <c r="EU176" s="19"/>
      <c r="EV176" s="19"/>
      <c r="EW176" s="19"/>
      <c r="EX176" s="19"/>
      <c r="EY176" s="19"/>
      <c r="EZ176" s="19"/>
      <c r="FA176" s="19"/>
      <c r="FB176" s="19"/>
      <c r="FC176" s="19"/>
      <c r="FD176" s="19"/>
      <c r="FE176" s="19"/>
      <c r="FF176" s="19"/>
      <c r="FG176" s="19"/>
      <c r="FH176" s="19"/>
      <c r="FI176" s="19"/>
      <c r="FJ176" s="19"/>
      <c r="FK176" s="19"/>
      <c r="FL176" s="19"/>
      <c r="FM176" s="19"/>
      <c r="FN176" s="19"/>
      <c r="FO176" s="19"/>
      <c r="FP176" s="19"/>
      <c r="FQ176" s="19"/>
      <c r="FR176" s="19"/>
      <c r="FS176" s="19"/>
      <c r="FT176" s="19"/>
      <c r="FU176" s="19"/>
      <c r="FV176" s="19"/>
      <c r="FW176" s="19"/>
      <c r="FX176" s="19"/>
      <c r="FY176" s="19"/>
      <c r="FZ176" s="19"/>
      <c r="GA176" s="19"/>
      <c r="GB176" s="19"/>
      <c r="GC176" s="19"/>
      <c r="GD176" s="19"/>
      <c r="GE176" s="19"/>
      <c r="GF176" s="19"/>
      <c r="GG176" s="19"/>
      <c r="GH176" s="19"/>
      <c r="GI176" s="19"/>
      <c r="GJ176" s="19"/>
      <c r="GK176" s="19"/>
      <c r="GL176" s="19"/>
      <c r="GM176" s="19"/>
      <c r="GN176" s="19"/>
      <c r="GO176" s="19"/>
      <c r="GP176" s="19"/>
      <c r="GQ176" s="19"/>
      <c r="GR176" s="19"/>
      <c r="GS176" s="19"/>
      <c r="GT176" s="19"/>
      <c r="GU176" s="19"/>
      <c r="GV176" s="19"/>
      <c r="GW176" s="19"/>
      <c r="GX176" s="19"/>
      <c r="GY176" s="19"/>
      <c r="GZ176" s="19"/>
      <c r="HA176" s="19"/>
      <c r="HB176" s="19"/>
      <c r="HC176" s="19"/>
      <c r="HD176" s="19"/>
      <c r="HE176" s="19"/>
      <c r="HF176" s="19"/>
      <c r="HG176" s="19"/>
      <c r="HH176" s="19"/>
      <c r="HI176" s="19"/>
      <c r="HJ176" s="19"/>
      <c r="HK176" s="19"/>
      <c r="HL176" s="19"/>
      <c r="HM176" s="19"/>
      <c r="HN176" s="19"/>
      <c r="HO176" s="19"/>
      <c r="HP176" s="19"/>
      <c r="HQ176" s="19"/>
    </row>
    <row r="177" spans="2:225" x14ac:dyDescent="0.25">
      <c r="B177" s="19"/>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9"/>
      <c r="CF177" s="19"/>
      <c r="CG177" s="19"/>
      <c r="CH177" s="19"/>
      <c r="CI177" s="19"/>
      <c r="CJ177" s="19"/>
      <c r="CK177" s="19"/>
      <c r="CL177" s="19"/>
      <c r="CM177" s="19"/>
      <c r="CN177" s="19"/>
      <c r="CO177" s="19"/>
      <c r="CP177" s="19"/>
      <c r="CQ177" s="19"/>
      <c r="CR177" s="19"/>
      <c r="CS177" s="19"/>
      <c r="CT177" s="19"/>
      <c r="CU177" s="19"/>
      <c r="CV177" s="19"/>
      <c r="CW177" s="19"/>
      <c r="CX177" s="19"/>
      <c r="CY177" s="19"/>
      <c r="CZ177" s="19"/>
      <c r="DA177" s="19"/>
      <c r="DB177" s="19"/>
      <c r="DC177" s="19"/>
      <c r="DD177" s="19"/>
      <c r="DE177" s="19"/>
      <c r="DF177" s="19"/>
      <c r="DG177" s="19"/>
      <c r="DH177" s="19"/>
      <c r="DI177" s="19"/>
      <c r="DJ177" s="19"/>
      <c r="DK177" s="19"/>
      <c r="DL177" s="19"/>
      <c r="DM177" s="19"/>
      <c r="DN177" s="19"/>
      <c r="DO177" s="19"/>
      <c r="DP177" s="19"/>
      <c r="DQ177" s="19"/>
      <c r="DR177" s="19"/>
      <c r="DS177" s="19"/>
      <c r="DT177" s="19"/>
      <c r="DU177" s="19"/>
      <c r="DV177" s="19"/>
      <c r="DW177" s="19"/>
      <c r="DX177" s="19"/>
      <c r="DY177" s="19"/>
      <c r="DZ177" s="19"/>
      <c r="EA177" s="19"/>
      <c r="EB177" s="19"/>
      <c r="EC177" s="19"/>
      <c r="ED177" s="19"/>
      <c r="EE177" s="19"/>
      <c r="EF177" s="19"/>
      <c r="EG177" s="19"/>
      <c r="EH177" s="19"/>
      <c r="EI177" s="19"/>
      <c r="EJ177" s="19"/>
      <c r="EK177" s="19"/>
      <c r="EL177" s="19"/>
      <c r="EM177" s="19"/>
      <c r="EN177" s="19"/>
      <c r="EO177" s="19"/>
      <c r="EP177" s="19"/>
      <c r="EQ177" s="19"/>
      <c r="ER177" s="19"/>
      <c r="ES177" s="19"/>
      <c r="ET177" s="19"/>
      <c r="EU177" s="19"/>
      <c r="EV177" s="19"/>
      <c r="EW177" s="19"/>
      <c r="EX177" s="19"/>
      <c r="EY177" s="19"/>
      <c r="EZ177" s="19"/>
      <c r="FA177" s="19"/>
      <c r="FB177" s="19"/>
      <c r="FC177" s="19"/>
      <c r="FD177" s="19"/>
      <c r="FE177" s="19"/>
      <c r="FF177" s="19"/>
      <c r="FG177" s="19"/>
      <c r="FH177" s="19"/>
      <c r="FI177" s="19"/>
      <c r="FJ177" s="19"/>
      <c r="FK177" s="19"/>
      <c r="FL177" s="19"/>
      <c r="FM177" s="19"/>
      <c r="FN177" s="19"/>
      <c r="FO177" s="19"/>
      <c r="FP177" s="19"/>
      <c r="FQ177" s="19"/>
      <c r="FR177" s="19"/>
      <c r="FS177" s="19"/>
      <c r="FT177" s="19"/>
      <c r="FU177" s="19"/>
      <c r="FV177" s="19"/>
      <c r="FW177" s="19"/>
      <c r="FX177" s="19"/>
      <c r="FY177" s="19"/>
      <c r="FZ177" s="19"/>
      <c r="GA177" s="19"/>
      <c r="GB177" s="19"/>
      <c r="GC177" s="19"/>
      <c r="GD177" s="19"/>
      <c r="GE177" s="19"/>
      <c r="GF177" s="19"/>
      <c r="GG177" s="19"/>
      <c r="GH177" s="19"/>
      <c r="GI177" s="19"/>
      <c r="GJ177" s="19"/>
      <c r="GK177" s="19"/>
      <c r="GL177" s="19"/>
      <c r="GM177" s="19"/>
      <c r="GN177" s="19"/>
      <c r="GO177" s="19"/>
      <c r="GP177" s="19"/>
      <c r="GQ177" s="19"/>
      <c r="GR177" s="19"/>
      <c r="GS177" s="19"/>
      <c r="GT177" s="19"/>
      <c r="GU177" s="19"/>
      <c r="GV177" s="19"/>
      <c r="GW177" s="19"/>
      <c r="GX177" s="19"/>
      <c r="GY177" s="19"/>
      <c r="GZ177" s="19"/>
      <c r="HA177" s="19"/>
      <c r="HB177" s="19"/>
      <c r="HC177" s="19"/>
      <c r="HD177" s="19"/>
      <c r="HE177" s="19"/>
      <c r="HF177" s="19"/>
      <c r="HG177" s="19"/>
      <c r="HH177" s="19"/>
      <c r="HI177" s="19"/>
      <c r="HJ177" s="19"/>
      <c r="HK177" s="19"/>
      <c r="HL177" s="19"/>
      <c r="HM177" s="19"/>
      <c r="HN177" s="19"/>
      <c r="HO177" s="19"/>
      <c r="HP177" s="19"/>
      <c r="HQ177" s="19"/>
    </row>
    <row r="178" spans="2:225" x14ac:dyDescent="0.25">
      <c r="B178" s="19"/>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c r="CT178" s="19"/>
      <c r="CU178" s="19"/>
      <c r="CV178" s="19"/>
      <c r="CW178" s="19"/>
      <c r="CX178" s="19"/>
      <c r="CY178" s="19"/>
      <c r="CZ178" s="19"/>
      <c r="DA178" s="19"/>
      <c r="DB178" s="19"/>
      <c r="DC178" s="19"/>
      <c r="DD178" s="19"/>
      <c r="DE178" s="19"/>
      <c r="DF178" s="19"/>
      <c r="DG178" s="19"/>
      <c r="DH178" s="19"/>
      <c r="DI178" s="19"/>
      <c r="DJ178" s="19"/>
      <c r="DK178" s="19"/>
      <c r="DL178" s="19"/>
      <c r="DM178" s="19"/>
      <c r="DN178" s="19"/>
      <c r="DO178" s="19"/>
      <c r="DP178" s="19"/>
      <c r="DQ178" s="19"/>
      <c r="DR178" s="19"/>
      <c r="DS178" s="19"/>
      <c r="DT178" s="19"/>
      <c r="DU178" s="19"/>
      <c r="DV178" s="19"/>
      <c r="DW178" s="19"/>
      <c r="DX178" s="19"/>
      <c r="DY178" s="19"/>
      <c r="DZ178" s="19"/>
      <c r="EA178" s="19"/>
      <c r="EB178" s="19"/>
      <c r="EC178" s="19"/>
      <c r="ED178" s="19"/>
      <c r="EE178" s="19"/>
      <c r="EF178" s="19"/>
      <c r="EG178" s="19"/>
      <c r="EH178" s="19"/>
      <c r="EI178" s="19"/>
      <c r="EJ178" s="19"/>
      <c r="EK178" s="19"/>
      <c r="EL178" s="19"/>
      <c r="EM178" s="19"/>
      <c r="EN178" s="19"/>
      <c r="EO178" s="19"/>
      <c r="EP178" s="19"/>
      <c r="EQ178" s="19"/>
      <c r="ER178" s="19"/>
      <c r="ES178" s="19"/>
      <c r="ET178" s="19"/>
      <c r="EU178" s="19"/>
      <c r="EV178" s="19"/>
      <c r="EW178" s="19"/>
      <c r="EX178" s="19"/>
      <c r="EY178" s="19"/>
      <c r="EZ178" s="19"/>
      <c r="FA178" s="19"/>
      <c r="FB178" s="19"/>
      <c r="FC178" s="19"/>
      <c r="FD178" s="19"/>
      <c r="FE178" s="19"/>
      <c r="FF178" s="19"/>
      <c r="FG178" s="19"/>
      <c r="FH178" s="19"/>
      <c r="FI178" s="19"/>
      <c r="FJ178" s="19"/>
      <c r="FK178" s="19"/>
      <c r="FL178" s="19"/>
      <c r="FM178" s="19"/>
      <c r="FN178" s="19"/>
      <c r="FO178" s="19"/>
      <c r="FP178" s="19"/>
      <c r="FQ178" s="19"/>
      <c r="FR178" s="19"/>
      <c r="FS178" s="19"/>
      <c r="FT178" s="19"/>
      <c r="FU178" s="19"/>
      <c r="FV178" s="19"/>
      <c r="FW178" s="19"/>
      <c r="FX178" s="19"/>
      <c r="FY178" s="19"/>
      <c r="FZ178" s="19"/>
      <c r="GA178" s="19"/>
      <c r="GB178" s="19"/>
      <c r="GC178" s="19"/>
      <c r="GD178" s="19"/>
      <c r="GE178" s="19"/>
      <c r="GF178" s="19"/>
      <c r="GG178" s="19"/>
      <c r="GH178" s="19"/>
      <c r="GI178" s="19"/>
      <c r="GJ178" s="19"/>
      <c r="GK178" s="19"/>
      <c r="GL178" s="19"/>
      <c r="GM178" s="19"/>
      <c r="GN178" s="19"/>
      <c r="GO178" s="19"/>
      <c r="GP178" s="19"/>
      <c r="GQ178" s="19"/>
      <c r="GR178" s="19"/>
      <c r="GS178" s="19"/>
      <c r="GT178" s="19"/>
      <c r="GU178" s="19"/>
      <c r="GV178" s="19"/>
      <c r="GW178" s="19"/>
      <c r="GX178" s="19"/>
      <c r="GY178" s="19"/>
      <c r="GZ178" s="19"/>
      <c r="HA178" s="19"/>
      <c r="HB178" s="19"/>
      <c r="HC178" s="19"/>
      <c r="HD178" s="19"/>
      <c r="HE178" s="19"/>
      <c r="HF178" s="19"/>
      <c r="HG178" s="19"/>
      <c r="HH178" s="19"/>
      <c r="HI178" s="19"/>
      <c r="HJ178" s="19"/>
      <c r="HK178" s="19"/>
      <c r="HL178" s="19"/>
      <c r="HM178" s="19"/>
      <c r="HN178" s="19"/>
      <c r="HO178" s="19"/>
      <c r="HP178" s="19"/>
      <c r="HQ178" s="19"/>
    </row>
    <row r="179" spans="2:225" x14ac:dyDescent="0.25">
      <c r="B179" s="19"/>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c r="CM179" s="19"/>
      <c r="CN179" s="19"/>
      <c r="CO179" s="19"/>
      <c r="CP179" s="19"/>
      <c r="CQ179" s="19"/>
      <c r="CR179" s="19"/>
      <c r="CS179" s="19"/>
      <c r="CT179" s="19"/>
      <c r="CU179" s="19"/>
      <c r="CV179" s="19"/>
      <c r="CW179" s="19"/>
      <c r="CX179" s="19"/>
      <c r="CY179" s="19"/>
      <c r="CZ179" s="19"/>
      <c r="DA179" s="19"/>
      <c r="DB179" s="19"/>
      <c r="DC179" s="19"/>
      <c r="DD179" s="19"/>
      <c r="DE179" s="19"/>
      <c r="DF179" s="19"/>
      <c r="DG179" s="19"/>
      <c r="DH179" s="19"/>
      <c r="DI179" s="19"/>
      <c r="DJ179" s="19"/>
      <c r="DK179" s="19"/>
      <c r="DL179" s="19"/>
      <c r="DM179" s="19"/>
      <c r="DN179" s="19"/>
      <c r="DO179" s="19"/>
      <c r="DP179" s="19"/>
      <c r="DQ179" s="19"/>
      <c r="DR179" s="19"/>
      <c r="DS179" s="19"/>
      <c r="DT179" s="19"/>
      <c r="DU179" s="19"/>
      <c r="DV179" s="19"/>
      <c r="DW179" s="19"/>
      <c r="DX179" s="19"/>
      <c r="DY179" s="19"/>
      <c r="DZ179" s="19"/>
      <c r="EA179" s="19"/>
      <c r="EB179" s="19"/>
      <c r="EC179" s="19"/>
      <c r="ED179" s="19"/>
      <c r="EE179" s="19"/>
      <c r="EF179" s="19"/>
      <c r="EG179" s="19"/>
      <c r="EH179" s="19"/>
      <c r="EI179" s="19"/>
      <c r="EJ179" s="19"/>
      <c r="EK179" s="19"/>
      <c r="EL179" s="19"/>
      <c r="EM179" s="19"/>
      <c r="EN179" s="19"/>
      <c r="EO179" s="19"/>
      <c r="EP179" s="19"/>
      <c r="EQ179" s="19"/>
      <c r="ER179" s="19"/>
      <c r="ES179" s="19"/>
      <c r="ET179" s="19"/>
      <c r="EU179" s="19"/>
      <c r="EV179" s="19"/>
      <c r="EW179" s="19"/>
      <c r="EX179" s="19"/>
      <c r="EY179" s="19"/>
      <c r="EZ179" s="19"/>
      <c r="FA179" s="19"/>
      <c r="FB179" s="19"/>
      <c r="FC179" s="19"/>
      <c r="FD179" s="19"/>
      <c r="FE179" s="19"/>
      <c r="FF179" s="19"/>
      <c r="FG179" s="19"/>
      <c r="FH179" s="19"/>
      <c r="FI179" s="19"/>
      <c r="FJ179" s="19"/>
      <c r="FK179" s="19"/>
      <c r="FL179" s="19"/>
      <c r="FM179" s="19"/>
      <c r="FN179" s="19"/>
      <c r="FO179" s="19"/>
      <c r="FP179" s="19"/>
      <c r="FQ179" s="19"/>
      <c r="FR179" s="19"/>
      <c r="FS179" s="19"/>
      <c r="FT179" s="19"/>
      <c r="FU179" s="19"/>
      <c r="FV179" s="19"/>
      <c r="FW179" s="19"/>
      <c r="FX179" s="19"/>
      <c r="FY179" s="19"/>
      <c r="FZ179" s="19"/>
      <c r="GA179" s="19"/>
      <c r="GB179" s="19"/>
      <c r="GC179" s="19"/>
      <c r="GD179" s="19"/>
      <c r="GE179" s="19"/>
      <c r="GF179" s="19"/>
      <c r="GG179" s="19"/>
      <c r="GH179" s="19"/>
      <c r="GI179" s="19"/>
      <c r="GJ179" s="19"/>
      <c r="GK179" s="19"/>
      <c r="GL179" s="19"/>
      <c r="GM179" s="19"/>
      <c r="GN179" s="19"/>
      <c r="GO179" s="19"/>
      <c r="GP179" s="19"/>
      <c r="GQ179" s="19"/>
      <c r="GR179" s="19"/>
      <c r="GS179" s="19"/>
      <c r="GT179" s="19"/>
      <c r="GU179" s="19"/>
      <c r="GV179" s="19"/>
      <c r="GW179" s="19"/>
      <c r="GX179" s="19"/>
      <c r="GY179" s="19"/>
      <c r="GZ179" s="19"/>
      <c r="HA179" s="19"/>
      <c r="HB179" s="19"/>
      <c r="HC179" s="19"/>
      <c r="HD179" s="19"/>
      <c r="HE179" s="19"/>
      <c r="HF179" s="19"/>
      <c r="HG179" s="19"/>
      <c r="HH179" s="19"/>
      <c r="HI179" s="19"/>
      <c r="HJ179" s="19"/>
      <c r="HK179" s="19"/>
      <c r="HL179" s="19"/>
      <c r="HM179" s="19"/>
      <c r="HN179" s="19"/>
      <c r="HO179" s="19"/>
      <c r="HP179" s="19"/>
      <c r="HQ179" s="19"/>
    </row>
    <row r="180" spans="2:225" x14ac:dyDescent="0.25">
      <c r="B180" s="19"/>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c r="CS180" s="19"/>
      <c r="CT180" s="19"/>
      <c r="CU180" s="19"/>
      <c r="CV180" s="19"/>
      <c r="CW180" s="19"/>
      <c r="CX180" s="19"/>
      <c r="CY180" s="19"/>
      <c r="CZ180" s="19"/>
      <c r="DA180" s="19"/>
      <c r="DB180" s="19"/>
      <c r="DC180" s="19"/>
      <c r="DD180" s="19"/>
      <c r="DE180" s="19"/>
      <c r="DF180" s="19"/>
      <c r="DG180" s="19"/>
      <c r="DH180" s="19"/>
      <c r="DI180" s="19"/>
      <c r="DJ180" s="19"/>
      <c r="DK180" s="19"/>
      <c r="DL180" s="19"/>
      <c r="DM180" s="19"/>
      <c r="DN180" s="19"/>
      <c r="DO180" s="19"/>
      <c r="DP180" s="19"/>
      <c r="DQ180" s="19"/>
      <c r="DR180" s="19"/>
      <c r="DS180" s="19"/>
      <c r="DT180" s="19"/>
      <c r="DU180" s="19"/>
      <c r="DV180" s="19"/>
      <c r="DW180" s="19"/>
      <c r="DX180" s="19"/>
      <c r="DY180" s="19"/>
      <c r="DZ180" s="19"/>
      <c r="EA180" s="19"/>
      <c r="EB180" s="19"/>
      <c r="EC180" s="19"/>
      <c r="ED180" s="19"/>
      <c r="EE180" s="19"/>
      <c r="EF180" s="19"/>
      <c r="EG180" s="19"/>
      <c r="EH180" s="19"/>
      <c r="EI180" s="19"/>
      <c r="EJ180" s="19"/>
      <c r="EK180" s="19"/>
      <c r="EL180" s="19"/>
      <c r="EM180" s="19"/>
      <c r="EN180" s="19"/>
      <c r="EO180" s="19"/>
      <c r="EP180" s="19"/>
      <c r="EQ180" s="19"/>
      <c r="ER180" s="19"/>
      <c r="ES180" s="19"/>
      <c r="ET180" s="19"/>
      <c r="EU180" s="19"/>
      <c r="EV180" s="19"/>
      <c r="EW180" s="19"/>
      <c r="EX180" s="19"/>
      <c r="EY180" s="19"/>
      <c r="EZ180" s="19"/>
      <c r="FA180" s="19"/>
      <c r="FB180" s="19"/>
      <c r="FC180" s="19"/>
      <c r="FD180" s="19"/>
      <c r="FE180" s="19"/>
      <c r="FF180" s="19"/>
      <c r="FG180" s="19"/>
      <c r="FH180" s="19"/>
      <c r="FI180" s="19"/>
      <c r="FJ180" s="19"/>
      <c r="FK180" s="19"/>
      <c r="FL180" s="19"/>
      <c r="FM180" s="19"/>
      <c r="FN180" s="19"/>
      <c r="FO180" s="19"/>
      <c r="FP180" s="19"/>
      <c r="FQ180" s="19"/>
      <c r="FR180" s="19"/>
      <c r="FS180" s="19"/>
      <c r="FT180" s="19"/>
      <c r="FU180" s="19"/>
      <c r="FV180" s="19"/>
      <c r="FW180" s="19"/>
      <c r="FX180" s="19"/>
      <c r="FY180" s="19"/>
      <c r="FZ180" s="19"/>
      <c r="GA180" s="19"/>
      <c r="GB180" s="19"/>
      <c r="GC180" s="19"/>
      <c r="GD180" s="19"/>
      <c r="GE180" s="19"/>
      <c r="GF180" s="19"/>
      <c r="GG180" s="19"/>
      <c r="GH180" s="19"/>
      <c r="GI180" s="19"/>
      <c r="GJ180" s="19"/>
      <c r="GK180" s="19"/>
      <c r="GL180" s="19"/>
      <c r="GM180" s="19"/>
      <c r="GN180" s="19"/>
      <c r="GO180" s="19"/>
      <c r="GP180" s="19"/>
      <c r="GQ180" s="19"/>
      <c r="GR180" s="19"/>
      <c r="GS180" s="19"/>
      <c r="GT180" s="19"/>
      <c r="GU180" s="19"/>
      <c r="GV180" s="19"/>
      <c r="GW180" s="19"/>
      <c r="GX180" s="19"/>
      <c r="GY180" s="19"/>
      <c r="GZ180" s="19"/>
      <c r="HA180" s="19"/>
      <c r="HB180" s="19"/>
      <c r="HC180" s="19"/>
      <c r="HD180" s="19"/>
      <c r="HE180" s="19"/>
      <c r="HF180" s="19"/>
      <c r="HG180" s="19"/>
      <c r="HH180" s="19"/>
      <c r="HI180" s="19"/>
      <c r="HJ180" s="19"/>
      <c r="HK180" s="19"/>
      <c r="HL180" s="19"/>
      <c r="HM180" s="19"/>
      <c r="HN180" s="19"/>
      <c r="HO180" s="19"/>
      <c r="HP180" s="19"/>
      <c r="HQ180" s="19"/>
    </row>
    <row r="181" spans="2:225" x14ac:dyDescent="0.25">
      <c r="B181" s="19"/>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c r="CA181" s="19"/>
      <c r="CB181" s="19"/>
      <c r="CC181" s="19"/>
      <c r="CD181" s="19"/>
      <c r="CE181" s="19"/>
      <c r="CF181" s="19"/>
      <c r="CG181" s="19"/>
      <c r="CH181" s="19"/>
      <c r="CI181" s="19"/>
      <c r="CJ181" s="19"/>
      <c r="CK181" s="19"/>
      <c r="CL181" s="19"/>
      <c r="CM181" s="19"/>
      <c r="CN181" s="19"/>
      <c r="CO181" s="19"/>
      <c r="CP181" s="19"/>
      <c r="CQ181" s="19"/>
      <c r="CR181" s="19"/>
      <c r="CS181" s="19"/>
      <c r="CT181" s="19"/>
      <c r="CU181" s="19"/>
      <c r="CV181" s="19"/>
      <c r="CW181" s="19"/>
      <c r="CX181" s="19"/>
      <c r="CY181" s="19"/>
      <c r="CZ181" s="19"/>
      <c r="DA181" s="19"/>
      <c r="DB181" s="19"/>
      <c r="DC181" s="19"/>
      <c r="DD181" s="19"/>
      <c r="DE181" s="19"/>
      <c r="DF181" s="19"/>
      <c r="DG181" s="19"/>
      <c r="DH181" s="19"/>
      <c r="DI181" s="19"/>
      <c r="DJ181" s="19"/>
      <c r="DK181" s="19"/>
      <c r="DL181" s="19"/>
      <c r="DM181" s="19"/>
      <c r="DN181" s="19"/>
      <c r="DO181" s="19"/>
      <c r="DP181" s="19"/>
      <c r="DQ181" s="19"/>
      <c r="DR181" s="19"/>
      <c r="DS181" s="19"/>
      <c r="DT181" s="19"/>
      <c r="DU181" s="19"/>
      <c r="DV181" s="19"/>
      <c r="DW181" s="19"/>
      <c r="DX181" s="19"/>
      <c r="DY181" s="19"/>
      <c r="DZ181" s="19"/>
      <c r="EA181" s="19"/>
      <c r="EB181" s="19"/>
      <c r="EC181" s="19"/>
      <c r="ED181" s="19"/>
      <c r="EE181" s="19"/>
      <c r="EF181" s="19"/>
      <c r="EG181" s="19"/>
      <c r="EH181" s="19"/>
      <c r="EI181" s="19"/>
      <c r="EJ181" s="19"/>
      <c r="EK181" s="19"/>
      <c r="EL181" s="19"/>
      <c r="EM181" s="19"/>
      <c r="EN181" s="19"/>
      <c r="EO181" s="19"/>
      <c r="EP181" s="19"/>
      <c r="EQ181" s="19"/>
      <c r="ER181" s="19"/>
      <c r="ES181" s="19"/>
      <c r="ET181" s="19"/>
      <c r="EU181" s="19"/>
      <c r="EV181" s="19"/>
      <c r="EW181" s="19"/>
      <c r="EX181" s="19"/>
      <c r="EY181" s="19"/>
      <c r="EZ181" s="19"/>
      <c r="FA181" s="19"/>
      <c r="FB181" s="19"/>
      <c r="FC181" s="19"/>
      <c r="FD181" s="19"/>
      <c r="FE181" s="19"/>
      <c r="FF181" s="19"/>
      <c r="FG181" s="19"/>
      <c r="FH181" s="19"/>
      <c r="FI181" s="19"/>
      <c r="FJ181" s="19"/>
      <c r="FK181" s="19"/>
      <c r="FL181" s="19"/>
      <c r="FM181" s="19"/>
      <c r="FN181" s="19"/>
      <c r="FO181" s="19"/>
      <c r="FP181" s="19"/>
      <c r="FQ181" s="19"/>
      <c r="FR181" s="19"/>
      <c r="FS181" s="19"/>
      <c r="FT181" s="19"/>
      <c r="FU181" s="19"/>
      <c r="FV181" s="19"/>
      <c r="FW181" s="19"/>
      <c r="FX181" s="19"/>
      <c r="FY181" s="19"/>
      <c r="FZ181" s="19"/>
      <c r="GA181" s="19"/>
      <c r="GB181" s="19"/>
      <c r="GC181" s="19"/>
      <c r="GD181" s="19"/>
      <c r="GE181" s="19"/>
      <c r="GF181" s="19"/>
      <c r="GG181" s="19"/>
      <c r="GH181" s="19"/>
      <c r="GI181" s="19"/>
      <c r="GJ181" s="19"/>
      <c r="GK181" s="19"/>
      <c r="GL181" s="19"/>
      <c r="GM181" s="19"/>
      <c r="GN181" s="19"/>
      <c r="GO181" s="19"/>
      <c r="GP181" s="19"/>
      <c r="GQ181" s="19"/>
      <c r="GR181" s="19"/>
      <c r="GS181" s="19"/>
      <c r="GT181" s="19"/>
      <c r="GU181" s="19"/>
      <c r="GV181" s="19"/>
      <c r="GW181" s="19"/>
      <c r="GX181" s="19"/>
      <c r="GY181" s="19"/>
      <c r="GZ181" s="19"/>
      <c r="HA181" s="19"/>
      <c r="HB181" s="19"/>
      <c r="HC181" s="19"/>
      <c r="HD181" s="19"/>
      <c r="HE181" s="19"/>
      <c r="HF181" s="19"/>
      <c r="HG181" s="19"/>
      <c r="HH181" s="19"/>
      <c r="HI181" s="19"/>
      <c r="HJ181" s="19"/>
      <c r="HK181" s="19"/>
      <c r="HL181" s="19"/>
      <c r="HM181" s="19"/>
      <c r="HN181" s="19"/>
      <c r="HO181" s="19"/>
      <c r="HP181" s="19"/>
      <c r="HQ181" s="19"/>
    </row>
    <row r="182" spans="2:225" x14ac:dyDescent="0.25">
      <c r="B182" s="19"/>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c r="CT182" s="19"/>
      <c r="CU182" s="19"/>
      <c r="CV182" s="19"/>
      <c r="CW182" s="19"/>
      <c r="CX182" s="19"/>
      <c r="CY182" s="19"/>
      <c r="CZ182" s="19"/>
      <c r="DA182" s="19"/>
      <c r="DB182" s="19"/>
      <c r="DC182" s="19"/>
      <c r="DD182" s="19"/>
      <c r="DE182" s="19"/>
      <c r="DF182" s="19"/>
      <c r="DG182" s="19"/>
      <c r="DH182" s="19"/>
      <c r="DI182" s="19"/>
      <c r="DJ182" s="19"/>
      <c r="DK182" s="19"/>
      <c r="DL182" s="19"/>
      <c r="DM182" s="19"/>
      <c r="DN182" s="19"/>
      <c r="DO182" s="19"/>
      <c r="DP182" s="19"/>
      <c r="DQ182" s="19"/>
      <c r="DR182" s="19"/>
      <c r="DS182" s="19"/>
      <c r="DT182" s="19"/>
      <c r="DU182" s="19"/>
      <c r="DV182" s="19"/>
      <c r="DW182" s="19"/>
      <c r="DX182" s="19"/>
      <c r="DY182" s="19"/>
      <c r="DZ182" s="19"/>
      <c r="EA182" s="19"/>
      <c r="EB182" s="19"/>
      <c r="EC182" s="19"/>
      <c r="ED182" s="19"/>
      <c r="EE182" s="19"/>
      <c r="EF182" s="19"/>
      <c r="EG182" s="19"/>
      <c r="EH182" s="19"/>
      <c r="EI182" s="19"/>
      <c r="EJ182" s="19"/>
      <c r="EK182" s="19"/>
      <c r="EL182" s="19"/>
      <c r="EM182" s="19"/>
      <c r="EN182" s="19"/>
      <c r="EO182" s="19"/>
      <c r="EP182" s="19"/>
      <c r="EQ182" s="19"/>
      <c r="ER182" s="19"/>
      <c r="ES182" s="19"/>
      <c r="ET182" s="19"/>
      <c r="EU182" s="19"/>
      <c r="EV182" s="19"/>
      <c r="EW182" s="19"/>
      <c r="EX182" s="19"/>
      <c r="EY182" s="19"/>
      <c r="EZ182" s="19"/>
      <c r="FA182" s="19"/>
      <c r="FB182" s="19"/>
      <c r="FC182" s="19"/>
      <c r="FD182" s="19"/>
      <c r="FE182" s="19"/>
      <c r="FF182" s="19"/>
      <c r="FG182" s="19"/>
      <c r="FH182" s="19"/>
      <c r="FI182" s="19"/>
      <c r="FJ182" s="19"/>
      <c r="FK182" s="19"/>
      <c r="FL182" s="19"/>
      <c r="FM182" s="19"/>
      <c r="FN182" s="19"/>
      <c r="FO182" s="19"/>
      <c r="FP182" s="19"/>
      <c r="FQ182" s="19"/>
      <c r="FR182" s="19"/>
      <c r="FS182" s="19"/>
      <c r="FT182" s="19"/>
      <c r="FU182" s="19"/>
      <c r="FV182" s="19"/>
      <c r="FW182" s="19"/>
      <c r="FX182" s="19"/>
      <c r="FY182" s="19"/>
      <c r="FZ182" s="19"/>
      <c r="GA182" s="19"/>
      <c r="GB182" s="19"/>
      <c r="GC182" s="19"/>
      <c r="GD182" s="19"/>
      <c r="GE182" s="19"/>
      <c r="GF182" s="19"/>
      <c r="GG182" s="19"/>
      <c r="GH182" s="19"/>
      <c r="GI182" s="19"/>
      <c r="GJ182" s="19"/>
      <c r="GK182" s="19"/>
      <c r="GL182" s="19"/>
      <c r="GM182" s="19"/>
      <c r="GN182" s="19"/>
      <c r="GO182" s="19"/>
      <c r="GP182" s="19"/>
      <c r="GQ182" s="19"/>
      <c r="GR182" s="19"/>
      <c r="GS182" s="19"/>
      <c r="GT182" s="19"/>
      <c r="GU182" s="19"/>
      <c r="GV182" s="19"/>
      <c r="GW182" s="19"/>
      <c r="GX182" s="19"/>
      <c r="GY182" s="19"/>
      <c r="GZ182" s="19"/>
      <c r="HA182" s="19"/>
      <c r="HB182" s="19"/>
      <c r="HC182" s="19"/>
      <c r="HD182" s="19"/>
      <c r="HE182" s="19"/>
      <c r="HF182" s="19"/>
      <c r="HG182" s="19"/>
      <c r="HH182" s="19"/>
      <c r="HI182" s="19"/>
      <c r="HJ182" s="19"/>
      <c r="HK182" s="19"/>
      <c r="HL182" s="19"/>
      <c r="HM182" s="19"/>
      <c r="HN182" s="19"/>
      <c r="HO182" s="19"/>
      <c r="HP182" s="19"/>
      <c r="HQ182" s="19"/>
    </row>
    <row r="183" spans="2:225" x14ac:dyDescent="0.25">
      <c r="B183" s="19"/>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c r="CA183" s="19"/>
      <c r="CB183" s="19"/>
      <c r="CC183" s="19"/>
      <c r="CD183" s="19"/>
      <c r="CE183" s="19"/>
      <c r="CF183" s="19"/>
      <c r="CG183" s="19"/>
      <c r="CH183" s="19"/>
      <c r="CI183" s="19"/>
      <c r="CJ183" s="19"/>
      <c r="CK183" s="19"/>
      <c r="CL183" s="19"/>
      <c r="CM183" s="19"/>
      <c r="CN183" s="19"/>
      <c r="CO183" s="19"/>
      <c r="CP183" s="19"/>
      <c r="CQ183" s="19"/>
      <c r="CR183" s="19"/>
      <c r="CS183" s="19"/>
      <c r="CT183" s="19"/>
      <c r="CU183" s="19"/>
      <c r="CV183" s="19"/>
      <c r="CW183" s="19"/>
      <c r="CX183" s="19"/>
      <c r="CY183" s="19"/>
      <c r="CZ183" s="19"/>
      <c r="DA183" s="19"/>
      <c r="DB183" s="19"/>
      <c r="DC183" s="19"/>
      <c r="DD183" s="19"/>
      <c r="DE183" s="19"/>
      <c r="DF183" s="19"/>
      <c r="DG183" s="19"/>
      <c r="DH183" s="19"/>
      <c r="DI183" s="19"/>
      <c r="DJ183" s="19"/>
      <c r="DK183" s="19"/>
      <c r="DL183" s="19"/>
      <c r="DM183" s="19"/>
      <c r="DN183" s="19"/>
      <c r="DO183" s="19"/>
      <c r="DP183" s="19"/>
      <c r="DQ183" s="19"/>
      <c r="DR183" s="19"/>
      <c r="DS183" s="19"/>
      <c r="DT183" s="19"/>
      <c r="DU183" s="19"/>
      <c r="DV183" s="19"/>
      <c r="DW183" s="19"/>
      <c r="DX183" s="19"/>
      <c r="DY183" s="19"/>
      <c r="DZ183" s="19"/>
      <c r="EA183" s="19"/>
      <c r="EB183" s="19"/>
      <c r="EC183" s="19"/>
      <c r="ED183" s="19"/>
      <c r="EE183" s="19"/>
      <c r="EF183" s="19"/>
      <c r="EG183" s="19"/>
      <c r="EH183" s="19"/>
      <c r="EI183" s="19"/>
      <c r="EJ183" s="19"/>
      <c r="EK183" s="19"/>
      <c r="EL183" s="19"/>
      <c r="EM183" s="19"/>
      <c r="EN183" s="19"/>
      <c r="EO183" s="19"/>
      <c r="EP183" s="19"/>
      <c r="EQ183" s="19"/>
      <c r="ER183" s="19"/>
      <c r="ES183" s="19"/>
      <c r="ET183" s="19"/>
      <c r="EU183" s="19"/>
      <c r="EV183" s="19"/>
      <c r="EW183" s="19"/>
      <c r="EX183" s="19"/>
      <c r="EY183" s="19"/>
      <c r="EZ183" s="19"/>
      <c r="FA183" s="19"/>
      <c r="FB183" s="19"/>
      <c r="FC183" s="19"/>
      <c r="FD183" s="19"/>
      <c r="FE183" s="19"/>
      <c r="FF183" s="19"/>
      <c r="FG183" s="19"/>
      <c r="FH183" s="19"/>
      <c r="FI183" s="19"/>
      <c r="FJ183" s="19"/>
      <c r="FK183" s="19"/>
      <c r="FL183" s="19"/>
      <c r="FM183" s="19"/>
      <c r="FN183" s="19"/>
      <c r="FO183" s="19"/>
      <c r="FP183" s="19"/>
      <c r="FQ183" s="19"/>
      <c r="FR183" s="19"/>
      <c r="FS183" s="19"/>
      <c r="FT183" s="19"/>
      <c r="FU183" s="19"/>
      <c r="FV183" s="19"/>
      <c r="FW183" s="19"/>
      <c r="FX183" s="19"/>
      <c r="FY183" s="19"/>
      <c r="FZ183" s="19"/>
      <c r="GA183" s="19"/>
      <c r="GB183" s="19"/>
      <c r="GC183" s="19"/>
      <c r="GD183" s="19"/>
      <c r="GE183" s="19"/>
      <c r="GF183" s="19"/>
      <c r="GG183" s="19"/>
      <c r="GH183" s="19"/>
      <c r="GI183" s="19"/>
      <c r="GJ183" s="19"/>
      <c r="GK183" s="19"/>
      <c r="GL183" s="19"/>
      <c r="GM183" s="19"/>
      <c r="GN183" s="19"/>
      <c r="GO183" s="19"/>
      <c r="GP183" s="19"/>
      <c r="GQ183" s="19"/>
      <c r="GR183" s="19"/>
      <c r="GS183" s="19"/>
      <c r="GT183" s="19"/>
      <c r="GU183" s="19"/>
      <c r="GV183" s="19"/>
      <c r="GW183" s="19"/>
      <c r="GX183" s="19"/>
      <c r="GY183" s="19"/>
      <c r="GZ183" s="19"/>
      <c r="HA183" s="19"/>
      <c r="HB183" s="19"/>
      <c r="HC183" s="19"/>
      <c r="HD183" s="19"/>
      <c r="HE183" s="19"/>
      <c r="HF183" s="19"/>
      <c r="HG183" s="19"/>
      <c r="HH183" s="19"/>
      <c r="HI183" s="19"/>
      <c r="HJ183" s="19"/>
      <c r="HK183" s="19"/>
      <c r="HL183" s="19"/>
      <c r="HM183" s="19"/>
      <c r="HN183" s="19"/>
      <c r="HO183" s="19"/>
      <c r="HP183" s="19"/>
      <c r="HQ183" s="19"/>
    </row>
    <row r="184" spans="2:225" x14ac:dyDescent="0.25">
      <c r="B184" s="19"/>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c r="CT184" s="19"/>
      <c r="CU184" s="19"/>
      <c r="CV184" s="19"/>
      <c r="CW184" s="19"/>
      <c r="CX184" s="19"/>
      <c r="CY184" s="19"/>
      <c r="CZ184" s="19"/>
      <c r="DA184" s="19"/>
      <c r="DB184" s="19"/>
      <c r="DC184" s="19"/>
      <c r="DD184" s="19"/>
      <c r="DE184" s="19"/>
      <c r="DF184" s="19"/>
      <c r="DG184" s="19"/>
      <c r="DH184" s="19"/>
      <c r="DI184" s="19"/>
      <c r="DJ184" s="19"/>
      <c r="DK184" s="19"/>
      <c r="DL184" s="19"/>
      <c r="DM184" s="19"/>
      <c r="DN184" s="19"/>
      <c r="DO184" s="19"/>
      <c r="DP184" s="19"/>
      <c r="DQ184" s="19"/>
      <c r="DR184" s="19"/>
      <c r="DS184" s="19"/>
      <c r="DT184" s="19"/>
      <c r="DU184" s="19"/>
      <c r="DV184" s="19"/>
      <c r="DW184" s="19"/>
      <c r="DX184" s="19"/>
      <c r="DY184" s="19"/>
      <c r="DZ184" s="19"/>
      <c r="EA184" s="19"/>
      <c r="EB184" s="19"/>
      <c r="EC184" s="19"/>
      <c r="ED184" s="19"/>
      <c r="EE184" s="19"/>
      <c r="EF184" s="19"/>
      <c r="EG184" s="19"/>
      <c r="EH184" s="19"/>
      <c r="EI184" s="19"/>
      <c r="EJ184" s="19"/>
      <c r="EK184" s="19"/>
      <c r="EL184" s="19"/>
      <c r="EM184" s="19"/>
      <c r="EN184" s="19"/>
      <c r="EO184" s="19"/>
      <c r="EP184" s="19"/>
      <c r="EQ184" s="19"/>
      <c r="ER184" s="19"/>
      <c r="ES184" s="19"/>
      <c r="ET184" s="19"/>
      <c r="EU184" s="19"/>
      <c r="EV184" s="19"/>
      <c r="EW184" s="19"/>
      <c r="EX184" s="19"/>
      <c r="EY184" s="19"/>
      <c r="EZ184" s="19"/>
      <c r="FA184" s="19"/>
      <c r="FB184" s="19"/>
      <c r="FC184" s="19"/>
      <c r="FD184" s="19"/>
      <c r="FE184" s="19"/>
      <c r="FF184" s="19"/>
      <c r="FG184" s="19"/>
      <c r="FH184" s="19"/>
      <c r="FI184" s="19"/>
      <c r="FJ184" s="19"/>
      <c r="FK184" s="19"/>
      <c r="FL184" s="19"/>
      <c r="FM184" s="19"/>
      <c r="FN184" s="19"/>
      <c r="FO184" s="19"/>
      <c r="FP184" s="19"/>
      <c r="FQ184" s="19"/>
      <c r="FR184" s="19"/>
      <c r="FS184" s="19"/>
      <c r="FT184" s="19"/>
      <c r="FU184" s="19"/>
      <c r="FV184" s="19"/>
      <c r="FW184" s="19"/>
      <c r="FX184" s="19"/>
      <c r="FY184" s="19"/>
      <c r="FZ184" s="19"/>
      <c r="GA184" s="19"/>
      <c r="GB184" s="19"/>
      <c r="GC184" s="19"/>
      <c r="GD184" s="19"/>
      <c r="GE184" s="19"/>
      <c r="GF184" s="19"/>
      <c r="GG184" s="19"/>
      <c r="GH184" s="19"/>
      <c r="GI184" s="19"/>
      <c r="GJ184" s="19"/>
      <c r="GK184" s="19"/>
      <c r="GL184" s="19"/>
      <c r="GM184" s="19"/>
      <c r="GN184" s="19"/>
      <c r="GO184" s="19"/>
      <c r="GP184" s="19"/>
      <c r="GQ184" s="19"/>
      <c r="GR184" s="19"/>
      <c r="GS184" s="19"/>
      <c r="GT184" s="19"/>
      <c r="GU184" s="19"/>
      <c r="GV184" s="19"/>
      <c r="GW184" s="19"/>
      <c r="GX184" s="19"/>
      <c r="GY184" s="19"/>
      <c r="GZ184" s="19"/>
      <c r="HA184" s="19"/>
      <c r="HB184" s="19"/>
      <c r="HC184" s="19"/>
      <c r="HD184" s="19"/>
      <c r="HE184" s="19"/>
      <c r="HF184" s="19"/>
      <c r="HG184" s="19"/>
      <c r="HH184" s="19"/>
      <c r="HI184" s="19"/>
      <c r="HJ184" s="19"/>
      <c r="HK184" s="19"/>
      <c r="HL184" s="19"/>
      <c r="HM184" s="19"/>
      <c r="HN184" s="19"/>
      <c r="HO184" s="19"/>
      <c r="HP184" s="19"/>
      <c r="HQ184" s="19"/>
    </row>
    <row r="185" spans="2:225" x14ac:dyDescent="0.25">
      <c r="B185" s="19"/>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19"/>
      <c r="CG185" s="19"/>
      <c r="CH185" s="19"/>
      <c r="CI185" s="19"/>
      <c r="CJ185" s="19"/>
      <c r="CK185" s="19"/>
      <c r="CL185" s="19"/>
      <c r="CM185" s="19"/>
      <c r="CN185" s="19"/>
      <c r="CO185" s="19"/>
      <c r="CP185" s="19"/>
      <c r="CQ185" s="19"/>
      <c r="CR185" s="19"/>
      <c r="CS185" s="19"/>
      <c r="CT185" s="19"/>
      <c r="CU185" s="19"/>
      <c r="CV185" s="19"/>
      <c r="CW185" s="19"/>
      <c r="CX185" s="19"/>
      <c r="CY185" s="19"/>
      <c r="CZ185" s="19"/>
      <c r="DA185" s="19"/>
      <c r="DB185" s="19"/>
      <c r="DC185" s="19"/>
      <c r="DD185" s="19"/>
      <c r="DE185" s="19"/>
      <c r="DF185" s="19"/>
      <c r="DG185" s="19"/>
      <c r="DH185" s="19"/>
      <c r="DI185" s="19"/>
      <c r="DJ185" s="19"/>
      <c r="DK185" s="19"/>
      <c r="DL185" s="19"/>
      <c r="DM185" s="19"/>
      <c r="DN185" s="19"/>
      <c r="DO185" s="19"/>
      <c r="DP185" s="19"/>
      <c r="DQ185" s="19"/>
      <c r="DR185" s="19"/>
      <c r="DS185" s="19"/>
      <c r="DT185" s="19"/>
      <c r="DU185" s="19"/>
      <c r="DV185" s="19"/>
      <c r="DW185" s="19"/>
      <c r="DX185" s="19"/>
      <c r="DY185" s="19"/>
      <c r="DZ185" s="19"/>
      <c r="EA185" s="19"/>
      <c r="EB185" s="19"/>
      <c r="EC185" s="19"/>
      <c r="ED185" s="19"/>
      <c r="EE185" s="19"/>
      <c r="EF185" s="19"/>
      <c r="EG185" s="19"/>
      <c r="EH185" s="19"/>
      <c r="EI185" s="19"/>
      <c r="EJ185" s="19"/>
      <c r="EK185" s="19"/>
      <c r="EL185" s="19"/>
      <c r="EM185" s="19"/>
      <c r="EN185" s="19"/>
      <c r="EO185" s="19"/>
      <c r="EP185" s="19"/>
      <c r="EQ185" s="19"/>
      <c r="ER185" s="19"/>
      <c r="ES185" s="19"/>
      <c r="ET185" s="19"/>
      <c r="EU185" s="19"/>
      <c r="EV185" s="19"/>
      <c r="EW185" s="19"/>
      <c r="EX185" s="19"/>
      <c r="EY185" s="19"/>
      <c r="EZ185" s="19"/>
      <c r="FA185" s="19"/>
      <c r="FB185" s="19"/>
      <c r="FC185" s="19"/>
      <c r="FD185" s="19"/>
      <c r="FE185" s="19"/>
      <c r="FF185" s="19"/>
      <c r="FG185" s="19"/>
      <c r="FH185" s="19"/>
      <c r="FI185" s="19"/>
      <c r="FJ185" s="19"/>
      <c r="FK185" s="19"/>
      <c r="FL185" s="19"/>
      <c r="FM185" s="19"/>
      <c r="FN185" s="19"/>
      <c r="FO185" s="19"/>
      <c r="FP185" s="19"/>
      <c r="FQ185" s="19"/>
      <c r="FR185" s="19"/>
      <c r="FS185" s="19"/>
      <c r="FT185" s="19"/>
      <c r="FU185" s="19"/>
      <c r="FV185" s="19"/>
      <c r="FW185" s="19"/>
      <c r="FX185" s="19"/>
      <c r="FY185" s="19"/>
      <c r="FZ185" s="19"/>
      <c r="GA185" s="19"/>
      <c r="GB185" s="19"/>
      <c r="GC185" s="19"/>
      <c r="GD185" s="19"/>
      <c r="GE185" s="19"/>
      <c r="GF185" s="19"/>
      <c r="GG185" s="19"/>
      <c r="GH185" s="19"/>
      <c r="GI185" s="19"/>
      <c r="GJ185" s="19"/>
      <c r="GK185" s="19"/>
      <c r="GL185" s="19"/>
      <c r="GM185" s="19"/>
      <c r="GN185" s="19"/>
      <c r="GO185" s="19"/>
      <c r="GP185" s="19"/>
      <c r="GQ185" s="19"/>
      <c r="GR185" s="19"/>
      <c r="GS185" s="19"/>
      <c r="GT185" s="19"/>
      <c r="GU185" s="19"/>
      <c r="GV185" s="19"/>
      <c r="GW185" s="19"/>
      <c r="GX185" s="19"/>
      <c r="GY185" s="19"/>
      <c r="GZ185" s="19"/>
      <c r="HA185" s="19"/>
      <c r="HB185" s="19"/>
      <c r="HC185" s="19"/>
      <c r="HD185" s="19"/>
      <c r="HE185" s="19"/>
      <c r="HF185" s="19"/>
      <c r="HG185" s="19"/>
      <c r="HH185" s="19"/>
      <c r="HI185" s="19"/>
      <c r="HJ185" s="19"/>
      <c r="HK185" s="19"/>
      <c r="HL185" s="19"/>
      <c r="HM185" s="19"/>
      <c r="HN185" s="19"/>
      <c r="HO185" s="19"/>
      <c r="HP185" s="19"/>
      <c r="HQ185" s="19"/>
    </row>
    <row r="186" spans="2:225" x14ac:dyDescent="0.25">
      <c r="B186" s="19"/>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19"/>
      <c r="CG186" s="19"/>
      <c r="CH186" s="19"/>
      <c r="CI186" s="19"/>
      <c r="CJ186" s="19"/>
      <c r="CK186" s="19"/>
      <c r="CL186" s="19"/>
      <c r="CM186" s="19"/>
      <c r="CN186" s="19"/>
      <c r="CO186" s="19"/>
      <c r="CP186" s="19"/>
      <c r="CQ186" s="19"/>
      <c r="CR186" s="19"/>
      <c r="CS186" s="19"/>
      <c r="CT186" s="19"/>
      <c r="CU186" s="19"/>
      <c r="CV186" s="19"/>
      <c r="CW186" s="19"/>
      <c r="CX186" s="19"/>
      <c r="CY186" s="19"/>
      <c r="CZ186" s="19"/>
      <c r="DA186" s="19"/>
      <c r="DB186" s="19"/>
      <c r="DC186" s="19"/>
      <c r="DD186" s="19"/>
      <c r="DE186" s="19"/>
      <c r="DF186" s="19"/>
      <c r="DG186" s="19"/>
      <c r="DH186" s="19"/>
      <c r="DI186" s="19"/>
      <c r="DJ186" s="19"/>
      <c r="DK186" s="19"/>
      <c r="DL186" s="19"/>
      <c r="DM186" s="19"/>
      <c r="DN186" s="19"/>
      <c r="DO186" s="19"/>
      <c r="DP186" s="19"/>
      <c r="DQ186" s="19"/>
      <c r="DR186" s="19"/>
      <c r="DS186" s="19"/>
      <c r="DT186" s="19"/>
      <c r="DU186" s="19"/>
      <c r="DV186" s="19"/>
      <c r="DW186" s="19"/>
      <c r="DX186" s="19"/>
      <c r="DY186" s="19"/>
      <c r="DZ186" s="19"/>
      <c r="EA186" s="19"/>
      <c r="EB186" s="19"/>
      <c r="EC186" s="19"/>
      <c r="ED186" s="19"/>
      <c r="EE186" s="19"/>
      <c r="EF186" s="19"/>
      <c r="EG186" s="19"/>
      <c r="EH186" s="19"/>
      <c r="EI186" s="19"/>
      <c r="EJ186" s="19"/>
      <c r="EK186" s="19"/>
      <c r="EL186" s="19"/>
      <c r="EM186" s="19"/>
      <c r="EN186" s="19"/>
      <c r="EO186" s="19"/>
      <c r="EP186" s="19"/>
      <c r="EQ186" s="19"/>
      <c r="ER186" s="19"/>
      <c r="ES186" s="19"/>
      <c r="ET186" s="19"/>
      <c r="EU186" s="19"/>
      <c r="EV186" s="19"/>
      <c r="EW186" s="19"/>
      <c r="EX186" s="19"/>
      <c r="EY186" s="19"/>
      <c r="EZ186" s="19"/>
      <c r="FA186" s="19"/>
      <c r="FB186" s="19"/>
      <c r="FC186" s="19"/>
      <c r="FD186" s="19"/>
      <c r="FE186" s="19"/>
      <c r="FF186" s="19"/>
      <c r="FG186" s="19"/>
      <c r="FH186" s="19"/>
      <c r="FI186" s="19"/>
      <c r="FJ186" s="19"/>
      <c r="FK186" s="19"/>
      <c r="FL186" s="19"/>
      <c r="FM186" s="19"/>
      <c r="FN186" s="19"/>
      <c r="FO186" s="19"/>
      <c r="FP186" s="19"/>
      <c r="FQ186" s="19"/>
      <c r="FR186" s="19"/>
      <c r="FS186" s="19"/>
      <c r="FT186" s="19"/>
      <c r="FU186" s="19"/>
      <c r="FV186" s="19"/>
      <c r="FW186" s="19"/>
      <c r="FX186" s="19"/>
      <c r="FY186" s="19"/>
      <c r="FZ186" s="19"/>
      <c r="GA186" s="19"/>
      <c r="GB186" s="19"/>
      <c r="GC186" s="19"/>
      <c r="GD186" s="19"/>
      <c r="GE186" s="19"/>
      <c r="GF186" s="19"/>
      <c r="GG186" s="19"/>
      <c r="GH186" s="19"/>
      <c r="GI186" s="19"/>
      <c r="GJ186" s="19"/>
      <c r="GK186" s="19"/>
      <c r="GL186" s="19"/>
      <c r="GM186" s="19"/>
      <c r="GN186" s="19"/>
      <c r="GO186" s="19"/>
      <c r="GP186" s="19"/>
      <c r="GQ186" s="19"/>
      <c r="GR186" s="19"/>
      <c r="GS186" s="19"/>
      <c r="GT186" s="19"/>
      <c r="GU186" s="19"/>
      <c r="GV186" s="19"/>
      <c r="GW186" s="19"/>
      <c r="GX186" s="19"/>
      <c r="GY186" s="19"/>
      <c r="GZ186" s="19"/>
      <c r="HA186" s="19"/>
      <c r="HB186" s="19"/>
      <c r="HC186" s="19"/>
      <c r="HD186" s="19"/>
      <c r="HE186" s="19"/>
      <c r="HF186" s="19"/>
      <c r="HG186" s="19"/>
      <c r="HH186" s="19"/>
      <c r="HI186" s="19"/>
      <c r="HJ186" s="19"/>
      <c r="HK186" s="19"/>
      <c r="HL186" s="19"/>
      <c r="HM186" s="19"/>
      <c r="HN186" s="19"/>
      <c r="HO186" s="19"/>
      <c r="HP186" s="19"/>
      <c r="HQ186" s="19"/>
    </row>
    <row r="187" spans="2:225" x14ac:dyDescent="0.25">
      <c r="B187" s="19"/>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c r="CA187" s="19"/>
      <c r="CB187" s="19"/>
      <c r="CC187" s="19"/>
      <c r="CD187" s="19"/>
      <c r="CE187" s="19"/>
      <c r="CF187" s="19"/>
      <c r="CG187" s="19"/>
      <c r="CH187" s="19"/>
      <c r="CI187" s="19"/>
      <c r="CJ187" s="19"/>
      <c r="CK187" s="19"/>
      <c r="CL187" s="19"/>
      <c r="CM187" s="19"/>
      <c r="CN187" s="19"/>
      <c r="CO187" s="19"/>
      <c r="CP187" s="19"/>
      <c r="CQ187" s="19"/>
      <c r="CR187" s="19"/>
      <c r="CS187" s="19"/>
      <c r="CT187" s="19"/>
      <c r="CU187" s="19"/>
      <c r="CV187" s="19"/>
      <c r="CW187" s="19"/>
      <c r="CX187" s="19"/>
      <c r="CY187" s="19"/>
      <c r="CZ187" s="19"/>
      <c r="DA187" s="19"/>
      <c r="DB187" s="19"/>
      <c r="DC187" s="19"/>
      <c r="DD187" s="19"/>
      <c r="DE187" s="19"/>
      <c r="DF187" s="19"/>
      <c r="DG187" s="19"/>
      <c r="DH187" s="19"/>
      <c r="DI187" s="19"/>
      <c r="DJ187" s="19"/>
      <c r="DK187" s="19"/>
      <c r="DL187" s="19"/>
      <c r="DM187" s="19"/>
      <c r="DN187" s="19"/>
      <c r="DO187" s="19"/>
      <c r="DP187" s="19"/>
      <c r="DQ187" s="19"/>
      <c r="DR187" s="19"/>
      <c r="DS187" s="19"/>
      <c r="DT187" s="19"/>
      <c r="DU187" s="19"/>
      <c r="DV187" s="19"/>
      <c r="DW187" s="19"/>
      <c r="DX187" s="19"/>
      <c r="DY187" s="19"/>
      <c r="DZ187" s="19"/>
      <c r="EA187" s="19"/>
      <c r="EB187" s="19"/>
      <c r="EC187" s="19"/>
      <c r="ED187" s="19"/>
      <c r="EE187" s="19"/>
      <c r="EF187" s="19"/>
      <c r="EG187" s="19"/>
      <c r="EH187" s="19"/>
      <c r="EI187" s="19"/>
      <c r="EJ187" s="19"/>
      <c r="EK187" s="19"/>
      <c r="EL187" s="19"/>
      <c r="EM187" s="19"/>
      <c r="EN187" s="19"/>
      <c r="EO187" s="19"/>
      <c r="EP187" s="19"/>
      <c r="EQ187" s="19"/>
      <c r="ER187" s="19"/>
      <c r="ES187" s="19"/>
      <c r="ET187" s="19"/>
      <c r="EU187" s="19"/>
      <c r="EV187" s="19"/>
      <c r="EW187" s="19"/>
      <c r="EX187" s="19"/>
      <c r="EY187" s="19"/>
      <c r="EZ187" s="19"/>
      <c r="FA187" s="19"/>
      <c r="FB187" s="19"/>
      <c r="FC187" s="19"/>
      <c r="FD187" s="19"/>
      <c r="FE187" s="19"/>
      <c r="FF187" s="19"/>
      <c r="FG187" s="19"/>
      <c r="FH187" s="19"/>
      <c r="FI187" s="19"/>
      <c r="FJ187" s="19"/>
      <c r="FK187" s="19"/>
      <c r="FL187" s="19"/>
      <c r="FM187" s="19"/>
      <c r="FN187" s="19"/>
      <c r="FO187" s="19"/>
      <c r="FP187" s="19"/>
      <c r="FQ187" s="19"/>
      <c r="FR187" s="19"/>
      <c r="FS187" s="19"/>
      <c r="FT187" s="19"/>
      <c r="FU187" s="19"/>
      <c r="FV187" s="19"/>
      <c r="FW187" s="19"/>
      <c r="FX187" s="19"/>
      <c r="FY187" s="19"/>
      <c r="FZ187" s="19"/>
      <c r="GA187" s="19"/>
      <c r="GB187" s="19"/>
      <c r="GC187" s="19"/>
      <c r="GD187" s="19"/>
      <c r="GE187" s="19"/>
      <c r="GF187" s="19"/>
      <c r="GG187" s="19"/>
      <c r="GH187" s="19"/>
      <c r="GI187" s="19"/>
      <c r="GJ187" s="19"/>
      <c r="GK187" s="19"/>
      <c r="GL187" s="19"/>
      <c r="GM187" s="19"/>
      <c r="GN187" s="19"/>
      <c r="GO187" s="19"/>
      <c r="GP187" s="19"/>
      <c r="GQ187" s="19"/>
      <c r="GR187" s="19"/>
      <c r="GS187" s="19"/>
      <c r="GT187" s="19"/>
      <c r="GU187" s="19"/>
      <c r="GV187" s="19"/>
      <c r="GW187" s="19"/>
      <c r="GX187" s="19"/>
      <c r="GY187" s="19"/>
      <c r="GZ187" s="19"/>
      <c r="HA187" s="19"/>
      <c r="HB187" s="19"/>
      <c r="HC187" s="19"/>
      <c r="HD187" s="19"/>
      <c r="HE187" s="19"/>
      <c r="HF187" s="19"/>
      <c r="HG187" s="19"/>
      <c r="HH187" s="19"/>
      <c r="HI187" s="19"/>
      <c r="HJ187" s="19"/>
      <c r="HK187" s="19"/>
      <c r="HL187" s="19"/>
      <c r="HM187" s="19"/>
      <c r="HN187" s="19"/>
      <c r="HO187" s="19"/>
      <c r="HP187" s="19"/>
      <c r="HQ187" s="19"/>
    </row>
    <row r="188" spans="2:225" x14ac:dyDescent="0.25">
      <c r="B188" s="19"/>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c r="CA188" s="19"/>
      <c r="CB188" s="19"/>
      <c r="CC188" s="19"/>
      <c r="CD188" s="19"/>
      <c r="CE188" s="19"/>
      <c r="CF188" s="19"/>
      <c r="CG188" s="19"/>
      <c r="CH188" s="19"/>
      <c r="CI188" s="19"/>
      <c r="CJ188" s="19"/>
      <c r="CK188" s="19"/>
      <c r="CL188" s="19"/>
      <c r="CM188" s="19"/>
      <c r="CN188" s="19"/>
      <c r="CO188" s="19"/>
      <c r="CP188" s="19"/>
      <c r="CQ188" s="19"/>
      <c r="CR188" s="19"/>
      <c r="CS188" s="19"/>
      <c r="CT188" s="19"/>
      <c r="CU188" s="19"/>
      <c r="CV188" s="19"/>
      <c r="CW188" s="19"/>
      <c r="CX188" s="19"/>
      <c r="CY188" s="19"/>
      <c r="CZ188" s="19"/>
      <c r="DA188" s="19"/>
      <c r="DB188" s="19"/>
      <c r="DC188" s="19"/>
      <c r="DD188" s="19"/>
      <c r="DE188" s="19"/>
      <c r="DF188" s="19"/>
      <c r="DG188" s="19"/>
      <c r="DH188" s="19"/>
      <c r="DI188" s="19"/>
      <c r="DJ188" s="19"/>
      <c r="DK188" s="19"/>
      <c r="DL188" s="19"/>
      <c r="DM188" s="19"/>
      <c r="DN188" s="19"/>
      <c r="DO188" s="19"/>
      <c r="DP188" s="19"/>
      <c r="DQ188" s="19"/>
      <c r="DR188" s="19"/>
      <c r="DS188" s="19"/>
      <c r="DT188" s="19"/>
      <c r="DU188" s="19"/>
      <c r="DV188" s="19"/>
      <c r="DW188" s="19"/>
      <c r="DX188" s="19"/>
      <c r="DY188" s="19"/>
      <c r="DZ188" s="19"/>
      <c r="EA188" s="19"/>
      <c r="EB188" s="19"/>
      <c r="EC188" s="19"/>
      <c r="ED188" s="19"/>
      <c r="EE188" s="19"/>
      <c r="EF188" s="19"/>
      <c r="EG188" s="19"/>
      <c r="EH188" s="19"/>
      <c r="EI188" s="19"/>
      <c r="EJ188" s="19"/>
      <c r="EK188" s="19"/>
      <c r="EL188" s="19"/>
      <c r="EM188" s="19"/>
      <c r="EN188" s="19"/>
      <c r="EO188" s="19"/>
      <c r="EP188" s="19"/>
      <c r="EQ188" s="19"/>
      <c r="ER188" s="19"/>
      <c r="ES188" s="19"/>
      <c r="ET188" s="19"/>
      <c r="EU188" s="19"/>
      <c r="EV188" s="19"/>
      <c r="EW188" s="19"/>
      <c r="EX188" s="19"/>
      <c r="EY188" s="19"/>
      <c r="EZ188" s="19"/>
      <c r="FA188" s="19"/>
      <c r="FB188" s="19"/>
      <c r="FC188" s="19"/>
      <c r="FD188" s="19"/>
      <c r="FE188" s="19"/>
      <c r="FF188" s="19"/>
      <c r="FG188" s="19"/>
      <c r="FH188" s="19"/>
      <c r="FI188" s="19"/>
      <c r="FJ188" s="19"/>
      <c r="FK188" s="19"/>
      <c r="FL188" s="19"/>
      <c r="FM188" s="19"/>
      <c r="FN188" s="19"/>
      <c r="FO188" s="19"/>
      <c r="FP188" s="19"/>
      <c r="FQ188" s="19"/>
      <c r="FR188" s="19"/>
      <c r="FS188" s="19"/>
      <c r="FT188" s="19"/>
      <c r="FU188" s="19"/>
      <c r="FV188" s="19"/>
      <c r="FW188" s="19"/>
      <c r="FX188" s="19"/>
      <c r="FY188" s="19"/>
      <c r="FZ188" s="19"/>
      <c r="GA188" s="19"/>
      <c r="GB188" s="19"/>
      <c r="GC188" s="19"/>
      <c r="GD188" s="19"/>
      <c r="GE188" s="19"/>
      <c r="GF188" s="19"/>
      <c r="GG188" s="19"/>
      <c r="GH188" s="19"/>
      <c r="GI188" s="19"/>
      <c r="GJ188" s="19"/>
      <c r="GK188" s="19"/>
      <c r="GL188" s="19"/>
      <c r="GM188" s="19"/>
      <c r="GN188" s="19"/>
      <c r="GO188" s="19"/>
      <c r="GP188" s="19"/>
      <c r="GQ188" s="19"/>
      <c r="GR188" s="19"/>
      <c r="GS188" s="19"/>
      <c r="GT188" s="19"/>
      <c r="GU188" s="19"/>
      <c r="GV188" s="19"/>
      <c r="GW188" s="19"/>
      <c r="GX188" s="19"/>
      <c r="GY188" s="19"/>
      <c r="GZ188" s="19"/>
      <c r="HA188" s="19"/>
      <c r="HB188" s="19"/>
      <c r="HC188" s="19"/>
      <c r="HD188" s="19"/>
      <c r="HE188" s="19"/>
      <c r="HF188" s="19"/>
      <c r="HG188" s="19"/>
      <c r="HH188" s="19"/>
      <c r="HI188" s="19"/>
      <c r="HJ188" s="19"/>
      <c r="HK188" s="19"/>
      <c r="HL188" s="19"/>
      <c r="HM188" s="19"/>
      <c r="HN188" s="19"/>
      <c r="HO188" s="19"/>
      <c r="HP188" s="19"/>
      <c r="HQ188" s="19"/>
    </row>
    <row r="189" spans="2:225" x14ac:dyDescent="0.25">
      <c r="B189" s="19"/>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19"/>
      <c r="AW189" s="19"/>
      <c r="AX189" s="19"/>
      <c r="AY189" s="19"/>
      <c r="AZ189" s="19"/>
      <c r="BA189" s="19"/>
      <c r="BB189" s="19"/>
      <c r="BC189" s="19"/>
      <c r="BD189" s="19"/>
      <c r="BE189" s="19"/>
      <c r="BF189" s="19"/>
      <c r="BG189" s="19"/>
      <c r="BH189" s="19"/>
      <c r="BI189" s="19"/>
      <c r="BJ189" s="19"/>
      <c r="BK189" s="19"/>
      <c r="BL189" s="19"/>
      <c r="BM189" s="19"/>
      <c r="BN189" s="19"/>
      <c r="BO189" s="19"/>
      <c r="BP189" s="19"/>
      <c r="BQ189" s="19"/>
      <c r="BR189" s="19"/>
      <c r="BS189" s="19"/>
      <c r="BT189" s="19"/>
      <c r="BU189" s="19"/>
      <c r="BV189" s="19"/>
      <c r="BW189" s="19"/>
      <c r="BX189" s="19"/>
      <c r="BY189" s="19"/>
      <c r="BZ189" s="19"/>
      <c r="CA189" s="19"/>
      <c r="CB189" s="19"/>
      <c r="CC189" s="19"/>
      <c r="CD189" s="19"/>
      <c r="CE189" s="19"/>
      <c r="CF189" s="19"/>
      <c r="CG189" s="19"/>
      <c r="CH189" s="19"/>
      <c r="CI189" s="19"/>
      <c r="CJ189" s="19"/>
      <c r="CK189" s="19"/>
      <c r="CL189" s="19"/>
      <c r="CM189" s="19"/>
      <c r="CN189" s="19"/>
      <c r="CO189" s="19"/>
      <c r="CP189" s="19"/>
      <c r="CQ189" s="19"/>
      <c r="CR189" s="19"/>
      <c r="CS189" s="19"/>
      <c r="CT189" s="19"/>
      <c r="CU189" s="19"/>
      <c r="CV189" s="19"/>
      <c r="CW189" s="19"/>
      <c r="CX189" s="19"/>
      <c r="CY189" s="19"/>
      <c r="CZ189" s="19"/>
      <c r="DA189" s="19"/>
      <c r="DB189" s="19"/>
      <c r="DC189" s="19"/>
      <c r="DD189" s="19"/>
      <c r="DE189" s="19"/>
      <c r="DF189" s="19"/>
      <c r="DG189" s="19"/>
      <c r="DH189" s="19"/>
      <c r="DI189" s="19"/>
      <c r="DJ189" s="19"/>
      <c r="DK189" s="19"/>
      <c r="DL189" s="19"/>
      <c r="DM189" s="19"/>
      <c r="DN189" s="19"/>
      <c r="DO189" s="19"/>
      <c r="DP189" s="19"/>
      <c r="DQ189" s="19"/>
      <c r="DR189" s="19"/>
      <c r="DS189" s="19"/>
      <c r="DT189" s="19"/>
      <c r="DU189" s="19"/>
      <c r="DV189" s="19"/>
      <c r="DW189" s="19"/>
      <c r="DX189" s="19"/>
      <c r="DY189" s="19"/>
      <c r="DZ189" s="19"/>
      <c r="EA189" s="19"/>
      <c r="EB189" s="19"/>
      <c r="EC189" s="19"/>
      <c r="ED189" s="19"/>
      <c r="EE189" s="19"/>
      <c r="EF189" s="19"/>
      <c r="EG189" s="19"/>
      <c r="EH189" s="19"/>
      <c r="EI189" s="19"/>
      <c r="EJ189" s="19"/>
      <c r="EK189" s="19"/>
      <c r="EL189" s="19"/>
      <c r="EM189" s="19"/>
      <c r="EN189" s="19"/>
      <c r="EO189" s="19"/>
      <c r="EP189" s="19"/>
      <c r="EQ189" s="19"/>
      <c r="ER189" s="19"/>
      <c r="ES189" s="19"/>
      <c r="ET189" s="19"/>
      <c r="EU189" s="19"/>
      <c r="EV189" s="19"/>
      <c r="EW189" s="19"/>
      <c r="EX189" s="19"/>
      <c r="EY189" s="19"/>
      <c r="EZ189" s="19"/>
      <c r="FA189" s="19"/>
      <c r="FB189" s="19"/>
      <c r="FC189" s="19"/>
      <c r="FD189" s="19"/>
      <c r="FE189" s="19"/>
      <c r="FF189" s="19"/>
      <c r="FG189" s="19"/>
      <c r="FH189" s="19"/>
      <c r="FI189" s="19"/>
      <c r="FJ189" s="19"/>
      <c r="FK189" s="19"/>
      <c r="FL189" s="19"/>
      <c r="FM189" s="19"/>
      <c r="FN189" s="19"/>
      <c r="FO189" s="19"/>
      <c r="FP189" s="19"/>
      <c r="FQ189" s="19"/>
      <c r="FR189" s="19"/>
      <c r="FS189" s="19"/>
      <c r="FT189" s="19"/>
      <c r="FU189" s="19"/>
      <c r="FV189" s="19"/>
      <c r="FW189" s="19"/>
      <c r="FX189" s="19"/>
      <c r="FY189" s="19"/>
      <c r="FZ189" s="19"/>
      <c r="GA189" s="19"/>
      <c r="GB189" s="19"/>
      <c r="GC189" s="19"/>
      <c r="GD189" s="19"/>
      <c r="GE189" s="19"/>
      <c r="GF189" s="19"/>
      <c r="GG189" s="19"/>
      <c r="GH189" s="19"/>
      <c r="GI189" s="19"/>
      <c r="GJ189" s="19"/>
      <c r="GK189" s="19"/>
      <c r="GL189" s="19"/>
      <c r="GM189" s="19"/>
      <c r="GN189" s="19"/>
      <c r="GO189" s="19"/>
      <c r="GP189" s="19"/>
      <c r="GQ189" s="19"/>
      <c r="GR189" s="19"/>
      <c r="GS189" s="19"/>
      <c r="GT189" s="19"/>
      <c r="GU189" s="19"/>
      <c r="GV189" s="19"/>
      <c r="GW189" s="19"/>
      <c r="GX189" s="19"/>
      <c r="GY189" s="19"/>
      <c r="GZ189" s="19"/>
      <c r="HA189" s="19"/>
      <c r="HB189" s="19"/>
      <c r="HC189" s="19"/>
      <c r="HD189" s="19"/>
      <c r="HE189" s="19"/>
      <c r="HF189" s="19"/>
      <c r="HG189" s="19"/>
      <c r="HH189" s="19"/>
      <c r="HI189" s="19"/>
      <c r="HJ189" s="19"/>
      <c r="HK189" s="19"/>
      <c r="HL189" s="19"/>
      <c r="HM189" s="19"/>
      <c r="HN189" s="19"/>
      <c r="HO189" s="19"/>
      <c r="HP189" s="19"/>
      <c r="HQ189" s="19"/>
    </row>
    <row r="190" spans="2:225" x14ac:dyDescent="0.25">
      <c r="B190" s="19"/>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19"/>
      <c r="AW190" s="19"/>
      <c r="AX190" s="19"/>
      <c r="AY190" s="19"/>
      <c r="AZ190" s="19"/>
      <c r="BA190" s="19"/>
      <c r="BB190" s="19"/>
      <c r="BC190" s="19"/>
      <c r="BD190" s="19"/>
      <c r="BE190" s="19"/>
      <c r="BF190" s="19"/>
      <c r="BG190" s="19"/>
      <c r="BH190" s="19"/>
      <c r="BI190" s="19"/>
      <c r="BJ190" s="19"/>
      <c r="BK190" s="19"/>
      <c r="BL190" s="19"/>
      <c r="BM190" s="19"/>
      <c r="BN190" s="19"/>
      <c r="BO190" s="19"/>
      <c r="BP190" s="19"/>
      <c r="BQ190" s="19"/>
      <c r="BR190" s="19"/>
      <c r="BS190" s="19"/>
      <c r="BT190" s="19"/>
      <c r="BU190" s="19"/>
      <c r="BV190" s="19"/>
      <c r="BW190" s="19"/>
      <c r="BX190" s="19"/>
      <c r="BY190" s="19"/>
      <c r="BZ190" s="19"/>
      <c r="CA190" s="19"/>
      <c r="CB190" s="19"/>
      <c r="CC190" s="19"/>
      <c r="CD190" s="19"/>
      <c r="CE190" s="19"/>
      <c r="CF190" s="19"/>
      <c r="CG190" s="19"/>
      <c r="CH190" s="19"/>
      <c r="CI190" s="19"/>
      <c r="CJ190" s="19"/>
      <c r="CK190" s="19"/>
      <c r="CL190" s="19"/>
      <c r="CM190" s="19"/>
      <c r="CN190" s="19"/>
      <c r="CO190" s="19"/>
      <c r="CP190" s="19"/>
      <c r="CQ190" s="19"/>
      <c r="CR190" s="19"/>
      <c r="CS190" s="19"/>
      <c r="CT190" s="19"/>
      <c r="CU190" s="19"/>
      <c r="CV190" s="19"/>
      <c r="CW190" s="19"/>
      <c r="CX190" s="19"/>
      <c r="CY190" s="19"/>
      <c r="CZ190" s="19"/>
      <c r="DA190" s="19"/>
      <c r="DB190" s="19"/>
      <c r="DC190" s="19"/>
      <c r="DD190" s="19"/>
      <c r="DE190" s="19"/>
      <c r="DF190" s="19"/>
      <c r="DG190" s="19"/>
      <c r="DH190" s="19"/>
      <c r="DI190" s="19"/>
      <c r="DJ190" s="19"/>
      <c r="DK190" s="19"/>
      <c r="DL190" s="19"/>
      <c r="DM190" s="19"/>
      <c r="DN190" s="19"/>
      <c r="DO190" s="19"/>
      <c r="DP190" s="19"/>
      <c r="DQ190" s="19"/>
      <c r="DR190" s="19"/>
      <c r="DS190" s="19"/>
      <c r="DT190" s="19"/>
      <c r="DU190" s="19"/>
      <c r="DV190" s="19"/>
      <c r="DW190" s="19"/>
      <c r="DX190" s="19"/>
      <c r="DY190" s="19"/>
      <c r="DZ190" s="19"/>
      <c r="EA190" s="19"/>
      <c r="EB190" s="19"/>
      <c r="EC190" s="19"/>
      <c r="ED190" s="19"/>
      <c r="EE190" s="19"/>
      <c r="EF190" s="19"/>
      <c r="EG190" s="19"/>
      <c r="EH190" s="19"/>
      <c r="EI190" s="19"/>
      <c r="EJ190" s="19"/>
      <c r="EK190" s="19"/>
      <c r="EL190" s="19"/>
      <c r="EM190" s="19"/>
      <c r="EN190" s="19"/>
      <c r="EO190" s="19"/>
      <c r="EP190" s="19"/>
      <c r="EQ190" s="19"/>
      <c r="ER190" s="19"/>
      <c r="ES190" s="19"/>
      <c r="ET190" s="19"/>
      <c r="EU190" s="19"/>
      <c r="EV190" s="19"/>
      <c r="EW190" s="19"/>
      <c r="EX190" s="19"/>
      <c r="EY190" s="19"/>
      <c r="EZ190" s="19"/>
      <c r="FA190" s="19"/>
      <c r="FB190" s="19"/>
      <c r="FC190" s="19"/>
      <c r="FD190" s="19"/>
      <c r="FE190" s="19"/>
      <c r="FF190" s="19"/>
      <c r="FG190" s="19"/>
      <c r="FH190" s="19"/>
      <c r="FI190" s="19"/>
      <c r="FJ190" s="19"/>
      <c r="FK190" s="19"/>
      <c r="FL190" s="19"/>
      <c r="FM190" s="19"/>
      <c r="FN190" s="19"/>
      <c r="FO190" s="19"/>
      <c r="FP190" s="19"/>
      <c r="FQ190" s="19"/>
      <c r="FR190" s="19"/>
      <c r="FS190" s="19"/>
      <c r="FT190" s="19"/>
      <c r="FU190" s="19"/>
      <c r="FV190" s="19"/>
      <c r="FW190" s="19"/>
      <c r="FX190" s="19"/>
      <c r="FY190" s="19"/>
      <c r="FZ190" s="19"/>
      <c r="GA190" s="19"/>
      <c r="GB190" s="19"/>
      <c r="GC190" s="19"/>
      <c r="GD190" s="19"/>
      <c r="GE190" s="19"/>
      <c r="GF190" s="19"/>
      <c r="GG190" s="19"/>
      <c r="GH190" s="19"/>
      <c r="GI190" s="19"/>
      <c r="GJ190" s="19"/>
      <c r="GK190" s="19"/>
      <c r="GL190" s="19"/>
      <c r="GM190" s="19"/>
      <c r="GN190" s="19"/>
      <c r="GO190" s="19"/>
      <c r="GP190" s="19"/>
      <c r="GQ190" s="19"/>
      <c r="GR190" s="19"/>
      <c r="GS190" s="19"/>
      <c r="GT190" s="19"/>
      <c r="GU190" s="19"/>
      <c r="GV190" s="19"/>
      <c r="GW190" s="19"/>
      <c r="GX190" s="19"/>
      <c r="GY190" s="19"/>
      <c r="GZ190" s="19"/>
      <c r="HA190" s="19"/>
      <c r="HB190" s="19"/>
      <c r="HC190" s="19"/>
      <c r="HD190" s="19"/>
      <c r="HE190" s="19"/>
      <c r="HF190" s="19"/>
      <c r="HG190" s="19"/>
      <c r="HH190" s="19"/>
      <c r="HI190" s="19"/>
      <c r="HJ190" s="19"/>
      <c r="HK190" s="19"/>
      <c r="HL190" s="19"/>
      <c r="HM190" s="19"/>
      <c r="HN190" s="19"/>
      <c r="HO190" s="19"/>
      <c r="HP190" s="19"/>
      <c r="HQ190" s="19"/>
    </row>
    <row r="191" spans="2:225" x14ac:dyDescent="0.25">
      <c r="B191" s="19"/>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19"/>
      <c r="AW191" s="19"/>
      <c r="AX191" s="19"/>
      <c r="AY191" s="19"/>
      <c r="AZ191" s="19"/>
      <c r="BA191" s="19"/>
      <c r="BB191" s="19"/>
      <c r="BC191" s="19"/>
      <c r="BD191" s="19"/>
      <c r="BE191" s="19"/>
      <c r="BF191" s="19"/>
      <c r="BG191" s="19"/>
      <c r="BH191" s="19"/>
      <c r="BI191" s="19"/>
      <c r="BJ191" s="19"/>
      <c r="BK191" s="19"/>
      <c r="BL191" s="19"/>
      <c r="BM191" s="19"/>
      <c r="BN191" s="19"/>
      <c r="BO191" s="19"/>
      <c r="BP191" s="19"/>
      <c r="BQ191" s="19"/>
      <c r="BR191" s="19"/>
      <c r="BS191" s="19"/>
      <c r="BT191" s="19"/>
      <c r="BU191" s="19"/>
      <c r="BV191" s="19"/>
      <c r="BW191" s="19"/>
      <c r="BX191" s="19"/>
      <c r="BY191" s="19"/>
      <c r="BZ191" s="19"/>
      <c r="CA191" s="19"/>
      <c r="CB191" s="19"/>
      <c r="CC191" s="19"/>
      <c r="CD191" s="19"/>
      <c r="CE191" s="19"/>
      <c r="CF191" s="19"/>
      <c r="CG191" s="19"/>
      <c r="CH191" s="19"/>
      <c r="CI191" s="19"/>
      <c r="CJ191" s="19"/>
      <c r="CK191" s="19"/>
      <c r="CL191" s="19"/>
      <c r="CM191" s="19"/>
      <c r="CN191" s="19"/>
      <c r="CO191" s="19"/>
      <c r="CP191" s="19"/>
      <c r="CQ191" s="19"/>
      <c r="CR191" s="19"/>
      <c r="CS191" s="19"/>
      <c r="CT191" s="19"/>
      <c r="CU191" s="19"/>
      <c r="CV191" s="19"/>
      <c r="CW191" s="19"/>
      <c r="CX191" s="19"/>
      <c r="CY191" s="19"/>
      <c r="CZ191" s="19"/>
      <c r="DA191" s="19"/>
      <c r="DB191" s="19"/>
      <c r="DC191" s="19"/>
      <c r="DD191" s="19"/>
      <c r="DE191" s="19"/>
      <c r="DF191" s="19"/>
      <c r="DG191" s="19"/>
      <c r="DH191" s="19"/>
      <c r="DI191" s="19"/>
      <c r="DJ191" s="19"/>
      <c r="DK191" s="19"/>
      <c r="DL191" s="19"/>
      <c r="DM191" s="19"/>
      <c r="DN191" s="19"/>
      <c r="DO191" s="19"/>
      <c r="DP191" s="19"/>
      <c r="DQ191" s="19"/>
      <c r="DR191" s="19"/>
      <c r="DS191" s="19"/>
      <c r="DT191" s="19"/>
      <c r="DU191" s="19"/>
      <c r="DV191" s="19"/>
      <c r="DW191" s="19"/>
      <c r="DX191" s="19"/>
      <c r="DY191" s="19"/>
      <c r="DZ191" s="19"/>
      <c r="EA191" s="19"/>
      <c r="EB191" s="19"/>
      <c r="EC191" s="19"/>
      <c r="ED191" s="19"/>
      <c r="EE191" s="19"/>
      <c r="EF191" s="19"/>
      <c r="EG191" s="19"/>
      <c r="EH191" s="19"/>
      <c r="EI191" s="19"/>
      <c r="EJ191" s="19"/>
      <c r="EK191" s="19"/>
      <c r="EL191" s="19"/>
      <c r="EM191" s="19"/>
      <c r="EN191" s="19"/>
      <c r="EO191" s="19"/>
      <c r="EP191" s="19"/>
      <c r="EQ191" s="19"/>
      <c r="ER191" s="19"/>
      <c r="ES191" s="19"/>
      <c r="ET191" s="19"/>
      <c r="EU191" s="19"/>
      <c r="EV191" s="19"/>
      <c r="EW191" s="19"/>
      <c r="EX191" s="19"/>
      <c r="EY191" s="19"/>
      <c r="EZ191" s="19"/>
      <c r="FA191" s="19"/>
      <c r="FB191" s="19"/>
      <c r="FC191" s="19"/>
      <c r="FD191" s="19"/>
      <c r="FE191" s="19"/>
      <c r="FF191" s="19"/>
      <c r="FG191" s="19"/>
      <c r="FH191" s="19"/>
      <c r="FI191" s="19"/>
      <c r="FJ191" s="19"/>
      <c r="FK191" s="19"/>
      <c r="FL191" s="19"/>
      <c r="FM191" s="19"/>
      <c r="FN191" s="19"/>
      <c r="FO191" s="19"/>
      <c r="FP191" s="19"/>
      <c r="FQ191" s="19"/>
      <c r="FR191" s="19"/>
      <c r="FS191" s="19"/>
      <c r="FT191" s="19"/>
      <c r="FU191" s="19"/>
      <c r="FV191" s="19"/>
      <c r="FW191" s="19"/>
      <c r="FX191" s="19"/>
      <c r="FY191" s="19"/>
      <c r="FZ191" s="19"/>
      <c r="GA191" s="19"/>
      <c r="GB191" s="19"/>
      <c r="GC191" s="19"/>
      <c r="GD191" s="19"/>
      <c r="GE191" s="19"/>
      <c r="GF191" s="19"/>
      <c r="GG191" s="19"/>
      <c r="GH191" s="19"/>
      <c r="GI191" s="19"/>
      <c r="GJ191" s="19"/>
      <c r="GK191" s="19"/>
      <c r="GL191" s="19"/>
      <c r="GM191" s="19"/>
      <c r="GN191" s="19"/>
      <c r="GO191" s="19"/>
      <c r="GP191" s="19"/>
      <c r="GQ191" s="19"/>
      <c r="GR191" s="19"/>
      <c r="GS191" s="19"/>
      <c r="GT191" s="19"/>
      <c r="GU191" s="19"/>
      <c r="GV191" s="19"/>
      <c r="GW191" s="19"/>
      <c r="GX191" s="19"/>
      <c r="GY191" s="19"/>
      <c r="GZ191" s="19"/>
      <c r="HA191" s="19"/>
      <c r="HB191" s="19"/>
      <c r="HC191" s="19"/>
      <c r="HD191" s="19"/>
      <c r="HE191" s="19"/>
      <c r="HF191" s="19"/>
      <c r="HG191" s="19"/>
      <c r="HH191" s="19"/>
      <c r="HI191" s="19"/>
      <c r="HJ191" s="19"/>
      <c r="HK191" s="19"/>
      <c r="HL191" s="19"/>
      <c r="HM191" s="19"/>
      <c r="HN191" s="19"/>
      <c r="HO191" s="19"/>
      <c r="HP191" s="19"/>
      <c r="HQ191" s="19"/>
    </row>
    <row r="192" spans="2:225" x14ac:dyDescent="0.25">
      <c r="B192" s="19"/>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19"/>
      <c r="AW192" s="19"/>
      <c r="AX192" s="19"/>
      <c r="AY192" s="19"/>
      <c r="AZ192" s="19"/>
      <c r="BA192" s="19"/>
      <c r="BB192" s="19"/>
      <c r="BC192" s="19"/>
      <c r="BD192" s="19"/>
      <c r="BE192" s="19"/>
      <c r="BF192" s="19"/>
      <c r="BG192" s="19"/>
      <c r="BH192" s="19"/>
      <c r="BI192" s="19"/>
      <c r="BJ192" s="19"/>
      <c r="BK192" s="19"/>
      <c r="BL192" s="19"/>
      <c r="BM192" s="19"/>
      <c r="BN192" s="19"/>
      <c r="BO192" s="19"/>
      <c r="BP192" s="19"/>
      <c r="BQ192" s="19"/>
      <c r="BR192" s="19"/>
      <c r="BS192" s="19"/>
      <c r="BT192" s="19"/>
      <c r="BU192" s="19"/>
      <c r="BV192" s="19"/>
      <c r="BW192" s="19"/>
      <c r="BX192" s="19"/>
      <c r="BY192" s="19"/>
      <c r="BZ192" s="19"/>
      <c r="CA192" s="19"/>
      <c r="CB192" s="19"/>
      <c r="CC192" s="19"/>
      <c r="CD192" s="19"/>
      <c r="CE192" s="19"/>
      <c r="CF192" s="19"/>
      <c r="CG192" s="19"/>
      <c r="CH192" s="19"/>
      <c r="CI192" s="19"/>
      <c r="CJ192" s="19"/>
      <c r="CK192" s="19"/>
      <c r="CL192" s="19"/>
      <c r="CM192" s="19"/>
      <c r="CN192" s="19"/>
      <c r="CO192" s="19"/>
      <c r="CP192" s="19"/>
      <c r="CQ192" s="19"/>
      <c r="CR192" s="19"/>
      <c r="CS192" s="19"/>
      <c r="CT192" s="19"/>
      <c r="CU192" s="19"/>
      <c r="CV192" s="19"/>
      <c r="CW192" s="19"/>
      <c r="CX192" s="19"/>
      <c r="CY192" s="19"/>
      <c r="CZ192" s="19"/>
      <c r="DA192" s="19"/>
      <c r="DB192" s="19"/>
      <c r="DC192" s="19"/>
      <c r="DD192" s="19"/>
      <c r="DE192" s="19"/>
      <c r="DF192" s="19"/>
      <c r="DG192" s="19"/>
      <c r="DH192" s="19"/>
      <c r="DI192" s="19"/>
      <c r="DJ192" s="19"/>
      <c r="DK192" s="19"/>
      <c r="DL192" s="19"/>
      <c r="DM192" s="19"/>
      <c r="DN192" s="19"/>
      <c r="DO192" s="19"/>
      <c r="DP192" s="19"/>
      <c r="DQ192" s="19"/>
      <c r="DR192" s="19"/>
      <c r="DS192" s="19"/>
      <c r="DT192" s="19"/>
      <c r="DU192" s="19"/>
      <c r="DV192" s="19"/>
      <c r="DW192" s="19"/>
      <c r="DX192" s="19"/>
      <c r="DY192" s="19"/>
      <c r="DZ192" s="19"/>
      <c r="EA192" s="19"/>
      <c r="EB192" s="19"/>
      <c r="EC192" s="19"/>
      <c r="ED192" s="19"/>
      <c r="EE192" s="19"/>
      <c r="EF192" s="19"/>
      <c r="EG192" s="19"/>
      <c r="EH192" s="19"/>
      <c r="EI192" s="19"/>
      <c r="EJ192" s="19"/>
      <c r="EK192" s="19"/>
      <c r="EL192" s="19"/>
      <c r="EM192" s="19"/>
      <c r="EN192" s="19"/>
      <c r="EO192" s="19"/>
      <c r="EP192" s="19"/>
      <c r="EQ192" s="19"/>
      <c r="ER192" s="19"/>
      <c r="ES192" s="19"/>
      <c r="ET192" s="19"/>
      <c r="EU192" s="19"/>
      <c r="EV192" s="19"/>
      <c r="EW192" s="19"/>
      <c r="EX192" s="19"/>
      <c r="EY192" s="19"/>
      <c r="EZ192" s="19"/>
      <c r="FA192" s="19"/>
      <c r="FB192" s="19"/>
      <c r="FC192" s="19"/>
      <c r="FD192" s="19"/>
      <c r="FE192" s="19"/>
      <c r="FF192" s="19"/>
      <c r="FG192" s="19"/>
      <c r="FH192" s="19"/>
      <c r="FI192" s="19"/>
      <c r="FJ192" s="19"/>
      <c r="FK192" s="19"/>
      <c r="FL192" s="19"/>
      <c r="FM192" s="19"/>
      <c r="FN192" s="19"/>
      <c r="FO192" s="19"/>
      <c r="FP192" s="19"/>
      <c r="FQ192" s="19"/>
      <c r="FR192" s="19"/>
      <c r="FS192" s="19"/>
      <c r="FT192" s="19"/>
      <c r="FU192" s="19"/>
      <c r="FV192" s="19"/>
      <c r="FW192" s="19"/>
      <c r="FX192" s="19"/>
      <c r="FY192" s="19"/>
      <c r="FZ192" s="19"/>
      <c r="GA192" s="19"/>
      <c r="GB192" s="19"/>
      <c r="GC192" s="19"/>
      <c r="GD192" s="19"/>
      <c r="GE192" s="19"/>
      <c r="GF192" s="19"/>
      <c r="GG192" s="19"/>
      <c r="GH192" s="19"/>
      <c r="GI192" s="19"/>
      <c r="GJ192" s="19"/>
      <c r="GK192" s="19"/>
      <c r="GL192" s="19"/>
      <c r="GM192" s="19"/>
      <c r="GN192" s="19"/>
      <c r="GO192" s="19"/>
      <c r="GP192" s="19"/>
      <c r="GQ192" s="19"/>
      <c r="GR192" s="19"/>
      <c r="GS192" s="19"/>
      <c r="GT192" s="19"/>
      <c r="GU192" s="19"/>
      <c r="GV192" s="19"/>
      <c r="GW192" s="19"/>
      <c r="GX192" s="19"/>
      <c r="GY192" s="19"/>
      <c r="GZ192" s="19"/>
      <c r="HA192" s="19"/>
      <c r="HB192" s="19"/>
      <c r="HC192" s="19"/>
      <c r="HD192" s="19"/>
      <c r="HE192" s="19"/>
      <c r="HF192" s="19"/>
      <c r="HG192" s="19"/>
      <c r="HH192" s="19"/>
      <c r="HI192" s="19"/>
      <c r="HJ192" s="19"/>
      <c r="HK192" s="19"/>
      <c r="HL192" s="19"/>
      <c r="HM192" s="19"/>
      <c r="HN192" s="19"/>
      <c r="HO192" s="19"/>
      <c r="HP192" s="19"/>
      <c r="HQ192" s="19"/>
    </row>
    <row r="193" spans="2:225" x14ac:dyDescent="0.25">
      <c r="B193" s="19"/>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19"/>
      <c r="AW193" s="19"/>
      <c r="AX193" s="19"/>
      <c r="AY193" s="19"/>
      <c r="AZ193" s="19"/>
      <c r="BA193" s="19"/>
      <c r="BB193" s="19"/>
      <c r="BC193" s="19"/>
      <c r="BD193" s="19"/>
      <c r="BE193" s="19"/>
      <c r="BF193" s="19"/>
      <c r="BG193" s="19"/>
      <c r="BH193" s="19"/>
      <c r="BI193" s="19"/>
      <c r="BJ193" s="19"/>
      <c r="BK193" s="19"/>
      <c r="BL193" s="19"/>
      <c r="BM193" s="19"/>
      <c r="BN193" s="19"/>
      <c r="BO193" s="19"/>
      <c r="BP193" s="19"/>
      <c r="BQ193" s="19"/>
      <c r="BR193" s="19"/>
      <c r="BS193" s="19"/>
      <c r="BT193" s="19"/>
      <c r="BU193" s="19"/>
      <c r="BV193" s="19"/>
      <c r="BW193" s="19"/>
      <c r="BX193" s="19"/>
      <c r="BY193" s="19"/>
      <c r="BZ193" s="19"/>
      <c r="CA193" s="19"/>
      <c r="CB193" s="19"/>
      <c r="CC193" s="19"/>
      <c r="CD193" s="19"/>
      <c r="CE193" s="19"/>
      <c r="CF193" s="19"/>
      <c r="CG193" s="19"/>
      <c r="CH193" s="19"/>
      <c r="CI193" s="19"/>
      <c r="CJ193" s="19"/>
      <c r="CK193" s="19"/>
      <c r="CL193" s="19"/>
      <c r="CM193" s="19"/>
      <c r="CN193" s="19"/>
      <c r="CO193" s="19"/>
      <c r="CP193" s="19"/>
      <c r="CQ193" s="19"/>
      <c r="CR193" s="19"/>
      <c r="CS193" s="19"/>
      <c r="CT193" s="19"/>
      <c r="CU193" s="19"/>
      <c r="CV193" s="19"/>
      <c r="CW193" s="19"/>
      <c r="CX193" s="19"/>
      <c r="CY193" s="19"/>
      <c r="CZ193" s="19"/>
      <c r="DA193" s="19"/>
      <c r="DB193" s="19"/>
      <c r="DC193" s="19"/>
      <c r="DD193" s="19"/>
      <c r="DE193" s="19"/>
      <c r="DF193" s="19"/>
      <c r="DG193" s="19"/>
      <c r="DH193" s="19"/>
      <c r="DI193" s="19"/>
      <c r="DJ193" s="19"/>
      <c r="DK193" s="19"/>
      <c r="DL193" s="19"/>
      <c r="DM193" s="19"/>
      <c r="DN193" s="19"/>
      <c r="DO193" s="19"/>
      <c r="DP193" s="19"/>
      <c r="DQ193" s="19"/>
      <c r="DR193" s="19"/>
      <c r="DS193" s="19"/>
      <c r="DT193" s="19"/>
      <c r="DU193" s="19"/>
      <c r="DV193" s="19"/>
      <c r="DW193" s="19"/>
      <c r="DX193" s="19"/>
      <c r="DY193" s="19"/>
      <c r="DZ193" s="19"/>
      <c r="EA193" s="19"/>
      <c r="EB193" s="19"/>
      <c r="EC193" s="19"/>
      <c r="ED193" s="19"/>
      <c r="EE193" s="19"/>
      <c r="EF193" s="19"/>
      <c r="EG193" s="19"/>
      <c r="EH193" s="19"/>
      <c r="EI193" s="19"/>
      <c r="EJ193" s="19"/>
      <c r="EK193" s="19"/>
      <c r="EL193" s="19"/>
      <c r="EM193" s="19"/>
      <c r="EN193" s="19"/>
      <c r="EO193" s="19"/>
      <c r="EP193" s="19"/>
      <c r="EQ193" s="19"/>
      <c r="ER193" s="19"/>
      <c r="ES193" s="19"/>
      <c r="ET193" s="19"/>
      <c r="EU193" s="19"/>
      <c r="EV193" s="19"/>
      <c r="EW193" s="19"/>
      <c r="EX193" s="19"/>
      <c r="EY193" s="19"/>
      <c r="EZ193" s="19"/>
      <c r="FA193" s="19"/>
      <c r="FB193" s="19"/>
      <c r="FC193" s="19"/>
      <c r="FD193" s="19"/>
      <c r="FE193" s="19"/>
      <c r="FF193" s="19"/>
      <c r="FG193" s="19"/>
      <c r="FH193" s="19"/>
      <c r="FI193" s="19"/>
      <c r="FJ193" s="19"/>
      <c r="FK193" s="19"/>
      <c r="FL193" s="19"/>
      <c r="FM193" s="19"/>
      <c r="FN193" s="19"/>
      <c r="FO193" s="19"/>
      <c r="FP193" s="19"/>
      <c r="FQ193" s="19"/>
      <c r="FR193" s="19"/>
      <c r="FS193" s="19"/>
      <c r="FT193" s="19"/>
      <c r="FU193" s="19"/>
      <c r="FV193" s="19"/>
      <c r="FW193" s="19"/>
      <c r="FX193" s="19"/>
      <c r="FY193" s="19"/>
      <c r="FZ193" s="19"/>
      <c r="GA193" s="19"/>
      <c r="GB193" s="19"/>
      <c r="GC193" s="19"/>
      <c r="GD193" s="19"/>
      <c r="GE193" s="19"/>
      <c r="GF193" s="19"/>
      <c r="GG193" s="19"/>
      <c r="GH193" s="19"/>
      <c r="GI193" s="19"/>
      <c r="GJ193" s="19"/>
      <c r="GK193" s="19"/>
      <c r="GL193" s="19"/>
      <c r="GM193" s="19"/>
      <c r="GN193" s="19"/>
      <c r="GO193" s="19"/>
      <c r="GP193" s="19"/>
      <c r="GQ193" s="19"/>
      <c r="GR193" s="19"/>
      <c r="GS193" s="19"/>
      <c r="GT193" s="19"/>
      <c r="GU193" s="19"/>
      <c r="GV193" s="19"/>
      <c r="GW193" s="19"/>
      <c r="GX193" s="19"/>
      <c r="GY193" s="19"/>
      <c r="GZ193" s="19"/>
      <c r="HA193" s="19"/>
      <c r="HB193" s="19"/>
      <c r="HC193" s="19"/>
      <c r="HD193" s="19"/>
      <c r="HE193" s="19"/>
      <c r="HF193" s="19"/>
      <c r="HG193" s="19"/>
      <c r="HH193" s="19"/>
      <c r="HI193" s="19"/>
      <c r="HJ193" s="19"/>
      <c r="HK193" s="19"/>
      <c r="HL193" s="19"/>
      <c r="HM193" s="19"/>
      <c r="HN193" s="19"/>
      <c r="HO193" s="19"/>
      <c r="HP193" s="19"/>
      <c r="HQ193" s="19"/>
    </row>
    <row r="194" spans="2:225" x14ac:dyDescent="0.25">
      <c r="B194" s="19"/>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19"/>
      <c r="AW194" s="19"/>
      <c r="AX194" s="19"/>
      <c r="AY194" s="19"/>
      <c r="AZ194" s="19"/>
      <c r="BA194" s="19"/>
      <c r="BB194" s="19"/>
      <c r="BC194" s="19"/>
      <c r="BD194" s="19"/>
      <c r="BE194" s="19"/>
      <c r="BF194" s="19"/>
      <c r="BG194" s="19"/>
      <c r="BH194" s="19"/>
      <c r="BI194" s="19"/>
      <c r="BJ194" s="19"/>
      <c r="BK194" s="19"/>
      <c r="BL194" s="19"/>
      <c r="BM194" s="19"/>
      <c r="BN194" s="19"/>
      <c r="BO194" s="19"/>
      <c r="BP194" s="19"/>
      <c r="BQ194" s="19"/>
      <c r="BR194" s="19"/>
      <c r="BS194" s="19"/>
      <c r="BT194" s="19"/>
      <c r="BU194" s="19"/>
      <c r="BV194" s="19"/>
      <c r="BW194" s="19"/>
      <c r="BX194" s="19"/>
      <c r="BY194" s="19"/>
      <c r="BZ194" s="19"/>
      <c r="CA194" s="19"/>
      <c r="CB194" s="19"/>
      <c r="CC194" s="19"/>
      <c r="CD194" s="19"/>
      <c r="CE194" s="19"/>
      <c r="CF194" s="19"/>
      <c r="CG194" s="19"/>
      <c r="CH194" s="19"/>
      <c r="CI194" s="19"/>
      <c r="CJ194" s="19"/>
      <c r="CK194" s="19"/>
      <c r="CL194" s="19"/>
      <c r="CM194" s="19"/>
      <c r="CN194" s="19"/>
      <c r="CO194" s="19"/>
      <c r="CP194" s="19"/>
      <c r="CQ194" s="19"/>
      <c r="CR194" s="19"/>
      <c r="CS194" s="19"/>
      <c r="CT194" s="19"/>
      <c r="CU194" s="19"/>
      <c r="CV194" s="19"/>
      <c r="CW194" s="19"/>
      <c r="CX194" s="19"/>
      <c r="CY194" s="19"/>
      <c r="CZ194" s="19"/>
      <c r="DA194" s="19"/>
      <c r="DB194" s="19"/>
      <c r="DC194" s="19"/>
      <c r="DD194" s="19"/>
      <c r="DE194" s="19"/>
      <c r="DF194" s="19"/>
      <c r="DG194" s="19"/>
      <c r="DH194" s="19"/>
      <c r="DI194" s="19"/>
      <c r="DJ194" s="19"/>
      <c r="DK194" s="19"/>
      <c r="DL194" s="19"/>
      <c r="DM194" s="19"/>
      <c r="DN194" s="19"/>
      <c r="DO194" s="19"/>
      <c r="DP194" s="19"/>
      <c r="DQ194" s="19"/>
      <c r="DR194" s="19"/>
      <c r="DS194" s="19"/>
      <c r="DT194" s="19"/>
      <c r="DU194" s="19"/>
      <c r="DV194" s="19"/>
      <c r="DW194" s="19"/>
      <c r="DX194" s="19"/>
      <c r="DY194" s="19"/>
      <c r="DZ194" s="19"/>
      <c r="EA194" s="19"/>
      <c r="EB194" s="19"/>
      <c r="EC194" s="19"/>
      <c r="ED194" s="19"/>
      <c r="EE194" s="19"/>
      <c r="EF194" s="19"/>
      <c r="EG194" s="19"/>
      <c r="EH194" s="19"/>
      <c r="EI194" s="19"/>
      <c r="EJ194" s="19"/>
      <c r="EK194" s="19"/>
      <c r="EL194" s="19"/>
      <c r="EM194" s="19"/>
      <c r="EN194" s="19"/>
      <c r="EO194" s="19"/>
      <c r="EP194" s="19"/>
      <c r="EQ194" s="19"/>
      <c r="ER194" s="19"/>
      <c r="ES194" s="19"/>
      <c r="ET194" s="19"/>
      <c r="EU194" s="19"/>
      <c r="EV194" s="19"/>
      <c r="EW194" s="19"/>
      <c r="EX194" s="19"/>
      <c r="EY194" s="19"/>
      <c r="EZ194" s="19"/>
      <c r="FA194" s="19"/>
      <c r="FB194" s="19"/>
      <c r="FC194" s="19"/>
      <c r="FD194" s="19"/>
      <c r="FE194" s="19"/>
      <c r="FF194" s="19"/>
      <c r="FG194" s="19"/>
      <c r="FH194" s="19"/>
      <c r="FI194" s="19"/>
      <c r="FJ194" s="19"/>
      <c r="FK194" s="19"/>
      <c r="FL194" s="19"/>
      <c r="FM194" s="19"/>
      <c r="FN194" s="19"/>
      <c r="FO194" s="19"/>
      <c r="FP194" s="19"/>
      <c r="FQ194" s="19"/>
      <c r="FR194" s="19"/>
      <c r="FS194" s="19"/>
      <c r="FT194" s="19"/>
      <c r="FU194" s="19"/>
      <c r="FV194" s="19"/>
      <c r="FW194" s="19"/>
      <c r="FX194" s="19"/>
      <c r="FY194" s="19"/>
      <c r="FZ194" s="19"/>
      <c r="GA194" s="19"/>
      <c r="GB194" s="19"/>
      <c r="GC194" s="19"/>
      <c r="GD194" s="19"/>
      <c r="GE194" s="19"/>
      <c r="GF194" s="19"/>
      <c r="GG194" s="19"/>
      <c r="GH194" s="19"/>
      <c r="GI194" s="19"/>
      <c r="GJ194" s="19"/>
      <c r="GK194" s="19"/>
      <c r="GL194" s="19"/>
      <c r="GM194" s="19"/>
      <c r="GN194" s="19"/>
      <c r="GO194" s="19"/>
      <c r="GP194" s="19"/>
      <c r="GQ194" s="19"/>
      <c r="GR194" s="19"/>
      <c r="GS194" s="19"/>
      <c r="GT194" s="19"/>
      <c r="GU194" s="19"/>
      <c r="GV194" s="19"/>
      <c r="GW194" s="19"/>
      <c r="GX194" s="19"/>
      <c r="GY194" s="19"/>
      <c r="GZ194" s="19"/>
      <c r="HA194" s="19"/>
      <c r="HB194" s="19"/>
      <c r="HC194" s="19"/>
      <c r="HD194" s="19"/>
      <c r="HE194" s="19"/>
      <c r="HF194" s="19"/>
      <c r="HG194" s="19"/>
      <c r="HH194" s="19"/>
      <c r="HI194" s="19"/>
      <c r="HJ194" s="19"/>
      <c r="HK194" s="19"/>
      <c r="HL194" s="19"/>
      <c r="HM194" s="19"/>
      <c r="HN194" s="19"/>
      <c r="HO194" s="19"/>
      <c r="HP194" s="19"/>
      <c r="HQ194" s="19"/>
    </row>
    <row r="195" spans="2:225" x14ac:dyDescent="0.25">
      <c r="B195" s="19"/>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c r="BR195" s="19"/>
      <c r="BS195" s="19"/>
      <c r="BT195" s="19"/>
      <c r="BU195" s="19"/>
      <c r="BV195" s="19"/>
      <c r="BW195" s="19"/>
      <c r="BX195" s="19"/>
      <c r="BY195" s="19"/>
      <c r="BZ195" s="19"/>
      <c r="CA195" s="19"/>
      <c r="CB195" s="19"/>
      <c r="CC195" s="19"/>
      <c r="CD195" s="19"/>
      <c r="CE195" s="19"/>
      <c r="CF195" s="19"/>
      <c r="CG195" s="19"/>
      <c r="CH195" s="19"/>
      <c r="CI195" s="19"/>
      <c r="CJ195" s="19"/>
      <c r="CK195" s="19"/>
      <c r="CL195" s="19"/>
      <c r="CM195" s="19"/>
      <c r="CN195" s="19"/>
      <c r="CO195" s="19"/>
      <c r="CP195" s="19"/>
      <c r="CQ195" s="19"/>
      <c r="CR195" s="19"/>
      <c r="CS195" s="19"/>
      <c r="CT195" s="19"/>
      <c r="CU195" s="19"/>
      <c r="CV195" s="19"/>
      <c r="CW195" s="19"/>
      <c r="CX195" s="19"/>
      <c r="CY195" s="19"/>
      <c r="CZ195" s="19"/>
      <c r="DA195" s="19"/>
      <c r="DB195" s="19"/>
      <c r="DC195" s="19"/>
      <c r="DD195" s="19"/>
      <c r="DE195" s="19"/>
      <c r="DF195" s="19"/>
      <c r="DG195" s="19"/>
      <c r="DH195" s="19"/>
      <c r="DI195" s="19"/>
      <c r="DJ195" s="19"/>
      <c r="DK195" s="19"/>
      <c r="DL195" s="19"/>
      <c r="DM195" s="19"/>
      <c r="DN195" s="19"/>
      <c r="DO195" s="19"/>
      <c r="DP195" s="19"/>
      <c r="DQ195" s="19"/>
      <c r="DR195" s="19"/>
      <c r="DS195" s="19"/>
      <c r="DT195" s="19"/>
      <c r="DU195" s="19"/>
      <c r="DV195" s="19"/>
      <c r="DW195" s="19"/>
      <c r="DX195" s="19"/>
      <c r="DY195" s="19"/>
      <c r="DZ195" s="19"/>
      <c r="EA195" s="19"/>
      <c r="EB195" s="19"/>
      <c r="EC195" s="19"/>
      <c r="ED195" s="19"/>
      <c r="EE195" s="19"/>
      <c r="EF195" s="19"/>
      <c r="EG195" s="19"/>
      <c r="EH195" s="19"/>
      <c r="EI195" s="19"/>
      <c r="EJ195" s="19"/>
      <c r="EK195" s="19"/>
      <c r="EL195" s="19"/>
      <c r="EM195" s="19"/>
      <c r="EN195" s="19"/>
      <c r="EO195" s="19"/>
      <c r="EP195" s="19"/>
      <c r="EQ195" s="19"/>
      <c r="ER195" s="19"/>
      <c r="ES195" s="19"/>
      <c r="ET195" s="19"/>
      <c r="EU195" s="19"/>
      <c r="EV195" s="19"/>
      <c r="EW195" s="19"/>
      <c r="EX195" s="19"/>
      <c r="EY195" s="19"/>
      <c r="EZ195" s="19"/>
      <c r="FA195" s="19"/>
      <c r="FB195" s="19"/>
      <c r="FC195" s="19"/>
      <c r="FD195" s="19"/>
      <c r="FE195" s="19"/>
      <c r="FF195" s="19"/>
      <c r="FG195" s="19"/>
      <c r="FH195" s="19"/>
      <c r="FI195" s="19"/>
      <c r="FJ195" s="19"/>
      <c r="FK195" s="19"/>
      <c r="FL195" s="19"/>
      <c r="FM195" s="19"/>
      <c r="FN195" s="19"/>
      <c r="FO195" s="19"/>
      <c r="FP195" s="19"/>
      <c r="FQ195" s="19"/>
      <c r="FR195" s="19"/>
      <c r="FS195" s="19"/>
      <c r="FT195" s="19"/>
      <c r="FU195" s="19"/>
      <c r="FV195" s="19"/>
      <c r="FW195" s="19"/>
      <c r="FX195" s="19"/>
      <c r="FY195" s="19"/>
      <c r="FZ195" s="19"/>
      <c r="GA195" s="19"/>
      <c r="GB195" s="19"/>
      <c r="GC195" s="19"/>
      <c r="GD195" s="19"/>
      <c r="GE195" s="19"/>
      <c r="GF195" s="19"/>
      <c r="GG195" s="19"/>
      <c r="GH195" s="19"/>
      <c r="GI195" s="19"/>
      <c r="GJ195" s="19"/>
      <c r="GK195" s="19"/>
      <c r="GL195" s="19"/>
      <c r="GM195" s="19"/>
      <c r="GN195" s="19"/>
      <c r="GO195" s="19"/>
      <c r="GP195" s="19"/>
      <c r="GQ195" s="19"/>
      <c r="GR195" s="19"/>
      <c r="GS195" s="19"/>
      <c r="GT195" s="19"/>
      <c r="GU195" s="19"/>
      <c r="GV195" s="19"/>
      <c r="GW195" s="19"/>
      <c r="GX195" s="19"/>
      <c r="GY195" s="19"/>
      <c r="GZ195" s="19"/>
      <c r="HA195" s="19"/>
      <c r="HB195" s="19"/>
      <c r="HC195" s="19"/>
      <c r="HD195" s="19"/>
      <c r="HE195" s="19"/>
      <c r="HF195" s="19"/>
      <c r="HG195" s="19"/>
      <c r="HH195" s="19"/>
      <c r="HI195" s="19"/>
      <c r="HJ195" s="19"/>
      <c r="HK195" s="19"/>
      <c r="HL195" s="19"/>
      <c r="HM195" s="19"/>
      <c r="HN195" s="19"/>
      <c r="HO195" s="19"/>
      <c r="HP195" s="19"/>
      <c r="HQ195" s="19"/>
    </row>
    <row r="196" spans="2:225" x14ac:dyDescent="0.25">
      <c r="B196" s="19"/>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c r="BR196" s="19"/>
      <c r="BS196" s="19"/>
      <c r="BT196" s="19"/>
      <c r="BU196" s="19"/>
      <c r="BV196" s="19"/>
      <c r="BW196" s="19"/>
      <c r="BX196" s="19"/>
      <c r="BY196" s="19"/>
      <c r="BZ196" s="19"/>
      <c r="CA196" s="19"/>
      <c r="CB196" s="19"/>
      <c r="CC196" s="19"/>
      <c r="CD196" s="19"/>
      <c r="CE196" s="19"/>
      <c r="CF196" s="19"/>
      <c r="CG196" s="19"/>
      <c r="CH196" s="19"/>
      <c r="CI196" s="19"/>
      <c r="CJ196" s="19"/>
      <c r="CK196" s="19"/>
      <c r="CL196" s="19"/>
      <c r="CM196" s="19"/>
      <c r="CN196" s="19"/>
      <c r="CO196" s="19"/>
      <c r="CP196" s="19"/>
      <c r="CQ196" s="19"/>
      <c r="CR196" s="19"/>
      <c r="CS196" s="19"/>
      <c r="CT196" s="19"/>
      <c r="CU196" s="19"/>
      <c r="CV196" s="19"/>
      <c r="CW196" s="19"/>
      <c r="CX196" s="19"/>
      <c r="CY196" s="19"/>
      <c r="CZ196" s="19"/>
      <c r="DA196" s="19"/>
      <c r="DB196" s="19"/>
      <c r="DC196" s="19"/>
      <c r="DD196" s="19"/>
      <c r="DE196" s="19"/>
      <c r="DF196" s="19"/>
      <c r="DG196" s="19"/>
      <c r="DH196" s="19"/>
      <c r="DI196" s="19"/>
      <c r="DJ196" s="19"/>
      <c r="DK196" s="19"/>
      <c r="DL196" s="19"/>
      <c r="DM196" s="19"/>
      <c r="DN196" s="19"/>
      <c r="DO196" s="19"/>
      <c r="DP196" s="19"/>
      <c r="DQ196" s="19"/>
      <c r="DR196" s="19"/>
      <c r="DS196" s="19"/>
      <c r="DT196" s="19"/>
      <c r="DU196" s="19"/>
      <c r="DV196" s="19"/>
      <c r="DW196" s="19"/>
      <c r="DX196" s="19"/>
      <c r="DY196" s="19"/>
      <c r="DZ196" s="19"/>
      <c r="EA196" s="19"/>
      <c r="EB196" s="19"/>
      <c r="EC196" s="19"/>
      <c r="ED196" s="19"/>
      <c r="EE196" s="19"/>
      <c r="EF196" s="19"/>
      <c r="EG196" s="19"/>
      <c r="EH196" s="19"/>
      <c r="EI196" s="19"/>
      <c r="EJ196" s="19"/>
      <c r="EK196" s="19"/>
      <c r="EL196" s="19"/>
      <c r="EM196" s="19"/>
      <c r="EN196" s="19"/>
      <c r="EO196" s="19"/>
      <c r="EP196" s="19"/>
      <c r="EQ196" s="19"/>
      <c r="ER196" s="19"/>
      <c r="ES196" s="19"/>
      <c r="ET196" s="19"/>
      <c r="EU196" s="19"/>
      <c r="EV196" s="19"/>
      <c r="EW196" s="19"/>
      <c r="EX196" s="19"/>
      <c r="EY196" s="19"/>
      <c r="EZ196" s="19"/>
      <c r="FA196" s="19"/>
      <c r="FB196" s="19"/>
      <c r="FC196" s="19"/>
      <c r="FD196" s="19"/>
      <c r="FE196" s="19"/>
      <c r="FF196" s="19"/>
      <c r="FG196" s="19"/>
      <c r="FH196" s="19"/>
      <c r="FI196" s="19"/>
      <c r="FJ196" s="19"/>
      <c r="FK196" s="19"/>
      <c r="FL196" s="19"/>
      <c r="FM196" s="19"/>
      <c r="FN196" s="19"/>
      <c r="FO196" s="19"/>
      <c r="FP196" s="19"/>
      <c r="FQ196" s="19"/>
      <c r="FR196" s="19"/>
      <c r="FS196" s="19"/>
      <c r="FT196" s="19"/>
      <c r="FU196" s="19"/>
      <c r="FV196" s="19"/>
      <c r="FW196" s="19"/>
      <c r="FX196" s="19"/>
      <c r="FY196" s="19"/>
      <c r="FZ196" s="19"/>
      <c r="GA196" s="19"/>
      <c r="GB196" s="19"/>
      <c r="GC196" s="19"/>
      <c r="GD196" s="19"/>
      <c r="GE196" s="19"/>
      <c r="GF196" s="19"/>
      <c r="GG196" s="19"/>
      <c r="GH196" s="19"/>
      <c r="GI196" s="19"/>
      <c r="GJ196" s="19"/>
      <c r="GK196" s="19"/>
      <c r="GL196" s="19"/>
      <c r="GM196" s="19"/>
      <c r="GN196" s="19"/>
      <c r="GO196" s="19"/>
      <c r="GP196" s="19"/>
      <c r="GQ196" s="19"/>
      <c r="GR196" s="19"/>
      <c r="GS196" s="19"/>
      <c r="GT196" s="19"/>
      <c r="GU196" s="19"/>
      <c r="GV196" s="19"/>
      <c r="GW196" s="19"/>
      <c r="GX196" s="19"/>
      <c r="GY196" s="19"/>
      <c r="GZ196" s="19"/>
      <c r="HA196" s="19"/>
      <c r="HB196" s="19"/>
      <c r="HC196" s="19"/>
      <c r="HD196" s="19"/>
      <c r="HE196" s="19"/>
      <c r="HF196" s="19"/>
      <c r="HG196" s="19"/>
      <c r="HH196" s="19"/>
      <c r="HI196" s="19"/>
      <c r="HJ196" s="19"/>
      <c r="HK196" s="19"/>
      <c r="HL196" s="19"/>
      <c r="HM196" s="19"/>
      <c r="HN196" s="19"/>
      <c r="HO196" s="19"/>
      <c r="HP196" s="19"/>
      <c r="HQ196" s="19"/>
    </row>
    <row r="197" spans="2:225" x14ac:dyDescent="0.25">
      <c r="B197" s="19"/>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c r="CA197" s="19"/>
      <c r="CB197" s="19"/>
      <c r="CC197" s="19"/>
      <c r="CD197" s="19"/>
      <c r="CE197" s="19"/>
      <c r="CF197" s="19"/>
      <c r="CG197" s="19"/>
      <c r="CH197" s="19"/>
      <c r="CI197" s="19"/>
      <c r="CJ197" s="19"/>
      <c r="CK197" s="19"/>
      <c r="CL197" s="19"/>
      <c r="CM197" s="19"/>
      <c r="CN197" s="19"/>
      <c r="CO197" s="19"/>
      <c r="CP197" s="19"/>
      <c r="CQ197" s="19"/>
      <c r="CR197" s="19"/>
      <c r="CS197" s="19"/>
      <c r="CT197" s="19"/>
      <c r="CU197" s="19"/>
      <c r="CV197" s="19"/>
      <c r="CW197" s="19"/>
      <c r="CX197" s="19"/>
      <c r="CY197" s="19"/>
      <c r="CZ197" s="19"/>
      <c r="DA197" s="19"/>
      <c r="DB197" s="19"/>
      <c r="DC197" s="19"/>
      <c r="DD197" s="19"/>
      <c r="DE197" s="19"/>
      <c r="DF197" s="19"/>
      <c r="DG197" s="19"/>
      <c r="DH197" s="19"/>
      <c r="DI197" s="19"/>
      <c r="DJ197" s="19"/>
      <c r="DK197" s="19"/>
      <c r="DL197" s="19"/>
      <c r="DM197" s="19"/>
      <c r="DN197" s="19"/>
      <c r="DO197" s="19"/>
      <c r="DP197" s="19"/>
      <c r="DQ197" s="19"/>
      <c r="DR197" s="19"/>
      <c r="DS197" s="19"/>
      <c r="DT197" s="19"/>
      <c r="DU197" s="19"/>
      <c r="DV197" s="19"/>
      <c r="DW197" s="19"/>
      <c r="DX197" s="19"/>
      <c r="DY197" s="19"/>
      <c r="DZ197" s="19"/>
      <c r="EA197" s="19"/>
      <c r="EB197" s="19"/>
      <c r="EC197" s="19"/>
      <c r="ED197" s="19"/>
      <c r="EE197" s="19"/>
      <c r="EF197" s="19"/>
      <c r="EG197" s="19"/>
      <c r="EH197" s="19"/>
      <c r="EI197" s="19"/>
      <c r="EJ197" s="19"/>
      <c r="EK197" s="19"/>
      <c r="EL197" s="19"/>
      <c r="EM197" s="19"/>
      <c r="EN197" s="19"/>
      <c r="EO197" s="19"/>
      <c r="EP197" s="19"/>
      <c r="EQ197" s="19"/>
      <c r="ER197" s="19"/>
      <c r="ES197" s="19"/>
      <c r="ET197" s="19"/>
      <c r="EU197" s="19"/>
      <c r="EV197" s="19"/>
      <c r="EW197" s="19"/>
      <c r="EX197" s="19"/>
      <c r="EY197" s="19"/>
      <c r="EZ197" s="19"/>
      <c r="FA197" s="19"/>
      <c r="FB197" s="19"/>
      <c r="FC197" s="19"/>
      <c r="FD197" s="19"/>
      <c r="FE197" s="19"/>
      <c r="FF197" s="19"/>
      <c r="FG197" s="19"/>
      <c r="FH197" s="19"/>
      <c r="FI197" s="19"/>
      <c r="FJ197" s="19"/>
      <c r="FK197" s="19"/>
      <c r="FL197" s="19"/>
      <c r="FM197" s="19"/>
      <c r="FN197" s="19"/>
      <c r="FO197" s="19"/>
      <c r="FP197" s="19"/>
      <c r="FQ197" s="19"/>
      <c r="FR197" s="19"/>
      <c r="FS197" s="19"/>
      <c r="FT197" s="19"/>
      <c r="FU197" s="19"/>
      <c r="FV197" s="19"/>
      <c r="FW197" s="19"/>
      <c r="FX197" s="19"/>
      <c r="FY197" s="19"/>
      <c r="FZ197" s="19"/>
      <c r="GA197" s="19"/>
      <c r="GB197" s="19"/>
      <c r="GC197" s="19"/>
      <c r="GD197" s="19"/>
      <c r="GE197" s="19"/>
      <c r="GF197" s="19"/>
      <c r="GG197" s="19"/>
      <c r="GH197" s="19"/>
      <c r="GI197" s="19"/>
      <c r="GJ197" s="19"/>
      <c r="GK197" s="19"/>
      <c r="GL197" s="19"/>
      <c r="GM197" s="19"/>
      <c r="GN197" s="19"/>
      <c r="GO197" s="19"/>
      <c r="GP197" s="19"/>
      <c r="GQ197" s="19"/>
      <c r="GR197" s="19"/>
      <c r="GS197" s="19"/>
      <c r="GT197" s="19"/>
      <c r="GU197" s="19"/>
      <c r="GV197" s="19"/>
      <c r="GW197" s="19"/>
      <c r="GX197" s="19"/>
      <c r="GY197" s="19"/>
      <c r="GZ197" s="19"/>
      <c r="HA197" s="19"/>
      <c r="HB197" s="19"/>
      <c r="HC197" s="19"/>
      <c r="HD197" s="19"/>
      <c r="HE197" s="19"/>
      <c r="HF197" s="19"/>
      <c r="HG197" s="19"/>
      <c r="HH197" s="19"/>
      <c r="HI197" s="19"/>
      <c r="HJ197" s="19"/>
      <c r="HK197" s="19"/>
      <c r="HL197" s="19"/>
      <c r="HM197" s="19"/>
      <c r="HN197" s="19"/>
      <c r="HO197" s="19"/>
      <c r="HP197" s="19"/>
      <c r="HQ197" s="19"/>
    </row>
    <row r="198" spans="2:225" x14ac:dyDescent="0.25">
      <c r="B198" s="19"/>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c r="CA198" s="19"/>
      <c r="CB198" s="19"/>
      <c r="CC198" s="19"/>
      <c r="CD198" s="19"/>
      <c r="CE198" s="19"/>
      <c r="CF198" s="19"/>
      <c r="CG198" s="19"/>
      <c r="CH198" s="19"/>
      <c r="CI198" s="19"/>
      <c r="CJ198" s="19"/>
      <c r="CK198" s="19"/>
      <c r="CL198" s="19"/>
      <c r="CM198" s="19"/>
      <c r="CN198" s="19"/>
      <c r="CO198" s="19"/>
      <c r="CP198" s="19"/>
      <c r="CQ198" s="19"/>
      <c r="CR198" s="19"/>
      <c r="CS198" s="19"/>
      <c r="CT198" s="19"/>
      <c r="CU198" s="19"/>
      <c r="CV198" s="19"/>
      <c r="CW198" s="19"/>
      <c r="CX198" s="19"/>
      <c r="CY198" s="19"/>
      <c r="CZ198" s="19"/>
      <c r="DA198" s="19"/>
      <c r="DB198" s="19"/>
      <c r="DC198" s="19"/>
      <c r="DD198" s="19"/>
      <c r="DE198" s="19"/>
      <c r="DF198" s="19"/>
      <c r="DG198" s="19"/>
      <c r="DH198" s="19"/>
      <c r="DI198" s="19"/>
      <c r="DJ198" s="19"/>
      <c r="DK198" s="19"/>
      <c r="DL198" s="19"/>
      <c r="DM198" s="19"/>
      <c r="DN198" s="19"/>
      <c r="DO198" s="19"/>
      <c r="DP198" s="19"/>
      <c r="DQ198" s="19"/>
      <c r="DR198" s="19"/>
      <c r="DS198" s="19"/>
      <c r="DT198" s="19"/>
      <c r="DU198" s="19"/>
      <c r="DV198" s="19"/>
      <c r="DW198" s="19"/>
      <c r="DX198" s="19"/>
      <c r="DY198" s="19"/>
      <c r="DZ198" s="19"/>
      <c r="EA198" s="19"/>
      <c r="EB198" s="19"/>
      <c r="EC198" s="19"/>
      <c r="ED198" s="19"/>
      <c r="EE198" s="19"/>
      <c r="EF198" s="19"/>
      <c r="EG198" s="19"/>
      <c r="EH198" s="19"/>
      <c r="EI198" s="19"/>
      <c r="EJ198" s="19"/>
      <c r="EK198" s="19"/>
      <c r="EL198" s="19"/>
      <c r="EM198" s="19"/>
      <c r="EN198" s="19"/>
      <c r="EO198" s="19"/>
      <c r="EP198" s="19"/>
      <c r="EQ198" s="19"/>
      <c r="ER198" s="19"/>
      <c r="ES198" s="19"/>
      <c r="ET198" s="19"/>
      <c r="EU198" s="19"/>
      <c r="EV198" s="19"/>
      <c r="EW198" s="19"/>
      <c r="EX198" s="19"/>
      <c r="EY198" s="19"/>
      <c r="EZ198" s="19"/>
      <c r="FA198" s="19"/>
      <c r="FB198" s="19"/>
      <c r="FC198" s="19"/>
      <c r="FD198" s="19"/>
      <c r="FE198" s="19"/>
      <c r="FF198" s="19"/>
      <c r="FG198" s="19"/>
      <c r="FH198" s="19"/>
      <c r="FI198" s="19"/>
      <c r="FJ198" s="19"/>
      <c r="FK198" s="19"/>
      <c r="FL198" s="19"/>
      <c r="FM198" s="19"/>
      <c r="FN198" s="19"/>
      <c r="FO198" s="19"/>
      <c r="FP198" s="19"/>
      <c r="FQ198" s="19"/>
      <c r="FR198" s="19"/>
      <c r="FS198" s="19"/>
      <c r="FT198" s="19"/>
      <c r="FU198" s="19"/>
      <c r="FV198" s="19"/>
      <c r="FW198" s="19"/>
      <c r="FX198" s="19"/>
      <c r="FY198" s="19"/>
      <c r="FZ198" s="19"/>
      <c r="GA198" s="19"/>
      <c r="GB198" s="19"/>
      <c r="GC198" s="19"/>
      <c r="GD198" s="19"/>
      <c r="GE198" s="19"/>
      <c r="GF198" s="19"/>
      <c r="GG198" s="19"/>
      <c r="GH198" s="19"/>
      <c r="GI198" s="19"/>
      <c r="GJ198" s="19"/>
      <c r="GK198" s="19"/>
      <c r="GL198" s="19"/>
      <c r="GM198" s="19"/>
      <c r="GN198" s="19"/>
      <c r="GO198" s="19"/>
      <c r="GP198" s="19"/>
      <c r="GQ198" s="19"/>
      <c r="GR198" s="19"/>
      <c r="GS198" s="19"/>
      <c r="GT198" s="19"/>
      <c r="GU198" s="19"/>
      <c r="GV198" s="19"/>
      <c r="GW198" s="19"/>
      <c r="GX198" s="19"/>
      <c r="GY198" s="19"/>
      <c r="GZ198" s="19"/>
      <c r="HA198" s="19"/>
      <c r="HB198" s="19"/>
      <c r="HC198" s="19"/>
      <c r="HD198" s="19"/>
      <c r="HE198" s="19"/>
      <c r="HF198" s="19"/>
      <c r="HG198" s="19"/>
      <c r="HH198" s="19"/>
      <c r="HI198" s="19"/>
      <c r="HJ198" s="19"/>
      <c r="HK198" s="19"/>
      <c r="HL198" s="19"/>
      <c r="HM198" s="19"/>
      <c r="HN198" s="19"/>
      <c r="HO198" s="19"/>
      <c r="HP198" s="19"/>
      <c r="HQ198" s="19"/>
    </row>
    <row r="199" spans="2:225" x14ac:dyDescent="0.25">
      <c r="B199" s="19"/>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19"/>
      <c r="AW199" s="19"/>
      <c r="AX199" s="19"/>
      <c r="AY199" s="19"/>
      <c r="AZ199" s="19"/>
      <c r="BA199" s="19"/>
      <c r="BB199" s="19"/>
      <c r="BC199" s="19"/>
      <c r="BD199" s="19"/>
      <c r="BE199" s="19"/>
      <c r="BF199" s="19"/>
      <c r="BG199" s="19"/>
      <c r="BH199" s="19"/>
      <c r="BI199" s="19"/>
      <c r="BJ199" s="19"/>
      <c r="BK199" s="19"/>
      <c r="BL199" s="19"/>
      <c r="BM199" s="19"/>
      <c r="BN199" s="19"/>
      <c r="BO199" s="19"/>
      <c r="BP199" s="19"/>
      <c r="BQ199" s="19"/>
      <c r="BR199" s="19"/>
      <c r="BS199" s="19"/>
      <c r="BT199" s="19"/>
      <c r="BU199" s="19"/>
      <c r="BV199" s="19"/>
      <c r="BW199" s="19"/>
      <c r="BX199" s="19"/>
      <c r="BY199" s="19"/>
      <c r="BZ199" s="19"/>
      <c r="CA199" s="19"/>
      <c r="CB199" s="19"/>
      <c r="CC199" s="19"/>
      <c r="CD199" s="19"/>
      <c r="CE199" s="19"/>
      <c r="CF199" s="19"/>
      <c r="CG199" s="19"/>
      <c r="CH199" s="19"/>
      <c r="CI199" s="19"/>
      <c r="CJ199" s="19"/>
      <c r="CK199" s="19"/>
      <c r="CL199" s="19"/>
      <c r="CM199" s="19"/>
      <c r="CN199" s="19"/>
      <c r="CO199" s="19"/>
      <c r="CP199" s="19"/>
      <c r="CQ199" s="19"/>
      <c r="CR199" s="19"/>
      <c r="CS199" s="19"/>
      <c r="CT199" s="19"/>
      <c r="CU199" s="19"/>
      <c r="CV199" s="19"/>
      <c r="CW199" s="19"/>
      <c r="CX199" s="19"/>
      <c r="CY199" s="19"/>
      <c r="CZ199" s="19"/>
      <c r="DA199" s="19"/>
      <c r="DB199" s="19"/>
      <c r="DC199" s="19"/>
      <c r="DD199" s="19"/>
      <c r="DE199" s="19"/>
      <c r="DF199" s="19"/>
      <c r="DG199" s="19"/>
      <c r="DH199" s="19"/>
      <c r="DI199" s="19"/>
      <c r="DJ199" s="19"/>
      <c r="DK199" s="19"/>
      <c r="DL199" s="19"/>
      <c r="DM199" s="19"/>
      <c r="DN199" s="19"/>
      <c r="DO199" s="19"/>
      <c r="DP199" s="19"/>
      <c r="DQ199" s="19"/>
      <c r="DR199" s="19"/>
      <c r="DS199" s="19"/>
      <c r="DT199" s="19"/>
      <c r="DU199" s="19"/>
      <c r="DV199" s="19"/>
      <c r="DW199" s="19"/>
      <c r="DX199" s="19"/>
      <c r="DY199" s="19"/>
      <c r="DZ199" s="19"/>
      <c r="EA199" s="19"/>
      <c r="EB199" s="19"/>
      <c r="EC199" s="19"/>
      <c r="ED199" s="19"/>
      <c r="EE199" s="19"/>
      <c r="EF199" s="19"/>
      <c r="EG199" s="19"/>
      <c r="EH199" s="19"/>
      <c r="EI199" s="19"/>
      <c r="EJ199" s="19"/>
      <c r="EK199" s="19"/>
      <c r="EL199" s="19"/>
      <c r="EM199" s="19"/>
      <c r="EN199" s="19"/>
      <c r="EO199" s="19"/>
      <c r="EP199" s="19"/>
      <c r="EQ199" s="19"/>
      <c r="ER199" s="19"/>
      <c r="ES199" s="19"/>
      <c r="ET199" s="19"/>
      <c r="EU199" s="19"/>
      <c r="EV199" s="19"/>
      <c r="EW199" s="19"/>
      <c r="EX199" s="19"/>
      <c r="EY199" s="19"/>
      <c r="EZ199" s="19"/>
      <c r="FA199" s="19"/>
      <c r="FB199" s="19"/>
      <c r="FC199" s="19"/>
      <c r="FD199" s="19"/>
      <c r="FE199" s="19"/>
      <c r="FF199" s="19"/>
      <c r="FG199" s="19"/>
      <c r="FH199" s="19"/>
      <c r="FI199" s="19"/>
      <c r="FJ199" s="19"/>
      <c r="FK199" s="19"/>
      <c r="FL199" s="19"/>
      <c r="FM199" s="19"/>
      <c r="FN199" s="19"/>
      <c r="FO199" s="19"/>
      <c r="FP199" s="19"/>
      <c r="FQ199" s="19"/>
      <c r="FR199" s="19"/>
      <c r="FS199" s="19"/>
      <c r="FT199" s="19"/>
      <c r="FU199" s="19"/>
      <c r="FV199" s="19"/>
      <c r="FW199" s="19"/>
      <c r="FX199" s="19"/>
      <c r="FY199" s="19"/>
      <c r="FZ199" s="19"/>
      <c r="GA199" s="19"/>
      <c r="GB199" s="19"/>
      <c r="GC199" s="19"/>
      <c r="GD199" s="19"/>
      <c r="GE199" s="19"/>
      <c r="GF199" s="19"/>
      <c r="GG199" s="19"/>
      <c r="GH199" s="19"/>
      <c r="GI199" s="19"/>
      <c r="GJ199" s="19"/>
      <c r="GK199" s="19"/>
      <c r="GL199" s="19"/>
      <c r="GM199" s="19"/>
      <c r="GN199" s="19"/>
      <c r="GO199" s="19"/>
      <c r="GP199" s="19"/>
      <c r="GQ199" s="19"/>
      <c r="GR199" s="19"/>
      <c r="GS199" s="19"/>
      <c r="GT199" s="19"/>
      <c r="GU199" s="19"/>
      <c r="GV199" s="19"/>
      <c r="GW199" s="19"/>
      <c r="GX199" s="19"/>
      <c r="GY199" s="19"/>
      <c r="GZ199" s="19"/>
      <c r="HA199" s="19"/>
      <c r="HB199" s="19"/>
      <c r="HC199" s="19"/>
      <c r="HD199" s="19"/>
      <c r="HE199" s="19"/>
      <c r="HF199" s="19"/>
      <c r="HG199" s="19"/>
      <c r="HH199" s="19"/>
      <c r="HI199" s="19"/>
      <c r="HJ199" s="19"/>
      <c r="HK199" s="19"/>
      <c r="HL199" s="19"/>
      <c r="HM199" s="19"/>
      <c r="HN199" s="19"/>
      <c r="HO199" s="19"/>
      <c r="HP199" s="19"/>
      <c r="HQ199" s="19"/>
    </row>
    <row r="200" spans="2:225" x14ac:dyDescent="0.25">
      <c r="B200" s="19"/>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19"/>
      <c r="AW200" s="19"/>
      <c r="AX200" s="19"/>
      <c r="AY200" s="19"/>
      <c r="AZ200" s="19"/>
      <c r="BA200" s="19"/>
      <c r="BB200" s="19"/>
      <c r="BC200" s="19"/>
      <c r="BD200" s="19"/>
      <c r="BE200" s="19"/>
      <c r="BF200" s="19"/>
      <c r="BG200" s="19"/>
      <c r="BH200" s="19"/>
      <c r="BI200" s="19"/>
      <c r="BJ200" s="19"/>
      <c r="BK200" s="19"/>
      <c r="BL200" s="19"/>
      <c r="BM200" s="19"/>
      <c r="BN200" s="19"/>
      <c r="BO200" s="19"/>
      <c r="BP200" s="19"/>
      <c r="BQ200" s="19"/>
      <c r="BR200" s="19"/>
      <c r="BS200" s="19"/>
      <c r="BT200" s="19"/>
      <c r="BU200" s="19"/>
      <c r="BV200" s="19"/>
      <c r="BW200" s="19"/>
      <c r="BX200" s="19"/>
      <c r="BY200" s="19"/>
      <c r="BZ200" s="19"/>
      <c r="CA200" s="19"/>
      <c r="CB200" s="19"/>
      <c r="CC200" s="19"/>
      <c r="CD200" s="19"/>
      <c r="CE200" s="19"/>
      <c r="CF200" s="19"/>
      <c r="CG200" s="19"/>
      <c r="CH200" s="19"/>
      <c r="CI200" s="19"/>
      <c r="CJ200" s="19"/>
      <c r="CK200" s="19"/>
      <c r="CL200" s="19"/>
      <c r="CM200" s="19"/>
      <c r="CN200" s="19"/>
      <c r="CO200" s="19"/>
      <c r="CP200" s="19"/>
      <c r="CQ200" s="19"/>
      <c r="CR200" s="19"/>
      <c r="CS200" s="19"/>
      <c r="CT200" s="19"/>
      <c r="CU200" s="19"/>
      <c r="CV200" s="19"/>
      <c r="CW200" s="19"/>
      <c r="CX200" s="19"/>
      <c r="CY200" s="19"/>
      <c r="CZ200" s="19"/>
      <c r="DA200" s="19"/>
      <c r="DB200" s="19"/>
      <c r="DC200" s="19"/>
      <c r="DD200" s="19"/>
      <c r="DE200" s="19"/>
      <c r="DF200" s="19"/>
      <c r="DG200" s="19"/>
      <c r="DH200" s="19"/>
      <c r="DI200" s="19"/>
      <c r="DJ200" s="19"/>
      <c r="DK200" s="19"/>
      <c r="DL200" s="19"/>
      <c r="DM200" s="19"/>
      <c r="DN200" s="19"/>
      <c r="DO200" s="19"/>
      <c r="DP200" s="19"/>
      <c r="DQ200" s="19"/>
      <c r="DR200" s="19"/>
      <c r="DS200" s="19"/>
      <c r="DT200" s="19"/>
      <c r="DU200" s="19"/>
      <c r="DV200" s="19"/>
      <c r="DW200" s="19"/>
      <c r="DX200" s="19"/>
      <c r="DY200" s="19"/>
      <c r="DZ200" s="19"/>
      <c r="EA200" s="19"/>
      <c r="EB200" s="19"/>
      <c r="EC200" s="19"/>
      <c r="ED200" s="19"/>
      <c r="EE200" s="19"/>
      <c r="EF200" s="19"/>
      <c r="EG200" s="19"/>
      <c r="EH200" s="19"/>
      <c r="EI200" s="19"/>
      <c r="EJ200" s="19"/>
      <c r="EK200" s="19"/>
      <c r="EL200" s="19"/>
      <c r="EM200" s="19"/>
      <c r="EN200" s="19"/>
      <c r="EO200" s="19"/>
      <c r="EP200" s="19"/>
      <c r="EQ200" s="19"/>
      <c r="ER200" s="19"/>
      <c r="ES200" s="19"/>
      <c r="ET200" s="19"/>
      <c r="EU200" s="19"/>
      <c r="EV200" s="19"/>
      <c r="EW200" s="19"/>
      <c r="EX200" s="19"/>
      <c r="EY200" s="19"/>
      <c r="EZ200" s="19"/>
      <c r="FA200" s="19"/>
      <c r="FB200" s="19"/>
      <c r="FC200" s="19"/>
      <c r="FD200" s="19"/>
      <c r="FE200" s="19"/>
      <c r="FF200" s="19"/>
      <c r="FG200" s="19"/>
      <c r="FH200" s="19"/>
      <c r="FI200" s="19"/>
      <c r="FJ200" s="19"/>
      <c r="FK200" s="19"/>
      <c r="FL200" s="19"/>
      <c r="FM200" s="19"/>
      <c r="FN200" s="19"/>
      <c r="FO200" s="19"/>
      <c r="FP200" s="19"/>
      <c r="FQ200" s="19"/>
      <c r="FR200" s="19"/>
      <c r="FS200" s="19"/>
      <c r="FT200" s="19"/>
      <c r="FU200" s="19"/>
      <c r="FV200" s="19"/>
      <c r="FW200" s="19"/>
      <c r="FX200" s="19"/>
      <c r="FY200" s="19"/>
      <c r="FZ200" s="19"/>
      <c r="GA200" s="19"/>
      <c r="GB200" s="19"/>
      <c r="GC200" s="19"/>
      <c r="GD200" s="19"/>
      <c r="GE200" s="19"/>
      <c r="GF200" s="19"/>
      <c r="GG200" s="19"/>
      <c r="GH200" s="19"/>
      <c r="GI200" s="19"/>
      <c r="GJ200" s="19"/>
      <c r="GK200" s="19"/>
      <c r="GL200" s="19"/>
      <c r="GM200" s="19"/>
      <c r="GN200" s="19"/>
      <c r="GO200" s="19"/>
      <c r="GP200" s="19"/>
      <c r="GQ200" s="19"/>
      <c r="GR200" s="19"/>
      <c r="GS200" s="19"/>
      <c r="GT200" s="19"/>
      <c r="GU200" s="19"/>
      <c r="GV200" s="19"/>
      <c r="GW200" s="19"/>
      <c r="GX200" s="19"/>
      <c r="GY200" s="19"/>
      <c r="GZ200" s="19"/>
      <c r="HA200" s="19"/>
      <c r="HB200" s="19"/>
      <c r="HC200" s="19"/>
      <c r="HD200" s="19"/>
      <c r="HE200" s="19"/>
      <c r="HF200" s="19"/>
      <c r="HG200" s="19"/>
      <c r="HH200" s="19"/>
      <c r="HI200" s="19"/>
      <c r="HJ200" s="19"/>
      <c r="HK200" s="19"/>
      <c r="HL200" s="19"/>
      <c r="HM200" s="19"/>
      <c r="HN200" s="19"/>
      <c r="HO200" s="19"/>
      <c r="HP200" s="19"/>
      <c r="HQ200" s="19"/>
    </row>
    <row r="201" spans="2:225" x14ac:dyDescent="0.25">
      <c r="B201" s="19"/>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19"/>
      <c r="AW201" s="19"/>
      <c r="AX201" s="19"/>
      <c r="AY201" s="19"/>
      <c r="AZ201" s="19"/>
      <c r="BA201" s="19"/>
      <c r="BB201" s="19"/>
      <c r="BC201" s="19"/>
      <c r="BD201" s="19"/>
      <c r="BE201" s="19"/>
      <c r="BF201" s="19"/>
      <c r="BG201" s="19"/>
      <c r="BH201" s="19"/>
      <c r="BI201" s="19"/>
      <c r="BJ201" s="19"/>
      <c r="BK201" s="19"/>
      <c r="BL201" s="19"/>
      <c r="BM201" s="19"/>
      <c r="BN201" s="19"/>
      <c r="BO201" s="19"/>
      <c r="BP201" s="19"/>
      <c r="BQ201" s="19"/>
      <c r="BR201" s="19"/>
      <c r="BS201" s="19"/>
      <c r="BT201" s="19"/>
      <c r="BU201" s="19"/>
      <c r="BV201" s="19"/>
      <c r="BW201" s="19"/>
      <c r="BX201" s="19"/>
      <c r="BY201" s="19"/>
      <c r="BZ201" s="19"/>
      <c r="CA201" s="19"/>
      <c r="CB201" s="19"/>
      <c r="CC201" s="19"/>
      <c r="CD201" s="19"/>
      <c r="CE201" s="19"/>
      <c r="CF201" s="19"/>
      <c r="CG201" s="19"/>
      <c r="CH201" s="19"/>
      <c r="CI201" s="19"/>
      <c r="CJ201" s="19"/>
      <c r="CK201" s="19"/>
      <c r="CL201" s="19"/>
      <c r="CM201" s="19"/>
      <c r="CN201" s="19"/>
      <c r="CO201" s="19"/>
      <c r="CP201" s="19"/>
      <c r="CQ201" s="19"/>
      <c r="CR201" s="19"/>
      <c r="CS201" s="19"/>
      <c r="CT201" s="19"/>
      <c r="CU201" s="19"/>
      <c r="CV201" s="19"/>
      <c r="CW201" s="19"/>
      <c r="CX201" s="19"/>
      <c r="CY201" s="19"/>
      <c r="CZ201" s="19"/>
      <c r="DA201" s="19"/>
      <c r="DB201" s="19"/>
      <c r="DC201" s="19"/>
      <c r="DD201" s="19"/>
      <c r="DE201" s="19"/>
      <c r="DF201" s="19"/>
      <c r="DG201" s="19"/>
      <c r="DH201" s="19"/>
      <c r="DI201" s="19"/>
      <c r="DJ201" s="19"/>
      <c r="DK201" s="19"/>
      <c r="DL201" s="19"/>
      <c r="DM201" s="19"/>
      <c r="DN201" s="19"/>
      <c r="DO201" s="19"/>
      <c r="DP201" s="19"/>
      <c r="DQ201" s="19"/>
      <c r="DR201" s="19"/>
      <c r="DS201" s="19"/>
      <c r="DT201" s="19"/>
      <c r="DU201" s="19"/>
      <c r="DV201" s="19"/>
      <c r="DW201" s="19"/>
      <c r="DX201" s="19"/>
      <c r="DY201" s="19"/>
      <c r="DZ201" s="19"/>
      <c r="EA201" s="19"/>
      <c r="EB201" s="19"/>
      <c r="EC201" s="19"/>
      <c r="ED201" s="19"/>
      <c r="EE201" s="19"/>
      <c r="EF201" s="19"/>
      <c r="EG201" s="19"/>
      <c r="EH201" s="19"/>
      <c r="EI201" s="19"/>
      <c r="EJ201" s="19"/>
      <c r="EK201" s="19"/>
      <c r="EL201" s="19"/>
      <c r="EM201" s="19"/>
      <c r="EN201" s="19"/>
      <c r="EO201" s="19"/>
      <c r="EP201" s="19"/>
      <c r="EQ201" s="19"/>
      <c r="ER201" s="19"/>
      <c r="ES201" s="19"/>
      <c r="ET201" s="19"/>
      <c r="EU201" s="19"/>
      <c r="EV201" s="19"/>
      <c r="EW201" s="19"/>
      <c r="EX201" s="19"/>
      <c r="EY201" s="19"/>
      <c r="EZ201" s="19"/>
      <c r="FA201" s="19"/>
      <c r="FB201" s="19"/>
      <c r="FC201" s="19"/>
      <c r="FD201" s="19"/>
      <c r="FE201" s="19"/>
      <c r="FF201" s="19"/>
      <c r="FG201" s="19"/>
      <c r="FH201" s="19"/>
      <c r="FI201" s="19"/>
      <c r="FJ201" s="19"/>
      <c r="FK201" s="19"/>
      <c r="FL201" s="19"/>
      <c r="FM201" s="19"/>
      <c r="FN201" s="19"/>
      <c r="FO201" s="19"/>
      <c r="FP201" s="19"/>
      <c r="FQ201" s="19"/>
      <c r="FR201" s="19"/>
      <c r="FS201" s="19"/>
      <c r="FT201" s="19"/>
      <c r="FU201" s="19"/>
      <c r="FV201" s="19"/>
      <c r="FW201" s="19"/>
      <c r="FX201" s="19"/>
      <c r="FY201" s="19"/>
      <c r="FZ201" s="19"/>
      <c r="GA201" s="19"/>
      <c r="GB201" s="19"/>
      <c r="GC201" s="19"/>
      <c r="GD201" s="19"/>
      <c r="GE201" s="19"/>
      <c r="GF201" s="19"/>
      <c r="GG201" s="19"/>
      <c r="GH201" s="19"/>
      <c r="GI201" s="19"/>
      <c r="GJ201" s="19"/>
      <c r="GK201" s="19"/>
      <c r="GL201" s="19"/>
      <c r="GM201" s="19"/>
      <c r="GN201" s="19"/>
      <c r="GO201" s="19"/>
      <c r="GP201" s="19"/>
      <c r="GQ201" s="19"/>
      <c r="GR201" s="19"/>
      <c r="GS201" s="19"/>
      <c r="GT201" s="19"/>
      <c r="GU201" s="19"/>
      <c r="GV201" s="19"/>
      <c r="GW201" s="19"/>
      <c r="GX201" s="19"/>
      <c r="GY201" s="19"/>
      <c r="GZ201" s="19"/>
      <c r="HA201" s="19"/>
      <c r="HB201" s="19"/>
      <c r="HC201" s="19"/>
      <c r="HD201" s="19"/>
      <c r="HE201" s="19"/>
      <c r="HF201" s="19"/>
      <c r="HG201" s="19"/>
      <c r="HH201" s="19"/>
      <c r="HI201" s="19"/>
      <c r="HJ201" s="19"/>
      <c r="HK201" s="19"/>
      <c r="HL201" s="19"/>
      <c r="HM201" s="19"/>
      <c r="HN201" s="19"/>
      <c r="HO201" s="19"/>
      <c r="HP201" s="19"/>
      <c r="HQ201" s="19"/>
    </row>
    <row r="202" spans="2:225" x14ac:dyDescent="0.25">
      <c r="B202" s="19"/>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19"/>
      <c r="AW202" s="19"/>
      <c r="AX202" s="19"/>
      <c r="AY202" s="19"/>
      <c r="AZ202" s="19"/>
      <c r="BA202" s="19"/>
      <c r="BB202" s="19"/>
      <c r="BC202" s="19"/>
      <c r="BD202" s="19"/>
      <c r="BE202" s="19"/>
      <c r="BF202" s="19"/>
      <c r="BG202" s="19"/>
      <c r="BH202" s="19"/>
      <c r="BI202" s="19"/>
      <c r="BJ202" s="19"/>
      <c r="BK202" s="19"/>
      <c r="BL202" s="19"/>
      <c r="BM202" s="19"/>
      <c r="BN202" s="19"/>
      <c r="BO202" s="19"/>
      <c r="BP202" s="19"/>
      <c r="BQ202" s="19"/>
      <c r="BR202" s="19"/>
      <c r="BS202" s="19"/>
      <c r="BT202" s="19"/>
      <c r="BU202" s="19"/>
      <c r="BV202" s="19"/>
      <c r="BW202" s="19"/>
      <c r="BX202" s="19"/>
      <c r="BY202" s="19"/>
      <c r="BZ202" s="19"/>
      <c r="CA202" s="19"/>
      <c r="CB202" s="19"/>
      <c r="CC202" s="19"/>
      <c r="CD202" s="19"/>
      <c r="CE202" s="19"/>
      <c r="CF202" s="19"/>
      <c r="CG202" s="19"/>
      <c r="CH202" s="19"/>
      <c r="CI202" s="19"/>
      <c r="CJ202" s="19"/>
      <c r="CK202" s="19"/>
      <c r="CL202" s="19"/>
      <c r="CM202" s="19"/>
      <c r="CN202" s="19"/>
      <c r="CO202" s="19"/>
      <c r="CP202" s="19"/>
      <c r="CQ202" s="19"/>
      <c r="CR202" s="19"/>
      <c r="CS202" s="19"/>
      <c r="CT202" s="19"/>
      <c r="CU202" s="19"/>
      <c r="CV202" s="19"/>
      <c r="CW202" s="19"/>
      <c r="CX202" s="19"/>
      <c r="CY202" s="19"/>
      <c r="CZ202" s="19"/>
      <c r="DA202" s="19"/>
      <c r="DB202" s="19"/>
      <c r="DC202" s="19"/>
      <c r="DD202" s="19"/>
      <c r="DE202" s="19"/>
      <c r="DF202" s="19"/>
      <c r="DG202" s="19"/>
      <c r="DH202" s="19"/>
      <c r="DI202" s="19"/>
      <c r="DJ202" s="19"/>
      <c r="DK202" s="19"/>
      <c r="DL202" s="19"/>
      <c r="DM202" s="19"/>
      <c r="DN202" s="19"/>
      <c r="DO202" s="19"/>
      <c r="DP202" s="19"/>
      <c r="DQ202" s="19"/>
      <c r="DR202" s="19"/>
      <c r="DS202" s="19"/>
      <c r="DT202" s="19"/>
      <c r="DU202" s="19"/>
      <c r="DV202" s="19"/>
      <c r="DW202" s="19"/>
      <c r="DX202" s="19"/>
      <c r="DY202" s="19"/>
      <c r="DZ202" s="19"/>
      <c r="EA202" s="19"/>
      <c r="EB202" s="19"/>
      <c r="EC202" s="19"/>
      <c r="ED202" s="19"/>
      <c r="EE202" s="19"/>
      <c r="EF202" s="19"/>
      <c r="EG202" s="19"/>
      <c r="EH202" s="19"/>
      <c r="EI202" s="19"/>
      <c r="EJ202" s="19"/>
      <c r="EK202" s="19"/>
      <c r="EL202" s="19"/>
      <c r="EM202" s="19"/>
      <c r="EN202" s="19"/>
      <c r="EO202" s="19"/>
      <c r="EP202" s="19"/>
      <c r="EQ202" s="19"/>
      <c r="ER202" s="19"/>
      <c r="ES202" s="19"/>
      <c r="ET202" s="19"/>
      <c r="EU202" s="19"/>
      <c r="EV202" s="19"/>
      <c r="EW202" s="19"/>
      <c r="EX202" s="19"/>
      <c r="EY202" s="19"/>
      <c r="EZ202" s="19"/>
      <c r="FA202" s="19"/>
      <c r="FB202" s="19"/>
      <c r="FC202" s="19"/>
      <c r="FD202" s="19"/>
      <c r="FE202" s="19"/>
      <c r="FF202" s="19"/>
      <c r="FG202" s="19"/>
      <c r="FH202" s="19"/>
      <c r="FI202" s="19"/>
      <c r="FJ202" s="19"/>
      <c r="FK202" s="19"/>
      <c r="FL202" s="19"/>
      <c r="FM202" s="19"/>
      <c r="FN202" s="19"/>
      <c r="FO202" s="19"/>
      <c r="FP202" s="19"/>
      <c r="FQ202" s="19"/>
      <c r="FR202" s="19"/>
      <c r="FS202" s="19"/>
      <c r="FT202" s="19"/>
      <c r="FU202" s="19"/>
      <c r="FV202" s="19"/>
      <c r="FW202" s="19"/>
      <c r="FX202" s="19"/>
      <c r="FY202" s="19"/>
      <c r="FZ202" s="19"/>
      <c r="GA202" s="19"/>
      <c r="GB202" s="19"/>
      <c r="GC202" s="19"/>
      <c r="GD202" s="19"/>
      <c r="GE202" s="19"/>
      <c r="GF202" s="19"/>
      <c r="GG202" s="19"/>
      <c r="GH202" s="19"/>
      <c r="GI202" s="19"/>
      <c r="GJ202" s="19"/>
      <c r="GK202" s="19"/>
      <c r="GL202" s="19"/>
      <c r="GM202" s="19"/>
      <c r="GN202" s="19"/>
      <c r="GO202" s="19"/>
      <c r="GP202" s="19"/>
      <c r="GQ202" s="19"/>
      <c r="GR202" s="19"/>
      <c r="GS202" s="19"/>
      <c r="GT202" s="19"/>
      <c r="GU202" s="19"/>
      <c r="GV202" s="19"/>
      <c r="GW202" s="19"/>
      <c r="GX202" s="19"/>
      <c r="GY202" s="19"/>
      <c r="GZ202" s="19"/>
      <c r="HA202" s="19"/>
      <c r="HB202" s="19"/>
      <c r="HC202" s="19"/>
      <c r="HD202" s="19"/>
      <c r="HE202" s="19"/>
      <c r="HF202" s="19"/>
      <c r="HG202" s="19"/>
      <c r="HH202" s="19"/>
      <c r="HI202" s="19"/>
      <c r="HJ202" s="19"/>
      <c r="HK202" s="19"/>
      <c r="HL202" s="19"/>
      <c r="HM202" s="19"/>
      <c r="HN202" s="19"/>
      <c r="HO202" s="19"/>
      <c r="HP202" s="19"/>
      <c r="HQ202" s="19"/>
    </row>
    <row r="203" spans="2:225" x14ac:dyDescent="0.25">
      <c r="B203" s="19"/>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19"/>
      <c r="AW203" s="19"/>
      <c r="AX203" s="19"/>
      <c r="AY203" s="19"/>
      <c r="AZ203" s="19"/>
      <c r="BA203" s="19"/>
      <c r="BB203" s="19"/>
      <c r="BC203" s="19"/>
      <c r="BD203" s="19"/>
      <c r="BE203" s="19"/>
      <c r="BF203" s="19"/>
      <c r="BG203" s="19"/>
      <c r="BH203" s="19"/>
      <c r="BI203" s="19"/>
      <c r="BJ203" s="19"/>
      <c r="BK203" s="19"/>
      <c r="BL203" s="19"/>
      <c r="BM203" s="19"/>
      <c r="BN203" s="19"/>
      <c r="BO203" s="19"/>
      <c r="BP203" s="19"/>
      <c r="BQ203" s="19"/>
      <c r="BR203" s="19"/>
      <c r="BS203" s="19"/>
      <c r="BT203" s="19"/>
      <c r="BU203" s="19"/>
      <c r="BV203" s="19"/>
      <c r="BW203" s="19"/>
      <c r="BX203" s="19"/>
      <c r="BY203" s="19"/>
      <c r="BZ203" s="19"/>
      <c r="CA203" s="19"/>
      <c r="CB203" s="19"/>
      <c r="CC203" s="19"/>
      <c r="CD203" s="19"/>
      <c r="CE203" s="19"/>
      <c r="CF203" s="19"/>
      <c r="CG203" s="19"/>
      <c r="CH203" s="19"/>
      <c r="CI203" s="19"/>
      <c r="CJ203" s="19"/>
      <c r="CK203" s="19"/>
      <c r="CL203" s="19"/>
      <c r="CM203" s="19"/>
      <c r="CN203" s="19"/>
      <c r="CO203" s="19"/>
      <c r="CP203" s="19"/>
      <c r="CQ203" s="19"/>
      <c r="CR203" s="19"/>
      <c r="CS203" s="19"/>
      <c r="CT203" s="19"/>
      <c r="CU203" s="19"/>
      <c r="CV203" s="19"/>
      <c r="CW203" s="19"/>
      <c r="CX203" s="19"/>
      <c r="CY203" s="19"/>
      <c r="CZ203" s="19"/>
      <c r="DA203" s="19"/>
      <c r="DB203" s="19"/>
      <c r="DC203" s="19"/>
      <c r="DD203" s="19"/>
      <c r="DE203" s="19"/>
      <c r="DF203" s="19"/>
      <c r="DG203" s="19"/>
      <c r="DH203" s="19"/>
      <c r="DI203" s="19"/>
      <c r="DJ203" s="19"/>
      <c r="DK203" s="19"/>
      <c r="DL203" s="19"/>
      <c r="DM203" s="19"/>
      <c r="DN203" s="19"/>
      <c r="DO203" s="19"/>
      <c r="DP203" s="19"/>
      <c r="DQ203" s="19"/>
      <c r="DR203" s="19"/>
      <c r="DS203" s="19"/>
      <c r="DT203" s="19"/>
      <c r="DU203" s="19"/>
      <c r="DV203" s="19"/>
      <c r="DW203" s="19"/>
      <c r="DX203" s="19"/>
      <c r="DY203" s="19"/>
      <c r="DZ203" s="19"/>
      <c r="EA203" s="19"/>
      <c r="EB203" s="19"/>
      <c r="EC203" s="19"/>
      <c r="ED203" s="19"/>
      <c r="EE203" s="19"/>
      <c r="EF203" s="19"/>
      <c r="EG203" s="19"/>
      <c r="EH203" s="19"/>
      <c r="EI203" s="19"/>
      <c r="EJ203" s="19"/>
      <c r="EK203" s="19"/>
      <c r="EL203" s="19"/>
      <c r="EM203" s="19"/>
      <c r="EN203" s="19"/>
      <c r="EO203" s="19"/>
      <c r="EP203" s="19"/>
      <c r="EQ203" s="19"/>
      <c r="ER203" s="19"/>
      <c r="ES203" s="19"/>
      <c r="ET203" s="19"/>
      <c r="EU203" s="19"/>
      <c r="EV203" s="19"/>
      <c r="EW203" s="19"/>
      <c r="EX203" s="19"/>
      <c r="EY203" s="19"/>
      <c r="EZ203" s="19"/>
      <c r="FA203" s="19"/>
      <c r="FB203" s="19"/>
      <c r="FC203" s="19"/>
      <c r="FD203" s="19"/>
      <c r="FE203" s="19"/>
      <c r="FF203" s="19"/>
      <c r="FG203" s="19"/>
      <c r="FH203" s="19"/>
      <c r="FI203" s="19"/>
      <c r="FJ203" s="19"/>
      <c r="FK203" s="19"/>
      <c r="FL203" s="19"/>
      <c r="FM203" s="19"/>
      <c r="FN203" s="19"/>
      <c r="FO203" s="19"/>
      <c r="FP203" s="19"/>
      <c r="FQ203" s="19"/>
      <c r="FR203" s="19"/>
      <c r="FS203" s="19"/>
      <c r="FT203" s="19"/>
      <c r="FU203" s="19"/>
      <c r="FV203" s="19"/>
      <c r="FW203" s="19"/>
      <c r="FX203" s="19"/>
      <c r="FY203" s="19"/>
      <c r="FZ203" s="19"/>
      <c r="GA203" s="19"/>
      <c r="GB203" s="19"/>
      <c r="GC203" s="19"/>
      <c r="GD203" s="19"/>
      <c r="GE203" s="19"/>
      <c r="GF203" s="19"/>
      <c r="GG203" s="19"/>
      <c r="GH203" s="19"/>
      <c r="GI203" s="19"/>
      <c r="GJ203" s="19"/>
      <c r="GK203" s="19"/>
      <c r="GL203" s="19"/>
      <c r="GM203" s="19"/>
      <c r="GN203" s="19"/>
      <c r="GO203" s="19"/>
      <c r="GP203" s="19"/>
      <c r="GQ203" s="19"/>
      <c r="GR203" s="19"/>
      <c r="GS203" s="19"/>
      <c r="GT203" s="19"/>
      <c r="GU203" s="19"/>
      <c r="GV203" s="19"/>
      <c r="GW203" s="19"/>
      <c r="GX203" s="19"/>
      <c r="GY203" s="19"/>
      <c r="GZ203" s="19"/>
      <c r="HA203" s="19"/>
      <c r="HB203" s="19"/>
      <c r="HC203" s="19"/>
      <c r="HD203" s="19"/>
      <c r="HE203" s="19"/>
      <c r="HF203" s="19"/>
      <c r="HG203" s="19"/>
      <c r="HH203" s="19"/>
      <c r="HI203" s="19"/>
      <c r="HJ203" s="19"/>
      <c r="HK203" s="19"/>
      <c r="HL203" s="19"/>
      <c r="HM203" s="19"/>
      <c r="HN203" s="19"/>
      <c r="HO203" s="19"/>
      <c r="HP203" s="19"/>
      <c r="HQ203" s="19"/>
    </row>
    <row r="204" spans="2:225" x14ac:dyDescent="0.25">
      <c r="B204" s="19"/>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19"/>
      <c r="AW204" s="19"/>
      <c r="AX204" s="19"/>
      <c r="AY204" s="19"/>
      <c r="AZ204" s="19"/>
      <c r="BA204" s="19"/>
      <c r="BB204" s="19"/>
      <c r="BC204" s="19"/>
      <c r="BD204" s="19"/>
      <c r="BE204" s="19"/>
      <c r="BF204" s="19"/>
      <c r="BG204" s="19"/>
      <c r="BH204" s="19"/>
      <c r="BI204" s="19"/>
      <c r="BJ204" s="19"/>
      <c r="BK204" s="19"/>
      <c r="BL204" s="19"/>
      <c r="BM204" s="19"/>
      <c r="BN204" s="19"/>
      <c r="BO204" s="19"/>
      <c r="BP204" s="19"/>
      <c r="BQ204" s="19"/>
      <c r="BR204" s="19"/>
      <c r="BS204" s="19"/>
      <c r="BT204" s="19"/>
      <c r="BU204" s="19"/>
      <c r="BV204" s="19"/>
      <c r="BW204" s="19"/>
      <c r="BX204" s="19"/>
      <c r="BY204" s="19"/>
      <c r="BZ204" s="19"/>
      <c r="CA204" s="19"/>
      <c r="CB204" s="19"/>
      <c r="CC204" s="19"/>
      <c r="CD204" s="19"/>
      <c r="CE204" s="19"/>
      <c r="CF204" s="19"/>
      <c r="CG204" s="19"/>
      <c r="CH204" s="19"/>
      <c r="CI204" s="19"/>
      <c r="CJ204" s="19"/>
      <c r="CK204" s="19"/>
      <c r="CL204" s="19"/>
      <c r="CM204" s="19"/>
      <c r="CN204" s="19"/>
      <c r="CO204" s="19"/>
      <c r="CP204" s="19"/>
      <c r="CQ204" s="19"/>
      <c r="CR204" s="19"/>
      <c r="CS204" s="19"/>
      <c r="CT204" s="19"/>
      <c r="CU204" s="19"/>
      <c r="CV204" s="19"/>
      <c r="CW204" s="19"/>
      <c r="CX204" s="19"/>
      <c r="CY204" s="19"/>
      <c r="CZ204" s="19"/>
      <c r="DA204" s="19"/>
      <c r="DB204" s="19"/>
      <c r="DC204" s="19"/>
      <c r="DD204" s="19"/>
      <c r="DE204" s="19"/>
      <c r="DF204" s="19"/>
      <c r="DG204" s="19"/>
      <c r="DH204" s="19"/>
      <c r="DI204" s="19"/>
      <c r="DJ204" s="19"/>
      <c r="DK204" s="19"/>
      <c r="DL204" s="19"/>
      <c r="DM204" s="19"/>
      <c r="DN204" s="19"/>
      <c r="DO204" s="19"/>
      <c r="DP204" s="19"/>
      <c r="DQ204" s="19"/>
      <c r="DR204" s="19"/>
      <c r="DS204" s="19"/>
      <c r="DT204" s="19"/>
      <c r="DU204" s="19"/>
      <c r="DV204" s="19"/>
      <c r="DW204" s="19"/>
      <c r="DX204" s="19"/>
      <c r="DY204" s="19"/>
      <c r="DZ204" s="19"/>
      <c r="EA204" s="19"/>
      <c r="EB204" s="19"/>
      <c r="EC204" s="19"/>
      <c r="ED204" s="19"/>
      <c r="EE204" s="19"/>
      <c r="EF204" s="19"/>
      <c r="EG204" s="19"/>
      <c r="EH204" s="19"/>
      <c r="EI204" s="19"/>
      <c r="EJ204" s="19"/>
      <c r="EK204" s="19"/>
      <c r="EL204" s="19"/>
      <c r="EM204" s="19"/>
      <c r="EN204" s="19"/>
      <c r="EO204" s="19"/>
      <c r="EP204" s="19"/>
      <c r="EQ204" s="19"/>
      <c r="ER204" s="19"/>
      <c r="ES204" s="19"/>
      <c r="ET204" s="19"/>
      <c r="EU204" s="19"/>
      <c r="EV204" s="19"/>
      <c r="EW204" s="19"/>
      <c r="EX204" s="19"/>
      <c r="EY204" s="19"/>
      <c r="EZ204" s="19"/>
      <c r="FA204" s="19"/>
      <c r="FB204" s="19"/>
      <c r="FC204" s="19"/>
      <c r="FD204" s="19"/>
      <c r="FE204" s="19"/>
      <c r="FF204" s="19"/>
      <c r="FG204" s="19"/>
      <c r="FH204" s="19"/>
      <c r="FI204" s="19"/>
      <c r="FJ204" s="19"/>
      <c r="FK204" s="19"/>
      <c r="FL204" s="19"/>
      <c r="FM204" s="19"/>
      <c r="FN204" s="19"/>
      <c r="FO204" s="19"/>
      <c r="FP204" s="19"/>
      <c r="FQ204" s="19"/>
      <c r="FR204" s="19"/>
      <c r="FS204" s="19"/>
      <c r="FT204" s="19"/>
      <c r="FU204" s="19"/>
      <c r="FV204" s="19"/>
      <c r="FW204" s="19"/>
      <c r="FX204" s="19"/>
      <c r="FY204" s="19"/>
      <c r="FZ204" s="19"/>
      <c r="GA204" s="19"/>
      <c r="GB204" s="19"/>
      <c r="GC204" s="19"/>
      <c r="GD204" s="19"/>
      <c r="GE204" s="19"/>
      <c r="GF204" s="19"/>
      <c r="GG204" s="19"/>
      <c r="GH204" s="19"/>
      <c r="GI204" s="19"/>
      <c r="GJ204" s="19"/>
      <c r="GK204" s="19"/>
      <c r="GL204" s="19"/>
      <c r="GM204" s="19"/>
      <c r="GN204" s="19"/>
      <c r="GO204" s="19"/>
      <c r="GP204" s="19"/>
      <c r="GQ204" s="19"/>
      <c r="GR204" s="19"/>
      <c r="GS204" s="19"/>
      <c r="GT204" s="19"/>
      <c r="GU204" s="19"/>
      <c r="GV204" s="19"/>
      <c r="GW204" s="19"/>
      <c r="GX204" s="19"/>
      <c r="GY204" s="19"/>
      <c r="GZ204" s="19"/>
      <c r="HA204" s="19"/>
      <c r="HB204" s="19"/>
      <c r="HC204" s="19"/>
      <c r="HD204" s="19"/>
      <c r="HE204" s="19"/>
      <c r="HF204" s="19"/>
      <c r="HG204" s="19"/>
      <c r="HH204" s="19"/>
      <c r="HI204" s="19"/>
      <c r="HJ204" s="19"/>
      <c r="HK204" s="19"/>
      <c r="HL204" s="19"/>
      <c r="HM204" s="19"/>
      <c r="HN204" s="19"/>
      <c r="HO204" s="19"/>
      <c r="HP204" s="19"/>
      <c r="HQ204" s="19"/>
    </row>
    <row r="205" spans="2:225" x14ac:dyDescent="0.25">
      <c r="B205" s="19"/>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19"/>
      <c r="AW205" s="19"/>
      <c r="AX205" s="19"/>
      <c r="AY205" s="19"/>
      <c r="AZ205" s="19"/>
      <c r="BA205" s="19"/>
      <c r="BB205" s="19"/>
      <c r="BC205" s="19"/>
      <c r="BD205" s="19"/>
      <c r="BE205" s="19"/>
      <c r="BF205" s="19"/>
      <c r="BG205" s="19"/>
      <c r="BH205" s="19"/>
      <c r="BI205" s="19"/>
      <c r="BJ205" s="19"/>
      <c r="BK205" s="19"/>
      <c r="BL205" s="19"/>
      <c r="BM205" s="19"/>
      <c r="BN205" s="19"/>
      <c r="BO205" s="19"/>
      <c r="BP205" s="19"/>
      <c r="BQ205" s="19"/>
      <c r="BR205" s="19"/>
      <c r="BS205" s="19"/>
      <c r="BT205" s="19"/>
      <c r="BU205" s="19"/>
      <c r="BV205" s="19"/>
      <c r="BW205" s="19"/>
      <c r="BX205" s="19"/>
      <c r="BY205" s="19"/>
      <c r="BZ205" s="19"/>
      <c r="CA205" s="19"/>
      <c r="CB205" s="19"/>
      <c r="CC205" s="19"/>
      <c r="CD205" s="19"/>
      <c r="CE205" s="19"/>
      <c r="CF205" s="19"/>
      <c r="CG205" s="19"/>
      <c r="CH205" s="19"/>
      <c r="CI205" s="19"/>
      <c r="CJ205" s="19"/>
      <c r="CK205" s="19"/>
      <c r="CL205" s="19"/>
      <c r="CM205" s="19"/>
      <c r="CN205" s="19"/>
      <c r="CO205" s="19"/>
      <c r="CP205" s="19"/>
      <c r="CQ205" s="19"/>
      <c r="CR205" s="19"/>
      <c r="CS205" s="19"/>
      <c r="CT205" s="19"/>
      <c r="CU205" s="19"/>
      <c r="CV205" s="19"/>
      <c r="CW205" s="19"/>
      <c r="CX205" s="19"/>
      <c r="CY205" s="19"/>
      <c r="CZ205" s="19"/>
      <c r="DA205" s="19"/>
      <c r="DB205" s="19"/>
      <c r="DC205" s="19"/>
      <c r="DD205" s="19"/>
      <c r="DE205" s="19"/>
      <c r="DF205" s="19"/>
      <c r="DG205" s="19"/>
      <c r="DH205" s="19"/>
      <c r="DI205" s="19"/>
      <c r="DJ205" s="19"/>
      <c r="DK205" s="19"/>
      <c r="DL205" s="19"/>
      <c r="DM205" s="19"/>
      <c r="DN205" s="19"/>
      <c r="DO205" s="19"/>
      <c r="DP205" s="19"/>
      <c r="DQ205" s="19"/>
      <c r="DR205" s="19"/>
      <c r="DS205" s="19"/>
      <c r="DT205" s="19"/>
      <c r="DU205" s="19"/>
      <c r="DV205" s="19"/>
      <c r="DW205" s="19"/>
      <c r="DX205" s="19"/>
      <c r="DY205" s="19"/>
      <c r="DZ205" s="19"/>
      <c r="EA205" s="19"/>
      <c r="EB205" s="19"/>
      <c r="EC205" s="19"/>
      <c r="ED205" s="19"/>
      <c r="EE205" s="19"/>
      <c r="EF205" s="19"/>
      <c r="EG205" s="19"/>
      <c r="EH205" s="19"/>
      <c r="EI205" s="19"/>
      <c r="EJ205" s="19"/>
      <c r="EK205" s="19"/>
      <c r="EL205" s="19"/>
      <c r="EM205" s="19"/>
      <c r="EN205" s="19"/>
      <c r="EO205" s="19"/>
      <c r="EP205" s="19"/>
      <c r="EQ205" s="19"/>
      <c r="ER205" s="19"/>
      <c r="ES205" s="19"/>
      <c r="ET205" s="19"/>
      <c r="EU205" s="19"/>
      <c r="EV205" s="19"/>
      <c r="EW205" s="19"/>
      <c r="EX205" s="19"/>
      <c r="EY205" s="19"/>
      <c r="EZ205" s="19"/>
      <c r="FA205" s="19"/>
      <c r="FB205" s="19"/>
      <c r="FC205" s="19"/>
      <c r="FD205" s="19"/>
      <c r="FE205" s="19"/>
      <c r="FF205" s="19"/>
      <c r="FG205" s="19"/>
      <c r="FH205" s="19"/>
      <c r="FI205" s="19"/>
      <c r="FJ205" s="19"/>
      <c r="FK205" s="19"/>
      <c r="FL205" s="19"/>
      <c r="FM205" s="19"/>
      <c r="FN205" s="19"/>
      <c r="FO205" s="19"/>
      <c r="FP205" s="19"/>
      <c r="FQ205" s="19"/>
      <c r="FR205" s="19"/>
      <c r="FS205" s="19"/>
      <c r="FT205" s="19"/>
      <c r="FU205" s="19"/>
      <c r="FV205" s="19"/>
      <c r="FW205" s="19"/>
      <c r="FX205" s="19"/>
      <c r="FY205" s="19"/>
      <c r="FZ205" s="19"/>
      <c r="GA205" s="19"/>
      <c r="GB205" s="19"/>
      <c r="GC205" s="19"/>
      <c r="GD205" s="19"/>
      <c r="GE205" s="19"/>
      <c r="GF205" s="19"/>
      <c r="GG205" s="19"/>
      <c r="GH205" s="19"/>
      <c r="GI205" s="19"/>
      <c r="GJ205" s="19"/>
      <c r="GK205" s="19"/>
      <c r="GL205" s="19"/>
      <c r="GM205" s="19"/>
      <c r="GN205" s="19"/>
      <c r="GO205" s="19"/>
      <c r="GP205" s="19"/>
      <c r="GQ205" s="19"/>
      <c r="GR205" s="19"/>
      <c r="GS205" s="19"/>
      <c r="GT205" s="19"/>
      <c r="GU205" s="19"/>
      <c r="GV205" s="19"/>
      <c r="GW205" s="19"/>
      <c r="GX205" s="19"/>
      <c r="GY205" s="19"/>
      <c r="GZ205" s="19"/>
      <c r="HA205" s="19"/>
      <c r="HB205" s="19"/>
      <c r="HC205" s="19"/>
      <c r="HD205" s="19"/>
      <c r="HE205" s="19"/>
      <c r="HF205" s="19"/>
      <c r="HG205" s="19"/>
      <c r="HH205" s="19"/>
      <c r="HI205" s="19"/>
      <c r="HJ205" s="19"/>
      <c r="HK205" s="19"/>
      <c r="HL205" s="19"/>
      <c r="HM205" s="19"/>
      <c r="HN205" s="19"/>
      <c r="HO205" s="19"/>
      <c r="HP205" s="19"/>
      <c r="HQ205" s="19"/>
    </row>
    <row r="206" spans="2:225" x14ac:dyDescent="0.25">
      <c r="B206" s="19"/>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19"/>
      <c r="AW206" s="19"/>
      <c r="AX206" s="19"/>
      <c r="AY206" s="19"/>
      <c r="AZ206" s="19"/>
      <c r="BA206" s="19"/>
      <c r="BB206" s="19"/>
      <c r="BC206" s="19"/>
      <c r="BD206" s="19"/>
      <c r="BE206" s="19"/>
      <c r="BF206" s="19"/>
      <c r="BG206" s="19"/>
      <c r="BH206" s="19"/>
      <c r="BI206" s="19"/>
      <c r="BJ206" s="19"/>
      <c r="BK206" s="19"/>
      <c r="BL206" s="19"/>
      <c r="BM206" s="19"/>
      <c r="BN206" s="19"/>
      <c r="BO206" s="19"/>
      <c r="BP206" s="19"/>
      <c r="BQ206" s="19"/>
      <c r="BR206" s="19"/>
      <c r="BS206" s="19"/>
      <c r="BT206" s="19"/>
      <c r="BU206" s="19"/>
      <c r="BV206" s="19"/>
      <c r="BW206" s="19"/>
      <c r="BX206" s="19"/>
      <c r="BY206" s="19"/>
      <c r="BZ206" s="19"/>
      <c r="CA206" s="19"/>
      <c r="CB206" s="19"/>
      <c r="CC206" s="19"/>
      <c r="CD206" s="19"/>
      <c r="CE206" s="19"/>
      <c r="CF206" s="19"/>
      <c r="CG206" s="19"/>
      <c r="CH206" s="19"/>
      <c r="CI206" s="19"/>
      <c r="CJ206" s="19"/>
      <c r="CK206" s="19"/>
      <c r="CL206" s="19"/>
      <c r="CM206" s="19"/>
      <c r="CN206" s="19"/>
      <c r="CO206" s="19"/>
      <c r="CP206" s="19"/>
      <c r="CQ206" s="19"/>
      <c r="CR206" s="19"/>
      <c r="CS206" s="19"/>
      <c r="CT206" s="19"/>
      <c r="CU206" s="19"/>
      <c r="CV206" s="19"/>
      <c r="CW206" s="19"/>
      <c r="CX206" s="19"/>
      <c r="CY206" s="19"/>
      <c r="CZ206" s="19"/>
      <c r="DA206" s="19"/>
      <c r="DB206" s="19"/>
      <c r="DC206" s="19"/>
      <c r="DD206" s="19"/>
      <c r="DE206" s="19"/>
      <c r="DF206" s="19"/>
      <c r="DG206" s="19"/>
      <c r="DH206" s="19"/>
      <c r="DI206" s="19"/>
      <c r="DJ206" s="19"/>
      <c r="DK206" s="19"/>
      <c r="DL206" s="19"/>
      <c r="DM206" s="19"/>
      <c r="DN206" s="19"/>
      <c r="DO206" s="19"/>
      <c r="DP206" s="19"/>
      <c r="DQ206" s="19"/>
      <c r="DR206" s="19"/>
      <c r="DS206" s="19"/>
      <c r="DT206" s="19"/>
      <c r="DU206" s="19"/>
      <c r="DV206" s="19"/>
      <c r="DW206" s="19"/>
      <c r="DX206" s="19"/>
      <c r="DY206" s="19"/>
      <c r="DZ206" s="19"/>
      <c r="EA206" s="19"/>
      <c r="EB206" s="19"/>
      <c r="EC206" s="19"/>
      <c r="ED206" s="19"/>
      <c r="EE206" s="19"/>
      <c r="EF206" s="19"/>
      <c r="EG206" s="19"/>
      <c r="EH206" s="19"/>
      <c r="EI206" s="19"/>
      <c r="EJ206" s="19"/>
      <c r="EK206" s="19"/>
      <c r="EL206" s="19"/>
      <c r="EM206" s="19"/>
      <c r="EN206" s="19"/>
      <c r="EO206" s="19"/>
      <c r="EP206" s="19"/>
      <c r="EQ206" s="19"/>
      <c r="ER206" s="19"/>
      <c r="ES206" s="19"/>
      <c r="ET206" s="19"/>
      <c r="EU206" s="19"/>
      <c r="EV206" s="19"/>
      <c r="EW206" s="19"/>
      <c r="EX206" s="19"/>
      <c r="EY206" s="19"/>
      <c r="EZ206" s="19"/>
      <c r="FA206" s="19"/>
      <c r="FB206" s="19"/>
      <c r="FC206" s="19"/>
      <c r="FD206" s="19"/>
      <c r="FE206" s="19"/>
      <c r="FF206" s="19"/>
      <c r="FG206" s="19"/>
      <c r="FH206" s="19"/>
      <c r="FI206" s="19"/>
      <c r="FJ206" s="19"/>
      <c r="FK206" s="19"/>
      <c r="FL206" s="19"/>
      <c r="FM206" s="19"/>
      <c r="FN206" s="19"/>
      <c r="FO206" s="19"/>
      <c r="FP206" s="19"/>
      <c r="FQ206" s="19"/>
      <c r="FR206" s="19"/>
      <c r="FS206" s="19"/>
      <c r="FT206" s="19"/>
      <c r="FU206" s="19"/>
      <c r="FV206" s="19"/>
      <c r="FW206" s="19"/>
      <c r="FX206" s="19"/>
      <c r="FY206" s="19"/>
      <c r="FZ206" s="19"/>
      <c r="GA206" s="19"/>
      <c r="GB206" s="19"/>
      <c r="GC206" s="19"/>
      <c r="GD206" s="19"/>
      <c r="GE206" s="19"/>
      <c r="GF206" s="19"/>
      <c r="GG206" s="19"/>
      <c r="GH206" s="19"/>
      <c r="GI206" s="19"/>
      <c r="GJ206" s="19"/>
      <c r="GK206" s="19"/>
      <c r="GL206" s="19"/>
      <c r="GM206" s="19"/>
      <c r="GN206" s="19"/>
      <c r="GO206" s="19"/>
      <c r="GP206" s="19"/>
      <c r="GQ206" s="19"/>
      <c r="GR206" s="19"/>
      <c r="GS206" s="19"/>
      <c r="GT206" s="19"/>
      <c r="GU206" s="19"/>
      <c r="GV206" s="19"/>
      <c r="GW206" s="19"/>
      <c r="GX206" s="19"/>
      <c r="GY206" s="19"/>
      <c r="GZ206" s="19"/>
      <c r="HA206" s="19"/>
      <c r="HB206" s="19"/>
      <c r="HC206" s="19"/>
      <c r="HD206" s="19"/>
      <c r="HE206" s="19"/>
      <c r="HF206" s="19"/>
      <c r="HG206" s="19"/>
      <c r="HH206" s="19"/>
      <c r="HI206" s="19"/>
      <c r="HJ206" s="19"/>
      <c r="HK206" s="19"/>
      <c r="HL206" s="19"/>
      <c r="HM206" s="19"/>
      <c r="HN206" s="19"/>
      <c r="HO206" s="19"/>
      <c r="HP206" s="19"/>
      <c r="HQ206" s="19"/>
    </row>
    <row r="207" spans="2:225" x14ac:dyDescent="0.25">
      <c r="B207" s="19"/>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19"/>
      <c r="AW207" s="19"/>
      <c r="AX207" s="19"/>
      <c r="AY207" s="19"/>
      <c r="AZ207" s="19"/>
      <c r="BA207" s="19"/>
      <c r="BB207" s="19"/>
      <c r="BC207" s="19"/>
      <c r="BD207" s="19"/>
      <c r="BE207" s="19"/>
      <c r="BF207" s="19"/>
      <c r="BG207" s="19"/>
      <c r="BH207" s="19"/>
      <c r="BI207" s="19"/>
      <c r="BJ207" s="19"/>
      <c r="BK207" s="19"/>
      <c r="BL207" s="19"/>
      <c r="BM207" s="19"/>
      <c r="BN207" s="19"/>
      <c r="BO207" s="19"/>
      <c r="BP207" s="19"/>
      <c r="BQ207" s="19"/>
      <c r="BR207" s="19"/>
      <c r="BS207" s="19"/>
      <c r="BT207" s="19"/>
      <c r="BU207" s="19"/>
      <c r="BV207" s="19"/>
      <c r="BW207" s="19"/>
      <c r="BX207" s="19"/>
      <c r="BY207" s="19"/>
      <c r="BZ207" s="19"/>
      <c r="CA207" s="19"/>
      <c r="CB207" s="19"/>
      <c r="CC207" s="19"/>
      <c r="CD207" s="19"/>
      <c r="CE207" s="19"/>
      <c r="CF207" s="19"/>
      <c r="CG207" s="19"/>
      <c r="CH207" s="19"/>
      <c r="CI207" s="19"/>
      <c r="CJ207" s="19"/>
      <c r="CK207" s="19"/>
      <c r="CL207" s="19"/>
      <c r="CM207" s="19"/>
      <c r="CN207" s="19"/>
      <c r="CO207" s="19"/>
      <c r="CP207" s="19"/>
      <c r="CQ207" s="19"/>
      <c r="CR207" s="19"/>
      <c r="CS207" s="19"/>
      <c r="CT207" s="19"/>
      <c r="CU207" s="19"/>
      <c r="CV207" s="19"/>
      <c r="CW207" s="19"/>
      <c r="CX207" s="19"/>
      <c r="CY207" s="19"/>
      <c r="CZ207" s="19"/>
      <c r="DA207" s="19"/>
      <c r="DB207" s="19"/>
      <c r="DC207" s="19"/>
      <c r="DD207" s="19"/>
      <c r="DE207" s="19"/>
      <c r="DF207" s="19"/>
      <c r="DG207" s="19"/>
      <c r="DH207" s="19"/>
      <c r="DI207" s="19"/>
      <c r="DJ207" s="19"/>
      <c r="DK207" s="19"/>
      <c r="DL207" s="19"/>
      <c r="DM207" s="19"/>
      <c r="DN207" s="19"/>
      <c r="DO207" s="19"/>
      <c r="DP207" s="19"/>
      <c r="DQ207" s="19"/>
      <c r="DR207" s="19"/>
      <c r="DS207" s="19"/>
      <c r="DT207" s="19"/>
      <c r="DU207" s="19"/>
      <c r="DV207" s="19"/>
      <c r="DW207" s="19"/>
      <c r="DX207" s="19"/>
      <c r="DY207" s="19"/>
      <c r="DZ207" s="19"/>
      <c r="EA207" s="19"/>
      <c r="EB207" s="19"/>
      <c r="EC207" s="19"/>
      <c r="ED207" s="19"/>
      <c r="EE207" s="19"/>
      <c r="EF207" s="19"/>
      <c r="EG207" s="19"/>
      <c r="EH207" s="19"/>
      <c r="EI207" s="19"/>
      <c r="EJ207" s="19"/>
      <c r="EK207" s="19"/>
      <c r="EL207" s="19"/>
      <c r="EM207" s="19"/>
      <c r="EN207" s="19"/>
      <c r="EO207" s="19"/>
      <c r="EP207" s="19"/>
      <c r="EQ207" s="19"/>
      <c r="ER207" s="19"/>
      <c r="ES207" s="19"/>
      <c r="ET207" s="19"/>
      <c r="EU207" s="19"/>
      <c r="EV207" s="19"/>
      <c r="EW207" s="19"/>
      <c r="EX207" s="19"/>
      <c r="EY207" s="19"/>
      <c r="EZ207" s="19"/>
      <c r="FA207" s="19"/>
      <c r="FB207" s="19"/>
      <c r="FC207" s="19"/>
      <c r="FD207" s="19"/>
      <c r="FE207" s="19"/>
      <c r="FF207" s="19"/>
      <c r="FG207" s="19"/>
      <c r="FH207" s="19"/>
      <c r="FI207" s="19"/>
      <c r="FJ207" s="19"/>
      <c r="FK207" s="19"/>
      <c r="FL207" s="19"/>
      <c r="FM207" s="19"/>
      <c r="FN207" s="19"/>
      <c r="FO207" s="19"/>
      <c r="FP207" s="19"/>
      <c r="FQ207" s="19"/>
      <c r="FR207" s="19"/>
      <c r="FS207" s="19"/>
      <c r="FT207" s="19"/>
      <c r="FU207" s="19"/>
      <c r="FV207" s="19"/>
      <c r="FW207" s="19"/>
      <c r="FX207" s="19"/>
      <c r="FY207" s="19"/>
      <c r="FZ207" s="19"/>
      <c r="GA207" s="19"/>
      <c r="GB207" s="19"/>
      <c r="GC207" s="19"/>
      <c r="GD207" s="19"/>
      <c r="GE207" s="19"/>
      <c r="GF207" s="19"/>
      <c r="GG207" s="19"/>
      <c r="GH207" s="19"/>
      <c r="GI207" s="19"/>
      <c r="GJ207" s="19"/>
      <c r="GK207" s="19"/>
      <c r="GL207" s="19"/>
      <c r="GM207" s="19"/>
      <c r="GN207" s="19"/>
      <c r="GO207" s="19"/>
      <c r="GP207" s="19"/>
      <c r="GQ207" s="19"/>
      <c r="GR207" s="19"/>
      <c r="GS207" s="19"/>
      <c r="GT207" s="19"/>
      <c r="GU207" s="19"/>
      <c r="GV207" s="19"/>
      <c r="GW207" s="19"/>
      <c r="GX207" s="19"/>
      <c r="GY207" s="19"/>
      <c r="GZ207" s="19"/>
      <c r="HA207" s="19"/>
      <c r="HB207" s="19"/>
      <c r="HC207" s="19"/>
      <c r="HD207" s="19"/>
      <c r="HE207" s="19"/>
      <c r="HF207" s="19"/>
      <c r="HG207" s="19"/>
      <c r="HH207" s="19"/>
      <c r="HI207" s="19"/>
      <c r="HJ207" s="19"/>
      <c r="HK207" s="19"/>
      <c r="HL207" s="19"/>
      <c r="HM207" s="19"/>
      <c r="HN207" s="19"/>
      <c r="HO207" s="19"/>
      <c r="HP207" s="19"/>
      <c r="HQ207" s="19"/>
    </row>
    <row r="208" spans="2:225" x14ac:dyDescent="0.25">
      <c r="B208" s="19"/>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19"/>
      <c r="AW208" s="19"/>
      <c r="AX208" s="19"/>
      <c r="AY208" s="19"/>
      <c r="AZ208" s="19"/>
      <c r="BA208" s="19"/>
      <c r="BB208" s="19"/>
      <c r="BC208" s="19"/>
      <c r="BD208" s="19"/>
      <c r="BE208" s="19"/>
      <c r="BF208" s="19"/>
      <c r="BG208" s="19"/>
      <c r="BH208" s="19"/>
      <c r="BI208" s="19"/>
      <c r="BJ208" s="19"/>
      <c r="BK208" s="19"/>
      <c r="BL208" s="19"/>
      <c r="BM208" s="19"/>
      <c r="BN208" s="19"/>
      <c r="BO208" s="19"/>
      <c r="BP208" s="19"/>
      <c r="BQ208" s="19"/>
      <c r="BR208" s="19"/>
      <c r="BS208" s="19"/>
      <c r="BT208" s="19"/>
      <c r="BU208" s="19"/>
      <c r="BV208" s="19"/>
      <c r="BW208" s="19"/>
      <c r="BX208" s="19"/>
      <c r="BY208" s="19"/>
      <c r="BZ208" s="19"/>
      <c r="CA208" s="19"/>
      <c r="CB208" s="19"/>
      <c r="CC208" s="19"/>
      <c r="CD208" s="19"/>
      <c r="CE208" s="19"/>
      <c r="CF208" s="19"/>
      <c r="CG208" s="19"/>
      <c r="CH208" s="19"/>
      <c r="CI208" s="19"/>
      <c r="CJ208" s="19"/>
      <c r="CK208" s="19"/>
      <c r="CL208" s="19"/>
      <c r="CM208" s="19"/>
      <c r="CN208" s="19"/>
      <c r="CO208" s="19"/>
      <c r="CP208" s="19"/>
      <c r="CQ208" s="19"/>
      <c r="CR208" s="19"/>
      <c r="CS208" s="19"/>
      <c r="CT208" s="19"/>
      <c r="CU208" s="19"/>
      <c r="CV208" s="19"/>
      <c r="CW208" s="19"/>
      <c r="CX208" s="19"/>
      <c r="CY208" s="19"/>
      <c r="CZ208" s="19"/>
      <c r="DA208" s="19"/>
      <c r="DB208" s="19"/>
      <c r="DC208" s="19"/>
      <c r="DD208" s="19"/>
      <c r="DE208" s="19"/>
      <c r="DF208" s="19"/>
      <c r="DG208" s="19"/>
      <c r="DH208" s="19"/>
      <c r="DI208" s="19"/>
      <c r="DJ208" s="19"/>
      <c r="DK208" s="19"/>
      <c r="DL208" s="19"/>
      <c r="DM208" s="19"/>
      <c r="DN208" s="19"/>
      <c r="DO208" s="19"/>
      <c r="DP208" s="19"/>
      <c r="DQ208" s="19"/>
      <c r="DR208" s="19"/>
      <c r="DS208" s="19"/>
      <c r="DT208" s="19"/>
      <c r="DU208" s="19"/>
      <c r="DV208" s="19"/>
      <c r="DW208" s="19"/>
      <c r="DX208" s="19"/>
      <c r="DY208" s="19"/>
      <c r="DZ208" s="19"/>
      <c r="EA208" s="19"/>
      <c r="EB208" s="19"/>
      <c r="EC208" s="19"/>
      <c r="ED208" s="19"/>
      <c r="EE208" s="19"/>
      <c r="EF208" s="19"/>
      <c r="EG208" s="19"/>
      <c r="EH208" s="19"/>
      <c r="EI208" s="19"/>
      <c r="EJ208" s="19"/>
      <c r="EK208" s="19"/>
      <c r="EL208" s="19"/>
      <c r="EM208" s="19"/>
      <c r="EN208" s="19"/>
      <c r="EO208" s="19"/>
      <c r="EP208" s="19"/>
      <c r="EQ208" s="19"/>
      <c r="ER208" s="19"/>
      <c r="ES208" s="19"/>
      <c r="ET208" s="19"/>
      <c r="EU208" s="19"/>
      <c r="EV208" s="19"/>
      <c r="EW208" s="19"/>
      <c r="EX208" s="19"/>
      <c r="EY208" s="19"/>
      <c r="EZ208" s="19"/>
      <c r="FA208" s="19"/>
      <c r="FB208" s="19"/>
      <c r="FC208" s="19"/>
      <c r="FD208" s="19"/>
      <c r="FE208" s="19"/>
      <c r="FF208" s="19"/>
      <c r="FG208" s="19"/>
      <c r="FH208" s="19"/>
      <c r="FI208" s="19"/>
      <c r="FJ208" s="19"/>
      <c r="FK208" s="19"/>
      <c r="FL208" s="19"/>
      <c r="FM208" s="19"/>
      <c r="FN208" s="19"/>
      <c r="FO208" s="19"/>
      <c r="FP208" s="19"/>
      <c r="FQ208" s="19"/>
      <c r="FR208" s="19"/>
      <c r="FS208" s="19"/>
      <c r="FT208" s="19"/>
      <c r="FU208" s="19"/>
      <c r="FV208" s="19"/>
      <c r="FW208" s="19"/>
      <c r="FX208" s="19"/>
      <c r="FY208" s="19"/>
      <c r="FZ208" s="19"/>
      <c r="GA208" s="19"/>
      <c r="GB208" s="19"/>
      <c r="GC208" s="19"/>
      <c r="GD208" s="19"/>
      <c r="GE208" s="19"/>
      <c r="GF208" s="19"/>
      <c r="GG208" s="19"/>
      <c r="GH208" s="19"/>
      <c r="GI208" s="19"/>
      <c r="GJ208" s="19"/>
      <c r="GK208" s="19"/>
      <c r="GL208" s="19"/>
      <c r="GM208" s="19"/>
      <c r="GN208" s="19"/>
      <c r="GO208" s="19"/>
      <c r="GP208" s="19"/>
      <c r="GQ208" s="19"/>
      <c r="GR208" s="19"/>
      <c r="GS208" s="19"/>
      <c r="GT208" s="19"/>
      <c r="GU208" s="19"/>
      <c r="GV208" s="19"/>
      <c r="GW208" s="19"/>
      <c r="GX208" s="19"/>
      <c r="GY208" s="19"/>
      <c r="GZ208" s="19"/>
      <c r="HA208" s="19"/>
      <c r="HB208" s="19"/>
      <c r="HC208" s="19"/>
      <c r="HD208" s="19"/>
      <c r="HE208" s="19"/>
      <c r="HF208" s="19"/>
      <c r="HG208" s="19"/>
      <c r="HH208" s="19"/>
      <c r="HI208" s="19"/>
      <c r="HJ208" s="19"/>
      <c r="HK208" s="19"/>
      <c r="HL208" s="19"/>
      <c r="HM208" s="19"/>
      <c r="HN208" s="19"/>
      <c r="HO208" s="19"/>
      <c r="HP208" s="19"/>
      <c r="HQ208" s="19"/>
    </row>
    <row r="209" spans="2:225" x14ac:dyDescent="0.25">
      <c r="B209" s="19"/>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19"/>
      <c r="AW209" s="19"/>
      <c r="AX209" s="19"/>
      <c r="AY209" s="19"/>
      <c r="AZ209" s="19"/>
      <c r="BA209" s="19"/>
      <c r="BB209" s="19"/>
      <c r="BC209" s="19"/>
      <c r="BD209" s="19"/>
      <c r="BE209" s="19"/>
      <c r="BF209" s="19"/>
      <c r="BG209" s="19"/>
      <c r="BH209" s="19"/>
      <c r="BI209" s="19"/>
      <c r="BJ209" s="19"/>
      <c r="BK209" s="19"/>
      <c r="BL209" s="19"/>
      <c r="BM209" s="19"/>
      <c r="BN209" s="19"/>
      <c r="BO209" s="19"/>
      <c r="BP209" s="19"/>
      <c r="BQ209" s="19"/>
      <c r="BR209" s="19"/>
      <c r="BS209" s="19"/>
      <c r="BT209" s="19"/>
      <c r="BU209" s="19"/>
      <c r="BV209" s="19"/>
      <c r="BW209" s="19"/>
      <c r="BX209" s="19"/>
      <c r="BY209" s="19"/>
      <c r="BZ209" s="19"/>
      <c r="CA209" s="19"/>
      <c r="CB209" s="19"/>
      <c r="CC209" s="19"/>
      <c r="CD209" s="19"/>
      <c r="CE209" s="19"/>
      <c r="CF209" s="19"/>
      <c r="CG209" s="19"/>
      <c r="CH209" s="19"/>
      <c r="CI209" s="19"/>
      <c r="CJ209" s="19"/>
      <c r="CK209" s="19"/>
      <c r="CL209" s="19"/>
      <c r="CM209" s="19"/>
      <c r="CN209" s="19"/>
      <c r="CO209" s="19"/>
      <c r="CP209" s="19"/>
      <c r="CQ209" s="19"/>
      <c r="CR209" s="19"/>
      <c r="CS209" s="19"/>
      <c r="CT209" s="19"/>
      <c r="CU209" s="19"/>
      <c r="CV209" s="19"/>
      <c r="CW209" s="19"/>
      <c r="CX209" s="19"/>
      <c r="CY209" s="19"/>
      <c r="CZ209" s="19"/>
      <c r="DA209" s="19"/>
      <c r="DB209" s="19"/>
      <c r="DC209" s="19"/>
      <c r="DD209" s="19"/>
      <c r="DE209" s="19"/>
      <c r="DF209" s="19"/>
      <c r="DG209" s="19"/>
      <c r="DH209" s="19"/>
      <c r="DI209" s="19"/>
      <c r="DJ209" s="19"/>
      <c r="DK209" s="19"/>
      <c r="DL209" s="19"/>
      <c r="DM209" s="19"/>
      <c r="DN209" s="19"/>
      <c r="DO209" s="19"/>
      <c r="DP209" s="19"/>
      <c r="DQ209" s="19"/>
      <c r="DR209" s="19"/>
      <c r="DS209" s="19"/>
      <c r="DT209" s="19"/>
      <c r="DU209" s="19"/>
      <c r="DV209" s="19"/>
      <c r="DW209" s="19"/>
      <c r="DX209" s="19"/>
      <c r="DY209" s="19"/>
      <c r="DZ209" s="19"/>
      <c r="EA209" s="19"/>
      <c r="EB209" s="19"/>
      <c r="EC209" s="19"/>
      <c r="ED209" s="19"/>
      <c r="EE209" s="19"/>
      <c r="EF209" s="19"/>
      <c r="EG209" s="19"/>
      <c r="EH209" s="19"/>
      <c r="EI209" s="19"/>
      <c r="EJ209" s="19"/>
      <c r="EK209" s="19"/>
      <c r="EL209" s="19"/>
      <c r="EM209" s="19"/>
      <c r="EN209" s="19"/>
      <c r="EO209" s="19"/>
      <c r="EP209" s="19"/>
      <c r="EQ209" s="19"/>
      <c r="ER209" s="19"/>
      <c r="ES209" s="19"/>
      <c r="ET209" s="19"/>
      <c r="EU209" s="19"/>
      <c r="EV209" s="19"/>
      <c r="EW209" s="19"/>
      <c r="EX209" s="19"/>
      <c r="EY209" s="19"/>
      <c r="EZ209" s="19"/>
      <c r="FA209" s="19"/>
      <c r="FB209" s="19"/>
      <c r="FC209" s="19"/>
      <c r="FD209" s="19"/>
      <c r="FE209" s="19"/>
      <c r="FF209" s="19"/>
      <c r="FG209" s="19"/>
      <c r="FH209" s="19"/>
      <c r="FI209" s="19"/>
      <c r="FJ209" s="19"/>
      <c r="FK209" s="19"/>
      <c r="FL209" s="19"/>
      <c r="FM209" s="19"/>
      <c r="FN209" s="19"/>
      <c r="FO209" s="19"/>
      <c r="FP209" s="19"/>
      <c r="FQ209" s="19"/>
      <c r="FR209" s="19"/>
      <c r="FS209" s="19"/>
      <c r="FT209" s="19"/>
      <c r="FU209" s="19"/>
      <c r="FV209" s="19"/>
      <c r="FW209" s="19"/>
      <c r="FX209" s="19"/>
      <c r="FY209" s="19"/>
      <c r="FZ209" s="19"/>
      <c r="GA209" s="19"/>
      <c r="GB209" s="19"/>
      <c r="GC209" s="19"/>
      <c r="GD209" s="19"/>
      <c r="GE209" s="19"/>
      <c r="GF209" s="19"/>
      <c r="GG209" s="19"/>
      <c r="GH209" s="19"/>
      <c r="GI209" s="19"/>
      <c r="GJ209" s="19"/>
      <c r="GK209" s="19"/>
      <c r="GL209" s="19"/>
      <c r="GM209" s="19"/>
      <c r="GN209" s="19"/>
      <c r="GO209" s="19"/>
      <c r="GP209" s="19"/>
      <c r="GQ209" s="19"/>
      <c r="GR209" s="19"/>
      <c r="GS209" s="19"/>
      <c r="GT209" s="19"/>
      <c r="GU209" s="19"/>
      <c r="GV209" s="19"/>
      <c r="GW209" s="19"/>
      <c r="GX209" s="19"/>
      <c r="GY209" s="19"/>
      <c r="GZ209" s="19"/>
      <c r="HA209" s="19"/>
      <c r="HB209" s="19"/>
      <c r="HC209" s="19"/>
      <c r="HD209" s="19"/>
      <c r="HE209" s="19"/>
      <c r="HF209" s="19"/>
      <c r="HG209" s="19"/>
      <c r="HH209" s="19"/>
      <c r="HI209" s="19"/>
      <c r="HJ209" s="19"/>
      <c r="HK209" s="19"/>
      <c r="HL209" s="19"/>
      <c r="HM209" s="19"/>
      <c r="HN209" s="19"/>
      <c r="HO209" s="19"/>
      <c r="HP209" s="19"/>
      <c r="HQ209" s="19"/>
    </row>
    <row r="210" spans="2:225" x14ac:dyDescent="0.25">
      <c r="B210" s="19"/>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19"/>
      <c r="AW210" s="19"/>
      <c r="AX210" s="19"/>
      <c r="AY210" s="19"/>
      <c r="AZ210" s="19"/>
      <c r="BA210" s="19"/>
      <c r="BB210" s="19"/>
      <c r="BC210" s="19"/>
      <c r="BD210" s="19"/>
      <c r="BE210" s="19"/>
      <c r="BF210" s="19"/>
      <c r="BG210" s="19"/>
      <c r="BH210" s="19"/>
      <c r="BI210" s="19"/>
      <c r="BJ210" s="19"/>
      <c r="BK210" s="19"/>
      <c r="BL210" s="19"/>
      <c r="BM210" s="19"/>
      <c r="BN210" s="19"/>
      <c r="BO210" s="19"/>
      <c r="BP210" s="19"/>
      <c r="BQ210" s="19"/>
      <c r="BR210" s="19"/>
      <c r="BS210" s="19"/>
      <c r="BT210" s="19"/>
      <c r="BU210" s="19"/>
      <c r="BV210" s="19"/>
      <c r="BW210" s="19"/>
      <c r="BX210" s="19"/>
      <c r="BY210" s="19"/>
      <c r="BZ210" s="19"/>
      <c r="CA210" s="19"/>
      <c r="CB210" s="19"/>
      <c r="CC210" s="19"/>
      <c r="CD210" s="19"/>
      <c r="CE210" s="19"/>
      <c r="CF210" s="19"/>
      <c r="CG210" s="19"/>
      <c r="CH210" s="19"/>
      <c r="CI210" s="19"/>
      <c r="CJ210" s="19"/>
      <c r="CK210" s="19"/>
      <c r="CL210" s="19"/>
      <c r="CM210" s="19"/>
      <c r="CN210" s="19"/>
      <c r="CO210" s="19"/>
      <c r="CP210" s="19"/>
      <c r="CQ210" s="19"/>
      <c r="CR210" s="19"/>
      <c r="CS210" s="19"/>
      <c r="CT210" s="19"/>
      <c r="CU210" s="19"/>
      <c r="CV210" s="19"/>
      <c r="CW210" s="19"/>
      <c r="CX210" s="19"/>
      <c r="CY210" s="19"/>
      <c r="CZ210" s="19"/>
      <c r="DA210" s="19"/>
      <c r="DB210" s="19"/>
      <c r="DC210" s="19"/>
      <c r="DD210" s="19"/>
      <c r="DE210" s="19"/>
      <c r="DF210" s="19"/>
      <c r="DG210" s="19"/>
      <c r="DH210" s="19"/>
      <c r="DI210" s="19"/>
      <c r="DJ210" s="19"/>
      <c r="DK210" s="19"/>
      <c r="DL210" s="19"/>
      <c r="DM210" s="19"/>
      <c r="DN210" s="19"/>
      <c r="DO210" s="19"/>
      <c r="DP210" s="19"/>
      <c r="DQ210" s="19"/>
      <c r="DR210" s="19"/>
      <c r="DS210" s="19"/>
      <c r="DT210" s="19"/>
      <c r="DU210" s="19"/>
      <c r="DV210" s="19"/>
      <c r="DW210" s="19"/>
      <c r="DX210" s="19"/>
      <c r="DY210" s="19"/>
      <c r="DZ210" s="19"/>
      <c r="EA210" s="19"/>
      <c r="EB210" s="19"/>
      <c r="EC210" s="19"/>
      <c r="ED210" s="19"/>
      <c r="EE210" s="19"/>
      <c r="EF210" s="19"/>
      <c r="EG210" s="19"/>
      <c r="EH210" s="19"/>
      <c r="EI210" s="19"/>
      <c r="EJ210" s="19"/>
      <c r="EK210" s="19"/>
      <c r="EL210" s="19"/>
      <c r="EM210" s="19"/>
      <c r="EN210" s="19"/>
      <c r="EO210" s="19"/>
      <c r="EP210" s="19"/>
      <c r="EQ210" s="19"/>
      <c r="ER210" s="19"/>
      <c r="ES210" s="19"/>
      <c r="ET210" s="19"/>
      <c r="EU210" s="19"/>
      <c r="EV210" s="19"/>
      <c r="EW210" s="19"/>
      <c r="EX210" s="19"/>
      <c r="EY210" s="19"/>
      <c r="EZ210" s="19"/>
      <c r="FA210" s="19"/>
      <c r="FB210" s="19"/>
      <c r="FC210" s="19"/>
      <c r="FD210" s="19"/>
      <c r="FE210" s="19"/>
      <c r="FF210" s="19"/>
      <c r="FG210" s="19"/>
      <c r="FH210" s="19"/>
      <c r="FI210" s="19"/>
      <c r="FJ210" s="19"/>
      <c r="FK210" s="19"/>
      <c r="FL210" s="19"/>
      <c r="FM210" s="19"/>
      <c r="FN210" s="19"/>
      <c r="FO210" s="19"/>
      <c r="FP210" s="19"/>
      <c r="FQ210" s="19"/>
      <c r="FR210" s="19"/>
      <c r="FS210" s="19"/>
      <c r="FT210" s="19"/>
      <c r="FU210" s="19"/>
      <c r="FV210" s="19"/>
      <c r="FW210" s="19"/>
      <c r="FX210" s="19"/>
      <c r="FY210" s="19"/>
      <c r="FZ210" s="19"/>
      <c r="GA210" s="19"/>
      <c r="GB210" s="19"/>
      <c r="GC210" s="19"/>
      <c r="GD210" s="19"/>
      <c r="GE210" s="19"/>
      <c r="GF210" s="19"/>
      <c r="GG210" s="19"/>
      <c r="GH210" s="19"/>
      <c r="GI210" s="19"/>
      <c r="GJ210" s="19"/>
      <c r="GK210" s="19"/>
      <c r="GL210" s="19"/>
      <c r="GM210" s="19"/>
      <c r="GN210" s="19"/>
      <c r="GO210" s="19"/>
      <c r="GP210" s="19"/>
      <c r="GQ210" s="19"/>
      <c r="GR210" s="19"/>
      <c r="GS210" s="19"/>
      <c r="GT210" s="19"/>
      <c r="GU210" s="19"/>
      <c r="GV210" s="19"/>
      <c r="GW210" s="19"/>
      <c r="GX210" s="19"/>
      <c r="GY210" s="19"/>
      <c r="GZ210" s="19"/>
      <c r="HA210" s="19"/>
      <c r="HB210" s="19"/>
      <c r="HC210" s="19"/>
      <c r="HD210" s="19"/>
      <c r="HE210" s="19"/>
      <c r="HF210" s="19"/>
      <c r="HG210" s="19"/>
      <c r="HH210" s="19"/>
      <c r="HI210" s="19"/>
      <c r="HJ210" s="19"/>
      <c r="HK210" s="19"/>
      <c r="HL210" s="19"/>
      <c r="HM210" s="19"/>
      <c r="HN210" s="19"/>
      <c r="HO210" s="19"/>
      <c r="HP210" s="19"/>
      <c r="HQ210" s="19"/>
    </row>
    <row r="211" spans="2:225" x14ac:dyDescent="0.25">
      <c r="B211" s="19"/>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19"/>
      <c r="AW211" s="19"/>
      <c r="AX211" s="19"/>
      <c r="AY211" s="19"/>
      <c r="AZ211" s="19"/>
      <c r="BA211" s="19"/>
      <c r="BB211" s="19"/>
      <c r="BC211" s="19"/>
      <c r="BD211" s="19"/>
      <c r="BE211" s="19"/>
      <c r="BF211" s="19"/>
      <c r="BG211" s="19"/>
      <c r="BH211" s="19"/>
      <c r="BI211" s="19"/>
      <c r="BJ211" s="19"/>
      <c r="BK211" s="19"/>
      <c r="BL211" s="19"/>
      <c r="BM211" s="19"/>
      <c r="BN211" s="19"/>
      <c r="BO211" s="19"/>
      <c r="BP211" s="19"/>
      <c r="BQ211" s="19"/>
      <c r="BR211" s="19"/>
      <c r="BS211" s="19"/>
      <c r="BT211" s="19"/>
      <c r="BU211" s="19"/>
      <c r="BV211" s="19"/>
      <c r="BW211" s="19"/>
      <c r="BX211" s="19"/>
      <c r="BY211" s="19"/>
      <c r="BZ211" s="19"/>
      <c r="CA211" s="19"/>
      <c r="CB211" s="19"/>
      <c r="CC211" s="19"/>
      <c r="CD211" s="19"/>
      <c r="CE211" s="19"/>
      <c r="CF211" s="19"/>
      <c r="CG211" s="19"/>
      <c r="CH211" s="19"/>
      <c r="CI211" s="19"/>
      <c r="CJ211" s="19"/>
      <c r="CK211" s="19"/>
      <c r="CL211" s="19"/>
      <c r="CM211" s="19"/>
      <c r="CN211" s="19"/>
      <c r="CO211" s="19"/>
      <c r="CP211" s="19"/>
      <c r="CQ211" s="19"/>
      <c r="CR211" s="19"/>
      <c r="CS211" s="19"/>
      <c r="CT211" s="19"/>
      <c r="CU211" s="19"/>
      <c r="CV211" s="19"/>
      <c r="CW211" s="19"/>
      <c r="CX211" s="19"/>
      <c r="CY211" s="19"/>
      <c r="CZ211" s="19"/>
      <c r="DA211" s="19"/>
      <c r="DB211" s="19"/>
      <c r="DC211" s="19"/>
      <c r="DD211" s="19"/>
      <c r="DE211" s="19"/>
      <c r="DF211" s="19"/>
      <c r="DG211" s="19"/>
      <c r="DH211" s="19"/>
      <c r="DI211" s="19"/>
      <c r="DJ211" s="19"/>
      <c r="DK211" s="19"/>
      <c r="DL211" s="19"/>
      <c r="DM211" s="19"/>
      <c r="DN211" s="19"/>
      <c r="DO211" s="19"/>
      <c r="DP211" s="19"/>
      <c r="DQ211" s="19"/>
      <c r="DR211" s="19"/>
      <c r="DS211" s="19"/>
      <c r="DT211" s="19"/>
      <c r="DU211" s="19"/>
      <c r="DV211" s="19"/>
      <c r="DW211" s="19"/>
      <c r="DX211" s="19"/>
      <c r="DY211" s="19"/>
      <c r="DZ211" s="19"/>
      <c r="EA211" s="19"/>
      <c r="EB211" s="19"/>
      <c r="EC211" s="19"/>
      <c r="ED211" s="19"/>
      <c r="EE211" s="19"/>
      <c r="EF211" s="19"/>
      <c r="EG211" s="19"/>
      <c r="EH211" s="19"/>
      <c r="EI211" s="19"/>
      <c r="EJ211" s="19"/>
      <c r="EK211" s="19"/>
      <c r="EL211" s="19"/>
      <c r="EM211" s="19"/>
      <c r="EN211" s="19"/>
      <c r="EO211" s="19"/>
      <c r="EP211" s="19"/>
      <c r="EQ211" s="19"/>
      <c r="ER211" s="19"/>
      <c r="ES211" s="19"/>
      <c r="ET211" s="19"/>
      <c r="EU211" s="19"/>
      <c r="EV211" s="19"/>
      <c r="EW211" s="19"/>
      <c r="EX211" s="19"/>
      <c r="EY211" s="19"/>
      <c r="EZ211" s="19"/>
      <c r="FA211" s="19"/>
      <c r="FB211" s="19"/>
      <c r="FC211" s="19"/>
      <c r="FD211" s="19"/>
      <c r="FE211" s="19"/>
      <c r="FF211" s="19"/>
      <c r="FG211" s="19"/>
      <c r="FH211" s="19"/>
      <c r="FI211" s="19"/>
      <c r="FJ211" s="19"/>
      <c r="FK211" s="19"/>
      <c r="FL211" s="19"/>
      <c r="FM211" s="19"/>
      <c r="FN211" s="19"/>
      <c r="FO211" s="19"/>
      <c r="FP211" s="19"/>
      <c r="FQ211" s="19"/>
      <c r="FR211" s="19"/>
      <c r="FS211" s="19"/>
      <c r="FT211" s="19"/>
      <c r="FU211" s="19"/>
      <c r="FV211" s="19"/>
      <c r="FW211" s="19"/>
      <c r="FX211" s="19"/>
      <c r="FY211" s="19"/>
      <c r="FZ211" s="19"/>
      <c r="GA211" s="19"/>
      <c r="GB211" s="19"/>
      <c r="GC211" s="19"/>
      <c r="GD211" s="19"/>
      <c r="GE211" s="19"/>
      <c r="GF211" s="19"/>
      <c r="GG211" s="19"/>
      <c r="GH211" s="19"/>
      <c r="GI211" s="19"/>
      <c r="GJ211" s="19"/>
      <c r="GK211" s="19"/>
      <c r="GL211" s="19"/>
      <c r="GM211" s="19"/>
      <c r="GN211" s="19"/>
      <c r="GO211" s="19"/>
      <c r="GP211" s="19"/>
      <c r="GQ211" s="19"/>
      <c r="GR211" s="19"/>
      <c r="GS211" s="19"/>
      <c r="GT211" s="19"/>
      <c r="GU211" s="19"/>
      <c r="GV211" s="19"/>
      <c r="GW211" s="19"/>
      <c r="GX211" s="19"/>
      <c r="GY211" s="19"/>
      <c r="GZ211" s="19"/>
      <c r="HA211" s="19"/>
      <c r="HB211" s="19"/>
      <c r="HC211" s="19"/>
      <c r="HD211" s="19"/>
      <c r="HE211" s="19"/>
      <c r="HF211" s="19"/>
      <c r="HG211" s="19"/>
      <c r="HH211" s="19"/>
      <c r="HI211" s="19"/>
      <c r="HJ211" s="19"/>
      <c r="HK211" s="19"/>
      <c r="HL211" s="19"/>
      <c r="HM211" s="19"/>
      <c r="HN211" s="19"/>
      <c r="HO211" s="19"/>
      <c r="HP211" s="19"/>
      <c r="HQ211" s="19"/>
    </row>
    <row r="212" spans="2:225" x14ac:dyDescent="0.25">
      <c r="B212" s="19"/>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19"/>
      <c r="AW212" s="19"/>
      <c r="AX212" s="19"/>
      <c r="AY212" s="19"/>
      <c r="AZ212" s="19"/>
      <c r="BA212" s="19"/>
      <c r="BB212" s="19"/>
      <c r="BC212" s="19"/>
      <c r="BD212" s="19"/>
      <c r="BE212" s="19"/>
      <c r="BF212" s="19"/>
      <c r="BG212" s="19"/>
      <c r="BH212" s="19"/>
      <c r="BI212" s="19"/>
      <c r="BJ212" s="19"/>
      <c r="BK212" s="19"/>
      <c r="BL212" s="19"/>
      <c r="BM212" s="19"/>
      <c r="BN212" s="19"/>
      <c r="BO212" s="19"/>
      <c r="BP212" s="19"/>
      <c r="BQ212" s="19"/>
      <c r="BR212" s="19"/>
      <c r="BS212" s="19"/>
      <c r="BT212" s="19"/>
      <c r="BU212" s="19"/>
      <c r="BV212" s="19"/>
      <c r="BW212" s="19"/>
      <c r="BX212" s="19"/>
      <c r="BY212" s="19"/>
      <c r="BZ212" s="19"/>
      <c r="CA212" s="19"/>
      <c r="CB212" s="19"/>
      <c r="CC212" s="19"/>
      <c r="CD212" s="19"/>
      <c r="CE212" s="19"/>
      <c r="CF212" s="19"/>
      <c r="CG212" s="19"/>
      <c r="CH212" s="19"/>
      <c r="CI212" s="19"/>
      <c r="CJ212" s="19"/>
      <c r="CK212" s="19"/>
      <c r="CL212" s="19"/>
      <c r="CM212" s="19"/>
      <c r="CN212" s="19"/>
      <c r="CO212" s="19"/>
      <c r="CP212" s="19"/>
      <c r="CQ212" s="19"/>
      <c r="CR212" s="19"/>
      <c r="CS212" s="19"/>
      <c r="CT212" s="19"/>
      <c r="CU212" s="19"/>
      <c r="CV212" s="19"/>
      <c r="CW212" s="19"/>
      <c r="CX212" s="19"/>
      <c r="CY212" s="19"/>
      <c r="CZ212" s="19"/>
      <c r="DA212" s="19"/>
      <c r="DB212" s="19"/>
      <c r="DC212" s="19"/>
      <c r="DD212" s="19"/>
      <c r="DE212" s="19"/>
      <c r="DF212" s="19"/>
      <c r="DG212" s="19"/>
      <c r="DH212" s="19"/>
      <c r="DI212" s="19"/>
      <c r="DJ212" s="19"/>
      <c r="DK212" s="19"/>
      <c r="DL212" s="19"/>
      <c r="DM212" s="19"/>
      <c r="DN212" s="19"/>
      <c r="DO212" s="19"/>
      <c r="DP212" s="19"/>
      <c r="DQ212" s="19"/>
      <c r="DR212" s="19"/>
      <c r="DS212" s="19"/>
      <c r="DT212" s="19"/>
      <c r="DU212" s="19"/>
      <c r="DV212" s="19"/>
      <c r="DW212" s="19"/>
      <c r="DX212" s="19"/>
      <c r="DY212" s="19"/>
      <c r="DZ212" s="19"/>
      <c r="EA212" s="19"/>
      <c r="EB212" s="19"/>
      <c r="EC212" s="19"/>
      <c r="ED212" s="19"/>
      <c r="EE212" s="19"/>
      <c r="EF212" s="19"/>
      <c r="EG212" s="19"/>
      <c r="EH212" s="19"/>
      <c r="EI212" s="19"/>
      <c r="EJ212" s="19"/>
      <c r="EK212" s="19"/>
      <c r="EL212" s="19"/>
      <c r="EM212" s="19"/>
      <c r="EN212" s="19"/>
      <c r="EO212" s="19"/>
      <c r="EP212" s="19"/>
      <c r="EQ212" s="19"/>
      <c r="ER212" s="19"/>
      <c r="ES212" s="19"/>
      <c r="ET212" s="19"/>
      <c r="EU212" s="19"/>
      <c r="EV212" s="19"/>
      <c r="EW212" s="19"/>
      <c r="EX212" s="19"/>
      <c r="EY212" s="19"/>
      <c r="EZ212" s="19"/>
      <c r="FA212" s="19"/>
      <c r="FB212" s="19"/>
      <c r="FC212" s="19"/>
      <c r="FD212" s="19"/>
      <c r="FE212" s="19"/>
      <c r="FF212" s="19"/>
      <c r="FG212" s="19"/>
      <c r="FH212" s="19"/>
      <c r="FI212" s="19"/>
      <c r="FJ212" s="19"/>
      <c r="FK212" s="19"/>
      <c r="FL212" s="19"/>
      <c r="FM212" s="19"/>
      <c r="FN212" s="19"/>
      <c r="FO212" s="19"/>
      <c r="FP212" s="19"/>
      <c r="FQ212" s="19"/>
      <c r="FR212" s="19"/>
      <c r="FS212" s="19"/>
      <c r="FT212" s="19"/>
      <c r="FU212" s="19"/>
      <c r="FV212" s="19"/>
      <c r="FW212" s="19"/>
      <c r="FX212" s="19"/>
      <c r="FY212" s="19"/>
      <c r="FZ212" s="19"/>
      <c r="GA212" s="19"/>
      <c r="GB212" s="19"/>
      <c r="GC212" s="19"/>
      <c r="GD212" s="19"/>
      <c r="GE212" s="19"/>
      <c r="GF212" s="19"/>
      <c r="GG212" s="19"/>
      <c r="GH212" s="19"/>
      <c r="GI212" s="19"/>
      <c r="GJ212" s="19"/>
      <c r="GK212" s="19"/>
      <c r="GL212" s="19"/>
      <c r="GM212" s="19"/>
      <c r="GN212" s="19"/>
      <c r="GO212" s="19"/>
      <c r="GP212" s="19"/>
      <c r="GQ212" s="19"/>
      <c r="GR212" s="19"/>
      <c r="GS212" s="19"/>
      <c r="GT212" s="19"/>
      <c r="GU212" s="19"/>
      <c r="GV212" s="19"/>
      <c r="GW212" s="19"/>
      <c r="GX212" s="19"/>
      <c r="GY212" s="19"/>
      <c r="GZ212" s="19"/>
      <c r="HA212" s="19"/>
      <c r="HB212" s="19"/>
      <c r="HC212" s="19"/>
      <c r="HD212" s="19"/>
      <c r="HE212" s="19"/>
      <c r="HF212" s="19"/>
      <c r="HG212" s="19"/>
      <c r="HH212" s="19"/>
      <c r="HI212" s="19"/>
      <c r="HJ212" s="19"/>
      <c r="HK212" s="19"/>
      <c r="HL212" s="19"/>
      <c r="HM212" s="19"/>
      <c r="HN212" s="19"/>
      <c r="HO212" s="19"/>
      <c r="HP212" s="19"/>
      <c r="HQ212" s="19"/>
    </row>
    <row r="213" spans="2:225" x14ac:dyDescent="0.25">
      <c r="B213" s="19"/>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19"/>
      <c r="AW213" s="19"/>
      <c r="AX213" s="19"/>
      <c r="AY213" s="19"/>
      <c r="AZ213" s="19"/>
      <c r="BA213" s="19"/>
      <c r="BB213" s="19"/>
      <c r="BC213" s="19"/>
      <c r="BD213" s="19"/>
      <c r="BE213" s="19"/>
      <c r="BF213" s="19"/>
      <c r="BG213" s="19"/>
      <c r="BH213" s="19"/>
      <c r="BI213" s="19"/>
      <c r="BJ213" s="19"/>
      <c r="BK213" s="19"/>
      <c r="BL213" s="19"/>
      <c r="BM213" s="19"/>
      <c r="BN213" s="19"/>
      <c r="BO213" s="19"/>
      <c r="BP213" s="19"/>
      <c r="BQ213" s="19"/>
      <c r="BR213" s="19"/>
      <c r="BS213" s="19"/>
      <c r="BT213" s="19"/>
      <c r="BU213" s="19"/>
      <c r="BV213" s="19"/>
      <c r="BW213" s="19"/>
      <c r="BX213" s="19"/>
      <c r="BY213" s="19"/>
      <c r="BZ213" s="19"/>
      <c r="CA213" s="19"/>
      <c r="CB213" s="19"/>
      <c r="CC213" s="19"/>
      <c r="CD213" s="19"/>
      <c r="CE213" s="19"/>
      <c r="CF213" s="19"/>
      <c r="CG213" s="19"/>
      <c r="CH213" s="19"/>
      <c r="CI213" s="19"/>
      <c r="CJ213" s="19"/>
      <c r="CK213" s="19"/>
      <c r="CL213" s="19"/>
      <c r="CM213" s="19"/>
      <c r="CN213" s="19"/>
      <c r="CO213" s="19"/>
      <c r="CP213" s="19"/>
      <c r="CQ213" s="19"/>
      <c r="CR213" s="19"/>
      <c r="CS213" s="19"/>
      <c r="CT213" s="19"/>
      <c r="CU213" s="19"/>
      <c r="CV213" s="19"/>
      <c r="CW213" s="19"/>
      <c r="CX213" s="19"/>
      <c r="CY213" s="19"/>
      <c r="CZ213" s="19"/>
      <c r="DA213" s="19"/>
      <c r="DB213" s="19"/>
      <c r="DC213" s="19"/>
      <c r="DD213" s="19"/>
      <c r="DE213" s="19"/>
      <c r="DF213" s="19"/>
      <c r="DG213" s="19"/>
      <c r="DH213" s="19"/>
      <c r="DI213" s="19"/>
      <c r="DJ213" s="19"/>
      <c r="DK213" s="19"/>
      <c r="DL213" s="19"/>
      <c r="DM213" s="19"/>
      <c r="DN213" s="19"/>
      <c r="DO213" s="19"/>
      <c r="DP213" s="19"/>
      <c r="DQ213" s="19"/>
      <c r="DR213" s="19"/>
      <c r="DS213" s="19"/>
      <c r="DT213" s="19"/>
      <c r="DU213" s="19"/>
      <c r="DV213" s="19"/>
      <c r="DW213" s="19"/>
      <c r="DX213" s="19"/>
      <c r="DY213" s="19"/>
      <c r="DZ213" s="19"/>
      <c r="EA213" s="19"/>
      <c r="EB213" s="19"/>
      <c r="EC213" s="19"/>
      <c r="ED213" s="19"/>
      <c r="EE213" s="19"/>
      <c r="EF213" s="19"/>
      <c r="EG213" s="19"/>
      <c r="EH213" s="19"/>
      <c r="EI213" s="19"/>
      <c r="EJ213" s="19"/>
      <c r="EK213" s="19"/>
      <c r="EL213" s="19"/>
      <c r="EM213" s="19"/>
      <c r="EN213" s="19"/>
      <c r="EO213" s="19"/>
      <c r="EP213" s="19"/>
      <c r="EQ213" s="19"/>
      <c r="ER213" s="19"/>
      <c r="ES213" s="19"/>
      <c r="ET213" s="19"/>
      <c r="EU213" s="19"/>
      <c r="EV213" s="19"/>
      <c r="EW213" s="19"/>
      <c r="EX213" s="19"/>
      <c r="EY213" s="19"/>
      <c r="EZ213" s="19"/>
      <c r="FA213" s="19"/>
      <c r="FB213" s="19"/>
      <c r="FC213" s="19"/>
      <c r="FD213" s="19"/>
      <c r="FE213" s="19"/>
      <c r="FF213" s="19"/>
      <c r="FG213" s="19"/>
      <c r="FH213" s="19"/>
      <c r="FI213" s="19"/>
      <c r="FJ213" s="19"/>
      <c r="FK213" s="19"/>
      <c r="FL213" s="19"/>
      <c r="FM213" s="19"/>
      <c r="FN213" s="19"/>
      <c r="FO213" s="19"/>
      <c r="FP213" s="19"/>
      <c r="FQ213" s="19"/>
      <c r="FR213" s="19"/>
      <c r="FS213" s="19"/>
      <c r="FT213" s="19"/>
      <c r="FU213" s="19"/>
      <c r="FV213" s="19"/>
      <c r="FW213" s="19"/>
      <c r="FX213" s="19"/>
      <c r="FY213" s="19"/>
      <c r="FZ213" s="19"/>
      <c r="GA213" s="19"/>
      <c r="GB213" s="19"/>
      <c r="GC213" s="19"/>
      <c r="GD213" s="19"/>
      <c r="GE213" s="19"/>
      <c r="GF213" s="19"/>
      <c r="GG213" s="19"/>
      <c r="GH213" s="19"/>
      <c r="GI213" s="19"/>
      <c r="GJ213" s="19"/>
      <c r="GK213" s="19"/>
      <c r="GL213" s="19"/>
      <c r="GM213" s="19"/>
      <c r="GN213" s="19"/>
      <c r="GO213" s="19"/>
      <c r="GP213" s="19"/>
      <c r="GQ213" s="19"/>
      <c r="GR213" s="19"/>
      <c r="GS213" s="19"/>
      <c r="GT213" s="19"/>
      <c r="GU213" s="19"/>
      <c r="GV213" s="19"/>
      <c r="GW213" s="19"/>
      <c r="GX213" s="19"/>
      <c r="GY213" s="19"/>
      <c r="GZ213" s="19"/>
      <c r="HA213" s="19"/>
      <c r="HB213" s="19"/>
      <c r="HC213" s="19"/>
      <c r="HD213" s="19"/>
      <c r="HE213" s="19"/>
      <c r="HF213" s="19"/>
      <c r="HG213" s="19"/>
      <c r="HH213" s="19"/>
      <c r="HI213" s="19"/>
      <c r="HJ213" s="19"/>
      <c r="HK213" s="19"/>
      <c r="HL213" s="19"/>
      <c r="HM213" s="19"/>
      <c r="HN213" s="19"/>
      <c r="HO213" s="19"/>
      <c r="HP213" s="19"/>
      <c r="HQ213" s="19"/>
    </row>
    <row r="214" spans="2:225" x14ac:dyDescent="0.25">
      <c r="B214" s="19"/>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19"/>
      <c r="AW214" s="19"/>
      <c r="AX214" s="19"/>
      <c r="AY214" s="19"/>
      <c r="AZ214" s="19"/>
      <c r="BA214" s="19"/>
      <c r="BB214" s="19"/>
      <c r="BC214" s="19"/>
      <c r="BD214" s="19"/>
      <c r="BE214" s="19"/>
      <c r="BF214" s="19"/>
      <c r="BG214" s="19"/>
      <c r="BH214" s="19"/>
      <c r="BI214" s="19"/>
      <c r="BJ214" s="19"/>
      <c r="BK214" s="19"/>
      <c r="BL214" s="19"/>
      <c r="BM214" s="19"/>
      <c r="BN214" s="19"/>
      <c r="BO214" s="19"/>
      <c r="BP214" s="19"/>
      <c r="BQ214" s="19"/>
      <c r="BR214" s="19"/>
      <c r="BS214" s="19"/>
      <c r="BT214" s="19"/>
      <c r="BU214" s="19"/>
      <c r="BV214" s="19"/>
      <c r="BW214" s="19"/>
      <c r="BX214" s="19"/>
      <c r="BY214" s="19"/>
      <c r="BZ214" s="19"/>
      <c r="CA214" s="19"/>
      <c r="CB214" s="19"/>
      <c r="CC214" s="19"/>
      <c r="CD214" s="19"/>
      <c r="CE214" s="19"/>
      <c r="CF214" s="19"/>
      <c r="CG214" s="19"/>
      <c r="CH214" s="19"/>
      <c r="CI214" s="19"/>
      <c r="CJ214" s="19"/>
      <c r="CK214" s="19"/>
      <c r="CL214" s="19"/>
      <c r="CM214" s="19"/>
      <c r="CN214" s="19"/>
      <c r="CO214" s="19"/>
      <c r="CP214" s="19"/>
      <c r="CQ214" s="19"/>
      <c r="CR214" s="19"/>
      <c r="CS214" s="19"/>
      <c r="CT214" s="19"/>
      <c r="CU214" s="19"/>
      <c r="CV214" s="19"/>
      <c r="CW214" s="19"/>
      <c r="CX214" s="19"/>
      <c r="CY214" s="19"/>
      <c r="CZ214" s="19"/>
      <c r="DA214" s="19"/>
      <c r="DB214" s="19"/>
      <c r="DC214" s="19"/>
      <c r="DD214" s="19"/>
      <c r="DE214" s="19"/>
      <c r="DF214" s="19"/>
      <c r="DG214" s="19"/>
      <c r="DH214" s="19"/>
      <c r="DI214" s="19"/>
      <c r="DJ214" s="19"/>
      <c r="DK214" s="19"/>
      <c r="DL214" s="19"/>
      <c r="DM214" s="19"/>
      <c r="DN214" s="19"/>
      <c r="DO214" s="19"/>
      <c r="DP214" s="19"/>
      <c r="DQ214" s="19"/>
      <c r="DR214" s="19"/>
      <c r="DS214" s="19"/>
      <c r="DT214" s="19"/>
      <c r="DU214" s="19"/>
      <c r="DV214" s="19"/>
      <c r="DW214" s="19"/>
      <c r="DX214" s="19"/>
      <c r="DY214" s="19"/>
      <c r="DZ214" s="19"/>
      <c r="EA214" s="19"/>
      <c r="EB214" s="19"/>
      <c r="EC214" s="19"/>
      <c r="ED214" s="19"/>
      <c r="EE214" s="19"/>
      <c r="EF214" s="19"/>
      <c r="EG214" s="19"/>
      <c r="EH214" s="19"/>
      <c r="EI214" s="19"/>
      <c r="EJ214" s="19"/>
      <c r="EK214" s="19"/>
      <c r="EL214" s="19"/>
      <c r="EM214" s="19"/>
      <c r="EN214" s="19"/>
      <c r="EO214" s="19"/>
      <c r="EP214" s="19"/>
      <c r="EQ214" s="19"/>
      <c r="ER214" s="19"/>
      <c r="ES214" s="19"/>
      <c r="ET214" s="19"/>
      <c r="EU214" s="19"/>
      <c r="EV214" s="19"/>
      <c r="EW214" s="19"/>
      <c r="EX214" s="19"/>
      <c r="EY214" s="19"/>
      <c r="EZ214" s="19"/>
      <c r="FA214" s="19"/>
      <c r="FB214" s="19"/>
      <c r="FC214" s="19"/>
      <c r="FD214" s="19"/>
      <c r="FE214" s="19"/>
      <c r="FF214" s="19"/>
      <c r="FG214" s="19"/>
      <c r="FH214" s="19"/>
      <c r="FI214" s="19"/>
      <c r="FJ214" s="19"/>
      <c r="FK214" s="19"/>
      <c r="FL214" s="19"/>
      <c r="FM214" s="19"/>
      <c r="FN214" s="19"/>
      <c r="FO214" s="19"/>
      <c r="FP214" s="19"/>
      <c r="FQ214" s="19"/>
      <c r="FR214" s="19"/>
      <c r="FS214" s="19"/>
      <c r="FT214" s="19"/>
      <c r="FU214" s="19"/>
      <c r="FV214" s="19"/>
      <c r="FW214" s="19"/>
      <c r="FX214" s="19"/>
      <c r="FY214" s="19"/>
      <c r="FZ214" s="19"/>
      <c r="GA214" s="19"/>
      <c r="GB214" s="19"/>
      <c r="GC214" s="19"/>
      <c r="GD214" s="19"/>
      <c r="GE214" s="19"/>
      <c r="GF214" s="19"/>
      <c r="GG214" s="19"/>
      <c r="GH214" s="19"/>
      <c r="GI214" s="19"/>
      <c r="GJ214" s="19"/>
      <c r="GK214" s="19"/>
      <c r="GL214" s="19"/>
      <c r="GM214" s="19"/>
      <c r="GN214" s="19"/>
      <c r="GO214" s="19"/>
      <c r="GP214" s="19"/>
      <c r="GQ214" s="19"/>
      <c r="GR214" s="19"/>
      <c r="GS214" s="19"/>
      <c r="GT214" s="19"/>
      <c r="GU214" s="19"/>
      <c r="GV214" s="19"/>
      <c r="GW214" s="19"/>
      <c r="GX214" s="19"/>
      <c r="GY214" s="19"/>
      <c r="GZ214" s="19"/>
      <c r="HA214" s="19"/>
      <c r="HB214" s="19"/>
      <c r="HC214" s="19"/>
      <c r="HD214" s="19"/>
      <c r="HE214" s="19"/>
      <c r="HF214" s="19"/>
      <c r="HG214" s="19"/>
      <c r="HH214" s="19"/>
      <c r="HI214" s="19"/>
      <c r="HJ214" s="19"/>
      <c r="HK214" s="19"/>
      <c r="HL214" s="19"/>
      <c r="HM214" s="19"/>
      <c r="HN214" s="19"/>
      <c r="HO214" s="19"/>
      <c r="HP214" s="19"/>
      <c r="HQ214" s="19"/>
    </row>
    <row r="215" spans="2:225" x14ac:dyDescent="0.25">
      <c r="B215" s="19"/>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19"/>
      <c r="AW215" s="19"/>
      <c r="AX215" s="19"/>
      <c r="AY215" s="19"/>
      <c r="AZ215" s="19"/>
      <c r="BA215" s="19"/>
      <c r="BB215" s="19"/>
      <c r="BC215" s="19"/>
      <c r="BD215" s="19"/>
      <c r="BE215" s="19"/>
      <c r="BF215" s="19"/>
      <c r="BG215" s="19"/>
      <c r="BH215" s="19"/>
      <c r="BI215" s="19"/>
      <c r="BJ215" s="19"/>
      <c r="BK215" s="19"/>
      <c r="BL215" s="19"/>
      <c r="BM215" s="19"/>
      <c r="BN215" s="19"/>
      <c r="BO215" s="19"/>
      <c r="BP215" s="19"/>
      <c r="BQ215" s="19"/>
      <c r="BR215" s="19"/>
      <c r="BS215" s="19"/>
      <c r="BT215" s="19"/>
      <c r="BU215" s="19"/>
      <c r="BV215" s="19"/>
      <c r="BW215" s="19"/>
      <c r="BX215" s="19"/>
      <c r="BY215" s="19"/>
      <c r="BZ215" s="19"/>
      <c r="CA215" s="19"/>
      <c r="CB215" s="19"/>
      <c r="CC215" s="19"/>
      <c r="CD215" s="19"/>
      <c r="CE215" s="19"/>
      <c r="CF215" s="19"/>
      <c r="CG215" s="19"/>
      <c r="CH215" s="19"/>
      <c r="CI215" s="19"/>
      <c r="CJ215" s="19"/>
      <c r="CK215" s="19"/>
      <c r="CL215" s="19"/>
      <c r="CM215" s="19"/>
      <c r="CN215" s="19"/>
      <c r="CO215" s="19"/>
      <c r="CP215" s="19"/>
      <c r="CQ215" s="19"/>
      <c r="CR215" s="19"/>
      <c r="CS215" s="19"/>
      <c r="CT215" s="19"/>
      <c r="CU215" s="19"/>
      <c r="CV215" s="19"/>
      <c r="CW215" s="19"/>
      <c r="CX215" s="19"/>
      <c r="CY215" s="19"/>
      <c r="CZ215" s="19"/>
      <c r="DA215" s="19"/>
      <c r="DB215" s="19"/>
      <c r="DC215" s="19"/>
      <c r="DD215" s="19"/>
      <c r="DE215" s="19"/>
      <c r="DF215" s="19"/>
      <c r="DG215" s="19"/>
      <c r="DH215" s="19"/>
      <c r="DI215" s="19"/>
      <c r="DJ215" s="19"/>
      <c r="DK215" s="19"/>
      <c r="DL215" s="19"/>
      <c r="DM215" s="19"/>
      <c r="DN215" s="19"/>
      <c r="DO215" s="19"/>
      <c r="DP215" s="19"/>
      <c r="DQ215" s="19"/>
      <c r="DR215" s="19"/>
      <c r="DS215" s="19"/>
      <c r="DT215" s="19"/>
      <c r="DU215" s="19"/>
      <c r="DV215" s="19"/>
      <c r="DW215" s="19"/>
      <c r="DX215" s="19"/>
      <c r="DY215" s="19"/>
      <c r="DZ215" s="19"/>
      <c r="EA215" s="19"/>
      <c r="EB215" s="19"/>
      <c r="EC215" s="19"/>
      <c r="ED215" s="19"/>
      <c r="EE215" s="19"/>
      <c r="EF215" s="19"/>
      <c r="EG215" s="19"/>
      <c r="EH215" s="19"/>
      <c r="EI215" s="19"/>
      <c r="EJ215" s="19"/>
      <c r="EK215" s="19"/>
      <c r="EL215" s="19"/>
      <c r="EM215" s="19"/>
      <c r="EN215" s="19"/>
      <c r="EO215" s="19"/>
      <c r="EP215" s="19"/>
      <c r="EQ215" s="19"/>
      <c r="ER215" s="19"/>
      <c r="ES215" s="19"/>
      <c r="ET215" s="19"/>
      <c r="EU215" s="19"/>
      <c r="EV215" s="19"/>
      <c r="EW215" s="19"/>
      <c r="EX215" s="19"/>
      <c r="EY215" s="19"/>
      <c r="EZ215" s="19"/>
      <c r="FA215" s="19"/>
      <c r="FB215" s="19"/>
      <c r="FC215" s="19"/>
      <c r="FD215" s="19"/>
      <c r="FE215" s="19"/>
      <c r="FF215" s="19"/>
      <c r="FG215" s="19"/>
      <c r="FH215" s="19"/>
      <c r="FI215" s="19"/>
      <c r="FJ215" s="19"/>
      <c r="FK215" s="19"/>
      <c r="FL215" s="19"/>
      <c r="FM215" s="19"/>
      <c r="FN215" s="19"/>
      <c r="FO215" s="19"/>
      <c r="FP215" s="19"/>
      <c r="FQ215" s="19"/>
      <c r="FR215" s="19"/>
      <c r="FS215" s="19"/>
      <c r="FT215" s="19"/>
      <c r="FU215" s="19"/>
      <c r="FV215" s="19"/>
      <c r="FW215" s="19"/>
      <c r="FX215" s="19"/>
      <c r="FY215" s="19"/>
      <c r="FZ215" s="19"/>
      <c r="GA215" s="19"/>
      <c r="GB215" s="19"/>
      <c r="GC215" s="19"/>
      <c r="GD215" s="19"/>
      <c r="GE215" s="19"/>
      <c r="GF215" s="19"/>
      <c r="GG215" s="19"/>
      <c r="GH215" s="19"/>
      <c r="GI215" s="19"/>
      <c r="GJ215" s="19"/>
      <c r="GK215" s="19"/>
      <c r="GL215" s="19"/>
      <c r="GM215" s="19"/>
      <c r="GN215" s="19"/>
      <c r="GO215" s="19"/>
      <c r="GP215" s="19"/>
      <c r="GQ215" s="19"/>
      <c r="GR215" s="19"/>
      <c r="GS215" s="19"/>
      <c r="GT215" s="19"/>
      <c r="GU215" s="19"/>
      <c r="GV215" s="19"/>
      <c r="GW215" s="19"/>
      <c r="GX215" s="19"/>
      <c r="GY215" s="19"/>
      <c r="GZ215" s="19"/>
      <c r="HA215" s="19"/>
      <c r="HB215" s="19"/>
      <c r="HC215" s="19"/>
      <c r="HD215" s="19"/>
      <c r="HE215" s="19"/>
      <c r="HF215" s="19"/>
      <c r="HG215" s="19"/>
      <c r="HH215" s="19"/>
      <c r="HI215" s="19"/>
      <c r="HJ215" s="19"/>
      <c r="HK215" s="19"/>
      <c r="HL215" s="19"/>
      <c r="HM215" s="19"/>
      <c r="HN215" s="19"/>
      <c r="HO215" s="19"/>
      <c r="HP215" s="19"/>
      <c r="HQ215" s="19"/>
    </row>
    <row r="216" spans="2:225" x14ac:dyDescent="0.25">
      <c r="B216" s="19"/>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19"/>
      <c r="AW216" s="19"/>
      <c r="AX216" s="19"/>
      <c r="AY216" s="19"/>
      <c r="AZ216" s="19"/>
      <c r="BA216" s="19"/>
      <c r="BB216" s="19"/>
      <c r="BC216" s="19"/>
      <c r="BD216" s="19"/>
      <c r="BE216" s="19"/>
      <c r="BF216" s="19"/>
      <c r="BG216" s="19"/>
      <c r="BH216" s="19"/>
      <c r="BI216" s="19"/>
      <c r="BJ216" s="19"/>
      <c r="BK216" s="19"/>
      <c r="BL216" s="19"/>
      <c r="BM216" s="19"/>
      <c r="BN216" s="19"/>
      <c r="BO216" s="19"/>
      <c r="BP216" s="19"/>
      <c r="BQ216" s="19"/>
      <c r="BR216" s="19"/>
      <c r="BS216" s="19"/>
      <c r="BT216" s="19"/>
      <c r="BU216" s="19"/>
      <c r="BV216" s="19"/>
      <c r="BW216" s="19"/>
      <c r="BX216" s="19"/>
      <c r="BY216" s="19"/>
      <c r="BZ216" s="19"/>
      <c r="CA216" s="19"/>
      <c r="CB216" s="19"/>
      <c r="CC216" s="19"/>
      <c r="CD216" s="19"/>
      <c r="CE216" s="19"/>
      <c r="CF216" s="19"/>
      <c r="CG216" s="19"/>
      <c r="CH216" s="19"/>
      <c r="CI216" s="19"/>
      <c r="CJ216" s="19"/>
      <c r="CK216" s="19"/>
      <c r="CL216" s="19"/>
      <c r="CM216" s="19"/>
      <c r="CN216" s="19"/>
      <c r="CO216" s="19"/>
      <c r="CP216" s="19"/>
      <c r="CQ216" s="19"/>
      <c r="CR216" s="19"/>
      <c r="CS216" s="19"/>
      <c r="CT216" s="19"/>
      <c r="CU216" s="19"/>
      <c r="CV216" s="19"/>
      <c r="CW216" s="19"/>
      <c r="CX216" s="19"/>
      <c r="CY216" s="19"/>
      <c r="CZ216" s="19"/>
      <c r="DA216" s="19"/>
      <c r="DB216" s="19"/>
      <c r="DC216" s="19"/>
      <c r="DD216" s="19"/>
      <c r="DE216" s="19"/>
      <c r="DF216" s="19"/>
      <c r="DG216" s="19"/>
      <c r="DH216" s="19"/>
      <c r="DI216" s="19"/>
      <c r="DJ216" s="19"/>
      <c r="DK216" s="19"/>
      <c r="DL216" s="19"/>
      <c r="DM216" s="19"/>
      <c r="DN216" s="19"/>
      <c r="DO216" s="19"/>
      <c r="DP216" s="19"/>
      <c r="DQ216" s="19"/>
      <c r="DR216" s="19"/>
      <c r="DS216" s="19"/>
      <c r="DT216" s="19"/>
      <c r="DU216" s="19"/>
      <c r="DV216" s="19"/>
      <c r="DW216" s="19"/>
      <c r="DX216" s="19"/>
      <c r="DY216" s="19"/>
      <c r="DZ216" s="19"/>
      <c r="EA216" s="19"/>
      <c r="EB216" s="19"/>
      <c r="EC216" s="19"/>
      <c r="ED216" s="19"/>
      <c r="EE216" s="19"/>
      <c r="EF216" s="19"/>
      <c r="EG216" s="19"/>
      <c r="EH216" s="19"/>
      <c r="EI216" s="19"/>
      <c r="EJ216" s="19"/>
      <c r="EK216" s="19"/>
      <c r="EL216" s="19"/>
      <c r="EM216" s="19"/>
      <c r="EN216" s="19"/>
      <c r="EO216" s="19"/>
      <c r="EP216" s="19"/>
      <c r="EQ216" s="19"/>
      <c r="ER216" s="19"/>
      <c r="ES216" s="19"/>
      <c r="ET216" s="19"/>
      <c r="EU216" s="19"/>
      <c r="EV216" s="19"/>
      <c r="EW216" s="19"/>
      <c r="EX216" s="19"/>
      <c r="EY216" s="19"/>
      <c r="EZ216" s="19"/>
      <c r="FA216" s="19"/>
      <c r="FB216" s="19"/>
      <c r="FC216" s="19"/>
      <c r="FD216" s="19"/>
      <c r="FE216" s="19"/>
      <c r="FF216" s="19"/>
      <c r="FG216" s="19"/>
      <c r="FH216" s="19"/>
      <c r="FI216" s="19"/>
      <c r="FJ216" s="19"/>
      <c r="FK216" s="19"/>
      <c r="FL216" s="19"/>
      <c r="FM216" s="19"/>
      <c r="FN216" s="19"/>
      <c r="FO216" s="19"/>
      <c r="FP216" s="19"/>
      <c r="FQ216" s="19"/>
      <c r="FR216" s="19"/>
      <c r="FS216" s="19"/>
      <c r="FT216" s="19"/>
      <c r="FU216" s="19"/>
      <c r="FV216" s="19"/>
      <c r="FW216" s="19"/>
      <c r="FX216" s="19"/>
      <c r="FY216" s="19"/>
      <c r="FZ216" s="19"/>
      <c r="GA216" s="19"/>
      <c r="GB216" s="19"/>
      <c r="GC216" s="19"/>
      <c r="GD216" s="19"/>
      <c r="GE216" s="19"/>
      <c r="GF216" s="19"/>
      <c r="GG216" s="19"/>
      <c r="GH216" s="19"/>
      <c r="GI216" s="19"/>
      <c r="GJ216" s="19"/>
      <c r="GK216" s="19"/>
      <c r="GL216" s="19"/>
      <c r="GM216" s="19"/>
      <c r="GN216" s="19"/>
      <c r="GO216" s="19"/>
      <c r="GP216" s="19"/>
      <c r="GQ216" s="19"/>
      <c r="GR216" s="19"/>
      <c r="GS216" s="19"/>
      <c r="GT216" s="19"/>
      <c r="GU216" s="19"/>
      <c r="GV216" s="19"/>
      <c r="GW216" s="19"/>
      <c r="GX216" s="19"/>
      <c r="GY216" s="19"/>
      <c r="GZ216" s="19"/>
      <c r="HA216" s="19"/>
      <c r="HB216" s="19"/>
      <c r="HC216" s="19"/>
      <c r="HD216" s="19"/>
      <c r="HE216" s="19"/>
      <c r="HF216" s="19"/>
      <c r="HG216" s="19"/>
      <c r="HH216" s="19"/>
      <c r="HI216" s="19"/>
      <c r="HJ216" s="19"/>
      <c r="HK216" s="19"/>
      <c r="HL216" s="19"/>
      <c r="HM216" s="19"/>
      <c r="HN216" s="19"/>
      <c r="HO216" s="19"/>
      <c r="HP216" s="19"/>
      <c r="HQ216" s="19"/>
    </row>
    <row r="217" spans="2:225" x14ac:dyDescent="0.25">
      <c r="B217" s="19"/>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19"/>
      <c r="AW217" s="19"/>
      <c r="AX217" s="19"/>
      <c r="AY217" s="19"/>
      <c r="AZ217" s="19"/>
      <c r="BA217" s="19"/>
      <c r="BB217" s="19"/>
      <c r="BC217" s="19"/>
      <c r="BD217" s="19"/>
      <c r="BE217" s="19"/>
      <c r="BF217" s="19"/>
      <c r="BG217" s="19"/>
      <c r="BH217" s="19"/>
      <c r="BI217" s="19"/>
      <c r="BJ217" s="19"/>
      <c r="BK217" s="19"/>
      <c r="BL217" s="19"/>
      <c r="BM217" s="19"/>
      <c r="BN217" s="19"/>
      <c r="BO217" s="19"/>
      <c r="BP217" s="19"/>
      <c r="BQ217" s="19"/>
      <c r="BR217" s="19"/>
      <c r="BS217" s="19"/>
      <c r="BT217" s="19"/>
      <c r="BU217" s="19"/>
      <c r="BV217" s="19"/>
      <c r="BW217" s="19"/>
      <c r="BX217" s="19"/>
      <c r="BY217" s="19"/>
      <c r="BZ217" s="19"/>
      <c r="CA217" s="19"/>
      <c r="CB217" s="19"/>
      <c r="CC217" s="19"/>
      <c r="CD217" s="19"/>
      <c r="CE217" s="19"/>
      <c r="CF217" s="19"/>
      <c r="CG217" s="19"/>
      <c r="CH217" s="19"/>
      <c r="CI217" s="19"/>
      <c r="CJ217" s="19"/>
      <c r="CK217" s="19"/>
      <c r="CL217" s="19"/>
      <c r="CM217" s="19"/>
      <c r="CN217" s="19"/>
      <c r="CO217" s="19"/>
      <c r="CP217" s="19"/>
      <c r="CQ217" s="19"/>
      <c r="CR217" s="19"/>
      <c r="CS217" s="19"/>
      <c r="CT217" s="19"/>
      <c r="CU217" s="19"/>
      <c r="CV217" s="19"/>
      <c r="CW217" s="19"/>
      <c r="CX217" s="19"/>
      <c r="CY217" s="19"/>
      <c r="CZ217" s="19"/>
      <c r="DA217" s="19"/>
      <c r="DB217" s="19"/>
      <c r="DC217" s="19"/>
      <c r="DD217" s="19"/>
      <c r="DE217" s="19"/>
      <c r="DF217" s="19"/>
      <c r="DG217" s="19"/>
      <c r="DH217" s="19"/>
      <c r="DI217" s="19"/>
      <c r="DJ217" s="19"/>
      <c r="DK217" s="19"/>
      <c r="DL217" s="19"/>
      <c r="DM217" s="19"/>
      <c r="DN217" s="19"/>
      <c r="DO217" s="19"/>
      <c r="DP217" s="19"/>
      <c r="DQ217" s="19"/>
      <c r="DR217" s="19"/>
      <c r="DS217" s="19"/>
      <c r="DT217" s="19"/>
      <c r="DU217" s="19"/>
      <c r="DV217" s="19"/>
      <c r="DW217" s="19"/>
      <c r="DX217" s="19"/>
      <c r="DY217" s="19"/>
      <c r="DZ217" s="19"/>
      <c r="EA217" s="19"/>
      <c r="EB217" s="19"/>
      <c r="EC217" s="19"/>
      <c r="ED217" s="19"/>
      <c r="EE217" s="19"/>
      <c r="EF217" s="19"/>
      <c r="EG217" s="19"/>
      <c r="EH217" s="19"/>
      <c r="EI217" s="19"/>
      <c r="EJ217" s="19"/>
      <c r="EK217" s="19"/>
      <c r="EL217" s="19"/>
      <c r="EM217" s="19"/>
      <c r="EN217" s="19"/>
      <c r="EO217" s="19"/>
      <c r="EP217" s="19"/>
      <c r="EQ217" s="19"/>
      <c r="ER217" s="19"/>
      <c r="ES217" s="19"/>
      <c r="ET217" s="19"/>
      <c r="EU217" s="19"/>
      <c r="EV217" s="19"/>
      <c r="EW217" s="19"/>
      <c r="EX217" s="19"/>
      <c r="EY217" s="19"/>
      <c r="EZ217" s="19"/>
      <c r="FA217" s="19"/>
      <c r="FB217" s="19"/>
      <c r="FC217" s="19"/>
      <c r="FD217" s="19"/>
      <c r="FE217" s="19"/>
      <c r="FF217" s="19"/>
      <c r="FG217" s="19"/>
      <c r="FH217" s="19"/>
      <c r="FI217" s="19"/>
      <c r="FJ217" s="19"/>
      <c r="FK217" s="19"/>
      <c r="FL217" s="19"/>
      <c r="FM217" s="19"/>
      <c r="FN217" s="19"/>
      <c r="FO217" s="19"/>
      <c r="FP217" s="19"/>
      <c r="FQ217" s="19"/>
      <c r="FR217" s="19"/>
      <c r="FS217" s="19"/>
      <c r="FT217" s="19"/>
      <c r="FU217" s="19"/>
      <c r="FV217" s="19"/>
      <c r="FW217" s="19"/>
      <c r="FX217" s="19"/>
      <c r="FY217" s="19"/>
      <c r="FZ217" s="19"/>
      <c r="GA217" s="19"/>
      <c r="GB217" s="19"/>
      <c r="GC217" s="19"/>
      <c r="GD217" s="19"/>
      <c r="GE217" s="19"/>
      <c r="GF217" s="19"/>
      <c r="GG217" s="19"/>
      <c r="GH217" s="19"/>
      <c r="GI217" s="19"/>
      <c r="GJ217" s="19"/>
      <c r="GK217" s="19"/>
      <c r="GL217" s="19"/>
      <c r="GM217" s="19"/>
      <c r="GN217" s="19"/>
      <c r="GO217" s="19"/>
      <c r="GP217" s="19"/>
      <c r="GQ217" s="19"/>
      <c r="GR217" s="19"/>
      <c r="GS217" s="19"/>
      <c r="GT217" s="19"/>
      <c r="GU217" s="19"/>
      <c r="GV217" s="19"/>
      <c r="GW217" s="19"/>
      <c r="GX217" s="19"/>
      <c r="GY217" s="19"/>
      <c r="GZ217" s="19"/>
      <c r="HA217" s="19"/>
      <c r="HB217" s="19"/>
      <c r="HC217" s="19"/>
      <c r="HD217" s="19"/>
      <c r="HE217" s="19"/>
      <c r="HF217" s="19"/>
      <c r="HG217" s="19"/>
      <c r="HH217" s="19"/>
      <c r="HI217" s="19"/>
      <c r="HJ217" s="19"/>
      <c r="HK217" s="19"/>
      <c r="HL217" s="19"/>
      <c r="HM217" s="19"/>
      <c r="HN217" s="19"/>
      <c r="HO217" s="19"/>
      <c r="HP217" s="19"/>
      <c r="HQ217" s="19"/>
    </row>
    <row r="218" spans="2:225" x14ac:dyDescent="0.25">
      <c r="B218" s="19"/>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19"/>
      <c r="AW218" s="19"/>
      <c r="AX218" s="19"/>
      <c r="AY218" s="19"/>
      <c r="AZ218" s="19"/>
      <c r="BA218" s="19"/>
      <c r="BB218" s="19"/>
      <c r="BC218" s="19"/>
      <c r="BD218" s="19"/>
      <c r="BE218" s="19"/>
      <c r="BF218" s="19"/>
      <c r="BG218" s="19"/>
      <c r="BH218" s="19"/>
      <c r="BI218" s="19"/>
      <c r="BJ218" s="19"/>
      <c r="BK218" s="19"/>
      <c r="BL218" s="19"/>
      <c r="BM218" s="19"/>
      <c r="BN218" s="19"/>
      <c r="BO218" s="19"/>
      <c r="BP218" s="19"/>
      <c r="BQ218" s="19"/>
      <c r="BR218" s="19"/>
      <c r="BS218" s="19"/>
      <c r="BT218" s="19"/>
      <c r="BU218" s="19"/>
      <c r="BV218" s="19"/>
      <c r="BW218" s="19"/>
      <c r="BX218" s="19"/>
      <c r="BY218" s="19"/>
      <c r="BZ218" s="19"/>
      <c r="CA218" s="19"/>
      <c r="CB218" s="19"/>
      <c r="CC218" s="19"/>
      <c r="CD218" s="19"/>
      <c r="CE218" s="19"/>
      <c r="CF218" s="19"/>
      <c r="CG218" s="19"/>
      <c r="CH218" s="19"/>
      <c r="CI218" s="19"/>
      <c r="CJ218" s="19"/>
      <c r="CK218" s="19"/>
      <c r="CL218" s="19"/>
      <c r="CM218" s="19"/>
      <c r="CN218" s="19"/>
      <c r="CO218" s="19"/>
      <c r="CP218" s="19"/>
      <c r="CQ218" s="19"/>
      <c r="CR218" s="19"/>
      <c r="CS218" s="19"/>
      <c r="CT218" s="19"/>
      <c r="CU218" s="19"/>
      <c r="CV218" s="19"/>
      <c r="CW218" s="19"/>
      <c r="CX218" s="19"/>
      <c r="CY218" s="19"/>
      <c r="CZ218" s="19"/>
      <c r="DA218" s="19"/>
      <c r="DB218" s="19"/>
      <c r="DC218" s="19"/>
      <c r="DD218" s="19"/>
      <c r="DE218" s="19"/>
      <c r="DF218" s="19"/>
      <c r="DG218" s="19"/>
      <c r="DH218" s="19"/>
      <c r="DI218" s="19"/>
      <c r="DJ218" s="19"/>
      <c r="DK218" s="19"/>
      <c r="DL218" s="19"/>
      <c r="DM218" s="19"/>
      <c r="DN218" s="19"/>
      <c r="DO218" s="19"/>
      <c r="DP218" s="19"/>
      <c r="DQ218" s="19"/>
      <c r="DR218" s="19"/>
      <c r="DS218" s="19"/>
      <c r="DT218" s="19"/>
      <c r="DU218" s="19"/>
      <c r="DV218" s="19"/>
      <c r="DW218" s="19"/>
      <c r="DX218" s="19"/>
      <c r="DY218" s="19"/>
      <c r="DZ218" s="19"/>
      <c r="EA218" s="19"/>
      <c r="EB218" s="19"/>
      <c r="EC218" s="19"/>
      <c r="ED218" s="19"/>
      <c r="EE218" s="19"/>
      <c r="EF218" s="19"/>
      <c r="EG218" s="19"/>
      <c r="EH218" s="19"/>
      <c r="EI218" s="19"/>
      <c r="EJ218" s="19"/>
      <c r="EK218" s="19"/>
      <c r="EL218" s="19"/>
      <c r="EM218" s="19"/>
      <c r="EN218" s="19"/>
      <c r="EO218" s="19"/>
      <c r="EP218" s="19"/>
      <c r="EQ218" s="19"/>
      <c r="ER218" s="19"/>
      <c r="ES218" s="19"/>
      <c r="ET218" s="19"/>
      <c r="EU218" s="19"/>
      <c r="EV218" s="19"/>
      <c r="EW218" s="19"/>
      <c r="EX218" s="19"/>
      <c r="EY218" s="19"/>
      <c r="EZ218" s="19"/>
      <c r="FA218" s="19"/>
      <c r="FB218" s="19"/>
      <c r="FC218" s="19"/>
      <c r="FD218" s="19"/>
      <c r="FE218" s="19"/>
      <c r="FF218" s="19"/>
      <c r="FG218" s="19"/>
      <c r="FH218" s="19"/>
      <c r="FI218" s="19"/>
      <c r="FJ218" s="19"/>
      <c r="FK218" s="19"/>
      <c r="FL218" s="19"/>
      <c r="FM218" s="19"/>
      <c r="FN218" s="19"/>
      <c r="FO218" s="19"/>
      <c r="FP218" s="19"/>
      <c r="FQ218" s="19"/>
      <c r="FR218" s="19"/>
      <c r="FS218" s="19"/>
      <c r="FT218" s="19"/>
      <c r="FU218" s="19"/>
      <c r="FV218" s="19"/>
      <c r="FW218" s="19"/>
      <c r="FX218" s="19"/>
      <c r="FY218" s="19"/>
      <c r="FZ218" s="19"/>
      <c r="GA218" s="19"/>
      <c r="GB218" s="19"/>
      <c r="GC218" s="19"/>
      <c r="GD218" s="19"/>
      <c r="GE218" s="19"/>
      <c r="GF218" s="19"/>
      <c r="GG218" s="19"/>
      <c r="GH218" s="19"/>
      <c r="GI218" s="19"/>
      <c r="GJ218" s="19"/>
      <c r="GK218" s="19"/>
      <c r="GL218" s="19"/>
      <c r="GM218" s="19"/>
      <c r="GN218" s="19"/>
      <c r="GO218" s="19"/>
      <c r="GP218" s="19"/>
      <c r="GQ218" s="19"/>
      <c r="GR218" s="19"/>
      <c r="GS218" s="19"/>
      <c r="GT218" s="19"/>
      <c r="GU218" s="19"/>
      <c r="GV218" s="19"/>
      <c r="GW218" s="19"/>
      <c r="GX218" s="19"/>
      <c r="GY218" s="19"/>
      <c r="GZ218" s="19"/>
      <c r="HA218" s="19"/>
      <c r="HB218" s="19"/>
      <c r="HC218" s="19"/>
      <c r="HD218" s="19"/>
      <c r="HE218" s="19"/>
      <c r="HF218" s="19"/>
      <c r="HG218" s="19"/>
      <c r="HH218" s="19"/>
      <c r="HI218" s="19"/>
      <c r="HJ218" s="19"/>
      <c r="HK218" s="19"/>
      <c r="HL218" s="19"/>
      <c r="HM218" s="19"/>
      <c r="HN218" s="19"/>
      <c r="HO218" s="19"/>
      <c r="HP218" s="19"/>
      <c r="HQ218" s="19"/>
    </row>
    <row r="219" spans="2:225" x14ac:dyDescent="0.25">
      <c r="B219" s="19"/>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19"/>
      <c r="AW219" s="19"/>
      <c r="AX219" s="19"/>
      <c r="AY219" s="19"/>
      <c r="AZ219" s="19"/>
      <c r="BA219" s="19"/>
      <c r="BB219" s="19"/>
      <c r="BC219" s="19"/>
      <c r="BD219" s="19"/>
      <c r="BE219" s="19"/>
      <c r="BF219" s="19"/>
      <c r="BG219" s="19"/>
      <c r="BH219" s="19"/>
      <c r="BI219" s="19"/>
      <c r="BJ219" s="19"/>
      <c r="BK219" s="19"/>
      <c r="BL219" s="19"/>
      <c r="BM219" s="19"/>
      <c r="BN219" s="19"/>
      <c r="BO219" s="19"/>
      <c r="BP219" s="19"/>
      <c r="BQ219" s="19"/>
      <c r="BR219" s="19"/>
      <c r="BS219" s="19"/>
      <c r="BT219" s="19"/>
      <c r="BU219" s="19"/>
      <c r="BV219" s="19"/>
      <c r="BW219" s="19"/>
      <c r="BX219" s="19"/>
      <c r="BY219" s="19"/>
      <c r="BZ219" s="19"/>
      <c r="CA219" s="19"/>
      <c r="CB219" s="19"/>
      <c r="CC219" s="19"/>
      <c r="CD219" s="19"/>
      <c r="CE219" s="19"/>
      <c r="CF219" s="19"/>
      <c r="CG219" s="19"/>
      <c r="CH219" s="19"/>
      <c r="CI219" s="19"/>
      <c r="CJ219" s="19"/>
      <c r="CK219" s="19"/>
      <c r="CL219" s="19"/>
      <c r="CM219" s="19"/>
      <c r="CN219" s="19"/>
      <c r="CO219" s="19"/>
      <c r="CP219" s="19"/>
      <c r="CQ219" s="19"/>
      <c r="CR219" s="19"/>
      <c r="CS219" s="19"/>
      <c r="CT219" s="19"/>
      <c r="CU219" s="19"/>
      <c r="CV219" s="19"/>
      <c r="CW219" s="19"/>
      <c r="CX219" s="19"/>
      <c r="CY219" s="19"/>
      <c r="CZ219" s="19"/>
      <c r="DA219" s="19"/>
      <c r="DB219" s="19"/>
      <c r="DC219" s="19"/>
      <c r="DD219" s="19"/>
      <c r="DE219" s="19"/>
      <c r="DF219" s="19"/>
      <c r="DG219" s="19"/>
      <c r="DH219" s="19"/>
      <c r="DI219" s="19"/>
      <c r="DJ219" s="19"/>
      <c r="DK219" s="19"/>
      <c r="DL219" s="19"/>
      <c r="DM219" s="19"/>
      <c r="DN219" s="19"/>
      <c r="DO219" s="19"/>
      <c r="DP219" s="19"/>
      <c r="DQ219" s="19"/>
      <c r="DR219" s="19"/>
      <c r="DS219" s="19"/>
      <c r="DT219" s="19"/>
      <c r="DU219" s="19"/>
      <c r="DV219" s="19"/>
      <c r="DW219" s="19"/>
      <c r="DX219" s="19"/>
      <c r="DY219" s="19"/>
      <c r="DZ219" s="19"/>
      <c r="EA219" s="19"/>
      <c r="EB219" s="19"/>
      <c r="EC219" s="19"/>
      <c r="ED219" s="19"/>
      <c r="EE219" s="19"/>
      <c r="EF219" s="19"/>
      <c r="EG219" s="19"/>
      <c r="EH219" s="19"/>
      <c r="EI219" s="19"/>
      <c r="EJ219" s="19"/>
      <c r="EK219" s="19"/>
      <c r="EL219" s="19"/>
      <c r="EM219" s="19"/>
      <c r="EN219" s="19"/>
      <c r="EO219" s="19"/>
      <c r="EP219" s="19"/>
      <c r="EQ219" s="19"/>
      <c r="ER219" s="19"/>
      <c r="ES219" s="19"/>
      <c r="ET219" s="19"/>
      <c r="EU219" s="19"/>
      <c r="EV219" s="19"/>
      <c r="EW219" s="19"/>
      <c r="EX219" s="19"/>
      <c r="EY219" s="19"/>
      <c r="EZ219" s="19"/>
      <c r="FA219" s="19"/>
      <c r="FB219" s="19"/>
      <c r="FC219" s="19"/>
      <c r="FD219" s="19"/>
      <c r="FE219" s="19"/>
      <c r="FF219" s="19"/>
      <c r="FG219" s="19"/>
      <c r="FH219" s="19"/>
      <c r="FI219" s="19"/>
      <c r="FJ219" s="19"/>
      <c r="FK219" s="19"/>
      <c r="FL219" s="19"/>
      <c r="FM219" s="19"/>
      <c r="FN219" s="19"/>
      <c r="FO219" s="19"/>
      <c r="FP219" s="19"/>
      <c r="FQ219" s="19"/>
      <c r="FR219" s="19"/>
      <c r="FS219" s="19"/>
      <c r="FT219" s="19"/>
      <c r="FU219" s="19"/>
      <c r="FV219" s="19"/>
      <c r="FW219" s="19"/>
      <c r="FX219" s="19"/>
      <c r="FY219" s="19"/>
      <c r="FZ219" s="19"/>
      <c r="GA219" s="19"/>
      <c r="GB219" s="19"/>
      <c r="GC219" s="19"/>
      <c r="GD219" s="19"/>
      <c r="GE219" s="19"/>
      <c r="GF219" s="19"/>
      <c r="GG219" s="19"/>
      <c r="GH219" s="19"/>
      <c r="GI219" s="19"/>
      <c r="GJ219" s="19"/>
      <c r="GK219" s="19"/>
      <c r="GL219" s="19"/>
      <c r="GM219" s="19"/>
      <c r="GN219" s="19"/>
      <c r="GO219" s="19"/>
      <c r="GP219" s="19"/>
      <c r="GQ219" s="19"/>
      <c r="GR219" s="19"/>
      <c r="GS219" s="19"/>
      <c r="GT219" s="19"/>
      <c r="GU219" s="19"/>
      <c r="GV219" s="19"/>
      <c r="GW219" s="19"/>
      <c r="GX219" s="19"/>
      <c r="GY219" s="19"/>
      <c r="GZ219" s="19"/>
      <c r="HA219" s="19"/>
      <c r="HB219" s="19"/>
      <c r="HC219" s="19"/>
      <c r="HD219" s="19"/>
      <c r="HE219" s="19"/>
      <c r="HF219" s="19"/>
      <c r="HG219" s="19"/>
      <c r="HH219" s="19"/>
      <c r="HI219" s="19"/>
      <c r="HJ219" s="19"/>
      <c r="HK219" s="19"/>
      <c r="HL219" s="19"/>
      <c r="HM219" s="19"/>
      <c r="HN219" s="19"/>
      <c r="HO219" s="19"/>
      <c r="HP219" s="19"/>
      <c r="HQ219" s="19"/>
    </row>
    <row r="220" spans="2:225" x14ac:dyDescent="0.25">
      <c r="B220" s="19"/>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19"/>
      <c r="AW220" s="19"/>
      <c r="AX220" s="19"/>
      <c r="AY220" s="19"/>
      <c r="AZ220" s="19"/>
      <c r="BA220" s="19"/>
      <c r="BB220" s="19"/>
      <c r="BC220" s="19"/>
      <c r="BD220" s="19"/>
      <c r="BE220" s="19"/>
      <c r="BF220" s="19"/>
      <c r="BG220" s="19"/>
      <c r="BH220" s="19"/>
      <c r="BI220" s="19"/>
      <c r="BJ220" s="19"/>
      <c r="BK220" s="19"/>
      <c r="BL220" s="19"/>
      <c r="BM220" s="19"/>
      <c r="BN220" s="19"/>
      <c r="BO220" s="19"/>
      <c r="BP220" s="19"/>
      <c r="BQ220" s="19"/>
      <c r="BR220" s="19"/>
      <c r="BS220" s="19"/>
      <c r="BT220" s="19"/>
      <c r="BU220" s="19"/>
      <c r="BV220" s="19"/>
      <c r="BW220" s="19"/>
      <c r="BX220" s="19"/>
      <c r="BY220" s="19"/>
      <c r="BZ220" s="19"/>
      <c r="CA220" s="19"/>
      <c r="CB220" s="19"/>
      <c r="CC220" s="19"/>
      <c r="CD220" s="19"/>
      <c r="CE220" s="19"/>
      <c r="CF220" s="19"/>
      <c r="CG220" s="19"/>
      <c r="CH220" s="19"/>
      <c r="CI220" s="19"/>
      <c r="CJ220" s="19"/>
      <c r="CK220" s="19"/>
      <c r="CL220" s="19"/>
      <c r="CM220" s="19"/>
      <c r="CN220" s="19"/>
      <c r="CO220" s="19"/>
      <c r="CP220" s="19"/>
      <c r="CQ220" s="19"/>
      <c r="CR220" s="19"/>
      <c r="CS220" s="19"/>
      <c r="CT220" s="19"/>
      <c r="CU220" s="19"/>
      <c r="CV220" s="19"/>
      <c r="CW220" s="19"/>
      <c r="CX220" s="19"/>
      <c r="CY220" s="19"/>
      <c r="CZ220" s="19"/>
      <c r="DA220" s="19"/>
      <c r="DB220" s="19"/>
      <c r="DC220" s="19"/>
      <c r="DD220" s="19"/>
      <c r="DE220" s="19"/>
      <c r="DF220" s="19"/>
      <c r="DG220" s="19"/>
      <c r="DH220" s="19"/>
      <c r="DI220" s="19"/>
      <c r="DJ220" s="19"/>
      <c r="DK220" s="19"/>
      <c r="DL220" s="19"/>
      <c r="DM220" s="19"/>
      <c r="DN220" s="19"/>
      <c r="DO220" s="19"/>
      <c r="DP220" s="19"/>
      <c r="DQ220" s="19"/>
      <c r="DR220" s="19"/>
      <c r="DS220" s="19"/>
      <c r="DT220" s="19"/>
      <c r="DU220" s="19"/>
      <c r="DV220" s="19"/>
      <c r="DW220" s="19"/>
      <c r="DX220" s="19"/>
      <c r="DY220" s="19"/>
      <c r="DZ220" s="19"/>
      <c r="EA220" s="19"/>
      <c r="EB220" s="19"/>
      <c r="EC220" s="19"/>
      <c r="ED220" s="19"/>
      <c r="EE220" s="19"/>
      <c r="EF220" s="19"/>
      <c r="EG220" s="19"/>
      <c r="EH220" s="19"/>
      <c r="EI220" s="19"/>
      <c r="EJ220" s="19"/>
      <c r="EK220" s="19"/>
      <c r="EL220" s="19"/>
      <c r="EM220" s="19"/>
      <c r="EN220" s="19"/>
      <c r="EO220" s="19"/>
      <c r="EP220" s="19"/>
      <c r="EQ220" s="19"/>
      <c r="ER220" s="19"/>
      <c r="ES220" s="19"/>
      <c r="ET220" s="19"/>
      <c r="EU220" s="19"/>
      <c r="EV220" s="19"/>
      <c r="EW220" s="19"/>
      <c r="EX220" s="19"/>
      <c r="EY220" s="19"/>
      <c r="EZ220" s="19"/>
      <c r="FA220" s="19"/>
      <c r="FB220" s="19"/>
      <c r="FC220" s="19"/>
      <c r="FD220" s="19"/>
      <c r="FE220" s="19"/>
      <c r="FF220" s="19"/>
      <c r="FG220" s="19"/>
      <c r="FH220" s="19"/>
      <c r="FI220" s="19"/>
      <c r="FJ220" s="19"/>
      <c r="FK220" s="19"/>
      <c r="FL220" s="19"/>
      <c r="FM220" s="19"/>
      <c r="FN220" s="19"/>
      <c r="FO220" s="19"/>
      <c r="FP220" s="19"/>
      <c r="FQ220" s="19"/>
      <c r="FR220" s="19"/>
      <c r="FS220" s="19"/>
      <c r="FT220" s="19"/>
      <c r="FU220" s="19"/>
      <c r="FV220" s="19"/>
      <c r="FW220" s="19"/>
      <c r="FX220" s="19"/>
      <c r="FY220" s="19"/>
      <c r="FZ220" s="19"/>
      <c r="GA220" s="19"/>
      <c r="GB220" s="19"/>
      <c r="GC220" s="19"/>
      <c r="GD220" s="19"/>
      <c r="GE220" s="19"/>
      <c r="GF220" s="19"/>
      <c r="GG220" s="19"/>
      <c r="GH220" s="19"/>
      <c r="GI220" s="19"/>
      <c r="GJ220" s="19"/>
      <c r="GK220" s="19"/>
      <c r="GL220" s="19"/>
      <c r="GM220" s="19"/>
      <c r="GN220" s="19"/>
      <c r="GO220" s="19"/>
      <c r="GP220" s="19"/>
      <c r="GQ220" s="19"/>
      <c r="GR220" s="19"/>
      <c r="GS220" s="19"/>
      <c r="GT220" s="19"/>
      <c r="GU220" s="19"/>
      <c r="GV220" s="19"/>
      <c r="GW220" s="19"/>
      <c r="GX220" s="19"/>
      <c r="GY220" s="19"/>
      <c r="GZ220" s="19"/>
      <c r="HA220" s="19"/>
      <c r="HB220" s="19"/>
      <c r="HC220" s="19"/>
      <c r="HD220" s="19"/>
      <c r="HE220" s="19"/>
      <c r="HF220" s="19"/>
      <c r="HG220" s="19"/>
      <c r="HH220" s="19"/>
      <c r="HI220" s="19"/>
      <c r="HJ220" s="19"/>
      <c r="HK220" s="19"/>
      <c r="HL220" s="19"/>
      <c r="HM220" s="19"/>
      <c r="HN220" s="19"/>
      <c r="HO220" s="19"/>
      <c r="HP220" s="19"/>
      <c r="HQ220" s="19"/>
    </row>
    <row r="221" spans="2:225" x14ac:dyDescent="0.25">
      <c r="B221" s="19"/>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19"/>
      <c r="AW221" s="19"/>
      <c r="AX221" s="19"/>
      <c r="AY221" s="19"/>
      <c r="AZ221" s="19"/>
      <c r="BA221" s="19"/>
      <c r="BB221" s="19"/>
      <c r="BC221" s="19"/>
      <c r="BD221" s="19"/>
      <c r="BE221" s="19"/>
      <c r="BF221" s="19"/>
      <c r="BG221" s="19"/>
      <c r="BH221" s="19"/>
      <c r="BI221" s="19"/>
      <c r="BJ221" s="19"/>
      <c r="BK221" s="19"/>
      <c r="BL221" s="19"/>
      <c r="BM221" s="19"/>
      <c r="BN221" s="19"/>
      <c r="BO221" s="19"/>
      <c r="BP221" s="19"/>
      <c r="BQ221" s="19"/>
      <c r="BR221" s="19"/>
      <c r="BS221" s="19"/>
      <c r="BT221" s="19"/>
      <c r="BU221" s="19"/>
      <c r="BV221" s="19"/>
      <c r="BW221" s="19"/>
      <c r="BX221" s="19"/>
      <c r="BY221" s="19"/>
      <c r="BZ221" s="19"/>
      <c r="CA221" s="19"/>
      <c r="CB221" s="19"/>
      <c r="CC221" s="19"/>
      <c r="CD221" s="19"/>
      <c r="CE221" s="19"/>
      <c r="CF221" s="19"/>
      <c r="CG221" s="19"/>
      <c r="CH221" s="19"/>
      <c r="CI221" s="19"/>
      <c r="CJ221" s="19"/>
      <c r="CK221" s="19"/>
      <c r="CL221" s="19"/>
      <c r="CM221" s="19"/>
      <c r="CN221" s="19"/>
      <c r="CO221" s="19"/>
      <c r="CP221" s="19"/>
      <c r="CQ221" s="19"/>
      <c r="CR221" s="19"/>
      <c r="CS221" s="19"/>
      <c r="CT221" s="19"/>
      <c r="CU221" s="19"/>
      <c r="CV221" s="19"/>
      <c r="CW221" s="19"/>
      <c r="CX221" s="19"/>
      <c r="CY221" s="19"/>
      <c r="CZ221" s="19"/>
      <c r="DA221" s="19"/>
      <c r="DB221" s="19"/>
      <c r="DC221" s="19"/>
      <c r="DD221" s="19"/>
      <c r="DE221" s="19"/>
      <c r="DF221" s="19"/>
      <c r="DG221" s="19"/>
      <c r="DH221" s="19"/>
      <c r="DI221" s="19"/>
      <c r="DJ221" s="19"/>
      <c r="DK221" s="19"/>
      <c r="DL221" s="19"/>
      <c r="DM221" s="19"/>
      <c r="DN221" s="19"/>
      <c r="DO221" s="19"/>
      <c r="DP221" s="19"/>
      <c r="DQ221" s="19"/>
      <c r="DR221" s="19"/>
      <c r="DS221" s="19"/>
      <c r="DT221" s="19"/>
      <c r="DU221" s="19"/>
      <c r="DV221" s="19"/>
      <c r="DW221" s="19"/>
      <c r="DX221" s="19"/>
      <c r="DY221" s="19"/>
      <c r="DZ221" s="19"/>
      <c r="EA221" s="19"/>
      <c r="EB221" s="19"/>
      <c r="EC221" s="19"/>
      <c r="ED221" s="19"/>
      <c r="EE221" s="19"/>
      <c r="EF221" s="19"/>
      <c r="EG221" s="19"/>
      <c r="EH221" s="19"/>
      <c r="EI221" s="19"/>
      <c r="EJ221" s="19"/>
      <c r="EK221" s="19"/>
      <c r="EL221" s="19"/>
      <c r="EM221" s="19"/>
      <c r="EN221" s="19"/>
      <c r="EO221" s="19"/>
      <c r="EP221" s="19"/>
      <c r="EQ221" s="19"/>
      <c r="ER221" s="19"/>
      <c r="ES221" s="19"/>
      <c r="ET221" s="19"/>
      <c r="EU221" s="19"/>
      <c r="EV221" s="19"/>
      <c r="EW221" s="19"/>
      <c r="EX221" s="19"/>
      <c r="EY221" s="19"/>
      <c r="EZ221" s="19"/>
      <c r="FA221" s="19"/>
      <c r="FB221" s="19"/>
      <c r="FC221" s="19"/>
      <c r="FD221" s="19"/>
      <c r="FE221" s="19"/>
      <c r="FF221" s="19"/>
      <c r="FG221" s="19"/>
      <c r="FH221" s="19"/>
      <c r="FI221" s="19"/>
      <c r="FJ221" s="19"/>
      <c r="FK221" s="19"/>
      <c r="FL221" s="19"/>
      <c r="FM221" s="19"/>
      <c r="FN221" s="19"/>
      <c r="FO221" s="19"/>
      <c r="FP221" s="19"/>
      <c r="FQ221" s="19"/>
      <c r="FR221" s="19"/>
      <c r="FS221" s="19"/>
      <c r="FT221" s="19"/>
      <c r="FU221" s="19"/>
      <c r="FV221" s="19"/>
      <c r="FW221" s="19"/>
      <c r="FX221" s="19"/>
      <c r="FY221" s="19"/>
      <c r="FZ221" s="19"/>
      <c r="GA221" s="19"/>
      <c r="GB221" s="19"/>
      <c r="GC221" s="19"/>
      <c r="GD221" s="19"/>
      <c r="GE221" s="19"/>
      <c r="GF221" s="19"/>
      <c r="GG221" s="19"/>
      <c r="GH221" s="19"/>
      <c r="GI221" s="19"/>
      <c r="GJ221" s="19"/>
      <c r="GK221" s="19"/>
      <c r="GL221" s="19"/>
      <c r="GM221" s="19"/>
      <c r="GN221" s="19"/>
      <c r="GO221" s="19"/>
      <c r="GP221" s="19"/>
      <c r="GQ221" s="19"/>
      <c r="GR221" s="19"/>
      <c r="GS221" s="19"/>
      <c r="GT221" s="19"/>
      <c r="GU221" s="19"/>
      <c r="GV221" s="19"/>
      <c r="GW221" s="19"/>
      <c r="GX221" s="19"/>
      <c r="GY221" s="19"/>
      <c r="GZ221" s="19"/>
      <c r="HA221" s="19"/>
      <c r="HB221" s="19"/>
      <c r="HC221" s="19"/>
      <c r="HD221" s="19"/>
      <c r="HE221" s="19"/>
      <c r="HF221" s="19"/>
      <c r="HG221" s="19"/>
      <c r="HH221" s="19"/>
      <c r="HI221" s="19"/>
      <c r="HJ221" s="19"/>
      <c r="HK221" s="19"/>
      <c r="HL221" s="19"/>
      <c r="HM221" s="19"/>
      <c r="HN221" s="19"/>
      <c r="HO221" s="19"/>
      <c r="HP221" s="19"/>
      <c r="HQ221" s="19"/>
    </row>
    <row r="222" spans="2:225" x14ac:dyDescent="0.25">
      <c r="B222" s="19"/>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19"/>
      <c r="AW222" s="19"/>
      <c r="AX222" s="19"/>
      <c r="AY222" s="19"/>
      <c r="AZ222" s="19"/>
      <c r="BA222" s="19"/>
      <c r="BB222" s="19"/>
      <c r="BC222" s="19"/>
      <c r="BD222" s="19"/>
      <c r="BE222" s="19"/>
      <c r="BF222" s="19"/>
      <c r="BG222" s="19"/>
      <c r="BH222" s="19"/>
      <c r="BI222" s="19"/>
      <c r="BJ222" s="19"/>
      <c r="BK222" s="19"/>
      <c r="BL222" s="19"/>
      <c r="BM222" s="19"/>
      <c r="BN222" s="19"/>
      <c r="BO222" s="19"/>
      <c r="BP222" s="19"/>
      <c r="BQ222" s="19"/>
      <c r="BR222" s="19"/>
      <c r="BS222" s="19"/>
      <c r="BT222" s="19"/>
      <c r="BU222" s="19"/>
      <c r="BV222" s="19"/>
      <c r="BW222" s="19"/>
      <c r="BX222" s="19"/>
      <c r="BY222" s="19"/>
      <c r="BZ222" s="19"/>
      <c r="CA222" s="19"/>
      <c r="CB222" s="19"/>
      <c r="CC222" s="19"/>
      <c r="CD222" s="19"/>
      <c r="CE222" s="19"/>
      <c r="CF222" s="19"/>
      <c r="CG222" s="19"/>
      <c r="CH222" s="19"/>
      <c r="CI222" s="19"/>
      <c r="CJ222" s="19"/>
      <c r="CK222" s="19"/>
      <c r="CL222" s="19"/>
      <c r="CM222" s="19"/>
      <c r="CN222" s="19"/>
      <c r="CO222" s="19"/>
      <c r="CP222" s="19"/>
      <c r="CQ222" s="19"/>
      <c r="CR222" s="19"/>
      <c r="CS222" s="19"/>
      <c r="CT222" s="19"/>
      <c r="CU222" s="19"/>
      <c r="CV222" s="19"/>
      <c r="CW222" s="19"/>
      <c r="CX222" s="19"/>
      <c r="CY222" s="19"/>
      <c r="CZ222" s="19"/>
      <c r="DA222" s="19"/>
      <c r="DB222" s="19"/>
      <c r="DC222" s="19"/>
      <c r="DD222" s="19"/>
      <c r="DE222" s="19"/>
      <c r="DF222" s="19"/>
      <c r="DG222" s="19"/>
      <c r="DH222" s="19"/>
      <c r="DI222" s="19"/>
      <c r="DJ222" s="19"/>
      <c r="DK222" s="19"/>
      <c r="DL222" s="19"/>
      <c r="DM222" s="19"/>
      <c r="DN222" s="19"/>
      <c r="DO222" s="19"/>
      <c r="DP222" s="19"/>
      <c r="DQ222" s="19"/>
      <c r="DR222" s="19"/>
      <c r="DS222" s="19"/>
      <c r="DT222" s="19"/>
      <c r="DU222" s="19"/>
      <c r="DV222" s="19"/>
      <c r="DW222" s="19"/>
      <c r="DX222" s="19"/>
      <c r="DY222" s="19"/>
      <c r="DZ222" s="19"/>
      <c r="EA222" s="19"/>
      <c r="EB222" s="19"/>
      <c r="EC222" s="19"/>
      <c r="ED222" s="19"/>
      <c r="EE222" s="19"/>
      <c r="EF222" s="19"/>
      <c r="EG222" s="19"/>
      <c r="EH222" s="19"/>
      <c r="EI222" s="19"/>
      <c r="EJ222" s="19"/>
      <c r="EK222" s="19"/>
      <c r="EL222" s="19"/>
      <c r="EM222" s="19"/>
      <c r="EN222" s="19"/>
      <c r="EO222" s="19"/>
      <c r="EP222" s="19"/>
      <c r="EQ222" s="19"/>
      <c r="ER222" s="19"/>
      <c r="ES222" s="19"/>
      <c r="ET222" s="19"/>
      <c r="EU222" s="19"/>
      <c r="EV222" s="19"/>
      <c r="EW222" s="19"/>
      <c r="EX222" s="19"/>
      <c r="EY222" s="19"/>
      <c r="EZ222" s="19"/>
      <c r="FA222" s="19"/>
      <c r="FB222" s="19"/>
      <c r="FC222" s="19"/>
      <c r="FD222" s="19"/>
      <c r="FE222" s="19"/>
      <c r="FF222" s="19"/>
      <c r="FG222" s="19"/>
      <c r="FH222" s="19"/>
      <c r="FI222" s="19"/>
      <c r="FJ222" s="19"/>
      <c r="FK222" s="19"/>
      <c r="FL222" s="19"/>
      <c r="FM222" s="19"/>
      <c r="FN222" s="19"/>
      <c r="FO222" s="19"/>
      <c r="FP222" s="19"/>
      <c r="FQ222" s="19"/>
      <c r="FR222" s="19"/>
      <c r="FS222" s="19"/>
      <c r="FT222" s="19"/>
      <c r="FU222" s="19"/>
      <c r="FV222" s="19"/>
      <c r="FW222" s="19"/>
      <c r="FX222" s="19"/>
      <c r="FY222" s="19"/>
      <c r="FZ222" s="19"/>
      <c r="GA222" s="19"/>
      <c r="GB222" s="19"/>
      <c r="GC222" s="19"/>
      <c r="GD222" s="19"/>
      <c r="GE222" s="19"/>
      <c r="GF222" s="19"/>
      <c r="GG222" s="19"/>
      <c r="GH222" s="19"/>
      <c r="GI222" s="19"/>
      <c r="GJ222" s="19"/>
      <c r="GK222" s="19"/>
      <c r="GL222" s="19"/>
      <c r="GM222" s="19"/>
      <c r="GN222" s="19"/>
      <c r="GO222" s="19"/>
      <c r="GP222" s="19"/>
      <c r="GQ222" s="19"/>
      <c r="GR222" s="19"/>
      <c r="GS222" s="19"/>
      <c r="GT222" s="19"/>
      <c r="GU222" s="19"/>
      <c r="GV222" s="19"/>
      <c r="GW222" s="19"/>
      <c r="GX222" s="19"/>
      <c r="GY222" s="19"/>
      <c r="GZ222" s="19"/>
      <c r="HA222" s="19"/>
      <c r="HB222" s="19"/>
      <c r="HC222" s="19"/>
      <c r="HD222" s="19"/>
      <c r="HE222" s="19"/>
      <c r="HF222" s="19"/>
      <c r="HG222" s="19"/>
      <c r="HH222" s="19"/>
      <c r="HI222" s="19"/>
      <c r="HJ222" s="19"/>
      <c r="HK222" s="19"/>
      <c r="HL222" s="19"/>
      <c r="HM222" s="19"/>
      <c r="HN222" s="19"/>
      <c r="HO222" s="19"/>
      <c r="HP222" s="19"/>
      <c r="HQ222" s="19"/>
    </row>
    <row r="223" spans="2:225" x14ac:dyDescent="0.25">
      <c r="B223" s="19"/>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19"/>
      <c r="AW223" s="19"/>
      <c r="AX223" s="19"/>
      <c r="AY223" s="19"/>
      <c r="AZ223" s="19"/>
      <c r="BA223" s="19"/>
      <c r="BB223" s="19"/>
      <c r="BC223" s="19"/>
      <c r="BD223" s="19"/>
      <c r="BE223" s="19"/>
      <c r="BF223" s="19"/>
      <c r="BG223" s="19"/>
      <c r="BH223" s="19"/>
      <c r="BI223" s="19"/>
      <c r="BJ223" s="19"/>
      <c r="BK223" s="19"/>
      <c r="BL223" s="19"/>
      <c r="BM223" s="19"/>
      <c r="BN223" s="19"/>
      <c r="BO223" s="19"/>
      <c r="BP223" s="19"/>
      <c r="BQ223" s="19"/>
      <c r="BR223" s="19"/>
      <c r="BS223" s="19"/>
      <c r="BT223" s="19"/>
      <c r="BU223" s="19"/>
      <c r="BV223" s="19"/>
      <c r="BW223" s="19"/>
      <c r="BX223" s="19"/>
      <c r="BY223" s="19"/>
      <c r="BZ223" s="19"/>
      <c r="CA223" s="19"/>
      <c r="CB223" s="19"/>
      <c r="CC223" s="19"/>
      <c r="CD223" s="19"/>
      <c r="CE223" s="19"/>
      <c r="CF223" s="19"/>
      <c r="CG223" s="19"/>
      <c r="CH223" s="19"/>
      <c r="CI223" s="19"/>
      <c r="CJ223" s="19"/>
      <c r="CK223" s="19"/>
      <c r="CL223" s="19"/>
      <c r="CM223" s="19"/>
      <c r="CN223" s="19"/>
      <c r="CO223" s="19"/>
      <c r="CP223" s="19"/>
      <c r="CQ223" s="19"/>
      <c r="CR223" s="19"/>
      <c r="CS223" s="19"/>
      <c r="CT223" s="19"/>
      <c r="CU223" s="19"/>
      <c r="CV223" s="19"/>
      <c r="CW223" s="19"/>
      <c r="CX223" s="19"/>
      <c r="CY223" s="19"/>
      <c r="CZ223" s="19"/>
      <c r="DA223" s="19"/>
      <c r="DB223" s="19"/>
      <c r="DC223" s="19"/>
      <c r="DD223" s="19"/>
      <c r="DE223" s="19"/>
      <c r="DF223" s="19"/>
      <c r="DG223" s="19"/>
      <c r="DH223" s="19"/>
      <c r="DI223" s="19"/>
      <c r="DJ223" s="19"/>
      <c r="DK223" s="19"/>
      <c r="DL223" s="19"/>
      <c r="DM223" s="19"/>
      <c r="DN223" s="19"/>
      <c r="DO223" s="19"/>
      <c r="DP223" s="19"/>
      <c r="DQ223" s="19"/>
      <c r="DR223" s="19"/>
      <c r="DS223" s="19"/>
      <c r="DT223" s="19"/>
      <c r="DU223" s="19"/>
      <c r="DV223" s="19"/>
      <c r="DW223" s="19"/>
      <c r="DX223" s="19"/>
      <c r="DY223" s="19"/>
      <c r="DZ223" s="19"/>
      <c r="EA223" s="19"/>
      <c r="EB223" s="19"/>
      <c r="EC223" s="19"/>
      <c r="ED223" s="19"/>
      <c r="EE223" s="19"/>
      <c r="EF223" s="19"/>
      <c r="EG223" s="19"/>
      <c r="EH223" s="19"/>
      <c r="EI223" s="19"/>
      <c r="EJ223" s="19"/>
      <c r="EK223" s="19"/>
      <c r="EL223" s="19"/>
      <c r="EM223" s="19"/>
      <c r="EN223" s="19"/>
      <c r="EO223" s="19"/>
      <c r="EP223" s="19"/>
      <c r="EQ223" s="19"/>
      <c r="ER223" s="19"/>
      <c r="ES223" s="19"/>
      <c r="ET223" s="19"/>
      <c r="EU223" s="19"/>
      <c r="EV223" s="19"/>
      <c r="EW223" s="19"/>
      <c r="EX223" s="19"/>
      <c r="EY223" s="19"/>
      <c r="EZ223" s="19"/>
      <c r="FA223" s="19"/>
      <c r="FB223" s="19"/>
      <c r="FC223" s="19"/>
      <c r="FD223" s="19"/>
      <c r="FE223" s="19"/>
      <c r="FF223" s="19"/>
      <c r="FG223" s="19"/>
      <c r="FH223" s="19"/>
      <c r="FI223" s="19"/>
      <c r="FJ223" s="19"/>
      <c r="FK223" s="19"/>
      <c r="FL223" s="19"/>
      <c r="FM223" s="19"/>
      <c r="FN223" s="19"/>
      <c r="FO223" s="19"/>
      <c r="FP223" s="19"/>
      <c r="FQ223" s="19"/>
      <c r="FR223" s="19"/>
      <c r="FS223" s="19"/>
      <c r="FT223" s="19"/>
      <c r="FU223" s="19"/>
      <c r="FV223" s="19"/>
      <c r="FW223" s="19"/>
      <c r="FX223" s="19"/>
      <c r="FY223" s="19"/>
      <c r="FZ223" s="19"/>
      <c r="GA223" s="19"/>
      <c r="GB223" s="19"/>
      <c r="GC223" s="19"/>
      <c r="GD223" s="19"/>
      <c r="GE223" s="19"/>
      <c r="GF223" s="19"/>
      <c r="GG223" s="19"/>
      <c r="GH223" s="19"/>
      <c r="GI223" s="19"/>
      <c r="GJ223" s="19"/>
      <c r="GK223" s="19"/>
      <c r="GL223" s="19"/>
      <c r="GM223" s="19"/>
      <c r="GN223" s="19"/>
      <c r="GO223" s="19"/>
      <c r="GP223" s="19"/>
      <c r="GQ223" s="19"/>
      <c r="GR223" s="19"/>
      <c r="GS223" s="19"/>
      <c r="GT223" s="19"/>
      <c r="GU223" s="19"/>
      <c r="GV223" s="19"/>
      <c r="GW223" s="19"/>
      <c r="GX223" s="19"/>
      <c r="GY223" s="19"/>
      <c r="GZ223" s="19"/>
      <c r="HA223" s="19"/>
      <c r="HB223" s="19"/>
      <c r="HC223" s="19"/>
      <c r="HD223" s="19"/>
      <c r="HE223" s="19"/>
      <c r="HF223" s="19"/>
      <c r="HG223" s="19"/>
      <c r="HH223" s="19"/>
      <c r="HI223" s="19"/>
      <c r="HJ223" s="19"/>
      <c r="HK223" s="19"/>
      <c r="HL223" s="19"/>
      <c r="HM223" s="19"/>
      <c r="HN223" s="19"/>
      <c r="HO223" s="19"/>
      <c r="HP223" s="19"/>
      <c r="HQ223" s="19"/>
    </row>
    <row r="224" spans="2:225" x14ac:dyDescent="0.25">
      <c r="B224" s="19"/>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19"/>
      <c r="AW224" s="19"/>
      <c r="AX224" s="19"/>
      <c r="AY224" s="19"/>
      <c r="AZ224" s="19"/>
      <c r="BA224" s="19"/>
      <c r="BB224" s="19"/>
      <c r="BC224" s="19"/>
      <c r="BD224" s="19"/>
      <c r="BE224" s="19"/>
      <c r="BF224" s="19"/>
      <c r="BG224" s="19"/>
      <c r="BH224" s="19"/>
      <c r="BI224" s="19"/>
      <c r="BJ224" s="19"/>
      <c r="BK224" s="19"/>
      <c r="BL224" s="19"/>
      <c r="BM224" s="19"/>
      <c r="BN224" s="19"/>
      <c r="BO224" s="19"/>
      <c r="BP224" s="19"/>
      <c r="BQ224" s="19"/>
      <c r="BR224" s="19"/>
      <c r="BS224" s="19"/>
      <c r="BT224" s="19"/>
      <c r="BU224" s="19"/>
      <c r="BV224" s="19"/>
      <c r="BW224" s="19"/>
      <c r="BX224" s="19"/>
      <c r="BY224" s="19"/>
      <c r="BZ224" s="19"/>
      <c r="CA224" s="19"/>
      <c r="CB224" s="19"/>
      <c r="CC224" s="19"/>
      <c r="CD224" s="19"/>
      <c r="CE224" s="19"/>
      <c r="CF224" s="19"/>
      <c r="CG224" s="19"/>
      <c r="CH224" s="19"/>
      <c r="CI224" s="19"/>
      <c r="CJ224" s="19"/>
      <c r="CK224" s="19"/>
      <c r="CL224" s="19"/>
      <c r="CM224" s="19"/>
      <c r="CN224" s="19"/>
      <c r="CO224" s="19"/>
      <c r="CP224" s="19"/>
      <c r="CQ224" s="19"/>
      <c r="CR224" s="19"/>
      <c r="CS224" s="19"/>
      <c r="CT224" s="19"/>
      <c r="CU224" s="19"/>
      <c r="CV224" s="19"/>
      <c r="CW224" s="19"/>
      <c r="CX224" s="19"/>
      <c r="CY224" s="19"/>
      <c r="CZ224" s="19"/>
      <c r="DA224" s="19"/>
      <c r="DB224" s="19"/>
      <c r="DC224" s="19"/>
      <c r="DD224" s="19"/>
      <c r="DE224" s="19"/>
      <c r="DF224" s="19"/>
      <c r="DG224" s="19"/>
      <c r="DH224" s="19"/>
      <c r="DI224" s="19"/>
      <c r="DJ224" s="19"/>
      <c r="DK224" s="19"/>
      <c r="DL224" s="19"/>
      <c r="DM224" s="19"/>
      <c r="DN224" s="19"/>
      <c r="DO224" s="19"/>
      <c r="DP224" s="19"/>
      <c r="DQ224" s="19"/>
      <c r="DR224" s="19"/>
      <c r="DS224" s="19"/>
      <c r="DT224" s="19"/>
      <c r="DU224" s="19"/>
      <c r="DV224" s="19"/>
      <c r="DW224" s="19"/>
      <c r="DX224" s="19"/>
      <c r="DY224" s="19"/>
      <c r="DZ224" s="19"/>
      <c r="EA224" s="19"/>
      <c r="EB224" s="19"/>
      <c r="EC224" s="19"/>
      <c r="ED224" s="19"/>
      <c r="EE224" s="19"/>
      <c r="EF224" s="19"/>
      <c r="EG224" s="19"/>
      <c r="EH224" s="19"/>
      <c r="EI224" s="19"/>
      <c r="EJ224" s="19"/>
      <c r="EK224" s="19"/>
      <c r="EL224" s="19"/>
      <c r="EM224" s="19"/>
      <c r="EN224" s="19"/>
      <c r="EO224" s="19"/>
      <c r="EP224" s="19"/>
      <c r="EQ224" s="19"/>
      <c r="ER224" s="19"/>
      <c r="ES224" s="19"/>
      <c r="ET224" s="19"/>
      <c r="EU224" s="19"/>
      <c r="EV224" s="19"/>
      <c r="EW224" s="19"/>
      <c r="EX224" s="19"/>
      <c r="EY224" s="19"/>
      <c r="EZ224" s="19"/>
      <c r="FA224" s="19"/>
      <c r="FB224" s="19"/>
      <c r="FC224" s="19"/>
      <c r="FD224" s="19"/>
      <c r="FE224" s="19"/>
      <c r="FF224" s="19"/>
      <c r="FG224" s="19"/>
      <c r="FH224" s="19"/>
      <c r="FI224" s="19"/>
      <c r="FJ224" s="19"/>
      <c r="FK224" s="19"/>
      <c r="FL224" s="19"/>
      <c r="FM224" s="19"/>
      <c r="FN224" s="19"/>
      <c r="FO224" s="19"/>
      <c r="FP224" s="19"/>
      <c r="FQ224" s="19"/>
      <c r="FR224" s="19"/>
      <c r="FS224" s="19"/>
      <c r="FT224" s="19"/>
      <c r="FU224" s="19"/>
      <c r="FV224" s="19"/>
      <c r="FW224" s="19"/>
      <c r="FX224" s="19"/>
      <c r="FY224" s="19"/>
      <c r="FZ224" s="19"/>
      <c r="GA224" s="19"/>
      <c r="GB224" s="19"/>
      <c r="GC224" s="19"/>
      <c r="GD224" s="19"/>
      <c r="GE224" s="19"/>
      <c r="GF224" s="19"/>
      <c r="GG224" s="19"/>
      <c r="GH224" s="19"/>
      <c r="GI224" s="19"/>
      <c r="GJ224" s="19"/>
      <c r="GK224" s="19"/>
      <c r="GL224" s="19"/>
      <c r="GM224" s="19"/>
      <c r="GN224" s="19"/>
      <c r="GO224" s="19"/>
      <c r="GP224" s="19"/>
      <c r="GQ224" s="19"/>
      <c r="GR224" s="19"/>
      <c r="GS224" s="19"/>
      <c r="GT224" s="19"/>
      <c r="GU224" s="19"/>
      <c r="GV224" s="19"/>
      <c r="GW224" s="19"/>
      <c r="GX224" s="19"/>
      <c r="GY224" s="19"/>
      <c r="GZ224" s="19"/>
      <c r="HA224" s="19"/>
      <c r="HB224" s="19"/>
      <c r="HC224" s="19"/>
      <c r="HD224" s="19"/>
      <c r="HE224" s="19"/>
      <c r="HF224" s="19"/>
      <c r="HG224" s="19"/>
      <c r="HH224" s="19"/>
      <c r="HI224" s="19"/>
      <c r="HJ224" s="19"/>
      <c r="HK224" s="19"/>
      <c r="HL224" s="19"/>
      <c r="HM224" s="19"/>
      <c r="HN224" s="19"/>
      <c r="HO224" s="19"/>
      <c r="HP224" s="19"/>
      <c r="HQ224" s="19"/>
    </row>
    <row r="225" spans="2:225" x14ac:dyDescent="0.25">
      <c r="B225" s="19"/>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19"/>
      <c r="AW225" s="19"/>
      <c r="AX225" s="19"/>
      <c r="AY225" s="19"/>
      <c r="AZ225" s="19"/>
      <c r="BA225" s="19"/>
      <c r="BB225" s="19"/>
      <c r="BC225" s="19"/>
      <c r="BD225" s="19"/>
      <c r="BE225" s="19"/>
      <c r="BF225" s="19"/>
      <c r="BG225" s="19"/>
      <c r="BH225" s="19"/>
      <c r="BI225" s="19"/>
      <c r="BJ225" s="19"/>
      <c r="BK225" s="19"/>
      <c r="BL225" s="19"/>
      <c r="BM225" s="19"/>
      <c r="BN225" s="19"/>
      <c r="BO225" s="19"/>
      <c r="BP225" s="19"/>
      <c r="BQ225" s="19"/>
      <c r="BR225" s="19"/>
      <c r="BS225" s="19"/>
      <c r="BT225" s="19"/>
      <c r="BU225" s="19"/>
      <c r="BV225" s="19"/>
      <c r="BW225" s="19"/>
      <c r="BX225" s="19"/>
      <c r="BY225" s="19"/>
      <c r="BZ225" s="19"/>
      <c r="CA225" s="19"/>
      <c r="CB225" s="19"/>
      <c r="CC225" s="19"/>
      <c r="CD225" s="19"/>
      <c r="CE225" s="19"/>
      <c r="CF225" s="19"/>
      <c r="CG225" s="19"/>
      <c r="CH225" s="19"/>
      <c r="CI225" s="19"/>
      <c r="CJ225" s="19"/>
      <c r="CK225" s="19"/>
      <c r="CL225" s="19"/>
      <c r="CM225" s="19"/>
      <c r="CN225" s="19"/>
      <c r="CO225" s="19"/>
      <c r="CP225" s="19"/>
      <c r="CQ225" s="19"/>
      <c r="CR225" s="19"/>
      <c r="CS225" s="19"/>
      <c r="CT225" s="19"/>
      <c r="CU225" s="19"/>
      <c r="CV225" s="19"/>
      <c r="CW225" s="19"/>
      <c r="CX225" s="19"/>
      <c r="CY225" s="19"/>
      <c r="CZ225" s="19"/>
      <c r="DA225" s="19"/>
      <c r="DB225" s="19"/>
      <c r="DC225" s="19"/>
      <c r="DD225" s="19"/>
      <c r="DE225" s="19"/>
      <c r="DF225" s="19"/>
      <c r="DG225" s="19"/>
      <c r="DH225" s="19"/>
      <c r="DI225" s="19"/>
      <c r="DJ225" s="19"/>
      <c r="DK225" s="19"/>
      <c r="DL225" s="19"/>
      <c r="DM225" s="19"/>
      <c r="DN225" s="19"/>
      <c r="DO225" s="19"/>
      <c r="DP225" s="19"/>
      <c r="DQ225" s="19"/>
      <c r="DR225" s="19"/>
      <c r="DS225" s="19"/>
      <c r="DT225" s="19"/>
      <c r="DU225" s="19"/>
      <c r="DV225" s="19"/>
      <c r="DW225" s="19"/>
      <c r="DX225" s="19"/>
      <c r="DY225" s="19"/>
      <c r="DZ225" s="19"/>
      <c r="EA225" s="19"/>
      <c r="EB225" s="19"/>
      <c r="EC225" s="19"/>
      <c r="ED225" s="19"/>
      <c r="EE225" s="19"/>
      <c r="EF225" s="19"/>
      <c r="EG225" s="19"/>
      <c r="EH225" s="19"/>
      <c r="EI225" s="19"/>
      <c r="EJ225" s="19"/>
      <c r="EK225" s="19"/>
      <c r="EL225" s="19"/>
      <c r="EM225" s="19"/>
      <c r="EN225" s="19"/>
      <c r="EO225" s="19"/>
      <c r="EP225" s="19"/>
      <c r="EQ225" s="19"/>
      <c r="ER225" s="19"/>
      <c r="ES225" s="19"/>
      <c r="ET225" s="19"/>
      <c r="EU225" s="19"/>
      <c r="EV225" s="19"/>
      <c r="EW225" s="19"/>
      <c r="EX225" s="19"/>
      <c r="EY225" s="19"/>
      <c r="EZ225" s="19"/>
      <c r="FA225" s="19"/>
      <c r="FB225" s="19"/>
      <c r="FC225" s="19"/>
      <c r="FD225" s="19"/>
      <c r="FE225" s="19"/>
      <c r="FF225" s="19"/>
      <c r="FG225" s="19"/>
      <c r="FH225" s="19"/>
      <c r="FI225" s="19"/>
      <c r="FJ225" s="19"/>
      <c r="FK225" s="19"/>
      <c r="FL225" s="19"/>
      <c r="FM225" s="19"/>
      <c r="FN225" s="19"/>
      <c r="FO225" s="19"/>
      <c r="FP225" s="19"/>
      <c r="FQ225" s="19"/>
      <c r="FR225" s="19"/>
      <c r="FS225" s="19"/>
      <c r="FT225" s="19"/>
      <c r="FU225" s="19"/>
      <c r="FV225" s="19"/>
      <c r="FW225" s="19"/>
      <c r="FX225" s="19"/>
      <c r="FY225" s="19"/>
      <c r="FZ225" s="19"/>
      <c r="GA225" s="19"/>
      <c r="GB225" s="19"/>
      <c r="GC225" s="19"/>
      <c r="GD225" s="19"/>
      <c r="GE225" s="19"/>
      <c r="GF225" s="19"/>
      <c r="GG225" s="19"/>
      <c r="GH225" s="19"/>
      <c r="GI225" s="19"/>
      <c r="GJ225" s="19"/>
      <c r="GK225" s="19"/>
      <c r="GL225" s="19"/>
      <c r="GM225" s="19"/>
      <c r="GN225" s="19"/>
      <c r="GO225" s="19"/>
      <c r="GP225" s="19"/>
      <c r="GQ225" s="19"/>
      <c r="GR225" s="19"/>
      <c r="GS225" s="19"/>
      <c r="GT225" s="19"/>
      <c r="GU225" s="19"/>
      <c r="GV225" s="19"/>
      <c r="GW225" s="19"/>
      <c r="GX225" s="19"/>
      <c r="GY225" s="19"/>
      <c r="GZ225" s="19"/>
      <c r="HA225" s="19"/>
      <c r="HB225" s="19"/>
      <c r="HC225" s="19"/>
      <c r="HD225" s="19"/>
      <c r="HE225" s="19"/>
      <c r="HF225" s="19"/>
      <c r="HG225" s="19"/>
      <c r="HH225" s="19"/>
      <c r="HI225" s="19"/>
      <c r="HJ225" s="19"/>
      <c r="HK225" s="19"/>
      <c r="HL225" s="19"/>
      <c r="HM225" s="19"/>
      <c r="HN225" s="19"/>
      <c r="HO225" s="19"/>
      <c r="HP225" s="19"/>
      <c r="HQ225" s="19"/>
    </row>
    <row r="226" spans="2:225" x14ac:dyDescent="0.25">
      <c r="B226" s="19"/>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19"/>
      <c r="AW226" s="19"/>
      <c r="AX226" s="19"/>
      <c r="AY226" s="19"/>
      <c r="AZ226" s="19"/>
      <c r="BA226" s="19"/>
      <c r="BB226" s="19"/>
      <c r="BC226" s="19"/>
      <c r="BD226" s="19"/>
      <c r="BE226" s="19"/>
      <c r="BF226" s="19"/>
      <c r="BG226" s="19"/>
      <c r="BH226" s="19"/>
      <c r="BI226" s="19"/>
      <c r="BJ226" s="19"/>
      <c r="BK226" s="19"/>
      <c r="BL226" s="19"/>
      <c r="BM226" s="19"/>
      <c r="BN226" s="19"/>
      <c r="BO226" s="19"/>
      <c r="BP226" s="19"/>
      <c r="BQ226" s="19"/>
      <c r="BR226" s="19"/>
      <c r="BS226" s="19"/>
      <c r="BT226" s="19"/>
      <c r="BU226" s="19"/>
      <c r="BV226" s="19"/>
      <c r="BW226" s="19"/>
      <c r="BX226" s="19"/>
      <c r="BY226" s="19"/>
      <c r="BZ226" s="19"/>
      <c r="CA226" s="19"/>
      <c r="CB226" s="19"/>
      <c r="CC226" s="19"/>
      <c r="CD226" s="19"/>
      <c r="CE226" s="19"/>
      <c r="CF226" s="19"/>
      <c r="CG226" s="19"/>
      <c r="CH226" s="19"/>
      <c r="CI226" s="19"/>
      <c r="CJ226" s="19"/>
      <c r="CK226" s="19"/>
      <c r="CL226" s="19"/>
      <c r="CM226" s="19"/>
      <c r="CN226" s="19"/>
      <c r="CO226" s="19"/>
      <c r="CP226" s="19"/>
      <c r="CQ226" s="19"/>
      <c r="CR226" s="19"/>
      <c r="CS226" s="19"/>
      <c r="CT226" s="19"/>
      <c r="CU226" s="19"/>
      <c r="CV226" s="19"/>
      <c r="CW226" s="19"/>
      <c r="CX226" s="19"/>
      <c r="CY226" s="19"/>
      <c r="CZ226" s="19"/>
      <c r="DA226" s="19"/>
      <c r="DB226" s="19"/>
      <c r="DC226" s="19"/>
      <c r="DD226" s="19"/>
      <c r="DE226" s="19"/>
      <c r="DF226" s="19"/>
      <c r="DG226" s="19"/>
      <c r="DH226" s="19"/>
      <c r="DI226" s="19"/>
      <c r="DJ226" s="19"/>
      <c r="DK226" s="19"/>
      <c r="DL226" s="19"/>
      <c r="DM226" s="19"/>
      <c r="DN226" s="19"/>
      <c r="DO226" s="19"/>
      <c r="DP226" s="19"/>
      <c r="DQ226" s="19"/>
      <c r="DR226" s="19"/>
      <c r="DS226" s="19"/>
      <c r="DT226" s="19"/>
      <c r="DU226" s="19"/>
      <c r="DV226" s="19"/>
      <c r="DW226" s="19"/>
      <c r="DX226" s="19"/>
      <c r="DY226" s="19"/>
      <c r="DZ226" s="19"/>
      <c r="EA226" s="19"/>
      <c r="EB226" s="19"/>
      <c r="EC226" s="19"/>
      <c r="ED226" s="19"/>
      <c r="EE226" s="19"/>
      <c r="EF226" s="19"/>
      <c r="EG226" s="19"/>
      <c r="EH226" s="19"/>
      <c r="EI226" s="19"/>
      <c r="EJ226" s="19"/>
      <c r="EK226" s="19"/>
      <c r="EL226" s="19"/>
      <c r="EM226" s="19"/>
      <c r="EN226" s="19"/>
      <c r="EO226" s="19"/>
      <c r="EP226" s="19"/>
      <c r="EQ226" s="19"/>
      <c r="ER226" s="19"/>
      <c r="ES226" s="19"/>
      <c r="ET226" s="19"/>
      <c r="EU226" s="19"/>
      <c r="EV226" s="19"/>
      <c r="EW226" s="19"/>
      <c r="EX226" s="19"/>
      <c r="EY226" s="19"/>
      <c r="EZ226" s="19"/>
      <c r="FA226" s="19"/>
      <c r="FB226" s="19"/>
      <c r="FC226" s="19"/>
      <c r="FD226" s="19"/>
      <c r="FE226" s="19"/>
      <c r="FF226" s="19"/>
      <c r="FG226" s="19"/>
      <c r="FH226" s="19"/>
      <c r="FI226" s="19"/>
      <c r="FJ226" s="19"/>
      <c r="FK226" s="19"/>
      <c r="FL226" s="19"/>
      <c r="FM226" s="19"/>
      <c r="FN226" s="19"/>
      <c r="FO226" s="19"/>
      <c r="FP226" s="19"/>
      <c r="FQ226" s="19"/>
      <c r="FR226" s="19"/>
      <c r="FS226" s="19"/>
      <c r="FT226" s="19"/>
      <c r="FU226" s="19"/>
      <c r="FV226" s="19"/>
      <c r="FW226" s="19"/>
      <c r="FX226" s="19"/>
      <c r="FY226" s="19"/>
      <c r="FZ226" s="19"/>
      <c r="GA226" s="19"/>
      <c r="GB226" s="19"/>
      <c r="GC226" s="19"/>
      <c r="GD226" s="19"/>
      <c r="GE226" s="19"/>
      <c r="GF226" s="19"/>
      <c r="GG226" s="19"/>
      <c r="GH226" s="19"/>
      <c r="GI226" s="19"/>
      <c r="GJ226" s="19"/>
      <c r="GK226" s="19"/>
      <c r="GL226" s="19"/>
      <c r="GM226" s="19"/>
      <c r="GN226" s="19"/>
      <c r="GO226" s="19"/>
      <c r="GP226" s="19"/>
      <c r="GQ226" s="19"/>
      <c r="GR226" s="19"/>
      <c r="GS226" s="19"/>
      <c r="GT226" s="19"/>
      <c r="GU226" s="19"/>
      <c r="GV226" s="19"/>
      <c r="GW226" s="19"/>
      <c r="GX226" s="19"/>
      <c r="GY226" s="19"/>
      <c r="GZ226" s="19"/>
      <c r="HA226" s="19"/>
      <c r="HB226" s="19"/>
      <c r="HC226" s="19"/>
      <c r="HD226" s="19"/>
      <c r="HE226" s="19"/>
      <c r="HF226" s="19"/>
      <c r="HG226" s="19"/>
      <c r="HH226" s="19"/>
      <c r="HI226" s="19"/>
      <c r="HJ226" s="19"/>
      <c r="HK226" s="19"/>
      <c r="HL226" s="19"/>
      <c r="HM226" s="19"/>
      <c r="HN226" s="19"/>
      <c r="HO226" s="19"/>
      <c r="HP226" s="19"/>
      <c r="HQ226" s="19"/>
    </row>
    <row r="227" spans="2:225" x14ac:dyDescent="0.25">
      <c r="B227" s="19"/>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19"/>
      <c r="AW227" s="19"/>
      <c r="AX227" s="19"/>
      <c r="AY227" s="19"/>
      <c r="AZ227" s="19"/>
      <c r="BA227" s="19"/>
      <c r="BB227" s="19"/>
      <c r="BC227" s="19"/>
      <c r="BD227" s="19"/>
      <c r="BE227" s="19"/>
      <c r="BF227" s="19"/>
      <c r="BG227" s="19"/>
      <c r="BH227" s="19"/>
      <c r="BI227" s="19"/>
      <c r="BJ227" s="19"/>
      <c r="BK227" s="19"/>
      <c r="BL227" s="19"/>
      <c r="BM227" s="19"/>
      <c r="BN227" s="19"/>
      <c r="BO227" s="19"/>
      <c r="BP227" s="19"/>
      <c r="BQ227" s="19"/>
      <c r="BR227" s="19"/>
      <c r="BS227" s="19"/>
      <c r="BT227" s="19"/>
      <c r="BU227" s="19"/>
      <c r="BV227" s="19"/>
      <c r="BW227" s="19"/>
      <c r="BX227" s="19"/>
      <c r="BY227" s="19"/>
      <c r="BZ227" s="19"/>
      <c r="CA227" s="19"/>
      <c r="CB227" s="19"/>
      <c r="CC227" s="19"/>
      <c r="CD227" s="19"/>
      <c r="CE227" s="19"/>
      <c r="CF227" s="19"/>
      <c r="CG227" s="19"/>
      <c r="CH227" s="19"/>
      <c r="CI227" s="19"/>
      <c r="CJ227" s="19"/>
      <c r="CK227" s="19"/>
      <c r="CL227" s="19"/>
      <c r="CM227" s="19"/>
      <c r="CN227" s="19"/>
      <c r="CO227" s="19"/>
      <c r="CP227" s="19"/>
      <c r="CQ227" s="19"/>
      <c r="CR227" s="19"/>
      <c r="CS227" s="19"/>
      <c r="CT227" s="19"/>
      <c r="CU227" s="19"/>
      <c r="CV227" s="19"/>
      <c r="CW227" s="19"/>
      <c r="CX227" s="19"/>
      <c r="CY227" s="19"/>
      <c r="CZ227" s="19"/>
      <c r="DA227" s="19"/>
      <c r="DB227" s="19"/>
      <c r="DC227" s="19"/>
      <c r="DD227" s="19"/>
      <c r="DE227" s="19"/>
      <c r="DF227" s="19"/>
      <c r="DG227" s="19"/>
      <c r="DH227" s="19"/>
      <c r="DI227" s="19"/>
      <c r="DJ227" s="19"/>
      <c r="DK227" s="19"/>
      <c r="DL227" s="19"/>
      <c r="DM227" s="19"/>
      <c r="DN227" s="19"/>
      <c r="DO227" s="19"/>
      <c r="DP227" s="19"/>
      <c r="DQ227" s="19"/>
      <c r="DR227" s="19"/>
      <c r="DS227" s="19"/>
      <c r="DT227" s="19"/>
      <c r="DU227" s="19"/>
      <c r="DV227" s="19"/>
      <c r="DW227" s="19"/>
      <c r="DX227" s="19"/>
      <c r="DY227" s="19"/>
      <c r="DZ227" s="19"/>
      <c r="EA227" s="19"/>
      <c r="EB227" s="19"/>
      <c r="EC227" s="19"/>
      <c r="ED227" s="19"/>
      <c r="EE227" s="19"/>
      <c r="EF227" s="19"/>
      <c r="EG227" s="19"/>
      <c r="EH227" s="19"/>
      <c r="EI227" s="19"/>
      <c r="EJ227" s="19"/>
      <c r="EK227" s="19"/>
      <c r="EL227" s="19"/>
      <c r="EM227" s="19"/>
      <c r="EN227" s="19"/>
      <c r="EO227" s="19"/>
      <c r="EP227" s="19"/>
      <c r="EQ227" s="19"/>
      <c r="ER227" s="19"/>
      <c r="ES227" s="19"/>
      <c r="ET227" s="19"/>
      <c r="EU227" s="19"/>
      <c r="EV227" s="19"/>
      <c r="EW227" s="19"/>
      <c r="EX227" s="19"/>
      <c r="EY227" s="19"/>
      <c r="EZ227" s="19"/>
      <c r="FA227" s="19"/>
      <c r="FB227" s="19"/>
      <c r="FC227" s="19"/>
      <c r="FD227" s="19"/>
      <c r="FE227" s="19"/>
      <c r="FF227" s="19"/>
      <c r="FG227" s="19"/>
      <c r="FH227" s="19"/>
      <c r="FI227" s="19"/>
      <c r="FJ227" s="19"/>
      <c r="FK227" s="19"/>
      <c r="FL227" s="19"/>
      <c r="FM227" s="19"/>
      <c r="FN227" s="19"/>
      <c r="FO227" s="19"/>
      <c r="FP227" s="19"/>
      <c r="FQ227" s="19"/>
      <c r="FR227" s="19"/>
      <c r="FS227" s="19"/>
      <c r="FT227" s="19"/>
      <c r="FU227" s="19"/>
      <c r="FV227" s="19"/>
      <c r="FW227" s="19"/>
      <c r="FX227" s="19"/>
      <c r="FY227" s="19"/>
      <c r="FZ227" s="19"/>
      <c r="GA227" s="19"/>
      <c r="GB227" s="19"/>
      <c r="GC227" s="19"/>
      <c r="GD227" s="19"/>
      <c r="GE227" s="19"/>
      <c r="GF227" s="19"/>
      <c r="GG227" s="19"/>
      <c r="GH227" s="19"/>
      <c r="GI227" s="19"/>
      <c r="GJ227" s="19"/>
      <c r="GK227" s="19"/>
      <c r="GL227" s="19"/>
      <c r="GM227" s="19"/>
      <c r="GN227" s="19"/>
      <c r="GO227" s="19"/>
      <c r="GP227" s="19"/>
      <c r="GQ227" s="19"/>
      <c r="GR227" s="19"/>
      <c r="GS227" s="19"/>
      <c r="GT227" s="19"/>
      <c r="GU227" s="19"/>
      <c r="GV227" s="19"/>
      <c r="GW227" s="19"/>
      <c r="GX227" s="19"/>
      <c r="GY227" s="19"/>
      <c r="GZ227" s="19"/>
      <c r="HA227" s="19"/>
      <c r="HB227" s="19"/>
      <c r="HC227" s="19"/>
      <c r="HD227" s="19"/>
      <c r="HE227" s="19"/>
      <c r="HF227" s="19"/>
      <c r="HG227" s="19"/>
      <c r="HH227" s="19"/>
      <c r="HI227" s="19"/>
      <c r="HJ227" s="19"/>
      <c r="HK227" s="19"/>
      <c r="HL227" s="19"/>
      <c r="HM227" s="19"/>
      <c r="HN227" s="19"/>
      <c r="HO227" s="19"/>
      <c r="HP227" s="19"/>
      <c r="HQ227" s="19"/>
    </row>
    <row r="228" spans="2:225" x14ac:dyDescent="0.25">
      <c r="B228" s="19"/>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19"/>
      <c r="AW228" s="19"/>
      <c r="AX228" s="19"/>
      <c r="AY228" s="19"/>
      <c r="AZ228" s="19"/>
      <c r="BA228" s="19"/>
      <c r="BB228" s="19"/>
      <c r="BC228" s="19"/>
      <c r="BD228" s="19"/>
      <c r="BE228" s="19"/>
      <c r="BF228" s="19"/>
      <c r="BG228" s="19"/>
      <c r="BH228" s="19"/>
      <c r="BI228" s="19"/>
      <c r="BJ228" s="19"/>
      <c r="BK228" s="19"/>
      <c r="BL228" s="19"/>
      <c r="BM228" s="19"/>
      <c r="BN228" s="19"/>
      <c r="BO228" s="19"/>
      <c r="BP228" s="19"/>
      <c r="BQ228" s="19"/>
      <c r="BR228" s="19"/>
      <c r="BS228" s="19"/>
      <c r="BT228" s="19"/>
      <c r="BU228" s="19"/>
      <c r="BV228" s="19"/>
      <c r="BW228" s="19"/>
      <c r="BX228" s="19"/>
      <c r="BY228" s="19"/>
      <c r="BZ228" s="19"/>
      <c r="CA228" s="19"/>
      <c r="CB228" s="19"/>
      <c r="CC228" s="19"/>
      <c r="CD228" s="19"/>
      <c r="CE228" s="19"/>
      <c r="CF228" s="19"/>
      <c r="CG228" s="19"/>
      <c r="CH228" s="19"/>
      <c r="CI228" s="19"/>
      <c r="CJ228" s="19"/>
      <c r="CK228" s="19"/>
      <c r="CL228" s="19"/>
      <c r="CM228" s="19"/>
      <c r="CN228" s="19"/>
      <c r="CO228" s="19"/>
      <c r="CP228" s="19"/>
      <c r="CQ228" s="19"/>
      <c r="CR228" s="19"/>
      <c r="CS228" s="19"/>
      <c r="CT228" s="19"/>
      <c r="CU228" s="19"/>
      <c r="CV228" s="19"/>
      <c r="CW228" s="19"/>
      <c r="CX228" s="19"/>
      <c r="CY228" s="19"/>
      <c r="CZ228" s="19"/>
      <c r="DA228" s="19"/>
      <c r="DB228" s="19"/>
      <c r="DC228" s="19"/>
      <c r="DD228" s="19"/>
      <c r="DE228" s="19"/>
      <c r="DF228" s="19"/>
      <c r="DG228" s="19"/>
      <c r="DH228" s="19"/>
      <c r="DI228" s="19"/>
      <c r="DJ228" s="19"/>
      <c r="DK228" s="19"/>
      <c r="DL228" s="19"/>
      <c r="DM228" s="19"/>
      <c r="DN228" s="19"/>
      <c r="DO228" s="19"/>
      <c r="DP228" s="19"/>
      <c r="DQ228" s="19"/>
      <c r="DR228" s="19"/>
      <c r="DS228" s="19"/>
      <c r="DT228" s="19"/>
      <c r="DU228" s="19"/>
      <c r="DV228" s="19"/>
      <c r="DW228" s="19"/>
      <c r="DX228" s="19"/>
      <c r="DY228" s="19"/>
      <c r="DZ228" s="19"/>
      <c r="EA228" s="19"/>
      <c r="EB228" s="19"/>
      <c r="EC228" s="19"/>
      <c r="ED228" s="19"/>
      <c r="EE228" s="19"/>
      <c r="EF228" s="19"/>
      <c r="EG228" s="19"/>
      <c r="EH228" s="19"/>
      <c r="EI228" s="19"/>
      <c r="EJ228" s="19"/>
      <c r="EK228" s="19"/>
      <c r="EL228" s="19"/>
      <c r="EM228" s="19"/>
      <c r="EN228" s="19"/>
      <c r="EO228" s="19"/>
      <c r="EP228" s="19"/>
      <c r="EQ228" s="19"/>
      <c r="ER228" s="19"/>
      <c r="ES228" s="19"/>
      <c r="ET228" s="19"/>
      <c r="EU228" s="19"/>
      <c r="EV228" s="19"/>
      <c r="EW228" s="19"/>
      <c r="EX228" s="19"/>
      <c r="EY228" s="19"/>
      <c r="EZ228" s="19"/>
      <c r="FA228" s="19"/>
      <c r="FB228" s="19"/>
      <c r="FC228" s="19"/>
      <c r="FD228" s="19"/>
      <c r="FE228" s="19"/>
      <c r="FF228" s="19"/>
      <c r="FG228" s="19"/>
      <c r="FH228" s="19"/>
      <c r="FI228" s="19"/>
      <c r="FJ228" s="19"/>
      <c r="FK228" s="19"/>
      <c r="FL228" s="19"/>
      <c r="FM228" s="19"/>
      <c r="FN228" s="19"/>
      <c r="FO228" s="19"/>
      <c r="FP228" s="19"/>
      <c r="FQ228" s="19"/>
      <c r="FR228" s="19"/>
      <c r="FS228" s="19"/>
      <c r="FT228" s="19"/>
      <c r="FU228" s="19"/>
      <c r="FV228" s="19"/>
      <c r="FW228" s="19"/>
      <c r="FX228" s="19"/>
      <c r="FY228" s="19"/>
      <c r="FZ228" s="19"/>
      <c r="GA228" s="19"/>
      <c r="GB228" s="19"/>
      <c r="GC228" s="19"/>
      <c r="GD228" s="19"/>
      <c r="GE228" s="19"/>
      <c r="GF228" s="19"/>
      <c r="GG228" s="19"/>
      <c r="GH228" s="19"/>
      <c r="GI228" s="19"/>
      <c r="GJ228" s="19"/>
      <c r="GK228" s="19"/>
      <c r="GL228" s="19"/>
      <c r="GM228" s="19"/>
      <c r="GN228" s="19"/>
      <c r="GO228" s="19"/>
      <c r="GP228" s="19"/>
      <c r="GQ228" s="19"/>
      <c r="GR228" s="19"/>
      <c r="GS228" s="19"/>
      <c r="GT228" s="19"/>
      <c r="GU228" s="19"/>
      <c r="GV228" s="19"/>
      <c r="GW228" s="19"/>
      <c r="GX228" s="19"/>
      <c r="GY228" s="19"/>
      <c r="GZ228" s="19"/>
      <c r="HA228" s="19"/>
      <c r="HB228" s="19"/>
      <c r="HC228" s="19"/>
      <c r="HD228" s="19"/>
      <c r="HE228" s="19"/>
      <c r="HF228" s="19"/>
      <c r="HG228" s="19"/>
      <c r="HH228" s="19"/>
      <c r="HI228" s="19"/>
      <c r="HJ228" s="19"/>
      <c r="HK228" s="19"/>
      <c r="HL228" s="19"/>
      <c r="HM228" s="19"/>
      <c r="HN228" s="19"/>
      <c r="HO228" s="19"/>
      <c r="HP228" s="19"/>
      <c r="HQ228" s="19"/>
    </row>
    <row r="229" spans="2:225" x14ac:dyDescent="0.25">
      <c r="B229" s="19"/>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19"/>
      <c r="AW229" s="19"/>
      <c r="AX229" s="19"/>
      <c r="AY229" s="19"/>
      <c r="AZ229" s="19"/>
      <c r="BA229" s="19"/>
      <c r="BB229" s="19"/>
      <c r="BC229" s="19"/>
      <c r="BD229" s="19"/>
      <c r="BE229" s="19"/>
      <c r="BF229" s="19"/>
      <c r="BG229" s="19"/>
      <c r="BH229" s="19"/>
      <c r="BI229" s="19"/>
      <c r="BJ229" s="19"/>
      <c r="BK229" s="19"/>
      <c r="BL229" s="19"/>
      <c r="BM229" s="19"/>
      <c r="BN229" s="19"/>
      <c r="BO229" s="19"/>
      <c r="BP229" s="19"/>
      <c r="BQ229" s="19"/>
      <c r="BR229" s="19"/>
      <c r="BS229" s="19"/>
      <c r="BT229" s="19"/>
      <c r="BU229" s="19"/>
      <c r="BV229" s="19"/>
      <c r="BW229" s="19"/>
      <c r="BX229" s="19"/>
      <c r="BY229" s="19"/>
      <c r="BZ229" s="19"/>
      <c r="CA229" s="19"/>
      <c r="CB229" s="19"/>
      <c r="CC229" s="19"/>
      <c r="CD229" s="19"/>
      <c r="CE229" s="19"/>
      <c r="CF229" s="19"/>
      <c r="CG229" s="19"/>
      <c r="CH229" s="19"/>
      <c r="CI229" s="19"/>
      <c r="CJ229" s="19"/>
      <c r="CK229" s="19"/>
      <c r="CL229" s="19"/>
      <c r="CM229" s="19"/>
      <c r="CN229" s="19"/>
      <c r="CO229" s="19"/>
      <c r="CP229" s="19"/>
      <c r="CQ229" s="19"/>
      <c r="CR229" s="19"/>
      <c r="CS229" s="19"/>
      <c r="CT229" s="19"/>
      <c r="CU229" s="19"/>
      <c r="CV229" s="19"/>
      <c r="CW229" s="19"/>
      <c r="CX229" s="19"/>
      <c r="CY229" s="19"/>
      <c r="CZ229" s="19"/>
      <c r="DA229" s="19"/>
      <c r="DB229" s="19"/>
      <c r="DC229" s="19"/>
      <c r="DD229" s="19"/>
      <c r="DE229" s="19"/>
      <c r="DF229" s="19"/>
      <c r="DG229" s="19"/>
      <c r="DH229" s="19"/>
      <c r="DI229" s="19"/>
      <c r="DJ229" s="19"/>
      <c r="DK229" s="19"/>
      <c r="DL229" s="19"/>
      <c r="DM229" s="19"/>
      <c r="DN229" s="19"/>
      <c r="DO229" s="19"/>
      <c r="DP229" s="19"/>
      <c r="DQ229" s="19"/>
      <c r="DR229" s="19"/>
      <c r="DS229" s="19"/>
      <c r="DT229" s="19"/>
      <c r="DU229" s="19"/>
      <c r="DV229" s="19"/>
      <c r="DW229" s="19"/>
      <c r="DX229" s="19"/>
      <c r="DY229" s="19"/>
      <c r="DZ229" s="19"/>
      <c r="EA229" s="19"/>
      <c r="EB229" s="19"/>
      <c r="EC229" s="19"/>
      <c r="ED229" s="19"/>
      <c r="EE229" s="19"/>
      <c r="EF229" s="19"/>
      <c r="EG229" s="19"/>
      <c r="EH229" s="19"/>
      <c r="EI229" s="19"/>
      <c r="EJ229" s="19"/>
      <c r="EK229" s="19"/>
      <c r="EL229" s="19"/>
      <c r="EM229" s="19"/>
      <c r="EN229" s="19"/>
      <c r="EO229" s="19"/>
      <c r="EP229" s="19"/>
      <c r="EQ229" s="19"/>
      <c r="ER229" s="19"/>
      <c r="ES229" s="19"/>
      <c r="ET229" s="19"/>
      <c r="EU229" s="19"/>
      <c r="EV229" s="19"/>
      <c r="EW229" s="19"/>
      <c r="EX229" s="19"/>
      <c r="EY229" s="19"/>
      <c r="EZ229" s="19"/>
      <c r="FA229" s="19"/>
      <c r="FB229" s="19"/>
      <c r="FC229" s="19"/>
      <c r="FD229" s="19"/>
      <c r="FE229" s="19"/>
      <c r="FF229" s="19"/>
      <c r="FG229" s="19"/>
      <c r="FH229" s="19"/>
      <c r="FI229" s="19"/>
      <c r="FJ229" s="19"/>
      <c r="FK229" s="19"/>
      <c r="FL229" s="19"/>
      <c r="FM229" s="19"/>
      <c r="FN229" s="19"/>
      <c r="FO229" s="19"/>
      <c r="FP229" s="19"/>
      <c r="FQ229" s="19"/>
      <c r="FR229" s="19"/>
      <c r="FS229" s="19"/>
      <c r="FT229" s="19"/>
      <c r="FU229" s="19"/>
      <c r="FV229" s="19"/>
      <c r="FW229" s="19"/>
      <c r="FX229" s="19"/>
      <c r="FY229" s="19"/>
      <c r="FZ229" s="19"/>
      <c r="GA229" s="19"/>
      <c r="GB229" s="19"/>
      <c r="GC229" s="19"/>
      <c r="GD229" s="19"/>
      <c r="GE229" s="19"/>
      <c r="GF229" s="19"/>
      <c r="GG229" s="19"/>
      <c r="GH229" s="19"/>
      <c r="GI229" s="19"/>
      <c r="GJ229" s="19"/>
      <c r="GK229" s="19"/>
      <c r="GL229" s="19"/>
      <c r="GM229" s="19"/>
      <c r="GN229" s="19"/>
      <c r="GO229" s="19"/>
      <c r="GP229" s="19"/>
      <c r="GQ229" s="19"/>
      <c r="GR229" s="19"/>
      <c r="GS229" s="19"/>
      <c r="GT229" s="19"/>
      <c r="GU229" s="19"/>
      <c r="GV229" s="19"/>
      <c r="GW229" s="19"/>
      <c r="GX229" s="19"/>
      <c r="GY229" s="19"/>
      <c r="GZ229" s="19"/>
      <c r="HA229" s="19"/>
      <c r="HB229" s="19"/>
      <c r="HC229" s="19"/>
      <c r="HD229" s="19"/>
      <c r="HE229" s="19"/>
      <c r="HF229" s="19"/>
      <c r="HG229" s="19"/>
      <c r="HH229" s="19"/>
      <c r="HI229" s="19"/>
      <c r="HJ229" s="19"/>
      <c r="HK229" s="19"/>
      <c r="HL229" s="19"/>
      <c r="HM229" s="19"/>
      <c r="HN229" s="19"/>
      <c r="HO229" s="19"/>
      <c r="HP229" s="19"/>
      <c r="HQ229" s="19"/>
    </row>
    <row r="230" spans="2:225" x14ac:dyDescent="0.25">
      <c r="B230" s="19"/>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19"/>
      <c r="AW230" s="19"/>
      <c r="AX230" s="19"/>
      <c r="AY230" s="19"/>
      <c r="AZ230" s="19"/>
      <c r="BA230" s="19"/>
      <c r="BB230" s="19"/>
      <c r="BC230" s="19"/>
      <c r="BD230" s="19"/>
      <c r="BE230" s="19"/>
      <c r="BF230" s="19"/>
      <c r="BG230" s="19"/>
      <c r="BH230" s="19"/>
      <c r="BI230" s="19"/>
      <c r="BJ230" s="19"/>
      <c r="BK230" s="19"/>
      <c r="BL230" s="19"/>
      <c r="BM230" s="19"/>
      <c r="BN230" s="19"/>
      <c r="BO230" s="19"/>
      <c r="BP230" s="19"/>
      <c r="BQ230" s="19"/>
      <c r="BR230" s="19"/>
      <c r="BS230" s="19"/>
      <c r="BT230" s="19"/>
      <c r="BU230" s="19"/>
      <c r="BV230" s="19"/>
      <c r="BW230" s="19"/>
      <c r="BX230" s="19"/>
      <c r="BY230" s="19"/>
      <c r="BZ230" s="19"/>
      <c r="CA230" s="19"/>
      <c r="CB230" s="19"/>
      <c r="CC230" s="19"/>
      <c r="CD230" s="19"/>
      <c r="CE230" s="19"/>
      <c r="CF230" s="19"/>
      <c r="CG230" s="19"/>
      <c r="CH230" s="19"/>
      <c r="CI230" s="19"/>
      <c r="CJ230" s="19"/>
      <c r="CK230" s="19"/>
      <c r="CL230" s="19"/>
      <c r="CM230" s="19"/>
      <c r="CN230" s="19"/>
      <c r="CO230" s="19"/>
      <c r="CP230" s="19"/>
      <c r="CQ230" s="19"/>
      <c r="CR230" s="19"/>
      <c r="CS230" s="19"/>
      <c r="CT230" s="19"/>
      <c r="CU230" s="19"/>
      <c r="CV230" s="19"/>
      <c r="CW230" s="19"/>
      <c r="CX230" s="19"/>
      <c r="CY230" s="19"/>
      <c r="CZ230" s="19"/>
      <c r="DA230" s="19"/>
      <c r="DB230" s="19"/>
      <c r="DC230" s="19"/>
      <c r="DD230" s="19"/>
      <c r="DE230" s="19"/>
      <c r="DF230" s="19"/>
      <c r="DG230" s="19"/>
      <c r="DH230" s="19"/>
      <c r="DI230" s="19"/>
      <c r="DJ230" s="19"/>
      <c r="DK230" s="19"/>
      <c r="DL230" s="19"/>
      <c r="DM230" s="19"/>
      <c r="DN230" s="19"/>
      <c r="DO230" s="19"/>
      <c r="DP230" s="19"/>
      <c r="DQ230" s="19"/>
      <c r="DR230" s="19"/>
      <c r="DS230" s="19"/>
      <c r="DT230" s="19"/>
      <c r="DU230" s="19"/>
      <c r="DV230" s="19"/>
      <c r="DW230" s="19"/>
      <c r="DX230" s="19"/>
      <c r="DY230" s="19"/>
      <c r="DZ230" s="19"/>
      <c r="EA230" s="19"/>
      <c r="EB230" s="19"/>
      <c r="EC230" s="19"/>
      <c r="ED230" s="19"/>
      <c r="EE230" s="19"/>
      <c r="EF230" s="19"/>
      <c r="EG230" s="19"/>
      <c r="EH230" s="19"/>
      <c r="EI230" s="19"/>
      <c r="EJ230" s="19"/>
      <c r="EK230" s="19"/>
      <c r="EL230" s="19"/>
      <c r="EM230" s="19"/>
      <c r="EN230" s="19"/>
      <c r="EO230" s="19"/>
      <c r="EP230" s="19"/>
      <c r="EQ230" s="19"/>
      <c r="ER230" s="19"/>
      <c r="ES230" s="19"/>
      <c r="ET230" s="19"/>
      <c r="EU230" s="19"/>
      <c r="EV230" s="19"/>
      <c r="EW230" s="19"/>
      <c r="EX230" s="19"/>
      <c r="EY230" s="19"/>
      <c r="EZ230" s="19"/>
      <c r="FA230" s="19"/>
      <c r="FB230" s="19"/>
      <c r="FC230" s="19"/>
      <c r="FD230" s="19"/>
      <c r="FE230" s="19"/>
      <c r="FF230" s="19"/>
      <c r="FG230" s="19"/>
      <c r="FH230" s="19"/>
      <c r="FI230" s="19"/>
      <c r="FJ230" s="19"/>
      <c r="FK230" s="19"/>
      <c r="FL230" s="19"/>
      <c r="FM230" s="19"/>
      <c r="FN230" s="19"/>
      <c r="FO230" s="19"/>
      <c r="FP230" s="19"/>
      <c r="FQ230" s="19"/>
      <c r="FR230" s="19"/>
      <c r="FS230" s="19"/>
      <c r="FT230" s="19"/>
      <c r="FU230" s="19"/>
      <c r="FV230" s="19"/>
      <c r="FW230" s="19"/>
      <c r="FX230" s="19"/>
      <c r="FY230" s="19"/>
      <c r="FZ230" s="19"/>
      <c r="GA230" s="19"/>
      <c r="GB230" s="19"/>
      <c r="GC230" s="19"/>
      <c r="GD230" s="19"/>
      <c r="GE230" s="19"/>
      <c r="GF230" s="19"/>
      <c r="GG230" s="19"/>
      <c r="GH230" s="19"/>
      <c r="GI230" s="19"/>
      <c r="GJ230" s="19"/>
      <c r="GK230" s="19"/>
      <c r="GL230" s="19"/>
      <c r="GM230" s="19"/>
      <c r="GN230" s="19"/>
      <c r="GO230" s="19"/>
      <c r="GP230" s="19"/>
      <c r="GQ230" s="19"/>
      <c r="GR230" s="19"/>
      <c r="GS230" s="19"/>
      <c r="GT230" s="19"/>
      <c r="GU230" s="19"/>
      <c r="GV230" s="19"/>
      <c r="GW230" s="19"/>
      <c r="GX230" s="19"/>
      <c r="GY230" s="19"/>
      <c r="GZ230" s="19"/>
      <c r="HA230" s="19"/>
      <c r="HB230" s="19"/>
      <c r="HC230" s="19"/>
      <c r="HD230" s="19"/>
      <c r="HE230" s="19"/>
      <c r="HF230" s="19"/>
      <c r="HG230" s="19"/>
      <c r="HH230" s="19"/>
      <c r="HI230" s="19"/>
      <c r="HJ230" s="19"/>
      <c r="HK230" s="19"/>
      <c r="HL230" s="19"/>
      <c r="HM230" s="19"/>
      <c r="HN230" s="19"/>
      <c r="HO230" s="19"/>
      <c r="HP230" s="19"/>
      <c r="HQ230" s="19"/>
    </row>
    <row r="231" spans="2:225" x14ac:dyDescent="0.25">
      <c r="B231" s="19"/>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19"/>
      <c r="AW231" s="19"/>
      <c r="AX231" s="19"/>
      <c r="AY231" s="19"/>
      <c r="AZ231" s="19"/>
      <c r="BA231" s="19"/>
      <c r="BB231" s="19"/>
      <c r="BC231" s="19"/>
      <c r="BD231" s="19"/>
      <c r="BE231" s="19"/>
      <c r="BF231" s="19"/>
      <c r="BG231" s="19"/>
      <c r="BH231" s="19"/>
      <c r="BI231" s="19"/>
      <c r="BJ231" s="19"/>
      <c r="BK231" s="19"/>
      <c r="BL231" s="19"/>
      <c r="BM231" s="19"/>
      <c r="BN231" s="19"/>
      <c r="BO231" s="19"/>
      <c r="BP231" s="19"/>
      <c r="BQ231" s="19"/>
      <c r="BR231" s="19"/>
      <c r="BS231" s="19"/>
      <c r="BT231" s="19"/>
      <c r="BU231" s="19"/>
      <c r="BV231" s="19"/>
      <c r="BW231" s="19"/>
      <c r="BX231" s="19"/>
      <c r="BY231" s="19"/>
      <c r="BZ231" s="19"/>
      <c r="CA231" s="19"/>
      <c r="CB231" s="19"/>
      <c r="CC231" s="19"/>
      <c r="CD231" s="19"/>
      <c r="CE231" s="19"/>
      <c r="CF231" s="19"/>
      <c r="CG231" s="19"/>
      <c r="CH231" s="19"/>
      <c r="CI231" s="19"/>
      <c r="CJ231" s="19"/>
      <c r="CK231" s="19"/>
      <c r="CL231" s="19"/>
      <c r="CM231" s="19"/>
      <c r="CN231" s="19"/>
      <c r="CO231" s="19"/>
      <c r="CP231" s="19"/>
      <c r="CQ231" s="19"/>
      <c r="CR231" s="19"/>
      <c r="CS231" s="19"/>
      <c r="CT231" s="19"/>
      <c r="CU231" s="19"/>
      <c r="CV231" s="19"/>
      <c r="CW231" s="19"/>
      <c r="CX231" s="19"/>
      <c r="CY231" s="19"/>
      <c r="CZ231" s="19"/>
      <c r="DA231" s="19"/>
      <c r="DB231" s="19"/>
      <c r="DC231" s="19"/>
      <c r="DD231" s="19"/>
      <c r="DE231" s="19"/>
      <c r="DF231" s="19"/>
      <c r="DG231" s="19"/>
      <c r="DH231" s="19"/>
      <c r="DI231" s="19"/>
      <c r="DJ231" s="19"/>
      <c r="DK231" s="19"/>
      <c r="DL231" s="19"/>
      <c r="DM231" s="19"/>
      <c r="DN231" s="19"/>
      <c r="DO231" s="19"/>
      <c r="DP231" s="19"/>
      <c r="DQ231" s="19"/>
      <c r="DR231" s="19"/>
      <c r="DS231" s="19"/>
      <c r="DT231" s="19"/>
      <c r="DU231" s="19"/>
      <c r="DV231" s="19"/>
      <c r="DW231" s="19"/>
      <c r="DX231" s="19"/>
      <c r="DY231" s="19"/>
      <c r="DZ231" s="19"/>
      <c r="EA231" s="19"/>
      <c r="EB231" s="19"/>
      <c r="EC231" s="19"/>
      <c r="ED231" s="19"/>
      <c r="EE231" s="19"/>
      <c r="EF231" s="19"/>
      <c r="EG231" s="19"/>
      <c r="EH231" s="19"/>
      <c r="EI231" s="19"/>
      <c r="EJ231" s="19"/>
      <c r="EK231" s="19"/>
      <c r="EL231" s="19"/>
      <c r="EM231" s="19"/>
      <c r="EN231" s="19"/>
      <c r="EO231" s="19"/>
      <c r="EP231" s="19"/>
      <c r="EQ231" s="19"/>
      <c r="ER231" s="19"/>
      <c r="ES231" s="19"/>
      <c r="ET231" s="19"/>
      <c r="EU231" s="19"/>
      <c r="EV231" s="19"/>
      <c r="EW231" s="19"/>
      <c r="EX231" s="19"/>
      <c r="EY231" s="19"/>
      <c r="EZ231" s="19"/>
      <c r="FA231" s="19"/>
      <c r="FB231" s="19"/>
      <c r="FC231" s="19"/>
      <c r="FD231" s="19"/>
      <c r="FE231" s="19"/>
      <c r="FF231" s="19"/>
      <c r="FG231" s="19"/>
      <c r="FH231" s="19"/>
      <c r="FI231" s="19"/>
      <c r="FJ231" s="19"/>
      <c r="FK231" s="19"/>
      <c r="FL231" s="19"/>
      <c r="FM231" s="19"/>
      <c r="FN231" s="19"/>
      <c r="FO231" s="19"/>
      <c r="FP231" s="19"/>
      <c r="FQ231" s="19"/>
      <c r="FR231" s="19"/>
      <c r="FS231" s="19"/>
      <c r="FT231" s="19"/>
      <c r="FU231" s="19"/>
      <c r="FV231" s="19"/>
      <c r="FW231" s="19"/>
      <c r="FX231" s="19"/>
      <c r="FY231" s="19"/>
      <c r="FZ231" s="19"/>
      <c r="GA231" s="19"/>
      <c r="GB231" s="19"/>
      <c r="GC231" s="19"/>
      <c r="GD231" s="19"/>
      <c r="GE231" s="19"/>
      <c r="GF231" s="19"/>
      <c r="GG231" s="19"/>
      <c r="GH231" s="19"/>
      <c r="GI231" s="19"/>
      <c r="GJ231" s="19"/>
      <c r="GK231" s="19"/>
      <c r="GL231" s="19"/>
      <c r="GM231" s="19"/>
      <c r="GN231" s="19"/>
      <c r="GO231" s="19"/>
      <c r="GP231" s="19"/>
      <c r="GQ231" s="19"/>
      <c r="GR231" s="19"/>
      <c r="GS231" s="19"/>
      <c r="GT231" s="19"/>
      <c r="GU231" s="19"/>
      <c r="GV231" s="19"/>
      <c r="GW231" s="19"/>
      <c r="GX231" s="19"/>
      <c r="GY231" s="19"/>
      <c r="GZ231" s="19"/>
      <c r="HA231" s="19"/>
      <c r="HB231" s="19"/>
      <c r="HC231" s="19"/>
      <c r="HD231" s="19"/>
      <c r="HE231" s="19"/>
      <c r="HF231" s="19"/>
      <c r="HG231" s="19"/>
      <c r="HH231" s="19"/>
      <c r="HI231" s="19"/>
      <c r="HJ231" s="19"/>
      <c r="HK231" s="19"/>
      <c r="HL231" s="19"/>
      <c r="HM231" s="19"/>
      <c r="HN231" s="19"/>
      <c r="HO231" s="19"/>
      <c r="HP231" s="19"/>
      <c r="HQ231" s="19"/>
    </row>
    <row r="232" spans="2:225" x14ac:dyDescent="0.25">
      <c r="B232" s="19"/>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19"/>
      <c r="AW232" s="19"/>
      <c r="AX232" s="19"/>
      <c r="AY232" s="19"/>
      <c r="AZ232" s="19"/>
      <c r="BA232" s="19"/>
      <c r="BB232" s="19"/>
      <c r="BC232" s="19"/>
      <c r="BD232" s="19"/>
      <c r="BE232" s="19"/>
      <c r="BF232" s="19"/>
      <c r="BG232" s="19"/>
      <c r="BH232" s="19"/>
      <c r="BI232" s="19"/>
      <c r="BJ232" s="19"/>
      <c r="BK232" s="19"/>
      <c r="BL232" s="19"/>
      <c r="BM232" s="19"/>
      <c r="BN232" s="19"/>
      <c r="BO232" s="19"/>
      <c r="BP232" s="19"/>
      <c r="BQ232" s="19"/>
      <c r="BR232" s="19"/>
      <c r="BS232" s="19"/>
      <c r="BT232" s="19"/>
      <c r="BU232" s="19"/>
      <c r="BV232" s="19"/>
      <c r="BW232" s="19"/>
      <c r="BX232" s="19"/>
      <c r="BY232" s="19"/>
      <c r="BZ232" s="19"/>
      <c r="CA232" s="19"/>
      <c r="CB232" s="19"/>
      <c r="CC232" s="19"/>
      <c r="CD232" s="19"/>
      <c r="CE232" s="19"/>
      <c r="CF232" s="19"/>
      <c r="CG232" s="19"/>
      <c r="CH232" s="19"/>
      <c r="CI232" s="19"/>
      <c r="CJ232" s="19"/>
      <c r="CK232" s="19"/>
      <c r="CL232" s="19"/>
      <c r="CM232" s="19"/>
      <c r="CN232" s="19"/>
      <c r="CO232" s="19"/>
      <c r="CP232" s="19"/>
      <c r="CQ232" s="19"/>
      <c r="CR232" s="19"/>
      <c r="CS232" s="19"/>
      <c r="CT232" s="19"/>
      <c r="CU232" s="19"/>
      <c r="CV232" s="19"/>
      <c r="CW232" s="19"/>
      <c r="CX232" s="19"/>
      <c r="CY232" s="19"/>
      <c r="CZ232" s="19"/>
      <c r="DA232" s="19"/>
      <c r="DB232" s="19"/>
      <c r="DC232" s="19"/>
      <c r="DD232" s="19"/>
      <c r="DE232" s="19"/>
      <c r="DF232" s="19"/>
      <c r="DG232" s="19"/>
      <c r="DH232" s="19"/>
      <c r="DI232" s="19"/>
      <c r="DJ232" s="19"/>
      <c r="DK232" s="19"/>
      <c r="DL232" s="19"/>
      <c r="DM232" s="19"/>
      <c r="DN232" s="19"/>
      <c r="DO232" s="19"/>
      <c r="DP232" s="19"/>
      <c r="DQ232" s="19"/>
      <c r="DR232" s="19"/>
      <c r="DS232" s="19"/>
      <c r="DT232" s="19"/>
      <c r="DU232" s="19"/>
      <c r="DV232" s="19"/>
      <c r="DW232" s="19"/>
      <c r="DX232" s="19"/>
      <c r="DY232" s="19"/>
      <c r="DZ232" s="19"/>
      <c r="EA232" s="19"/>
      <c r="EB232" s="19"/>
      <c r="EC232" s="19"/>
      <c r="ED232" s="19"/>
      <c r="EE232" s="19"/>
      <c r="EF232" s="19"/>
      <c r="EG232" s="19"/>
      <c r="EH232" s="19"/>
      <c r="EI232" s="19"/>
      <c r="EJ232" s="19"/>
      <c r="EK232" s="19"/>
      <c r="EL232" s="19"/>
      <c r="EM232" s="19"/>
      <c r="EN232" s="19"/>
      <c r="EO232" s="19"/>
      <c r="EP232" s="19"/>
      <c r="EQ232" s="19"/>
      <c r="ER232" s="19"/>
      <c r="ES232" s="19"/>
      <c r="ET232" s="19"/>
      <c r="EU232" s="19"/>
      <c r="EV232" s="19"/>
      <c r="EW232" s="19"/>
      <c r="EX232" s="19"/>
      <c r="EY232" s="19"/>
      <c r="EZ232" s="19"/>
      <c r="FA232" s="19"/>
      <c r="FB232" s="19"/>
      <c r="FC232" s="19"/>
      <c r="FD232" s="19"/>
      <c r="FE232" s="19"/>
      <c r="FF232" s="19"/>
      <c r="FG232" s="19"/>
      <c r="FH232" s="19"/>
      <c r="FI232" s="19"/>
      <c r="FJ232" s="19"/>
      <c r="FK232" s="19"/>
      <c r="FL232" s="19"/>
      <c r="FM232" s="19"/>
      <c r="FN232" s="19"/>
      <c r="FO232" s="19"/>
      <c r="FP232" s="19"/>
      <c r="FQ232" s="19"/>
      <c r="FR232" s="19"/>
      <c r="FS232" s="19"/>
      <c r="FT232" s="19"/>
      <c r="FU232" s="19"/>
      <c r="FV232" s="19"/>
      <c r="FW232" s="19"/>
      <c r="FX232" s="19"/>
      <c r="FY232" s="19"/>
      <c r="FZ232" s="19"/>
      <c r="GA232" s="19"/>
      <c r="GB232" s="19"/>
      <c r="GC232" s="19"/>
      <c r="GD232" s="19"/>
      <c r="GE232" s="19"/>
      <c r="GF232" s="19"/>
      <c r="GG232" s="19"/>
      <c r="GH232" s="19"/>
      <c r="GI232" s="19"/>
      <c r="GJ232" s="19"/>
      <c r="GK232" s="19"/>
      <c r="GL232" s="19"/>
      <c r="GM232" s="19"/>
      <c r="GN232" s="19"/>
      <c r="GO232" s="19"/>
      <c r="GP232" s="19"/>
      <c r="GQ232" s="19"/>
      <c r="GR232" s="19"/>
      <c r="GS232" s="19"/>
      <c r="GT232" s="19"/>
      <c r="GU232" s="19"/>
      <c r="GV232" s="19"/>
      <c r="GW232" s="19"/>
      <c r="GX232" s="19"/>
      <c r="GY232" s="19"/>
      <c r="GZ232" s="19"/>
      <c r="HA232" s="19"/>
      <c r="HB232" s="19"/>
      <c r="HC232" s="19"/>
      <c r="HD232" s="19"/>
      <c r="HE232" s="19"/>
      <c r="HF232" s="19"/>
      <c r="HG232" s="19"/>
      <c r="HH232" s="19"/>
      <c r="HI232" s="19"/>
      <c r="HJ232" s="19"/>
      <c r="HK232" s="19"/>
      <c r="HL232" s="19"/>
      <c r="HM232" s="19"/>
      <c r="HN232" s="19"/>
      <c r="HO232" s="19"/>
      <c r="HP232" s="19"/>
      <c r="HQ232" s="19"/>
    </row>
    <row r="233" spans="2:225" x14ac:dyDescent="0.25">
      <c r="B233" s="19"/>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19"/>
      <c r="AW233" s="19"/>
      <c r="AX233" s="19"/>
      <c r="AY233" s="19"/>
      <c r="AZ233" s="19"/>
      <c r="BA233" s="19"/>
      <c r="BB233" s="19"/>
      <c r="BC233" s="19"/>
      <c r="BD233" s="19"/>
      <c r="BE233" s="19"/>
      <c r="BF233" s="19"/>
      <c r="BG233" s="19"/>
      <c r="BH233" s="19"/>
      <c r="BI233" s="19"/>
      <c r="BJ233" s="19"/>
      <c r="BK233" s="19"/>
      <c r="BL233" s="19"/>
      <c r="BM233" s="19"/>
      <c r="BN233" s="19"/>
      <c r="BO233" s="19"/>
      <c r="BP233" s="19"/>
      <c r="BQ233" s="19"/>
      <c r="BR233" s="19"/>
      <c r="BS233" s="19"/>
      <c r="BT233" s="19"/>
      <c r="BU233" s="19"/>
      <c r="BV233" s="19"/>
      <c r="BW233" s="19"/>
      <c r="BX233" s="19"/>
      <c r="BY233" s="19"/>
      <c r="BZ233" s="19"/>
      <c r="CA233" s="19"/>
      <c r="CB233" s="19"/>
      <c r="CC233" s="19"/>
      <c r="CD233" s="19"/>
      <c r="CE233" s="19"/>
      <c r="CF233" s="19"/>
      <c r="CG233" s="19"/>
      <c r="CH233" s="19"/>
      <c r="CI233" s="19"/>
      <c r="CJ233" s="19"/>
      <c r="CK233" s="19"/>
      <c r="CL233" s="19"/>
      <c r="CM233" s="19"/>
      <c r="CN233" s="19"/>
      <c r="CO233" s="19"/>
      <c r="CP233" s="19"/>
      <c r="CQ233" s="19"/>
      <c r="CR233" s="19"/>
      <c r="CS233" s="19"/>
      <c r="CT233" s="19"/>
      <c r="CU233" s="19"/>
      <c r="CV233" s="19"/>
      <c r="CW233" s="19"/>
      <c r="CX233" s="19"/>
      <c r="CY233" s="19"/>
      <c r="CZ233" s="19"/>
      <c r="DA233" s="19"/>
      <c r="DB233" s="19"/>
      <c r="DC233" s="19"/>
      <c r="DD233" s="19"/>
      <c r="DE233" s="19"/>
      <c r="DF233" s="19"/>
      <c r="DG233" s="19"/>
      <c r="DH233" s="19"/>
      <c r="DI233" s="19"/>
      <c r="DJ233" s="19"/>
      <c r="DK233" s="19"/>
      <c r="DL233" s="19"/>
      <c r="DM233" s="19"/>
      <c r="DN233" s="19"/>
      <c r="DO233" s="19"/>
      <c r="DP233" s="19"/>
      <c r="DQ233" s="19"/>
      <c r="DR233" s="19"/>
      <c r="DS233" s="19"/>
      <c r="DT233" s="19"/>
      <c r="DU233" s="19"/>
      <c r="DV233" s="19"/>
      <c r="DW233" s="19"/>
      <c r="DX233" s="19"/>
      <c r="DY233" s="19"/>
      <c r="DZ233" s="19"/>
      <c r="EA233" s="19"/>
      <c r="EB233" s="19"/>
      <c r="EC233" s="19"/>
      <c r="ED233" s="19"/>
      <c r="EE233" s="19"/>
      <c r="EF233" s="19"/>
      <c r="EG233" s="19"/>
      <c r="EH233" s="19"/>
      <c r="EI233" s="19"/>
      <c r="EJ233" s="19"/>
      <c r="EK233" s="19"/>
      <c r="EL233" s="19"/>
      <c r="EM233" s="19"/>
      <c r="EN233" s="19"/>
      <c r="EO233" s="19"/>
      <c r="EP233" s="19"/>
      <c r="EQ233" s="19"/>
      <c r="ER233" s="19"/>
      <c r="ES233" s="19"/>
      <c r="ET233" s="19"/>
      <c r="EU233" s="19"/>
      <c r="EV233" s="19"/>
      <c r="EW233" s="19"/>
      <c r="EX233" s="19"/>
      <c r="EY233" s="19"/>
      <c r="EZ233" s="19"/>
      <c r="FA233" s="19"/>
      <c r="FB233" s="19"/>
      <c r="FC233" s="19"/>
      <c r="FD233" s="19"/>
      <c r="FE233" s="19"/>
      <c r="FF233" s="19"/>
      <c r="FG233" s="19"/>
      <c r="FH233" s="19"/>
      <c r="FI233" s="19"/>
      <c r="FJ233" s="19"/>
      <c r="FK233" s="19"/>
      <c r="FL233" s="19"/>
      <c r="FM233" s="19"/>
      <c r="FN233" s="19"/>
      <c r="FO233" s="19"/>
      <c r="FP233" s="19"/>
      <c r="FQ233" s="19"/>
      <c r="FR233" s="19"/>
      <c r="FS233" s="19"/>
      <c r="FT233" s="19"/>
      <c r="FU233" s="19"/>
      <c r="FV233" s="19"/>
      <c r="FW233" s="19"/>
      <c r="FX233" s="19"/>
      <c r="FY233" s="19"/>
      <c r="FZ233" s="19"/>
      <c r="GA233" s="19"/>
      <c r="GB233" s="19"/>
      <c r="GC233" s="19"/>
      <c r="GD233" s="19"/>
      <c r="GE233" s="19"/>
      <c r="GF233" s="19"/>
      <c r="GG233" s="19"/>
      <c r="GH233" s="19"/>
      <c r="GI233" s="19"/>
      <c r="GJ233" s="19"/>
      <c r="GK233" s="19"/>
      <c r="GL233" s="19"/>
      <c r="GM233" s="19"/>
      <c r="GN233" s="19"/>
      <c r="GO233" s="19"/>
      <c r="GP233" s="19"/>
      <c r="GQ233" s="19"/>
      <c r="GR233" s="19"/>
      <c r="GS233" s="19"/>
      <c r="GT233" s="19"/>
      <c r="GU233" s="19"/>
      <c r="GV233" s="19"/>
      <c r="GW233" s="19"/>
      <c r="GX233" s="19"/>
      <c r="GY233" s="19"/>
      <c r="GZ233" s="19"/>
      <c r="HA233" s="19"/>
      <c r="HB233" s="19"/>
      <c r="HC233" s="19"/>
      <c r="HD233" s="19"/>
      <c r="HE233" s="19"/>
      <c r="HF233" s="19"/>
      <c r="HG233" s="19"/>
      <c r="HH233" s="19"/>
      <c r="HI233" s="19"/>
      <c r="HJ233" s="19"/>
      <c r="HK233" s="19"/>
      <c r="HL233" s="19"/>
      <c r="HM233" s="19"/>
      <c r="HN233" s="19"/>
      <c r="HO233" s="19"/>
      <c r="HP233" s="19"/>
      <c r="HQ233" s="19"/>
    </row>
    <row r="234" spans="2:225" x14ac:dyDescent="0.25">
      <c r="B234" s="19"/>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19"/>
      <c r="AW234" s="19"/>
      <c r="AX234" s="19"/>
      <c r="AY234" s="19"/>
      <c r="AZ234" s="19"/>
      <c r="BA234" s="19"/>
      <c r="BB234" s="19"/>
      <c r="BC234" s="19"/>
      <c r="BD234" s="19"/>
      <c r="BE234" s="19"/>
      <c r="BF234" s="19"/>
      <c r="BG234" s="19"/>
      <c r="BH234" s="19"/>
      <c r="BI234" s="19"/>
      <c r="BJ234" s="19"/>
      <c r="BK234" s="19"/>
      <c r="BL234" s="19"/>
      <c r="BM234" s="19"/>
      <c r="BN234" s="19"/>
      <c r="BO234" s="19"/>
      <c r="BP234" s="19"/>
      <c r="BQ234" s="19"/>
      <c r="BR234" s="19"/>
      <c r="BS234" s="19"/>
      <c r="BT234" s="19"/>
      <c r="BU234" s="19"/>
      <c r="BV234" s="19"/>
      <c r="BW234" s="19"/>
      <c r="BX234" s="19"/>
      <c r="BY234" s="19"/>
      <c r="BZ234" s="19"/>
      <c r="CA234" s="19"/>
      <c r="CB234" s="19"/>
      <c r="CC234" s="19"/>
      <c r="CD234" s="19"/>
      <c r="CE234" s="19"/>
      <c r="CF234" s="19"/>
      <c r="CG234" s="19"/>
      <c r="CH234" s="19"/>
      <c r="CI234" s="19"/>
      <c r="CJ234" s="19"/>
      <c r="CK234" s="19"/>
      <c r="CL234" s="19"/>
      <c r="CM234" s="19"/>
      <c r="CN234" s="19"/>
      <c r="CO234" s="19"/>
      <c r="CP234" s="19"/>
      <c r="CQ234" s="19"/>
      <c r="CR234" s="19"/>
      <c r="CS234" s="19"/>
      <c r="CT234" s="19"/>
      <c r="CU234" s="19"/>
      <c r="CV234" s="19"/>
      <c r="CW234" s="19"/>
      <c r="CX234" s="19"/>
      <c r="CY234" s="19"/>
      <c r="CZ234" s="19"/>
      <c r="DA234" s="19"/>
      <c r="DB234" s="19"/>
      <c r="DC234" s="19"/>
      <c r="DD234" s="19"/>
      <c r="DE234" s="19"/>
      <c r="DF234" s="19"/>
      <c r="DG234" s="19"/>
      <c r="DH234" s="19"/>
      <c r="DI234" s="19"/>
      <c r="DJ234" s="19"/>
      <c r="DK234" s="19"/>
      <c r="DL234" s="19"/>
      <c r="DM234" s="19"/>
      <c r="DN234" s="19"/>
      <c r="DO234" s="19"/>
      <c r="DP234" s="19"/>
      <c r="DQ234" s="19"/>
      <c r="DR234" s="19"/>
      <c r="DS234" s="19"/>
      <c r="DT234" s="19"/>
      <c r="DU234" s="19"/>
      <c r="DV234" s="19"/>
      <c r="DW234" s="19"/>
      <c r="DX234" s="19"/>
      <c r="DY234" s="19"/>
      <c r="DZ234" s="19"/>
      <c r="EA234" s="19"/>
      <c r="EB234" s="19"/>
      <c r="EC234" s="19"/>
      <c r="ED234" s="19"/>
      <c r="EE234" s="19"/>
      <c r="EF234" s="19"/>
      <c r="EG234" s="19"/>
      <c r="EH234" s="19"/>
      <c r="EI234" s="19"/>
      <c r="EJ234" s="19"/>
      <c r="EK234" s="19"/>
      <c r="EL234" s="19"/>
      <c r="EM234" s="19"/>
      <c r="EN234" s="19"/>
      <c r="EO234" s="19"/>
      <c r="EP234" s="19"/>
      <c r="EQ234" s="19"/>
      <c r="ER234" s="19"/>
      <c r="ES234" s="19"/>
      <c r="ET234" s="19"/>
      <c r="EU234" s="19"/>
      <c r="EV234" s="19"/>
      <c r="EW234" s="19"/>
      <c r="EX234" s="19"/>
      <c r="EY234" s="19"/>
      <c r="EZ234" s="19"/>
      <c r="FA234" s="19"/>
      <c r="FB234" s="19"/>
      <c r="FC234" s="19"/>
      <c r="FD234" s="19"/>
      <c r="FE234" s="19"/>
      <c r="FF234" s="19"/>
      <c r="FG234" s="19"/>
      <c r="FH234" s="19"/>
      <c r="FI234" s="19"/>
      <c r="FJ234" s="19"/>
      <c r="FK234" s="19"/>
      <c r="FL234" s="19"/>
      <c r="FM234" s="19"/>
      <c r="FN234" s="19"/>
      <c r="FO234" s="19"/>
      <c r="FP234" s="19"/>
      <c r="FQ234" s="19"/>
      <c r="FR234" s="19"/>
      <c r="FS234" s="19"/>
      <c r="FT234" s="19"/>
      <c r="FU234" s="19"/>
      <c r="FV234" s="19"/>
      <c r="FW234" s="19"/>
      <c r="FX234" s="19"/>
      <c r="FY234" s="19"/>
      <c r="FZ234" s="19"/>
      <c r="GA234" s="19"/>
      <c r="GB234" s="19"/>
      <c r="GC234" s="19"/>
      <c r="GD234" s="19"/>
      <c r="GE234" s="19"/>
      <c r="GF234" s="19"/>
      <c r="GG234" s="19"/>
      <c r="GH234" s="19"/>
      <c r="GI234" s="19"/>
      <c r="GJ234" s="19"/>
      <c r="GK234" s="19"/>
      <c r="GL234" s="19"/>
      <c r="GM234" s="19"/>
      <c r="GN234" s="19"/>
      <c r="GO234" s="19"/>
      <c r="GP234" s="19"/>
      <c r="GQ234" s="19"/>
      <c r="GR234" s="19"/>
      <c r="GS234" s="19"/>
      <c r="GT234" s="19"/>
      <c r="GU234" s="19"/>
      <c r="GV234" s="19"/>
      <c r="GW234" s="19"/>
      <c r="GX234" s="19"/>
      <c r="GY234" s="19"/>
      <c r="GZ234" s="19"/>
      <c r="HA234" s="19"/>
      <c r="HB234" s="19"/>
      <c r="HC234" s="19"/>
      <c r="HD234" s="19"/>
      <c r="HE234" s="19"/>
      <c r="HF234" s="19"/>
      <c r="HG234" s="19"/>
      <c r="HH234" s="19"/>
      <c r="HI234" s="19"/>
      <c r="HJ234" s="19"/>
      <c r="HK234" s="19"/>
      <c r="HL234" s="19"/>
      <c r="HM234" s="19"/>
      <c r="HN234" s="19"/>
      <c r="HO234" s="19"/>
      <c r="HP234" s="19"/>
      <c r="HQ234" s="19"/>
    </row>
    <row r="235" spans="2:225" x14ac:dyDescent="0.25">
      <c r="B235" s="19"/>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19"/>
      <c r="AW235" s="19"/>
      <c r="AX235" s="19"/>
      <c r="AY235" s="19"/>
      <c r="AZ235" s="19"/>
      <c r="BA235" s="19"/>
      <c r="BB235" s="19"/>
      <c r="BC235" s="19"/>
      <c r="BD235" s="19"/>
      <c r="BE235" s="19"/>
      <c r="BF235" s="19"/>
      <c r="BG235" s="19"/>
      <c r="BH235" s="19"/>
      <c r="BI235" s="19"/>
      <c r="BJ235" s="19"/>
      <c r="BK235" s="19"/>
      <c r="BL235" s="19"/>
      <c r="BM235" s="19"/>
      <c r="BN235" s="19"/>
      <c r="BO235" s="19"/>
      <c r="BP235" s="19"/>
      <c r="BQ235" s="19"/>
      <c r="BR235" s="19"/>
      <c r="BS235" s="19"/>
      <c r="BT235" s="19"/>
      <c r="BU235" s="19"/>
      <c r="BV235" s="19"/>
      <c r="BW235" s="19"/>
      <c r="BX235" s="19"/>
      <c r="BY235" s="19"/>
      <c r="BZ235" s="19"/>
      <c r="CA235" s="19"/>
      <c r="CB235" s="19"/>
      <c r="CC235" s="19"/>
      <c r="CD235" s="19"/>
      <c r="CE235" s="19"/>
      <c r="CF235" s="19"/>
      <c r="CG235" s="19"/>
      <c r="CH235" s="19"/>
      <c r="CI235" s="19"/>
      <c r="CJ235" s="19"/>
      <c r="CK235" s="19"/>
      <c r="CL235" s="19"/>
      <c r="CM235" s="19"/>
      <c r="CN235" s="19"/>
      <c r="CO235" s="19"/>
      <c r="CP235" s="19"/>
      <c r="CQ235" s="19"/>
      <c r="CR235" s="19"/>
      <c r="CS235" s="19"/>
      <c r="CT235" s="19"/>
      <c r="CU235" s="19"/>
      <c r="CV235" s="19"/>
      <c r="CW235" s="19"/>
      <c r="CX235" s="19"/>
      <c r="CY235" s="19"/>
      <c r="CZ235" s="19"/>
      <c r="DA235" s="19"/>
      <c r="DB235" s="19"/>
      <c r="DC235" s="19"/>
      <c r="DD235" s="19"/>
      <c r="DE235" s="19"/>
      <c r="DF235" s="19"/>
      <c r="DG235" s="19"/>
      <c r="DH235" s="19"/>
      <c r="DI235" s="19"/>
      <c r="DJ235" s="19"/>
      <c r="DK235" s="19"/>
      <c r="DL235" s="19"/>
      <c r="DM235" s="19"/>
      <c r="DN235" s="19"/>
      <c r="DO235" s="19"/>
      <c r="DP235" s="19"/>
      <c r="DQ235" s="19"/>
      <c r="DR235" s="19"/>
      <c r="DS235" s="19"/>
      <c r="DT235" s="19"/>
      <c r="DU235" s="19"/>
      <c r="DV235" s="19"/>
      <c r="DW235" s="19"/>
      <c r="DX235" s="19"/>
      <c r="DY235" s="19"/>
      <c r="DZ235" s="19"/>
      <c r="EA235" s="19"/>
      <c r="EB235" s="19"/>
      <c r="EC235" s="19"/>
      <c r="ED235" s="19"/>
      <c r="EE235" s="19"/>
      <c r="EF235" s="19"/>
      <c r="EG235" s="19"/>
      <c r="EH235" s="19"/>
      <c r="EI235" s="19"/>
      <c r="EJ235" s="19"/>
      <c r="EK235" s="19"/>
      <c r="EL235" s="19"/>
      <c r="EM235" s="19"/>
      <c r="EN235" s="19"/>
      <c r="EO235" s="19"/>
      <c r="EP235" s="19"/>
      <c r="EQ235" s="19"/>
      <c r="ER235" s="19"/>
      <c r="ES235" s="19"/>
      <c r="ET235" s="19"/>
      <c r="EU235" s="19"/>
      <c r="EV235" s="19"/>
      <c r="EW235" s="19"/>
      <c r="EX235" s="19"/>
      <c r="EY235" s="19"/>
      <c r="EZ235" s="19"/>
      <c r="FA235" s="19"/>
      <c r="FB235" s="19"/>
      <c r="FC235" s="19"/>
      <c r="FD235" s="19"/>
      <c r="FE235" s="19"/>
      <c r="FF235" s="19"/>
      <c r="FG235" s="19"/>
      <c r="FH235" s="19"/>
      <c r="FI235" s="19"/>
      <c r="FJ235" s="19"/>
      <c r="FK235" s="19"/>
      <c r="FL235" s="19"/>
      <c r="FM235" s="19"/>
      <c r="FN235" s="19"/>
      <c r="FO235" s="19"/>
      <c r="FP235" s="19"/>
      <c r="FQ235" s="19"/>
      <c r="FR235" s="19"/>
      <c r="FS235" s="19"/>
      <c r="FT235" s="19"/>
      <c r="FU235" s="19"/>
      <c r="FV235" s="19"/>
      <c r="FW235" s="19"/>
      <c r="FX235" s="19"/>
      <c r="FY235" s="19"/>
      <c r="FZ235" s="19"/>
      <c r="GA235" s="19"/>
      <c r="GB235" s="19"/>
      <c r="GC235" s="19"/>
      <c r="GD235" s="19"/>
      <c r="GE235" s="19"/>
      <c r="GF235" s="19"/>
      <c r="GG235" s="19"/>
      <c r="GH235" s="19"/>
      <c r="GI235" s="19"/>
      <c r="GJ235" s="19"/>
      <c r="GK235" s="19"/>
      <c r="GL235" s="19"/>
      <c r="GM235" s="19"/>
      <c r="GN235" s="19"/>
      <c r="GO235" s="19"/>
      <c r="GP235" s="19"/>
      <c r="GQ235" s="19"/>
      <c r="GR235" s="19"/>
      <c r="GS235" s="19"/>
      <c r="GT235" s="19"/>
      <c r="GU235" s="19"/>
      <c r="GV235" s="19"/>
      <c r="GW235" s="19"/>
      <c r="GX235" s="19"/>
      <c r="GY235" s="19"/>
      <c r="GZ235" s="19"/>
      <c r="HA235" s="19"/>
      <c r="HB235" s="19"/>
      <c r="HC235" s="19"/>
      <c r="HD235" s="19"/>
      <c r="HE235" s="19"/>
      <c r="HF235" s="19"/>
      <c r="HG235" s="19"/>
      <c r="HH235" s="19"/>
      <c r="HI235" s="19"/>
      <c r="HJ235" s="19"/>
      <c r="HK235" s="19"/>
      <c r="HL235" s="19"/>
      <c r="HM235" s="19"/>
      <c r="HN235" s="19"/>
      <c r="HO235" s="19"/>
      <c r="HP235" s="19"/>
      <c r="HQ235" s="19"/>
    </row>
    <row r="236" spans="2:225" x14ac:dyDescent="0.25">
      <c r="B236" s="19"/>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19"/>
      <c r="AW236" s="19"/>
      <c r="AX236" s="19"/>
      <c r="AY236" s="19"/>
      <c r="AZ236" s="19"/>
      <c r="BA236" s="19"/>
      <c r="BB236" s="19"/>
      <c r="BC236" s="19"/>
      <c r="BD236" s="19"/>
      <c r="BE236" s="19"/>
      <c r="BF236" s="19"/>
      <c r="BG236" s="19"/>
      <c r="BH236" s="19"/>
      <c r="BI236" s="19"/>
      <c r="BJ236" s="19"/>
      <c r="BK236" s="19"/>
      <c r="BL236" s="19"/>
      <c r="BM236" s="19"/>
      <c r="BN236" s="19"/>
      <c r="BO236" s="19"/>
      <c r="BP236" s="19"/>
      <c r="BQ236" s="19"/>
      <c r="BR236" s="19"/>
      <c r="BS236" s="19"/>
      <c r="BT236" s="19"/>
      <c r="BU236" s="19"/>
      <c r="BV236" s="19"/>
      <c r="BW236" s="19"/>
      <c r="BX236" s="19"/>
      <c r="BY236" s="19"/>
      <c r="BZ236" s="19"/>
      <c r="CA236" s="19"/>
      <c r="CB236" s="19"/>
      <c r="CC236" s="19"/>
      <c r="CD236" s="19"/>
      <c r="CE236" s="19"/>
      <c r="CF236" s="19"/>
      <c r="CG236" s="19"/>
      <c r="CH236" s="19"/>
      <c r="CI236" s="19"/>
      <c r="CJ236" s="19"/>
      <c r="CK236" s="19"/>
      <c r="CL236" s="19"/>
      <c r="CM236" s="19"/>
      <c r="CN236" s="19"/>
      <c r="CO236" s="19"/>
      <c r="CP236" s="19"/>
      <c r="CQ236" s="19"/>
      <c r="CR236" s="19"/>
      <c r="CS236" s="19"/>
      <c r="CT236" s="19"/>
      <c r="CU236" s="19"/>
      <c r="CV236" s="19"/>
      <c r="CW236" s="19"/>
      <c r="CX236" s="19"/>
      <c r="CY236" s="19"/>
      <c r="CZ236" s="19"/>
      <c r="DA236" s="19"/>
      <c r="DB236" s="19"/>
      <c r="DC236" s="19"/>
      <c r="DD236" s="19"/>
      <c r="DE236" s="19"/>
      <c r="DF236" s="19"/>
      <c r="DG236" s="19"/>
      <c r="DH236" s="19"/>
      <c r="DI236" s="19"/>
      <c r="DJ236" s="19"/>
      <c r="DK236" s="19"/>
      <c r="DL236" s="19"/>
      <c r="DM236" s="19"/>
      <c r="DN236" s="19"/>
      <c r="DO236" s="19"/>
      <c r="DP236" s="19"/>
      <c r="DQ236" s="19"/>
      <c r="DR236" s="19"/>
      <c r="DS236" s="19"/>
      <c r="DT236" s="19"/>
      <c r="DU236" s="19"/>
      <c r="DV236" s="19"/>
      <c r="DW236" s="19"/>
      <c r="DX236" s="19"/>
      <c r="DY236" s="19"/>
      <c r="DZ236" s="19"/>
      <c r="EA236" s="19"/>
      <c r="EB236" s="19"/>
      <c r="EC236" s="19"/>
      <c r="ED236" s="19"/>
      <c r="EE236" s="19"/>
      <c r="EF236" s="19"/>
      <c r="EG236" s="19"/>
      <c r="EH236" s="19"/>
      <c r="EI236" s="19"/>
      <c r="EJ236" s="19"/>
      <c r="EK236" s="19"/>
      <c r="EL236" s="19"/>
      <c r="EM236" s="19"/>
      <c r="EN236" s="19"/>
      <c r="EO236" s="19"/>
      <c r="EP236" s="19"/>
      <c r="EQ236" s="19"/>
      <c r="ER236" s="19"/>
      <c r="ES236" s="19"/>
      <c r="ET236" s="19"/>
      <c r="EU236" s="19"/>
      <c r="EV236" s="19"/>
      <c r="EW236" s="19"/>
      <c r="EX236" s="19"/>
      <c r="EY236" s="19"/>
      <c r="EZ236" s="19"/>
      <c r="FA236" s="19"/>
      <c r="FB236" s="19"/>
      <c r="FC236" s="19"/>
      <c r="FD236" s="19"/>
      <c r="FE236" s="19"/>
      <c r="FF236" s="19"/>
      <c r="FG236" s="19"/>
      <c r="FH236" s="19"/>
      <c r="FI236" s="19"/>
      <c r="FJ236" s="19"/>
      <c r="FK236" s="19"/>
      <c r="FL236" s="19"/>
      <c r="FM236" s="19"/>
      <c r="FN236" s="19"/>
      <c r="FO236" s="19"/>
      <c r="FP236" s="19"/>
      <c r="FQ236" s="19"/>
      <c r="FR236" s="19"/>
      <c r="FS236" s="19"/>
      <c r="FT236" s="19"/>
      <c r="FU236" s="19"/>
      <c r="FV236" s="19"/>
      <c r="FW236" s="19"/>
      <c r="FX236" s="19"/>
      <c r="FY236" s="19"/>
      <c r="FZ236" s="19"/>
      <c r="GA236" s="19"/>
      <c r="GB236" s="19"/>
      <c r="GC236" s="19"/>
      <c r="GD236" s="19"/>
      <c r="GE236" s="19"/>
      <c r="GF236" s="19"/>
      <c r="GG236" s="19"/>
      <c r="GH236" s="19"/>
      <c r="GI236" s="19"/>
      <c r="GJ236" s="19"/>
      <c r="GK236" s="19"/>
      <c r="GL236" s="19"/>
      <c r="GM236" s="19"/>
      <c r="GN236" s="19"/>
      <c r="GO236" s="19"/>
      <c r="GP236" s="19"/>
      <c r="GQ236" s="19"/>
      <c r="GR236" s="19"/>
      <c r="GS236" s="19"/>
      <c r="GT236" s="19"/>
      <c r="GU236" s="19"/>
      <c r="GV236" s="19"/>
      <c r="GW236" s="19"/>
      <c r="GX236" s="19"/>
      <c r="GY236" s="19"/>
      <c r="GZ236" s="19"/>
      <c r="HA236" s="19"/>
      <c r="HB236" s="19"/>
      <c r="HC236" s="19"/>
      <c r="HD236" s="19"/>
      <c r="HE236" s="19"/>
      <c r="HF236" s="19"/>
      <c r="HG236" s="19"/>
      <c r="HH236" s="19"/>
      <c r="HI236" s="19"/>
      <c r="HJ236" s="19"/>
      <c r="HK236" s="19"/>
      <c r="HL236" s="19"/>
      <c r="HM236" s="19"/>
      <c r="HN236" s="19"/>
      <c r="HO236" s="19"/>
      <c r="HP236" s="19"/>
      <c r="HQ236" s="19"/>
    </row>
    <row r="237" spans="2:225" x14ac:dyDescent="0.25">
      <c r="B237" s="19"/>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19"/>
      <c r="AW237" s="19"/>
      <c r="AX237" s="19"/>
      <c r="AY237" s="19"/>
      <c r="AZ237" s="19"/>
      <c r="BA237" s="19"/>
      <c r="BB237" s="19"/>
      <c r="BC237" s="19"/>
      <c r="BD237" s="19"/>
      <c r="BE237" s="19"/>
      <c r="BF237" s="19"/>
      <c r="BG237" s="19"/>
      <c r="BH237" s="19"/>
      <c r="BI237" s="19"/>
      <c r="BJ237" s="19"/>
      <c r="BK237" s="19"/>
      <c r="BL237" s="19"/>
      <c r="BM237" s="19"/>
      <c r="BN237" s="19"/>
      <c r="BO237" s="19"/>
      <c r="BP237" s="19"/>
      <c r="BQ237" s="19"/>
      <c r="BR237" s="19"/>
      <c r="BS237" s="19"/>
      <c r="BT237" s="19"/>
      <c r="BU237" s="19"/>
      <c r="BV237" s="19"/>
      <c r="BW237" s="19"/>
      <c r="BX237" s="19"/>
      <c r="BY237" s="19"/>
      <c r="BZ237" s="19"/>
      <c r="CA237" s="19"/>
      <c r="CB237" s="19"/>
      <c r="CC237" s="19"/>
      <c r="CD237" s="19"/>
      <c r="CE237" s="19"/>
      <c r="CF237" s="19"/>
      <c r="CG237" s="19"/>
      <c r="CH237" s="19"/>
      <c r="CI237" s="19"/>
      <c r="CJ237" s="19"/>
      <c r="CK237" s="19"/>
      <c r="CL237" s="19"/>
      <c r="CM237" s="19"/>
      <c r="CN237" s="19"/>
      <c r="CO237" s="19"/>
      <c r="CP237" s="19"/>
      <c r="CQ237" s="19"/>
      <c r="CR237" s="19"/>
      <c r="CS237" s="19"/>
      <c r="CT237" s="19"/>
      <c r="CU237" s="19"/>
      <c r="CV237" s="19"/>
      <c r="CW237" s="19"/>
      <c r="CX237" s="19"/>
      <c r="CY237" s="19"/>
      <c r="CZ237" s="19"/>
      <c r="DA237" s="19"/>
      <c r="DB237" s="19"/>
      <c r="DC237" s="19"/>
      <c r="DD237" s="19"/>
      <c r="DE237" s="19"/>
      <c r="DF237" s="19"/>
      <c r="DG237" s="19"/>
      <c r="DH237" s="19"/>
      <c r="DI237" s="19"/>
      <c r="DJ237" s="19"/>
      <c r="DK237" s="19"/>
      <c r="DL237" s="19"/>
      <c r="DM237" s="19"/>
      <c r="DN237" s="19"/>
      <c r="DO237" s="19"/>
      <c r="DP237" s="19"/>
      <c r="DQ237" s="19"/>
      <c r="DR237" s="19"/>
      <c r="DS237" s="19"/>
      <c r="DT237" s="19"/>
      <c r="DU237" s="19"/>
      <c r="DV237" s="19"/>
      <c r="DW237" s="19"/>
      <c r="DX237" s="19"/>
      <c r="DY237" s="19"/>
      <c r="DZ237" s="19"/>
      <c r="EA237" s="19"/>
      <c r="EB237" s="19"/>
      <c r="EC237" s="19"/>
      <c r="ED237" s="19"/>
      <c r="EE237" s="19"/>
      <c r="EF237" s="19"/>
      <c r="EG237" s="19"/>
      <c r="EH237" s="19"/>
      <c r="EI237" s="19"/>
      <c r="EJ237" s="19"/>
      <c r="EK237" s="19"/>
      <c r="EL237" s="19"/>
      <c r="EM237" s="19"/>
      <c r="EN237" s="19"/>
      <c r="EO237" s="19"/>
      <c r="EP237" s="19"/>
      <c r="EQ237" s="19"/>
      <c r="ER237" s="19"/>
      <c r="ES237" s="19"/>
      <c r="ET237" s="19"/>
      <c r="EU237" s="19"/>
      <c r="EV237" s="19"/>
      <c r="EW237" s="19"/>
      <c r="EX237" s="19"/>
      <c r="EY237" s="19"/>
      <c r="EZ237" s="19"/>
      <c r="FA237" s="19"/>
      <c r="FB237" s="19"/>
      <c r="FC237" s="19"/>
      <c r="FD237" s="19"/>
      <c r="FE237" s="19"/>
      <c r="FF237" s="19"/>
      <c r="FG237" s="19"/>
      <c r="FH237" s="19"/>
      <c r="FI237" s="19"/>
      <c r="FJ237" s="19"/>
      <c r="FK237" s="19"/>
      <c r="FL237" s="19"/>
      <c r="FM237" s="19"/>
      <c r="FN237" s="19"/>
      <c r="FO237" s="19"/>
      <c r="FP237" s="19"/>
      <c r="FQ237" s="19"/>
      <c r="FR237" s="19"/>
      <c r="FS237" s="19"/>
      <c r="FT237" s="19"/>
      <c r="FU237" s="19"/>
      <c r="FV237" s="19"/>
      <c r="FW237" s="19"/>
      <c r="FX237" s="19"/>
      <c r="FY237" s="19"/>
      <c r="FZ237" s="19"/>
      <c r="GA237" s="19"/>
      <c r="GB237" s="19"/>
      <c r="GC237" s="19"/>
      <c r="GD237" s="19"/>
      <c r="GE237" s="19"/>
      <c r="GF237" s="19"/>
      <c r="GG237" s="19"/>
      <c r="GH237" s="19"/>
      <c r="GI237" s="19"/>
      <c r="GJ237" s="19"/>
      <c r="GK237" s="19"/>
      <c r="GL237" s="19"/>
      <c r="GM237" s="19"/>
      <c r="GN237" s="19"/>
      <c r="GO237" s="19"/>
      <c r="GP237" s="19"/>
      <c r="GQ237" s="19"/>
      <c r="GR237" s="19"/>
      <c r="GS237" s="19"/>
      <c r="GT237" s="19"/>
      <c r="GU237" s="19"/>
      <c r="GV237" s="19"/>
      <c r="GW237" s="19"/>
      <c r="GX237" s="19"/>
      <c r="GY237" s="19"/>
      <c r="GZ237" s="19"/>
      <c r="HA237" s="19"/>
      <c r="HB237" s="19"/>
      <c r="HC237" s="19"/>
      <c r="HD237" s="19"/>
      <c r="HE237" s="19"/>
      <c r="HF237" s="19"/>
      <c r="HG237" s="19"/>
      <c r="HH237" s="19"/>
      <c r="HI237" s="19"/>
      <c r="HJ237" s="19"/>
      <c r="HK237" s="19"/>
      <c r="HL237" s="19"/>
      <c r="HM237" s="19"/>
      <c r="HN237" s="19"/>
      <c r="HO237" s="19"/>
      <c r="HP237" s="19"/>
      <c r="HQ237" s="19"/>
    </row>
    <row r="238" spans="2:225" x14ac:dyDescent="0.25">
      <c r="B238" s="19"/>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19"/>
      <c r="AW238" s="19"/>
      <c r="AX238" s="19"/>
      <c r="AY238" s="19"/>
      <c r="AZ238" s="19"/>
      <c r="BA238" s="19"/>
      <c r="BB238" s="19"/>
      <c r="BC238" s="19"/>
      <c r="BD238" s="19"/>
      <c r="BE238" s="19"/>
      <c r="BF238" s="19"/>
      <c r="BG238" s="19"/>
      <c r="BH238" s="19"/>
      <c r="BI238" s="19"/>
      <c r="BJ238" s="19"/>
      <c r="BK238" s="19"/>
      <c r="BL238" s="19"/>
      <c r="BM238" s="19"/>
      <c r="BN238" s="19"/>
      <c r="BO238" s="19"/>
      <c r="BP238" s="19"/>
      <c r="BQ238" s="19"/>
      <c r="BR238" s="19"/>
      <c r="BS238" s="19"/>
      <c r="BT238" s="19"/>
      <c r="BU238" s="19"/>
      <c r="BV238" s="19"/>
      <c r="BW238" s="19"/>
      <c r="BX238" s="19"/>
      <c r="BY238" s="19"/>
      <c r="BZ238" s="19"/>
      <c r="CA238" s="19"/>
      <c r="CB238" s="19"/>
      <c r="CC238" s="19"/>
      <c r="CD238" s="19"/>
      <c r="CE238" s="19"/>
      <c r="CF238" s="19"/>
      <c r="CG238" s="19"/>
      <c r="CH238" s="19"/>
      <c r="CI238" s="19"/>
      <c r="CJ238" s="19"/>
      <c r="CK238" s="19"/>
      <c r="CL238" s="19"/>
      <c r="CM238" s="19"/>
      <c r="CN238" s="19"/>
      <c r="CO238" s="19"/>
      <c r="CP238" s="19"/>
      <c r="CQ238" s="19"/>
      <c r="CR238" s="19"/>
      <c r="CS238" s="19"/>
      <c r="CT238" s="19"/>
      <c r="CU238" s="19"/>
      <c r="CV238" s="19"/>
      <c r="CW238" s="19"/>
      <c r="CX238" s="19"/>
      <c r="CY238" s="19"/>
      <c r="CZ238" s="19"/>
      <c r="DA238" s="19"/>
      <c r="DB238" s="19"/>
      <c r="DC238" s="19"/>
      <c r="DD238" s="19"/>
      <c r="DE238" s="19"/>
      <c r="DF238" s="19"/>
      <c r="DG238" s="19"/>
      <c r="DH238" s="19"/>
      <c r="DI238" s="19"/>
      <c r="DJ238" s="19"/>
      <c r="DK238" s="19"/>
      <c r="DL238" s="19"/>
      <c r="DM238" s="19"/>
      <c r="DN238" s="19"/>
      <c r="DO238" s="19"/>
      <c r="DP238" s="19"/>
      <c r="DQ238" s="19"/>
      <c r="DR238" s="19"/>
      <c r="DS238" s="19"/>
      <c r="DT238" s="19"/>
      <c r="DU238" s="19"/>
      <c r="DV238" s="19"/>
      <c r="DW238" s="19"/>
      <c r="DX238" s="19"/>
      <c r="DY238" s="19"/>
      <c r="DZ238" s="19"/>
      <c r="EA238" s="19"/>
      <c r="EB238" s="19"/>
      <c r="EC238" s="19"/>
      <c r="ED238" s="19"/>
      <c r="EE238" s="19"/>
      <c r="EF238" s="19"/>
      <c r="EG238" s="19"/>
      <c r="EH238" s="19"/>
      <c r="EI238" s="19"/>
      <c r="EJ238" s="19"/>
      <c r="EK238" s="19"/>
      <c r="EL238" s="19"/>
      <c r="EM238" s="19"/>
      <c r="EN238" s="19"/>
      <c r="EO238" s="19"/>
      <c r="EP238" s="19"/>
      <c r="EQ238" s="19"/>
      <c r="ER238" s="19"/>
      <c r="ES238" s="19"/>
      <c r="ET238" s="19"/>
      <c r="EU238" s="19"/>
      <c r="EV238" s="19"/>
      <c r="EW238" s="19"/>
      <c r="EX238" s="19"/>
      <c r="EY238" s="19"/>
      <c r="EZ238" s="19"/>
      <c r="FA238" s="19"/>
      <c r="FB238" s="19"/>
      <c r="FC238" s="19"/>
      <c r="FD238" s="19"/>
      <c r="FE238" s="19"/>
      <c r="FF238" s="19"/>
      <c r="FG238" s="19"/>
      <c r="FH238" s="19"/>
      <c r="FI238" s="19"/>
      <c r="FJ238" s="19"/>
      <c r="FK238" s="19"/>
      <c r="FL238" s="19"/>
      <c r="FM238" s="19"/>
      <c r="FN238" s="19"/>
      <c r="FO238" s="19"/>
      <c r="FP238" s="19"/>
      <c r="FQ238" s="19"/>
      <c r="FR238" s="19"/>
      <c r="FS238" s="19"/>
      <c r="FT238" s="19"/>
      <c r="FU238" s="19"/>
      <c r="FV238" s="19"/>
      <c r="FW238" s="19"/>
      <c r="FX238" s="19"/>
      <c r="FY238" s="19"/>
      <c r="FZ238" s="19"/>
      <c r="GA238" s="19"/>
      <c r="GB238" s="19"/>
      <c r="GC238" s="19"/>
      <c r="GD238" s="19"/>
      <c r="GE238" s="19"/>
      <c r="GF238" s="19"/>
      <c r="GG238" s="19"/>
      <c r="GH238" s="19"/>
      <c r="GI238" s="19"/>
      <c r="GJ238" s="19"/>
      <c r="GK238" s="19"/>
      <c r="GL238" s="19"/>
      <c r="GM238" s="19"/>
      <c r="GN238" s="19"/>
      <c r="GO238" s="19"/>
      <c r="GP238" s="19"/>
      <c r="GQ238" s="19"/>
      <c r="GR238" s="19"/>
      <c r="GS238" s="19"/>
      <c r="GT238" s="19"/>
      <c r="GU238" s="19"/>
      <c r="GV238" s="19"/>
      <c r="GW238" s="19"/>
      <c r="GX238" s="19"/>
      <c r="GY238" s="19"/>
      <c r="GZ238" s="19"/>
      <c r="HA238" s="19"/>
      <c r="HB238" s="19"/>
      <c r="HC238" s="19"/>
      <c r="HD238" s="19"/>
      <c r="HE238" s="19"/>
      <c r="HF238" s="19"/>
      <c r="HG238" s="19"/>
      <c r="HH238" s="19"/>
      <c r="HI238" s="19"/>
      <c r="HJ238" s="19"/>
      <c r="HK238" s="19"/>
      <c r="HL238" s="19"/>
      <c r="HM238" s="19"/>
      <c r="HN238" s="19"/>
      <c r="HO238" s="19"/>
      <c r="HP238" s="19"/>
      <c r="HQ238" s="19"/>
    </row>
    <row r="239" spans="2:225" x14ac:dyDescent="0.25">
      <c r="B239" s="19"/>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19"/>
      <c r="AW239" s="19"/>
      <c r="AX239" s="19"/>
      <c r="AY239" s="19"/>
      <c r="AZ239" s="19"/>
      <c r="BA239" s="19"/>
      <c r="BB239" s="19"/>
      <c r="BC239" s="19"/>
      <c r="BD239" s="19"/>
      <c r="BE239" s="19"/>
      <c r="BF239" s="19"/>
      <c r="BG239" s="19"/>
      <c r="BH239" s="19"/>
      <c r="BI239" s="19"/>
      <c r="BJ239" s="19"/>
      <c r="BK239" s="19"/>
      <c r="BL239" s="19"/>
      <c r="BM239" s="19"/>
      <c r="BN239" s="19"/>
      <c r="BO239" s="19"/>
      <c r="BP239" s="19"/>
      <c r="BQ239" s="19"/>
      <c r="BR239" s="19"/>
      <c r="BS239" s="19"/>
      <c r="BT239" s="19"/>
      <c r="BU239" s="19"/>
      <c r="BV239" s="19"/>
      <c r="BW239" s="19"/>
      <c r="BX239" s="19"/>
      <c r="BY239" s="19"/>
      <c r="BZ239" s="19"/>
      <c r="CA239" s="19"/>
      <c r="CB239" s="19"/>
      <c r="CC239" s="19"/>
      <c r="CD239" s="19"/>
      <c r="CE239" s="19"/>
      <c r="CF239" s="19"/>
      <c r="CG239" s="19"/>
      <c r="CH239" s="19"/>
      <c r="CI239" s="19"/>
      <c r="CJ239" s="19"/>
      <c r="CK239" s="19"/>
      <c r="CL239" s="19"/>
      <c r="CM239" s="19"/>
      <c r="CN239" s="19"/>
      <c r="CO239" s="19"/>
      <c r="CP239" s="19"/>
      <c r="CQ239" s="19"/>
      <c r="CR239" s="19"/>
      <c r="CS239" s="19"/>
      <c r="CT239" s="19"/>
      <c r="CU239" s="19"/>
      <c r="CV239" s="19"/>
      <c r="CW239" s="19"/>
      <c r="CX239" s="19"/>
      <c r="CY239" s="19"/>
      <c r="CZ239" s="19"/>
      <c r="DA239" s="19"/>
      <c r="DB239" s="19"/>
      <c r="DC239" s="19"/>
      <c r="DD239" s="19"/>
      <c r="DE239" s="19"/>
      <c r="DF239" s="19"/>
      <c r="DG239" s="19"/>
      <c r="DH239" s="19"/>
      <c r="DI239" s="19"/>
      <c r="DJ239" s="19"/>
      <c r="DK239" s="19"/>
      <c r="DL239" s="19"/>
      <c r="DM239" s="19"/>
      <c r="DN239" s="19"/>
      <c r="DO239" s="19"/>
      <c r="DP239" s="19"/>
      <c r="DQ239" s="19"/>
      <c r="DR239" s="19"/>
      <c r="DS239" s="19"/>
      <c r="DT239" s="19"/>
      <c r="DU239" s="19"/>
      <c r="DV239" s="19"/>
      <c r="DW239" s="19"/>
      <c r="DX239" s="19"/>
      <c r="DY239" s="19"/>
      <c r="DZ239" s="19"/>
      <c r="EA239" s="19"/>
      <c r="EB239" s="19"/>
      <c r="EC239" s="19"/>
      <c r="ED239" s="19"/>
      <c r="EE239" s="19"/>
      <c r="EF239" s="19"/>
      <c r="EG239" s="19"/>
      <c r="EH239" s="19"/>
      <c r="EI239" s="19"/>
      <c r="EJ239" s="19"/>
      <c r="EK239" s="19"/>
      <c r="EL239" s="19"/>
      <c r="EM239" s="19"/>
      <c r="EN239" s="19"/>
      <c r="EO239" s="19"/>
      <c r="EP239" s="19"/>
      <c r="EQ239" s="19"/>
      <c r="ER239" s="19"/>
      <c r="ES239" s="19"/>
      <c r="ET239" s="19"/>
      <c r="EU239" s="19"/>
      <c r="EV239" s="19"/>
      <c r="EW239" s="19"/>
      <c r="EX239" s="19"/>
      <c r="EY239" s="19"/>
      <c r="EZ239" s="19"/>
      <c r="FA239" s="19"/>
      <c r="FB239" s="19"/>
      <c r="FC239" s="19"/>
      <c r="FD239" s="19"/>
      <c r="FE239" s="19"/>
      <c r="FF239" s="19"/>
      <c r="FG239" s="19"/>
      <c r="FH239" s="19"/>
      <c r="FI239" s="19"/>
      <c r="FJ239" s="19"/>
      <c r="FK239" s="19"/>
      <c r="FL239" s="19"/>
      <c r="FM239" s="19"/>
      <c r="FN239" s="19"/>
      <c r="FO239" s="19"/>
      <c r="FP239" s="19"/>
      <c r="FQ239" s="19"/>
      <c r="FR239" s="19"/>
      <c r="FS239" s="19"/>
      <c r="FT239" s="19"/>
      <c r="FU239" s="19"/>
      <c r="FV239" s="19"/>
      <c r="FW239" s="19"/>
      <c r="FX239" s="19"/>
      <c r="FY239" s="19"/>
      <c r="FZ239" s="19"/>
      <c r="GA239" s="19"/>
      <c r="GB239" s="19"/>
      <c r="GC239" s="19"/>
      <c r="GD239" s="19"/>
      <c r="GE239" s="19"/>
      <c r="GF239" s="19"/>
      <c r="GG239" s="19"/>
      <c r="GH239" s="19"/>
      <c r="GI239" s="19"/>
      <c r="GJ239" s="19"/>
      <c r="GK239" s="19"/>
      <c r="GL239" s="19"/>
      <c r="GM239" s="19"/>
      <c r="GN239" s="19"/>
      <c r="GO239" s="19"/>
      <c r="GP239" s="19"/>
      <c r="GQ239" s="19"/>
      <c r="GR239" s="19"/>
      <c r="GS239" s="19"/>
      <c r="GT239" s="19"/>
      <c r="GU239" s="19"/>
      <c r="GV239" s="19"/>
      <c r="GW239" s="19"/>
      <c r="GX239" s="19"/>
      <c r="GY239" s="19"/>
      <c r="GZ239" s="19"/>
      <c r="HA239" s="19"/>
      <c r="HB239" s="19"/>
      <c r="HC239" s="19"/>
      <c r="HD239" s="19"/>
      <c r="HE239" s="19"/>
      <c r="HF239" s="19"/>
      <c r="HG239" s="19"/>
      <c r="HH239" s="19"/>
      <c r="HI239" s="19"/>
      <c r="HJ239" s="19"/>
      <c r="HK239" s="19"/>
      <c r="HL239" s="19"/>
      <c r="HM239" s="19"/>
      <c r="HN239" s="19"/>
      <c r="HO239" s="19"/>
      <c r="HP239" s="19"/>
      <c r="HQ239" s="19"/>
    </row>
    <row r="240" spans="2:225" x14ac:dyDescent="0.25">
      <c r="B240" s="19"/>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19"/>
      <c r="AW240" s="19"/>
      <c r="AX240" s="19"/>
      <c r="AY240" s="19"/>
      <c r="AZ240" s="19"/>
      <c r="BA240" s="19"/>
      <c r="BB240" s="19"/>
      <c r="BC240" s="19"/>
      <c r="BD240" s="19"/>
      <c r="BE240" s="19"/>
      <c r="BF240" s="19"/>
      <c r="BG240" s="19"/>
      <c r="BH240" s="19"/>
      <c r="BI240" s="19"/>
      <c r="BJ240" s="19"/>
      <c r="BK240" s="19"/>
      <c r="BL240" s="19"/>
      <c r="BM240" s="19"/>
      <c r="BN240" s="19"/>
      <c r="BO240" s="19"/>
      <c r="BP240" s="19"/>
      <c r="BQ240" s="19"/>
      <c r="BR240" s="19"/>
      <c r="BS240" s="19"/>
      <c r="BT240" s="19"/>
      <c r="BU240" s="19"/>
      <c r="BV240" s="19"/>
      <c r="BW240" s="19"/>
      <c r="BX240" s="19"/>
      <c r="BY240" s="19"/>
      <c r="BZ240" s="19"/>
      <c r="CA240" s="19"/>
      <c r="CB240" s="19"/>
      <c r="CC240" s="19"/>
      <c r="CD240" s="19"/>
      <c r="CE240" s="19"/>
      <c r="CF240" s="19"/>
      <c r="CG240" s="19"/>
      <c r="CH240" s="19"/>
      <c r="CI240" s="19"/>
      <c r="CJ240" s="19"/>
      <c r="CK240" s="19"/>
      <c r="CL240" s="19"/>
      <c r="CM240" s="19"/>
      <c r="CN240" s="19"/>
      <c r="CO240" s="19"/>
      <c r="CP240" s="19"/>
      <c r="CQ240" s="19"/>
      <c r="CR240" s="19"/>
      <c r="CS240" s="19"/>
      <c r="CT240" s="19"/>
      <c r="CU240" s="19"/>
      <c r="CV240" s="19"/>
      <c r="CW240" s="19"/>
      <c r="CX240" s="19"/>
      <c r="CY240" s="19"/>
      <c r="CZ240" s="19"/>
      <c r="DA240" s="19"/>
      <c r="DB240" s="19"/>
      <c r="DC240" s="19"/>
      <c r="DD240" s="19"/>
      <c r="DE240" s="19"/>
      <c r="DF240" s="19"/>
      <c r="DG240" s="19"/>
      <c r="DH240" s="19"/>
      <c r="DI240" s="19"/>
      <c r="DJ240" s="19"/>
      <c r="DK240" s="19"/>
      <c r="DL240" s="19"/>
      <c r="DM240" s="19"/>
      <c r="DN240" s="19"/>
      <c r="DO240" s="19"/>
      <c r="DP240" s="19"/>
      <c r="DQ240" s="19"/>
      <c r="DR240" s="19"/>
      <c r="DS240" s="19"/>
      <c r="DT240" s="19"/>
      <c r="DU240" s="19"/>
      <c r="DV240" s="19"/>
      <c r="DW240" s="19"/>
      <c r="DX240" s="19"/>
      <c r="DY240" s="19"/>
      <c r="DZ240" s="19"/>
      <c r="EA240" s="19"/>
      <c r="EB240" s="19"/>
      <c r="EC240" s="19"/>
      <c r="ED240" s="19"/>
      <c r="EE240" s="19"/>
      <c r="EF240" s="19"/>
      <c r="EG240" s="19"/>
      <c r="EH240" s="19"/>
      <c r="EI240" s="19"/>
      <c r="EJ240" s="19"/>
      <c r="EK240" s="19"/>
      <c r="EL240" s="19"/>
      <c r="EM240" s="19"/>
      <c r="EN240" s="19"/>
      <c r="EO240" s="19"/>
      <c r="EP240" s="19"/>
      <c r="EQ240" s="19"/>
      <c r="ER240" s="19"/>
      <c r="ES240" s="19"/>
      <c r="ET240" s="19"/>
      <c r="EU240" s="19"/>
      <c r="EV240" s="19"/>
      <c r="EW240" s="19"/>
      <c r="EX240" s="19"/>
      <c r="EY240" s="19"/>
      <c r="EZ240" s="19"/>
      <c r="FA240" s="19"/>
      <c r="FB240" s="19"/>
      <c r="FC240" s="19"/>
      <c r="FD240" s="19"/>
      <c r="FE240" s="19"/>
      <c r="FF240" s="19"/>
      <c r="FG240" s="19"/>
      <c r="FH240" s="19"/>
      <c r="FI240" s="19"/>
      <c r="FJ240" s="19"/>
      <c r="FK240" s="19"/>
      <c r="FL240" s="19"/>
      <c r="FM240" s="19"/>
      <c r="FN240" s="19"/>
      <c r="FO240" s="19"/>
      <c r="FP240" s="19"/>
      <c r="FQ240" s="19"/>
      <c r="FR240" s="19"/>
      <c r="FS240" s="19"/>
      <c r="FT240" s="19"/>
      <c r="FU240" s="19"/>
      <c r="FV240" s="19"/>
      <c r="FW240" s="19"/>
      <c r="FX240" s="19"/>
      <c r="FY240" s="19"/>
      <c r="FZ240" s="19"/>
      <c r="GA240" s="19"/>
      <c r="GB240" s="19"/>
      <c r="GC240" s="19"/>
      <c r="GD240" s="19"/>
      <c r="GE240" s="19"/>
      <c r="GF240" s="19"/>
      <c r="GG240" s="19"/>
      <c r="GH240" s="19"/>
      <c r="GI240" s="19"/>
      <c r="GJ240" s="19"/>
      <c r="GK240" s="19"/>
      <c r="GL240" s="19"/>
      <c r="GM240" s="19"/>
      <c r="GN240" s="19"/>
      <c r="GO240" s="19"/>
      <c r="GP240" s="19"/>
      <c r="GQ240" s="19"/>
      <c r="GR240" s="19"/>
      <c r="GS240" s="19"/>
      <c r="GT240" s="19"/>
      <c r="GU240" s="19"/>
      <c r="GV240" s="19"/>
      <c r="GW240" s="19"/>
      <c r="GX240" s="19"/>
      <c r="GY240" s="19"/>
      <c r="GZ240" s="19"/>
      <c r="HA240" s="19"/>
      <c r="HB240" s="19"/>
      <c r="HC240" s="19"/>
      <c r="HD240" s="19"/>
      <c r="HE240" s="19"/>
      <c r="HF240" s="19"/>
      <c r="HG240" s="19"/>
      <c r="HH240" s="19"/>
      <c r="HI240" s="19"/>
      <c r="HJ240" s="19"/>
      <c r="HK240" s="19"/>
      <c r="HL240" s="19"/>
      <c r="HM240" s="19"/>
      <c r="HN240" s="19"/>
      <c r="HO240" s="19"/>
      <c r="HP240" s="19"/>
      <c r="HQ240" s="19"/>
    </row>
    <row r="241" spans="2:225" x14ac:dyDescent="0.25">
      <c r="B241" s="19"/>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19"/>
      <c r="AW241" s="19"/>
      <c r="AX241" s="19"/>
      <c r="AY241" s="19"/>
      <c r="AZ241" s="19"/>
      <c r="BA241" s="19"/>
      <c r="BB241" s="19"/>
      <c r="BC241" s="19"/>
      <c r="BD241" s="19"/>
      <c r="BE241" s="19"/>
      <c r="BF241" s="19"/>
      <c r="BG241" s="19"/>
      <c r="BH241" s="19"/>
      <c r="BI241" s="19"/>
      <c r="BJ241" s="19"/>
      <c r="BK241" s="19"/>
      <c r="BL241" s="19"/>
      <c r="BM241" s="19"/>
      <c r="BN241" s="19"/>
      <c r="BO241" s="19"/>
      <c r="BP241" s="19"/>
      <c r="BQ241" s="19"/>
      <c r="BR241" s="19"/>
      <c r="BS241" s="19"/>
      <c r="BT241" s="19"/>
      <c r="BU241" s="19"/>
      <c r="BV241" s="19"/>
      <c r="BW241" s="19"/>
      <c r="BX241" s="19"/>
      <c r="BY241" s="19"/>
      <c r="BZ241" s="19"/>
      <c r="CA241" s="19"/>
      <c r="CB241" s="19"/>
      <c r="CC241" s="19"/>
      <c r="CD241" s="19"/>
      <c r="CE241" s="19"/>
      <c r="CF241" s="19"/>
      <c r="CG241" s="19"/>
      <c r="CH241" s="19"/>
      <c r="CI241" s="19"/>
      <c r="CJ241" s="19"/>
      <c r="CK241" s="19"/>
      <c r="CL241" s="19"/>
      <c r="CM241" s="19"/>
      <c r="CN241" s="19"/>
      <c r="CO241" s="19"/>
      <c r="CP241" s="19"/>
      <c r="CQ241" s="19"/>
      <c r="CR241" s="19"/>
      <c r="CS241" s="19"/>
      <c r="CT241" s="19"/>
      <c r="CU241" s="19"/>
      <c r="CV241" s="19"/>
      <c r="CW241" s="19"/>
      <c r="CX241" s="19"/>
      <c r="CY241" s="19"/>
      <c r="CZ241" s="19"/>
      <c r="DA241" s="19"/>
      <c r="DB241" s="19"/>
      <c r="DC241" s="19"/>
      <c r="DD241" s="19"/>
      <c r="DE241" s="19"/>
      <c r="DF241" s="19"/>
      <c r="DG241" s="19"/>
      <c r="DH241" s="19"/>
      <c r="DI241" s="19"/>
      <c r="DJ241" s="19"/>
      <c r="DK241" s="19"/>
      <c r="DL241" s="19"/>
      <c r="DM241" s="19"/>
      <c r="DN241" s="19"/>
      <c r="DO241" s="19"/>
      <c r="DP241" s="19"/>
      <c r="DQ241" s="19"/>
      <c r="DR241" s="19"/>
      <c r="DS241" s="19"/>
      <c r="DT241" s="19"/>
      <c r="DU241" s="19"/>
      <c r="DV241" s="19"/>
      <c r="DW241" s="19"/>
      <c r="DX241" s="19"/>
      <c r="DY241" s="19"/>
      <c r="DZ241" s="19"/>
      <c r="EA241" s="19"/>
      <c r="EB241" s="19"/>
      <c r="EC241" s="19"/>
      <c r="ED241" s="19"/>
      <c r="EE241" s="19"/>
      <c r="EF241" s="19"/>
      <c r="EG241" s="19"/>
      <c r="EH241" s="19"/>
      <c r="EI241" s="19"/>
      <c r="EJ241" s="19"/>
      <c r="EK241" s="19"/>
      <c r="EL241" s="19"/>
      <c r="EM241" s="19"/>
      <c r="EN241" s="19"/>
      <c r="EO241" s="19"/>
      <c r="EP241" s="19"/>
      <c r="EQ241" s="19"/>
      <c r="ER241" s="19"/>
      <c r="ES241" s="19"/>
      <c r="ET241" s="19"/>
      <c r="EU241" s="19"/>
      <c r="EV241" s="19"/>
      <c r="EW241" s="19"/>
      <c r="EX241" s="19"/>
      <c r="EY241" s="19"/>
      <c r="EZ241" s="19"/>
      <c r="FA241" s="19"/>
      <c r="FB241" s="19"/>
      <c r="FC241" s="19"/>
      <c r="FD241" s="19"/>
      <c r="FE241" s="19"/>
      <c r="FF241" s="19"/>
      <c r="FG241" s="19"/>
      <c r="FH241" s="19"/>
      <c r="FI241" s="19"/>
      <c r="FJ241" s="19"/>
      <c r="FK241" s="19"/>
      <c r="FL241" s="19"/>
      <c r="FM241" s="19"/>
      <c r="FN241" s="19"/>
      <c r="FO241" s="19"/>
      <c r="FP241" s="19"/>
      <c r="FQ241" s="19"/>
      <c r="FR241" s="19"/>
      <c r="FS241" s="19"/>
      <c r="FT241" s="19"/>
      <c r="FU241" s="19"/>
      <c r="FV241" s="19"/>
      <c r="FW241" s="19"/>
      <c r="FX241" s="19"/>
      <c r="FY241" s="19"/>
      <c r="FZ241" s="19"/>
      <c r="GA241" s="19"/>
      <c r="GB241" s="19"/>
      <c r="GC241" s="19"/>
      <c r="GD241" s="19"/>
      <c r="GE241" s="19"/>
      <c r="GF241" s="19"/>
      <c r="GG241" s="19"/>
      <c r="GH241" s="19"/>
      <c r="GI241" s="19"/>
      <c r="GJ241" s="19"/>
      <c r="GK241" s="19"/>
      <c r="GL241" s="19"/>
      <c r="GM241" s="19"/>
      <c r="GN241" s="19"/>
      <c r="GO241" s="19"/>
      <c r="GP241" s="19"/>
      <c r="GQ241" s="19"/>
      <c r="GR241" s="19"/>
      <c r="GS241" s="19"/>
      <c r="GT241" s="19"/>
      <c r="GU241" s="19"/>
      <c r="GV241" s="19"/>
      <c r="GW241" s="19"/>
      <c r="GX241" s="19"/>
      <c r="GY241" s="19"/>
      <c r="GZ241" s="19"/>
      <c r="HA241" s="19"/>
      <c r="HB241" s="19"/>
      <c r="HC241" s="19"/>
      <c r="HD241" s="19"/>
      <c r="HE241" s="19"/>
      <c r="HF241" s="19"/>
      <c r="HG241" s="19"/>
      <c r="HH241" s="19"/>
      <c r="HI241" s="19"/>
      <c r="HJ241" s="19"/>
      <c r="HK241" s="19"/>
      <c r="HL241" s="19"/>
      <c r="HM241" s="19"/>
      <c r="HN241" s="19"/>
      <c r="HO241" s="19"/>
      <c r="HP241" s="19"/>
      <c r="HQ241" s="19"/>
    </row>
    <row r="242" spans="2:225" x14ac:dyDescent="0.25">
      <c r="B242" s="19"/>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19"/>
      <c r="AW242" s="19"/>
      <c r="AX242" s="19"/>
      <c r="AY242" s="19"/>
      <c r="AZ242" s="19"/>
      <c r="BA242" s="19"/>
      <c r="BB242" s="19"/>
      <c r="BC242" s="19"/>
      <c r="BD242" s="19"/>
      <c r="BE242" s="19"/>
      <c r="BF242" s="19"/>
      <c r="BG242" s="19"/>
      <c r="BH242" s="19"/>
      <c r="BI242" s="19"/>
      <c r="BJ242" s="19"/>
      <c r="BK242" s="19"/>
      <c r="BL242" s="19"/>
      <c r="BM242" s="19"/>
      <c r="BN242" s="19"/>
      <c r="BO242" s="19"/>
      <c r="BP242" s="19"/>
      <c r="BQ242" s="19"/>
      <c r="BR242" s="19"/>
      <c r="BS242" s="19"/>
      <c r="BT242" s="19"/>
      <c r="BU242" s="19"/>
      <c r="BV242" s="19"/>
      <c r="BW242" s="19"/>
      <c r="BX242" s="19"/>
      <c r="BY242" s="19"/>
      <c r="BZ242" s="19"/>
      <c r="CA242" s="19"/>
      <c r="CB242" s="19"/>
      <c r="CC242" s="19"/>
      <c r="CD242" s="19"/>
      <c r="CE242" s="19"/>
      <c r="CF242" s="19"/>
      <c r="CG242" s="19"/>
      <c r="CH242" s="19"/>
      <c r="CI242" s="19"/>
      <c r="CJ242" s="19"/>
      <c r="CK242" s="19"/>
      <c r="CL242" s="19"/>
      <c r="CM242" s="19"/>
      <c r="CN242" s="19"/>
      <c r="CO242" s="19"/>
      <c r="CP242" s="19"/>
      <c r="CQ242" s="19"/>
      <c r="CR242" s="19"/>
      <c r="CS242" s="19"/>
      <c r="CT242" s="19"/>
      <c r="CU242" s="19"/>
      <c r="CV242" s="19"/>
      <c r="CW242" s="19"/>
      <c r="CX242" s="19"/>
      <c r="CY242" s="19"/>
      <c r="CZ242" s="19"/>
      <c r="DA242" s="19"/>
      <c r="DB242" s="19"/>
      <c r="DC242" s="19"/>
      <c r="DD242" s="19"/>
      <c r="DE242" s="19"/>
      <c r="DF242" s="19"/>
      <c r="DG242" s="19"/>
      <c r="DH242" s="19"/>
      <c r="DI242" s="19"/>
      <c r="DJ242" s="19"/>
      <c r="DK242" s="19"/>
      <c r="DL242" s="19"/>
      <c r="DM242" s="19"/>
      <c r="DN242" s="19"/>
      <c r="DO242" s="19"/>
      <c r="DP242" s="19"/>
      <c r="DQ242" s="19"/>
      <c r="DR242" s="19"/>
      <c r="DS242" s="19"/>
      <c r="DT242" s="19"/>
      <c r="DU242" s="19"/>
      <c r="DV242" s="19"/>
      <c r="DW242" s="19"/>
      <c r="DX242" s="19"/>
      <c r="DY242" s="19"/>
      <c r="DZ242" s="19"/>
      <c r="EA242" s="19"/>
      <c r="EB242" s="19"/>
      <c r="EC242" s="19"/>
      <c r="ED242" s="19"/>
      <c r="EE242" s="19"/>
      <c r="EF242" s="19"/>
      <c r="EG242" s="19"/>
      <c r="EH242" s="19"/>
      <c r="EI242" s="19"/>
      <c r="EJ242" s="19"/>
      <c r="EK242" s="19"/>
      <c r="EL242" s="19"/>
      <c r="EM242" s="19"/>
      <c r="EN242" s="19"/>
      <c r="EO242" s="19"/>
      <c r="EP242" s="19"/>
      <c r="EQ242" s="19"/>
      <c r="ER242" s="19"/>
      <c r="ES242" s="19"/>
      <c r="ET242" s="19"/>
      <c r="EU242" s="19"/>
      <c r="EV242" s="19"/>
      <c r="EW242" s="19"/>
      <c r="EX242" s="19"/>
      <c r="EY242" s="19"/>
      <c r="EZ242" s="19"/>
      <c r="FA242" s="19"/>
      <c r="FB242" s="19"/>
      <c r="FC242" s="19"/>
      <c r="FD242" s="19"/>
      <c r="FE242" s="19"/>
      <c r="FF242" s="19"/>
      <c r="FG242" s="19"/>
      <c r="FH242" s="19"/>
      <c r="FI242" s="19"/>
      <c r="FJ242" s="19"/>
      <c r="FK242" s="19"/>
      <c r="FL242" s="19"/>
      <c r="FM242" s="19"/>
      <c r="FN242" s="19"/>
      <c r="FO242" s="19"/>
      <c r="FP242" s="19"/>
      <c r="FQ242" s="19"/>
      <c r="FR242" s="19"/>
      <c r="FS242" s="19"/>
      <c r="FT242" s="19"/>
      <c r="FU242" s="19"/>
      <c r="FV242" s="19"/>
      <c r="FW242" s="19"/>
      <c r="FX242" s="19"/>
      <c r="FY242" s="19"/>
      <c r="FZ242" s="19"/>
      <c r="GA242" s="19"/>
      <c r="GB242" s="19"/>
      <c r="GC242" s="19"/>
      <c r="GD242" s="19"/>
      <c r="GE242" s="19"/>
      <c r="GF242" s="19"/>
      <c r="GG242" s="19"/>
      <c r="GH242" s="19"/>
      <c r="GI242" s="19"/>
      <c r="GJ242" s="19"/>
      <c r="GK242" s="19"/>
      <c r="GL242" s="19"/>
      <c r="GM242" s="19"/>
      <c r="GN242" s="19"/>
      <c r="GO242" s="19"/>
      <c r="GP242" s="19"/>
      <c r="GQ242" s="19"/>
      <c r="GR242" s="19"/>
      <c r="GS242" s="19"/>
      <c r="GT242" s="19"/>
      <c r="GU242" s="19"/>
      <c r="GV242" s="19"/>
      <c r="GW242" s="19"/>
      <c r="GX242" s="19"/>
      <c r="GY242" s="19"/>
      <c r="GZ242" s="19"/>
      <c r="HA242" s="19"/>
      <c r="HB242" s="19"/>
      <c r="HC242" s="19"/>
      <c r="HD242" s="19"/>
      <c r="HE242" s="19"/>
      <c r="HF242" s="19"/>
      <c r="HG242" s="19"/>
      <c r="HH242" s="19"/>
      <c r="HI242" s="19"/>
      <c r="HJ242" s="19"/>
      <c r="HK242" s="19"/>
      <c r="HL242" s="19"/>
      <c r="HM242" s="19"/>
      <c r="HN242" s="19"/>
      <c r="HO242" s="19"/>
      <c r="HP242" s="19"/>
      <c r="HQ242" s="19"/>
    </row>
    <row r="243" spans="2:225" x14ac:dyDescent="0.25">
      <c r="B243" s="19"/>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19"/>
      <c r="AW243" s="19"/>
      <c r="AX243" s="19"/>
      <c r="AY243" s="19"/>
      <c r="AZ243" s="19"/>
      <c r="BA243" s="19"/>
      <c r="BB243" s="19"/>
      <c r="BC243" s="19"/>
      <c r="BD243" s="19"/>
      <c r="BE243" s="19"/>
      <c r="BF243" s="19"/>
      <c r="BG243" s="19"/>
      <c r="BH243" s="19"/>
      <c r="BI243" s="19"/>
      <c r="BJ243" s="19"/>
      <c r="BK243" s="19"/>
      <c r="BL243" s="19"/>
      <c r="BM243" s="19"/>
      <c r="BN243" s="19"/>
      <c r="BO243" s="19"/>
      <c r="BP243" s="19"/>
      <c r="BQ243" s="19"/>
      <c r="BR243" s="19"/>
      <c r="BS243" s="19"/>
      <c r="BT243" s="19"/>
      <c r="BU243" s="19"/>
      <c r="BV243" s="19"/>
      <c r="BW243" s="19"/>
      <c r="BX243" s="19"/>
      <c r="BY243" s="19"/>
      <c r="BZ243" s="19"/>
      <c r="CA243" s="19"/>
      <c r="CB243" s="19"/>
      <c r="CC243" s="19"/>
      <c r="CD243" s="19"/>
      <c r="CE243" s="19"/>
      <c r="CF243" s="19"/>
      <c r="CG243" s="19"/>
      <c r="CH243" s="19"/>
      <c r="CI243" s="19"/>
      <c r="CJ243" s="19"/>
      <c r="CK243" s="19"/>
      <c r="CL243" s="19"/>
      <c r="CM243" s="19"/>
      <c r="CN243" s="19"/>
      <c r="CO243" s="19"/>
      <c r="CP243" s="19"/>
      <c r="CQ243" s="19"/>
      <c r="CR243" s="19"/>
      <c r="CS243" s="19"/>
      <c r="CT243" s="19"/>
      <c r="CU243" s="19"/>
      <c r="CV243" s="19"/>
      <c r="CW243" s="19"/>
      <c r="CX243" s="19"/>
      <c r="CY243" s="19"/>
      <c r="CZ243" s="19"/>
      <c r="DA243" s="19"/>
      <c r="DB243" s="19"/>
      <c r="DC243" s="19"/>
      <c r="DD243" s="19"/>
      <c r="DE243" s="19"/>
      <c r="DF243" s="19"/>
      <c r="DG243" s="19"/>
      <c r="DH243" s="19"/>
      <c r="DI243" s="19"/>
      <c r="DJ243" s="19"/>
      <c r="DK243" s="19"/>
      <c r="DL243" s="19"/>
      <c r="DM243" s="19"/>
      <c r="DN243" s="19"/>
      <c r="DO243" s="19"/>
      <c r="DP243" s="19"/>
      <c r="DQ243" s="19"/>
      <c r="DR243" s="19"/>
      <c r="DS243" s="19"/>
      <c r="DT243" s="19"/>
      <c r="DU243" s="19"/>
      <c r="DV243" s="19"/>
      <c r="DW243" s="19"/>
      <c r="DX243" s="19"/>
      <c r="DY243" s="19"/>
      <c r="DZ243" s="19"/>
      <c r="EA243" s="19"/>
      <c r="EB243" s="19"/>
      <c r="EC243" s="19"/>
      <c r="ED243" s="19"/>
      <c r="EE243" s="19"/>
      <c r="EF243" s="19"/>
      <c r="EG243" s="19"/>
      <c r="EH243" s="19"/>
      <c r="EI243" s="19"/>
      <c r="EJ243" s="19"/>
      <c r="EK243" s="19"/>
      <c r="EL243" s="19"/>
      <c r="EM243" s="19"/>
      <c r="EN243" s="19"/>
      <c r="EO243" s="19"/>
      <c r="EP243" s="19"/>
      <c r="EQ243" s="19"/>
      <c r="ER243" s="19"/>
      <c r="ES243" s="19"/>
      <c r="ET243" s="19"/>
      <c r="EU243" s="19"/>
      <c r="EV243" s="19"/>
      <c r="EW243" s="19"/>
      <c r="EX243" s="19"/>
      <c r="EY243" s="19"/>
      <c r="EZ243" s="19"/>
      <c r="FA243" s="19"/>
      <c r="FB243" s="19"/>
      <c r="FC243" s="19"/>
      <c r="FD243" s="19"/>
      <c r="FE243" s="19"/>
      <c r="FF243" s="19"/>
      <c r="FG243" s="19"/>
      <c r="FH243" s="19"/>
      <c r="FI243" s="19"/>
      <c r="FJ243" s="19"/>
      <c r="FK243" s="19"/>
      <c r="FL243" s="19"/>
      <c r="FM243" s="19"/>
      <c r="FN243" s="19"/>
      <c r="FO243" s="19"/>
      <c r="FP243" s="19"/>
      <c r="FQ243" s="19"/>
      <c r="FR243" s="19"/>
      <c r="FS243" s="19"/>
      <c r="FT243" s="19"/>
      <c r="FU243" s="19"/>
      <c r="FV243" s="19"/>
      <c r="FW243" s="19"/>
      <c r="FX243" s="19"/>
      <c r="FY243" s="19"/>
      <c r="FZ243" s="19"/>
      <c r="GA243" s="19"/>
      <c r="GB243" s="19"/>
      <c r="GC243" s="19"/>
      <c r="GD243" s="19"/>
      <c r="GE243" s="19"/>
      <c r="GF243" s="19"/>
      <c r="GG243" s="19"/>
      <c r="GH243" s="19"/>
      <c r="GI243" s="19"/>
      <c r="GJ243" s="19"/>
      <c r="GK243" s="19"/>
      <c r="GL243" s="19"/>
      <c r="GM243" s="19"/>
      <c r="GN243" s="19"/>
      <c r="GO243" s="19"/>
      <c r="GP243" s="19"/>
      <c r="GQ243" s="19"/>
      <c r="GR243" s="19"/>
      <c r="GS243" s="19"/>
      <c r="GT243" s="19"/>
      <c r="GU243" s="19"/>
      <c r="GV243" s="19"/>
      <c r="GW243" s="19"/>
      <c r="GX243" s="19"/>
      <c r="GY243" s="19"/>
      <c r="GZ243" s="19"/>
      <c r="HA243" s="19"/>
      <c r="HB243" s="19"/>
      <c r="HC243" s="19"/>
      <c r="HD243" s="19"/>
      <c r="HE243" s="19"/>
      <c r="HF243" s="19"/>
      <c r="HG243" s="19"/>
      <c r="HH243" s="19"/>
      <c r="HI243" s="19"/>
      <c r="HJ243" s="19"/>
      <c r="HK243" s="19"/>
      <c r="HL243" s="19"/>
      <c r="HM243" s="19"/>
      <c r="HN243" s="19"/>
      <c r="HO243" s="19"/>
      <c r="HP243" s="19"/>
      <c r="HQ243" s="19"/>
    </row>
    <row r="244" spans="2:225" x14ac:dyDescent="0.25">
      <c r="B244" s="19"/>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19"/>
      <c r="AW244" s="19"/>
      <c r="AX244" s="19"/>
      <c r="AY244" s="19"/>
      <c r="AZ244" s="19"/>
      <c r="BA244" s="19"/>
      <c r="BB244" s="19"/>
      <c r="BC244" s="19"/>
      <c r="BD244" s="19"/>
      <c r="BE244" s="19"/>
      <c r="BF244" s="19"/>
      <c r="BG244" s="19"/>
      <c r="BH244" s="19"/>
      <c r="BI244" s="19"/>
      <c r="BJ244" s="19"/>
      <c r="BK244" s="19"/>
      <c r="BL244" s="19"/>
      <c r="BM244" s="19"/>
      <c r="BN244" s="19"/>
      <c r="BO244" s="19"/>
      <c r="BP244" s="19"/>
      <c r="BQ244" s="19"/>
      <c r="BR244" s="19"/>
      <c r="BS244" s="19"/>
      <c r="BT244" s="19"/>
      <c r="BU244" s="19"/>
      <c r="BV244" s="19"/>
      <c r="BW244" s="19"/>
      <c r="BX244" s="19"/>
      <c r="BY244" s="19"/>
      <c r="BZ244" s="19"/>
      <c r="CA244" s="19"/>
      <c r="CB244" s="19"/>
      <c r="CC244" s="19"/>
      <c r="CD244" s="19"/>
      <c r="CE244" s="19"/>
      <c r="CF244" s="19"/>
      <c r="CG244" s="19"/>
      <c r="CH244" s="19"/>
      <c r="CI244" s="19"/>
      <c r="CJ244" s="19"/>
      <c r="CK244" s="19"/>
      <c r="CL244" s="19"/>
      <c r="CM244" s="19"/>
      <c r="CN244" s="19"/>
      <c r="CO244" s="19"/>
      <c r="CP244" s="19"/>
      <c r="CQ244" s="19"/>
      <c r="CR244" s="19"/>
      <c r="CS244" s="19"/>
      <c r="CT244" s="19"/>
      <c r="CU244" s="19"/>
      <c r="CV244" s="19"/>
      <c r="CW244" s="19"/>
      <c r="CX244" s="19"/>
      <c r="CY244" s="19"/>
      <c r="CZ244" s="19"/>
      <c r="DA244" s="19"/>
      <c r="DB244" s="19"/>
      <c r="DC244" s="19"/>
      <c r="DD244" s="19"/>
      <c r="DE244" s="19"/>
      <c r="DF244" s="19"/>
      <c r="DG244" s="19"/>
      <c r="DH244" s="19"/>
      <c r="DI244" s="19"/>
      <c r="DJ244" s="19"/>
      <c r="DK244" s="19"/>
      <c r="DL244" s="19"/>
      <c r="DM244" s="19"/>
      <c r="DN244" s="19"/>
      <c r="DO244" s="19"/>
      <c r="DP244" s="19"/>
      <c r="DQ244" s="19"/>
      <c r="DR244" s="19"/>
      <c r="DS244" s="19"/>
      <c r="DT244" s="19"/>
      <c r="DU244" s="19"/>
      <c r="DV244" s="19"/>
      <c r="DW244" s="19"/>
      <c r="DX244" s="19"/>
      <c r="DY244" s="19"/>
      <c r="DZ244" s="19"/>
      <c r="EA244" s="19"/>
      <c r="EB244" s="19"/>
      <c r="EC244" s="19"/>
      <c r="ED244" s="19"/>
      <c r="EE244" s="19"/>
      <c r="EF244" s="19"/>
      <c r="EG244" s="19"/>
      <c r="EH244" s="19"/>
      <c r="EI244" s="19"/>
      <c r="EJ244" s="19"/>
      <c r="EK244" s="19"/>
      <c r="EL244" s="19"/>
      <c r="EM244" s="19"/>
      <c r="EN244" s="19"/>
      <c r="EO244" s="19"/>
      <c r="EP244" s="19"/>
      <c r="EQ244" s="19"/>
      <c r="ER244" s="19"/>
      <c r="ES244" s="19"/>
      <c r="ET244" s="19"/>
      <c r="EU244" s="19"/>
      <c r="EV244" s="19"/>
      <c r="EW244" s="19"/>
      <c r="EX244" s="19"/>
      <c r="EY244" s="19"/>
      <c r="EZ244" s="19"/>
      <c r="FA244" s="19"/>
      <c r="FB244" s="19"/>
      <c r="FC244" s="19"/>
      <c r="FD244" s="19"/>
      <c r="FE244" s="19"/>
      <c r="FF244" s="19"/>
      <c r="FG244" s="19"/>
      <c r="FH244" s="19"/>
      <c r="FI244" s="19"/>
      <c r="FJ244" s="19"/>
      <c r="FK244" s="19"/>
      <c r="FL244" s="19"/>
      <c r="FM244" s="19"/>
      <c r="FN244" s="19"/>
      <c r="FO244" s="19"/>
      <c r="FP244" s="19"/>
      <c r="FQ244" s="19"/>
      <c r="FR244" s="19"/>
      <c r="FS244" s="19"/>
      <c r="FT244" s="19"/>
      <c r="FU244" s="19"/>
      <c r="FV244" s="19"/>
      <c r="FW244" s="19"/>
      <c r="FX244" s="19"/>
      <c r="FY244" s="19"/>
      <c r="FZ244" s="19"/>
      <c r="GA244" s="19"/>
      <c r="GB244" s="19"/>
      <c r="GC244" s="19"/>
      <c r="GD244" s="19"/>
      <c r="GE244" s="19"/>
      <c r="GF244" s="19"/>
      <c r="GG244" s="19"/>
      <c r="GH244" s="19"/>
      <c r="GI244" s="19"/>
      <c r="GJ244" s="19"/>
      <c r="GK244" s="19"/>
      <c r="GL244" s="19"/>
      <c r="GM244" s="19"/>
      <c r="GN244" s="19"/>
      <c r="GO244" s="19"/>
      <c r="GP244" s="19"/>
      <c r="GQ244" s="19"/>
      <c r="GR244" s="19"/>
      <c r="GS244" s="19"/>
      <c r="GT244" s="19"/>
      <c r="GU244" s="19"/>
      <c r="GV244" s="19"/>
      <c r="GW244" s="19"/>
      <c r="GX244" s="19"/>
      <c r="GY244" s="19"/>
      <c r="GZ244" s="19"/>
      <c r="HA244" s="19"/>
      <c r="HB244" s="19"/>
      <c r="HC244" s="19"/>
      <c r="HD244" s="19"/>
      <c r="HE244" s="19"/>
      <c r="HF244" s="19"/>
      <c r="HG244" s="19"/>
      <c r="HH244" s="19"/>
      <c r="HI244" s="19"/>
      <c r="HJ244" s="19"/>
      <c r="HK244" s="19"/>
      <c r="HL244" s="19"/>
      <c r="HM244" s="19"/>
      <c r="HN244" s="19"/>
      <c r="HO244" s="19"/>
      <c r="HP244" s="19"/>
      <c r="HQ244" s="19"/>
    </row>
    <row r="245" spans="2:225" x14ac:dyDescent="0.25">
      <c r="B245" s="19"/>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19"/>
      <c r="AW245" s="19"/>
      <c r="AX245" s="19"/>
      <c r="AY245" s="19"/>
      <c r="AZ245" s="19"/>
      <c r="BA245" s="19"/>
      <c r="BB245" s="19"/>
      <c r="BC245" s="19"/>
      <c r="BD245" s="19"/>
      <c r="BE245" s="19"/>
      <c r="BF245" s="19"/>
      <c r="BG245" s="19"/>
      <c r="BH245" s="19"/>
      <c r="BI245" s="19"/>
      <c r="BJ245" s="19"/>
      <c r="BK245" s="19"/>
      <c r="BL245" s="19"/>
      <c r="BM245" s="19"/>
      <c r="BN245" s="19"/>
      <c r="BO245" s="19"/>
      <c r="BP245" s="19"/>
      <c r="BQ245" s="19"/>
      <c r="BR245" s="19"/>
      <c r="BS245" s="19"/>
      <c r="BT245" s="19"/>
      <c r="BU245" s="19"/>
      <c r="BV245" s="19"/>
      <c r="BW245" s="19"/>
      <c r="BX245" s="19"/>
      <c r="BY245" s="19"/>
      <c r="BZ245" s="19"/>
      <c r="CA245" s="19"/>
      <c r="CB245" s="19"/>
      <c r="CC245" s="19"/>
      <c r="CD245" s="19"/>
      <c r="CE245" s="19"/>
      <c r="CF245" s="19"/>
      <c r="CG245" s="19"/>
      <c r="CH245" s="19"/>
      <c r="CI245" s="19"/>
      <c r="CJ245" s="19"/>
      <c r="CK245" s="19"/>
      <c r="CL245" s="19"/>
      <c r="CM245" s="19"/>
      <c r="CN245" s="19"/>
      <c r="CO245" s="19"/>
      <c r="CP245" s="19"/>
      <c r="CQ245" s="19"/>
      <c r="CR245" s="19"/>
      <c r="CS245" s="19"/>
      <c r="CT245" s="19"/>
      <c r="CU245" s="19"/>
      <c r="CV245" s="19"/>
      <c r="CW245" s="19"/>
      <c r="CX245" s="19"/>
      <c r="CY245" s="19"/>
      <c r="CZ245" s="19"/>
      <c r="DA245" s="19"/>
      <c r="DB245" s="19"/>
      <c r="DC245" s="19"/>
      <c r="DD245" s="19"/>
      <c r="DE245" s="19"/>
      <c r="DF245" s="19"/>
      <c r="DG245" s="19"/>
      <c r="DH245" s="19"/>
      <c r="DI245" s="19"/>
      <c r="DJ245" s="19"/>
      <c r="DK245" s="19"/>
      <c r="DL245" s="19"/>
      <c r="DM245" s="19"/>
      <c r="DN245" s="19"/>
      <c r="DO245" s="19"/>
      <c r="DP245" s="19"/>
      <c r="DQ245" s="19"/>
      <c r="DR245" s="19"/>
      <c r="DS245" s="19"/>
      <c r="DT245" s="19"/>
      <c r="DU245" s="19"/>
      <c r="DV245" s="19"/>
      <c r="DW245" s="19"/>
      <c r="DX245" s="19"/>
      <c r="DY245" s="19"/>
      <c r="DZ245" s="19"/>
      <c r="EA245" s="19"/>
      <c r="EB245" s="19"/>
      <c r="EC245" s="19"/>
      <c r="ED245" s="19"/>
      <c r="EE245" s="19"/>
      <c r="EF245" s="19"/>
      <c r="EG245" s="19"/>
      <c r="EH245" s="19"/>
      <c r="EI245" s="19"/>
      <c r="EJ245" s="19"/>
      <c r="EK245" s="19"/>
      <c r="EL245" s="19"/>
      <c r="EM245" s="19"/>
      <c r="EN245" s="19"/>
      <c r="EO245" s="19"/>
      <c r="EP245" s="19"/>
      <c r="EQ245" s="19"/>
      <c r="ER245" s="19"/>
      <c r="ES245" s="19"/>
      <c r="ET245" s="19"/>
      <c r="EU245" s="19"/>
      <c r="EV245" s="19"/>
      <c r="EW245" s="19"/>
      <c r="EX245" s="19"/>
      <c r="EY245" s="19"/>
      <c r="EZ245" s="19"/>
      <c r="FA245" s="19"/>
      <c r="FB245" s="19"/>
      <c r="FC245" s="19"/>
      <c r="FD245" s="19"/>
      <c r="FE245" s="19"/>
      <c r="FF245" s="19"/>
      <c r="FG245" s="19"/>
      <c r="FH245" s="19"/>
      <c r="FI245" s="19"/>
      <c r="FJ245" s="19"/>
      <c r="FK245" s="19"/>
      <c r="FL245" s="19"/>
      <c r="FM245" s="19"/>
      <c r="FN245" s="19"/>
      <c r="FO245" s="19"/>
      <c r="FP245" s="19"/>
      <c r="FQ245" s="19"/>
      <c r="FR245" s="19"/>
      <c r="FS245" s="19"/>
      <c r="FT245" s="19"/>
      <c r="FU245" s="19"/>
      <c r="FV245" s="19"/>
      <c r="FW245" s="19"/>
      <c r="FX245" s="19"/>
      <c r="FY245" s="19"/>
      <c r="FZ245" s="19"/>
      <c r="GA245" s="19"/>
      <c r="GB245" s="19"/>
      <c r="GC245" s="19"/>
      <c r="GD245" s="19"/>
      <c r="GE245" s="19"/>
      <c r="GF245" s="19"/>
      <c r="GG245" s="19"/>
      <c r="GH245" s="19"/>
      <c r="GI245" s="19"/>
      <c r="GJ245" s="19"/>
      <c r="GK245" s="19"/>
      <c r="GL245" s="19"/>
      <c r="GM245" s="19"/>
      <c r="GN245" s="19"/>
      <c r="GO245" s="19"/>
      <c r="GP245" s="19"/>
      <c r="GQ245" s="19"/>
      <c r="GR245" s="19"/>
      <c r="GS245" s="19"/>
      <c r="GT245" s="19"/>
      <c r="GU245" s="19"/>
      <c r="GV245" s="19"/>
      <c r="GW245" s="19"/>
      <c r="GX245" s="19"/>
      <c r="GY245" s="19"/>
      <c r="GZ245" s="19"/>
      <c r="HA245" s="19"/>
      <c r="HB245" s="19"/>
      <c r="HC245" s="19"/>
      <c r="HD245" s="19"/>
      <c r="HE245" s="19"/>
      <c r="HF245" s="19"/>
      <c r="HG245" s="19"/>
      <c r="HH245" s="19"/>
      <c r="HI245" s="19"/>
      <c r="HJ245" s="19"/>
      <c r="HK245" s="19"/>
      <c r="HL245" s="19"/>
      <c r="HM245" s="19"/>
      <c r="HN245" s="19"/>
      <c r="HO245" s="19"/>
      <c r="HP245" s="19"/>
      <c r="HQ245" s="19"/>
    </row>
    <row r="246" spans="2:225" x14ac:dyDescent="0.25">
      <c r="B246" s="19"/>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19"/>
      <c r="AW246" s="19"/>
      <c r="AX246" s="19"/>
      <c r="AY246" s="19"/>
      <c r="AZ246" s="19"/>
      <c r="BA246" s="19"/>
      <c r="BB246" s="19"/>
      <c r="BC246" s="19"/>
      <c r="BD246" s="19"/>
      <c r="BE246" s="19"/>
      <c r="BF246" s="19"/>
      <c r="BG246" s="19"/>
      <c r="BH246" s="19"/>
      <c r="BI246" s="19"/>
      <c r="BJ246" s="19"/>
      <c r="BK246" s="19"/>
      <c r="BL246" s="19"/>
      <c r="BM246" s="19"/>
      <c r="BN246" s="19"/>
      <c r="BO246" s="19"/>
      <c r="BP246" s="19"/>
      <c r="BQ246" s="19"/>
      <c r="BR246" s="19"/>
      <c r="BS246" s="19"/>
      <c r="BT246" s="19"/>
      <c r="BU246" s="19"/>
      <c r="BV246" s="19"/>
      <c r="BW246" s="19"/>
      <c r="BX246" s="19"/>
      <c r="BY246" s="19"/>
      <c r="BZ246" s="19"/>
      <c r="CA246" s="19"/>
      <c r="CB246" s="19"/>
      <c r="CC246" s="19"/>
      <c r="CD246" s="19"/>
      <c r="CE246" s="19"/>
      <c r="CF246" s="19"/>
      <c r="CG246" s="19"/>
      <c r="CH246" s="19"/>
      <c r="CI246" s="19"/>
      <c r="CJ246" s="19"/>
      <c r="CK246" s="19"/>
      <c r="CL246" s="19"/>
      <c r="CM246" s="19"/>
      <c r="CN246" s="19"/>
      <c r="CO246" s="19"/>
      <c r="CP246" s="19"/>
      <c r="CQ246" s="19"/>
      <c r="CR246" s="19"/>
      <c r="CS246" s="19"/>
      <c r="CT246" s="19"/>
      <c r="CU246" s="19"/>
      <c r="CV246" s="19"/>
      <c r="CW246" s="19"/>
      <c r="CX246" s="19"/>
      <c r="CY246" s="19"/>
      <c r="CZ246" s="19"/>
      <c r="DA246" s="19"/>
      <c r="DB246" s="19"/>
      <c r="DC246" s="19"/>
      <c r="DD246" s="19"/>
      <c r="DE246" s="19"/>
      <c r="DF246" s="19"/>
      <c r="DG246" s="19"/>
      <c r="DH246" s="19"/>
      <c r="DI246" s="19"/>
      <c r="DJ246" s="19"/>
      <c r="DK246" s="19"/>
      <c r="DL246" s="19"/>
      <c r="DM246" s="19"/>
      <c r="DN246" s="19"/>
      <c r="DO246" s="19"/>
      <c r="DP246" s="19"/>
      <c r="DQ246" s="19"/>
      <c r="DR246" s="19"/>
      <c r="DS246" s="19"/>
      <c r="DT246" s="19"/>
      <c r="DU246" s="19"/>
      <c r="DV246" s="19"/>
      <c r="DW246" s="19"/>
      <c r="DX246" s="19"/>
      <c r="DY246" s="19"/>
      <c r="DZ246" s="19"/>
      <c r="EA246" s="19"/>
      <c r="EB246" s="19"/>
      <c r="EC246" s="19"/>
      <c r="ED246" s="19"/>
      <c r="EE246" s="19"/>
      <c r="EF246" s="19"/>
      <c r="EG246" s="19"/>
      <c r="EH246" s="19"/>
      <c r="EI246" s="19"/>
      <c r="EJ246" s="19"/>
      <c r="EK246" s="19"/>
      <c r="EL246" s="19"/>
      <c r="EM246" s="19"/>
      <c r="EN246" s="19"/>
      <c r="EO246" s="19"/>
      <c r="EP246" s="19"/>
      <c r="EQ246" s="19"/>
      <c r="ER246" s="19"/>
      <c r="ES246" s="19"/>
      <c r="ET246" s="19"/>
      <c r="EU246" s="19"/>
      <c r="EV246" s="19"/>
      <c r="EW246" s="19"/>
      <c r="EX246" s="19"/>
      <c r="EY246" s="19"/>
      <c r="EZ246" s="19"/>
      <c r="FA246" s="19"/>
      <c r="FB246" s="19"/>
      <c r="FC246" s="19"/>
      <c r="FD246" s="19"/>
      <c r="FE246" s="19"/>
      <c r="FF246" s="19"/>
      <c r="FG246" s="19"/>
      <c r="FH246" s="19"/>
      <c r="FI246" s="19"/>
      <c r="FJ246" s="19"/>
      <c r="FK246" s="19"/>
      <c r="FL246" s="19"/>
      <c r="FM246" s="19"/>
      <c r="FN246" s="19"/>
      <c r="FO246" s="19"/>
      <c r="FP246" s="19"/>
      <c r="FQ246" s="19"/>
      <c r="FR246" s="19"/>
      <c r="FS246" s="19"/>
      <c r="FT246" s="19"/>
      <c r="FU246" s="19"/>
      <c r="FV246" s="19"/>
      <c r="FW246" s="19"/>
      <c r="FX246" s="19"/>
      <c r="FY246" s="19"/>
      <c r="FZ246" s="19"/>
      <c r="GA246" s="19"/>
      <c r="GB246" s="19"/>
      <c r="GC246" s="19"/>
      <c r="GD246" s="19"/>
      <c r="GE246" s="19"/>
      <c r="GF246" s="19"/>
      <c r="GG246" s="19"/>
      <c r="GH246" s="19"/>
      <c r="GI246" s="19"/>
      <c r="GJ246" s="19"/>
      <c r="GK246" s="19"/>
      <c r="GL246" s="19"/>
      <c r="GM246" s="19"/>
      <c r="GN246" s="19"/>
      <c r="GO246" s="19"/>
      <c r="GP246" s="19"/>
      <c r="GQ246" s="19"/>
      <c r="GR246" s="19"/>
      <c r="GS246" s="19"/>
      <c r="GT246" s="19"/>
      <c r="GU246" s="19"/>
      <c r="GV246" s="19"/>
      <c r="GW246" s="19"/>
      <c r="GX246" s="19"/>
      <c r="GY246" s="19"/>
      <c r="GZ246" s="19"/>
      <c r="HA246" s="19"/>
      <c r="HB246" s="19"/>
      <c r="HC246" s="19"/>
      <c r="HD246" s="19"/>
      <c r="HE246" s="19"/>
      <c r="HF246" s="19"/>
      <c r="HG246" s="19"/>
      <c r="HH246" s="19"/>
      <c r="HI246" s="19"/>
      <c r="HJ246" s="19"/>
      <c r="HK246" s="19"/>
      <c r="HL246" s="19"/>
      <c r="HM246" s="19"/>
      <c r="HN246" s="19"/>
      <c r="HO246" s="19"/>
      <c r="HP246" s="19"/>
      <c r="HQ246" s="19"/>
    </row>
    <row r="247" spans="2:225" x14ac:dyDescent="0.25">
      <c r="B247" s="19"/>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19"/>
      <c r="AW247" s="19"/>
      <c r="AX247" s="19"/>
      <c r="AY247" s="19"/>
      <c r="AZ247" s="19"/>
      <c r="BA247" s="19"/>
      <c r="BB247" s="19"/>
      <c r="BC247" s="19"/>
      <c r="BD247" s="19"/>
      <c r="BE247" s="19"/>
      <c r="BF247" s="19"/>
      <c r="BG247" s="19"/>
      <c r="BH247" s="19"/>
      <c r="BI247" s="19"/>
      <c r="BJ247" s="19"/>
      <c r="BK247" s="19"/>
      <c r="BL247" s="19"/>
      <c r="BM247" s="19"/>
      <c r="BN247" s="19"/>
      <c r="BO247" s="19"/>
      <c r="BP247" s="19"/>
      <c r="BQ247" s="19"/>
      <c r="BR247" s="19"/>
      <c r="BS247" s="19"/>
      <c r="BT247" s="19"/>
      <c r="BU247" s="19"/>
      <c r="BV247" s="19"/>
      <c r="BW247" s="19"/>
      <c r="BX247" s="19"/>
      <c r="BY247" s="19"/>
      <c r="BZ247" s="19"/>
      <c r="CA247" s="19"/>
      <c r="CB247" s="19"/>
      <c r="CC247" s="19"/>
      <c r="CD247" s="19"/>
      <c r="CE247" s="19"/>
      <c r="CF247" s="19"/>
      <c r="CG247" s="19"/>
      <c r="CH247" s="19"/>
      <c r="CI247" s="19"/>
      <c r="CJ247" s="19"/>
      <c r="CK247" s="19"/>
      <c r="CL247" s="19"/>
      <c r="CM247" s="19"/>
      <c r="CN247" s="19"/>
      <c r="CO247" s="19"/>
      <c r="CP247" s="19"/>
      <c r="CQ247" s="19"/>
      <c r="CR247" s="19"/>
      <c r="CS247" s="19"/>
      <c r="CT247" s="19"/>
      <c r="CU247" s="19"/>
      <c r="CV247" s="19"/>
      <c r="CW247" s="19"/>
      <c r="CX247" s="19"/>
      <c r="CY247" s="19"/>
      <c r="CZ247" s="19"/>
      <c r="DA247" s="19"/>
      <c r="DB247" s="19"/>
      <c r="DC247" s="19"/>
      <c r="DD247" s="19"/>
      <c r="DE247" s="19"/>
      <c r="DF247" s="19"/>
      <c r="DG247" s="19"/>
      <c r="DH247" s="19"/>
      <c r="DI247" s="19"/>
      <c r="DJ247" s="19"/>
      <c r="DK247" s="19"/>
      <c r="DL247" s="19"/>
      <c r="DM247" s="19"/>
      <c r="DN247" s="19"/>
      <c r="DO247" s="19"/>
      <c r="DP247" s="19"/>
      <c r="DQ247" s="19"/>
      <c r="DR247" s="19"/>
      <c r="DS247" s="19"/>
      <c r="DT247" s="19"/>
      <c r="DU247" s="19"/>
      <c r="DV247" s="19"/>
      <c r="DW247" s="19"/>
      <c r="DX247" s="19"/>
      <c r="DY247" s="19"/>
      <c r="DZ247" s="19"/>
      <c r="EA247" s="19"/>
      <c r="EB247" s="19"/>
      <c r="EC247" s="19"/>
      <c r="ED247" s="19"/>
      <c r="EE247" s="19"/>
      <c r="EF247" s="19"/>
      <c r="EG247" s="19"/>
      <c r="EH247" s="19"/>
      <c r="EI247" s="19"/>
      <c r="EJ247" s="19"/>
      <c r="EK247" s="19"/>
      <c r="EL247" s="19"/>
      <c r="EM247" s="19"/>
      <c r="EN247" s="19"/>
      <c r="EO247" s="19"/>
      <c r="EP247" s="19"/>
      <c r="EQ247" s="19"/>
      <c r="ER247" s="19"/>
      <c r="ES247" s="19"/>
      <c r="ET247" s="19"/>
      <c r="EU247" s="19"/>
      <c r="EV247" s="19"/>
      <c r="EW247" s="19"/>
      <c r="EX247" s="19"/>
      <c r="EY247" s="19"/>
      <c r="EZ247" s="19"/>
      <c r="FA247" s="19"/>
      <c r="FB247" s="19"/>
      <c r="FC247" s="19"/>
      <c r="FD247" s="19"/>
      <c r="FE247" s="19"/>
      <c r="FF247" s="19"/>
      <c r="FG247" s="19"/>
      <c r="FH247" s="19"/>
      <c r="FI247" s="19"/>
      <c r="FJ247" s="19"/>
      <c r="FK247" s="19"/>
      <c r="FL247" s="19"/>
      <c r="FM247" s="19"/>
      <c r="FN247" s="19"/>
      <c r="FO247" s="19"/>
      <c r="FP247" s="19"/>
      <c r="FQ247" s="19"/>
      <c r="FR247" s="19"/>
      <c r="FS247" s="19"/>
      <c r="FT247" s="19"/>
      <c r="FU247" s="19"/>
      <c r="FV247" s="19"/>
      <c r="FW247" s="19"/>
      <c r="FX247" s="19"/>
      <c r="FY247" s="19"/>
      <c r="FZ247" s="19"/>
      <c r="GA247" s="19"/>
      <c r="GB247" s="19"/>
      <c r="GC247" s="19"/>
      <c r="GD247" s="19"/>
      <c r="GE247" s="19"/>
      <c r="GF247" s="19"/>
      <c r="GG247" s="19"/>
      <c r="GH247" s="19"/>
      <c r="GI247" s="19"/>
      <c r="GJ247" s="19"/>
      <c r="GK247" s="19"/>
      <c r="GL247" s="19"/>
      <c r="GM247" s="19"/>
      <c r="GN247" s="19"/>
      <c r="GO247" s="19"/>
      <c r="GP247" s="19"/>
      <c r="GQ247" s="19"/>
      <c r="GR247" s="19"/>
      <c r="GS247" s="19"/>
      <c r="GT247" s="19"/>
      <c r="GU247" s="19"/>
      <c r="GV247" s="19"/>
      <c r="GW247" s="19"/>
      <c r="GX247" s="19"/>
      <c r="GY247" s="19"/>
      <c r="GZ247" s="19"/>
      <c r="HA247" s="19"/>
      <c r="HB247" s="19"/>
      <c r="HC247" s="19"/>
      <c r="HD247" s="19"/>
      <c r="HE247" s="19"/>
      <c r="HF247" s="19"/>
      <c r="HG247" s="19"/>
      <c r="HH247" s="19"/>
      <c r="HI247" s="19"/>
      <c r="HJ247" s="19"/>
      <c r="HK247" s="19"/>
      <c r="HL247" s="19"/>
      <c r="HM247" s="19"/>
      <c r="HN247" s="19"/>
      <c r="HO247" s="19"/>
      <c r="HP247" s="19"/>
      <c r="HQ247" s="19"/>
    </row>
    <row r="248" spans="2:225" x14ac:dyDescent="0.25">
      <c r="B248" s="19"/>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19"/>
      <c r="AW248" s="19"/>
      <c r="AX248" s="19"/>
      <c r="AY248" s="19"/>
      <c r="AZ248" s="19"/>
      <c r="BA248" s="19"/>
      <c r="BB248" s="19"/>
      <c r="BC248" s="19"/>
      <c r="BD248" s="19"/>
      <c r="BE248" s="19"/>
      <c r="BF248" s="19"/>
      <c r="BG248" s="19"/>
      <c r="BH248" s="19"/>
      <c r="BI248" s="19"/>
      <c r="BJ248" s="19"/>
      <c r="BK248" s="19"/>
      <c r="BL248" s="19"/>
      <c r="BM248" s="19"/>
      <c r="BN248" s="19"/>
      <c r="BO248" s="19"/>
      <c r="BP248" s="19"/>
      <c r="BQ248" s="19"/>
      <c r="BR248" s="19"/>
      <c r="BS248" s="19"/>
      <c r="BT248" s="19"/>
      <c r="BU248" s="19"/>
      <c r="BV248" s="19"/>
      <c r="BW248" s="19"/>
      <c r="BX248" s="19"/>
      <c r="BY248" s="19"/>
      <c r="BZ248" s="19"/>
      <c r="CA248" s="19"/>
      <c r="CB248" s="19"/>
      <c r="CC248" s="19"/>
      <c r="CD248" s="19"/>
      <c r="CE248" s="19"/>
      <c r="CF248" s="19"/>
      <c r="CG248" s="19"/>
      <c r="CH248" s="19"/>
      <c r="CI248" s="19"/>
      <c r="CJ248" s="19"/>
      <c r="CK248" s="19"/>
      <c r="CL248" s="19"/>
      <c r="CM248" s="19"/>
      <c r="CN248" s="19"/>
      <c r="CO248" s="19"/>
      <c r="CP248" s="19"/>
      <c r="CQ248" s="19"/>
      <c r="CR248" s="19"/>
      <c r="CS248" s="19"/>
      <c r="CT248" s="19"/>
      <c r="CU248" s="19"/>
      <c r="CV248" s="19"/>
      <c r="CW248" s="19"/>
      <c r="CX248" s="19"/>
      <c r="CY248" s="19"/>
      <c r="CZ248" s="19"/>
      <c r="DA248" s="19"/>
      <c r="DB248" s="19"/>
      <c r="DC248" s="19"/>
      <c r="DD248" s="19"/>
      <c r="DE248" s="19"/>
      <c r="DF248" s="19"/>
      <c r="DG248" s="19"/>
      <c r="DH248" s="19"/>
      <c r="DI248" s="19"/>
      <c r="DJ248" s="19"/>
      <c r="DK248" s="19"/>
      <c r="DL248" s="19"/>
      <c r="DM248" s="19"/>
      <c r="DN248" s="19"/>
      <c r="DO248" s="19"/>
      <c r="DP248" s="19"/>
      <c r="DQ248" s="19"/>
      <c r="DR248" s="19"/>
      <c r="DS248" s="19"/>
      <c r="DT248" s="19"/>
      <c r="DU248" s="19"/>
      <c r="DV248" s="19"/>
      <c r="DW248" s="19"/>
      <c r="DX248" s="19"/>
      <c r="DY248" s="19"/>
      <c r="DZ248" s="19"/>
      <c r="EA248" s="19"/>
      <c r="EB248" s="19"/>
      <c r="EC248" s="19"/>
      <c r="ED248" s="19"/>
      <c r="EE248" s="19"/>
      <c r="EF248" s="19"/>
      <c r="EG248" s="19"/>
      <c r="EH248" s="19"/>
      <c r="EI248" s="19"/>
      <c r="EJ248" s="19"/>
      <c r="EK248" s="19"/>
      <c r="EL248" s="19"/>
      <c r="EM248" s="19"/>
      <c r="EN248" s="19"/>
      <c r="EO248" s="19"/>
      <c r="EP248" s="19"/>
      <c r="EQ248" s="19"/>
      <c r="ER248" s="19"/>
      <c r="ES248" s="19"/>
      <c r="ET248" s="19"/>
      <c r="EU248" s="19"/>
      <c r="EV248" s="19"/>
      <c r="EW248" s="19"/>
      <c r="EX248" s="19"/>
      <c r="EY248" s="19"/>
      <c r="EZ248" s="19"/>
      <c r="FA248" s="19"/>
      <c r="FB248" s="19"/>
      <c r="FC248" s="19"/>
      <c r="FD248" s="19"/>
      <c r="FE248" s="19"/>
      <c r="FF248" s="19"/>
      <c r="FG248" s="19"/>
      <c r="FH248" s="19"/>
      <c r="FI248" s="19"/>
      <c r="FJ248" s="19"/>
      <c r="FK248" s="19"/>
      <c r="FL248" s="19"/>
      <c r="FM248" s="19"/>
      <c r="FN248" s="19"/>
      <c r="FO248" s="19"/>
      <c r="FP248" s="19"/>
      <c r="FQ248" s="19"/>
      <c r="FR248" s="19"/>
      <c r="FS248" s="19"/>
      <c r="FT248" s="19"/>
      <c r="FU248" s="19"/>
      <c r="FV248" s="19"/>
      <c r="FW248" s="19"/>
      <c r="FX248" s="19"/>
      <c r="FY248" s="19"/>
      <c r="FZ248" s="19"/>
      <c r="GA248" s="19"/>
      <c r="GB248" s="19"/>
      <c r="GC248" s="19"/>
      <c r="GD248" s="19"/>
      <c r="GE248" s="19"/>
      <c r="GF248" s="19"/>
      <c r="GG248" s="19"/>
      <c r="GH248" s="19"/>
      <c r="GI248" s="19"/>
      <c r="GJ248" s="19"/>
      <c r="GK248" s="19"/>
      <c r="GL248" s="19"/>
      <c r="GM248" s="19"/>
      <c r="GN248" s="19"/>
      <c r="GO248" s="19"/>
      <c r="GP248" s="19"/>
      <c r="GQ248" s="19"/>
      <c r="GR248" s="19"/>
      <c r="GS248" s="19"/>
      <c r="GT248" s="19"/>
      <c r="GU248" s="19"/>
      <c r="GV248" s="19"/>
      <c r="GW248" s="19"/>
      <c r="GX248" s="19"/>
      <c r="GY248" s="19"/>
      <c r="GZ248" s="19"/>
      <c r="HA248" s="19"/>
      <c r="HB248" s="19"/>
      <c r="HC248" s="19"/>
      <c r="HD248" s="19"/>
      <c r="HE248" s="19"/>
      <c r="HF248" s="19"/>
      <c r="HG248" s="19"/>
      <c r="HH248" s="19"/>
      <c r="HI248" s="19"/>
      <c r="HJ248" s="19"/>
      <c r="HK248" s="19"/>
      <c r="HL248" s="19"/>
      <c r="HM248" s="19"/>
      <c r="HN248" s="19"/>
      <c r="HO248" s="19"/>
      <c r="HP248" s="19"/>
      <c r="HQ248" s="19"/>
    </row>
    <row r="249" spans="2:225" x14ac:dyDescent="0.25">
      <c r="B249" s="19"/>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19"/>
      <c r="AW249" s="19"/>
      <c r="AX249" s="19"/>
      <c r="AY249" s="19"/>
      <c r="AZ249" s="19"/>
      <c r="BA249" s="19"/>
      <c r="BB249" s="19"/>
      <c r="BC249" s="19"/>
      <c r="BD249" s="19"/>
      <c r="BE249" s="19"/>
      <c r="BF249" s="19"/>
      <c r="BG249" s="19"/>
      <c r="BH249" s="19"/>
      <c r="BI249" s="19"/>
      <c r="BJ249" s="19"/>
      <c r="BK249" s="19"/>
      <c r="BL249" s="19"/>
      <c r="BM249" s="19"/>
      <c r="BN249" s="19"/>
      <c r="BO249" s="19"/>
      <c r="BP249" s="19"/>
      <c r="BQ249" s="19"/>
      <c r="BR249" s="19"/>
      <c r="BS249" s="19"/>
      <c r="BT249" s="19"/>
      <c r="BU249" s="19"/>
      <c r="BV249" s="19"/>
      <c r="BW249" s="19"/>
      <c r="BX249" s="19"/>
      <c r="BY249" s="19"/>
      <c r="BZ249" s="19"/>
      <c r="CA249" s="19"/>
      <c r="CB249" s="19"/>
      <c r="CC249" s="19"/>
      <c r="CD249" s="19"/>
      <c r="CE249" s="19"/>
      <c r="CF249" s="19"/>
      <c r="CG249" s="19"/>
      <c r="CH249" s="19"/>
      <c r="CI249" s="19"/>
      <c r="CJ249" s="19"/>
      <c r="CK249" s="19"/>
      <c r="CL249" s="19"/>
      <c r="CM249" s="19"/>
      <c r="CN249" s="19"/>
      <c r="CO249" s="19"/>
      <c r="CP249" s="19"/>
      <c r="CQ249" s="19"/>
      <c r="CR249" s="19"/>
      <c r="CS249" s="19"/>
      <c r="CT249" s="19"/>
      <c r="CU249" s="19"/>
      <c r="CV249" s="19"/>
      <c r="CW249" s="19"/>
      <c r="CX249" s="19"/>
      <c r="CY249" s="19"/>
      <c r="CZ249" s="19"/>
      <c r="DA249" s="19"/>
      <c r="DB249" s="19"/>
      <c r="DC249" s="19"/>
      <c r="DD249" s="19"/>
      <c r="DE249" s="19"/>
      <c r="DF249" s="19"/>
      <c r="DG249" s="19"/>
      <c r="DH249" s="19"/>
      <c r="DI249" s="19"/>
      <c r="DJ249" s="19"/>
      <c r="DK249" s="19"/>
      <c r="DL249" s="19"/>
      <c r="DM249" s="19"/>
      <c r="DN249" s="19"/>
      <c r="DO249" s="19"/>
      <c r="DP249" s="19"/>
      <c r="DQ249" s="19"/>
      <c r="DR249" s="19"/>
      <c r="DS249" s="19"/>
      <c r="DT249" s="19"/>
      <c r="DU249" s="19"/>
      <c r="DV249" s="19"/>
      <c r="DW249" s="19"/>
      <c r="DX249" s="19"/>
      <c r="DY249" s="19"/>
      <c r="DZ249" s="19"/>
      <c r="EA249" s="19"/>
      <c r="EB249" s="19"/>
      <c r="EC249" s="19"/>
      <c r="ED249" s="19"/>
      <c r="EE249" s="19"/>
      <c r="EF249" s="19"/>
      <c r="EG249" s="19"/>
      <c r="EH249" s="19"/>
      <c r="EI249" s="19"/>
      <c r="EJ249" s="19"/>
      <c r="EK249" s="19"/>
      <c r="EL249" s="19"/>
      <c r="EM249" s="19"/>
      <c r="EN249" s="19"/>
      <c r="EO249" s="19"/>
      <c r="EP249" s="19"/>
      <c r="EQ249" s="19"/>
      <c r="ER249" s="19"/>
      <c r="ES249" s="19"/>
      <c r="ET249" s="19"/>
      <c r="EU249" s="19"/>
      <c r="EV249" s="19"/>
      <c r="EW249" s="19"/>
      <c r="EX249" s="19"/>
      <c r="EY249" s="19"/>
      <c r="EZ249" s="19"/>
      <c r="FA249" s="19"/>
      <c r="FB249" s="19"/>
      <c r="FC249" s="19"/>
      <c r="FD249" s="19"/>
      <c r="FE249" s="19"/>
      <c r="FF249" s="19"/>
      <c r="FG249" s="19"/>
      <c r="FH249" s="19"/>
      <c r="FI249" s="19"/>
      <c r="FJ249" s="19"/>
      <c r="FK249" s="19"/>
      <c r="FL249" s="19"/>
      <c r="FM249" s="19"/>
      <c r="FN249" s="19"/>
      <c r="FO249" s="19"/>
      <c r="FP249" s="19"/>
      <c r="FQ249" s="19"/>
      <c r="FR249" s="19"/>
      <c r="FS249" s="19"/>
      <c r="FT249" s="19"/>
      <c r="FU249" s="19"/>
      <c r="FV249" s="19"/>
      <c r="FW249" s="19"/>
      <c r="FX249" s="19"/>
      <c r="FY249" s="19"/>
      <c r="FZ249" s="19"/>
      <c r="GA249" s="19"/>
      <c r="GB249" s="19"/>
      <c r="GC249" s="19"/>
      <c r="GD249" s="19"/>
      <c r="GE249" s="19"/>
      <c r="GF249" s="19"/>
      <c r="GG249" s="19"/>
      <c r="GH249" s="19"/>
      <c r="GI249" s="19"/>
      <c r="GJ249" s="19"/>
      <c r="GK249" s="19"/>
      <c r="GL249" s="19"/>
      <c r="GM249" s="19"/>
      <c r="GN249" s="19"/>
      <c r="GO249" s="19"/>
      <c r="GP249" s="19"/>
      <c r="GQ249" s="19"/>
      <c r="GR249" s="19"/>
      <c r="GS249" s="19"/>
      <c r="GT249" s="19"/>
      <c r="GU249" s="19"/>
      <c r="GV249" s="19"/>
      <c r="GW249" s="19"/>
      <c r="GX249" s="19"/>
      <c r="GY249" s="19"/>
      <c r="GZ249" s="19"/>
      <c r="HA249" s="19"/>
      <c r="HB249" s="19"/>
      <c r="HC249" s="19"/>
      <c r="HD249" s="19"/>
      <c r="HE249" s="19"/>
      <c r="HF249" s="19"/>
      <c r="HG249" s="19"/>
      <c r="HH249" s="19"/>
      <c r="HI249" s="19"/>
      <c r="HJ249" s="19"/>
      <c r="HK249" s="19"/>
      <c r="HL249" s="19"/>
      <c r="HM249" s="19"/>
      <c r="HN249" s="19"/>
      <c r="HO249" s="19"/>
      <c r="HP249" s="19"/>
      <c r="HQ249" s="19"/>
    </row>
    <row r="250" spans="2:225" x14ac:dyDescent="0.25">
      <c r="B250" s="19"/>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19"/>
      <c r="AW250" s="19"/>
      <c r="AX250" s="19"/>
      <c r="AY250" s="19"/>
      <c r="AZ250" s="19"/>
      <c r="BA250" s="19"/>
      <c r="BB250" s="19"/>
      <c r="BC250" s="19"/>
      <c r="BD250" s="19"/>
      <c r="BE250" s="19"/>
      <c r="BF250" s="19"/>
      <c r="BG250" s="19"/>
      <c r="BH250" s="19"/>
      <c r="BI250" s="19"/>
      <c r="BJ250" s="19"/>
      <c r="BK250" s="19"/>
      <c r="BL250" s="19"/>
      <c r="BM250" s="19"/>
      <c r="BN250" s="19"/>
      <c r="BO250" s="19"/>
      <c r="BP250" s="19"/>
      <c r="BQ250" s="19"/>
      <c r="BR250" s="19"/>
      <c r="BS250" s="19"/>
      <c r="BT250" s="19"/>
      <c r="BU250" s="19"/>
      <c r="BV250" s="19"/>
      <c r="BW250" s="19"/>
      <c r="BX250" s="19"/>
      <c r="BY250" s="19"/>
      <c r="BZ250" s="19"/>
      <c r="CA250" s="19"/>
      <c r="CB250" s="19"/>
      <c r="CC250" s="19"/>
      <c r="CD250" s="19"/>
      <c r="CE250" s="19"/>
      <c r="CF250" s="19"/>
      <c r="CG250" s="19"/>
      <c r="CH250" s="19"/>
      <c r="CI250" s="19"/>
      <c r="CJ250" s="19"/>
      <c r="CK250" s="19"/>
      <c r="CL250" s="19"/>
      <c r="CM250" s="19"/>
      <c r="CN250" s="19"/>
      <c r="CO250" s="19"/>
      <c r="CP250" s="19"/>
      <c r="CQ250" s="19"/>
      <c r="CR250" s="19"/>
      <c r="CS250" s="19"/>
      <c r="CT250" s="19"/>
      <c r="CU250" s="19"/>
      <c r="CV250" s="19"/>
      <c r="CW250" s="19"/>
      <c r="CX250" s="19"/>
      <c r="CY250" s="19"/>
      <c r="CZ250" s="19"/>
      <c r="DA250" s="19"/>
      <c r="DB250" s="19"/>
      <c r="DC250" s="19"/>
      <c r="DD250" s="19"/>
      <c r="DE250" s="19"/>
      <c r="DF250" s="19"/>
      <c r="DG250" s="19"/>
      <c r="DH250" s="19"/>
      <c r="DI250" s="19"/>
      <c r="DJ250" s="19"/>
      <c r="DK250" s="19"/>
      <c r="DL250" s="19"/>
      <c r="DM250" s="19"/>
      <c r="DN250" s="19"/>
      <c r="DO250" s="19"/>
      <c r="DP250" s="19"/>
      <c r="DQ250" s="19"/>
      <c r="DR250" s="19"/>
      <c r="DS250" s="19"/>
      <c r="DT250" s="19"/>
      <c r="DU250" s="19"/>
      <c r="DV250" s="19"/>
      <c r="DW250" s="19"/>
      <c r="DX250" s="19"/>
      <c r="DY250" s="19"/>
      <c r="DZ250" s="19"/>
      <c r="EA250" s="19"/>
      <c r="EB250" s="19"/>
      <c r="EC250" s="19"/>
      <c r="ED250" s="19"/>
      <c r="EE250" s="19"/>
      <c r="EF250" s="19"/>
      <c r="EG250" s="19"/>
      <c r="EH250" s="19"/>
      <c r="EI250" s="19"/>
      <c r="EJ250" s="19"/>
      <c r="EK250" s="19"/>
      <c r="EL250" s="19"/>
      <c r="EM250" s="19"/>
      <c r="EN250" s="19"/>
      <c r="EO250" s="19"/>
      <c r="EP250" s="19"/>
      <c r="EQ250" s="19"/>
      <c r="ER250" s="19"/>
      <c r="ES250" s="19"/>
      <c r="ET250" s="19"/>
      <c r="EU250" s="19"/>
      <c r="EV250" s="19"/>
      <c r="EW250" s="19"/>
      <c r="EX250" s="19"/>
      <c r="EY250" s="19"/>
      <c r="EZ250" s="19"/>
      <c r="FA250" s="19"/>
      <c r="FB250" s="19"/>
      <c r="FC250" s="19"/>
      <c r="FD250" s="19"/>
      <c r="FE250" s="19"/>
      <c r="FF250" s="19"/>
      <c r="FG250" s="19"/>
      <c r="FH250" s="19"/>
      <c r="FI250" s="19"/>
      <c r="FJ250" s="19"/>
      <c r="FK250" s="19"/>
      <c r="FL250" s="19"/>
      <c r="FM250" s="19"/>
      <c r="FN250" s="19"/>
      <c r="FO250" s="19"/>
      <c r="FP250" s="19"/>
      <c r="FQ250" s="19"/>
      <c r="FR250" s="19"/>
      <c r="FS250" s="19"/>
      <c r="FT250" s="19"/>
      <c r="FU250" s="19"/>
      <c r="FV250" s="19"/>
      <c r="FW250" s="19"/>
      <c r="FX250" s="19"/>
      <c r="FY250" s="19"/>
      <c r="FZ250" s="19"/>
      <c r="GA250" s="19"/>
      <c r="GB250" s="19"/>
      <c r="GC250" s="19"/>
      <c r="GD250" s="19"/>
      <c r="GE250" s="19"/>
      <c r="GF250" s="19"/>
      <c r="GG250" s="19"/>
      <c r="GH250" s="19"/>
      <c r="GI250" s="19"/>
      <c r="GJ250" s="19"/>
      <c r="GK250" s="19"/>
      <c r="GL250" s="19"/>
      <c r="GM250" s="19"/>
      <c r="GN250" s="19"/>
      <c r="GO250" s="19"/>
      <c r="GP250" s="19"/>
      <c r="GQ250" s="19"/>
      <c r="GR250" s="19"/>
      <c r="GS250" s="19"/>
      <c r="GT250" s="19"/>
      <c r="GU250" s="19"/>
      <c r="GV250" s="19"/>
      <c r="GW250" s="19"/>
      <c r="GX250" s="19"/>
      <c r="GY250" s="19"/>
      <c r="GZ250" s="19"/>
      <c r="HA250" s="19"/>
      <c r="HB250" s="19"/>
      <c r="HC250" s="19"/>
      <c r="HD250" s="19"/>
      <c r="HE250" s="19"/>
      <c r="HF250" s="19"/>
      <c r="HG250" s="19"/>
      <c r="HH250" s="19"/>
      <c r="HI250" s="19"/>
      <c r="HJ250" s="19"/>
      <c r="HK250" s="19"/>
      <c r="HL250" s="19"/>
      <c r="HM250" s="19"/>
      <c r="HN250" s="19"/>
      <c r="HO250" s="19"/>
      <c r="HP250" s="19"/>
      <c r="HQ250" s="19"/>
    </row>
    <row r="251" spans="2:225" x14ac:dyDescent="0.25">
      <c r="B251" s="19"/>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19"/>
      <c r="AW251" s="19"/>
      <c r="AX251" s="19"/>
      <c r="AY251" s="19"/>
      <c r="AZ251" s="19"/>
      <c r="BA251" s="19"/>
      <c r="BB251" s="19"/>
      <c r="BC251" s="19"/>
      <c r="BD251" s="19"/>
      <c r="BE251" s="19"/>
      <c r="BF251" s="19"/>
      <c r="BG251" s="19"/>
      <c r="BH251" s="19"/>
      <c r="BI251" s="19"/>
      <c r="BJ251" s="19"/>
      <c r="BK251" s="19"/>
      <c r="BL251" s="19"/>
      <c r="BM251" s="19"/>
      <c r="BN251" s="19"/>
      <c r="BO251" s="19"/>
      <c r="BP251" s="19"/>
      <c r="BQ251" s="19"/>
      <c r="BR251" s="19"/>
      <c r="BS251" s="19"/>
      <c r="BT251" s="19"/>
      <c r="BU251" s="19"/>
      <c r="BV251" s="19"/>
      <c r="BW251" s="19"/>
      <c r="BX251" s="19"/>
      <c r="BY251" s="19"/>
      <c r="BZ251" s="19"/>
      <c r="CA251" s="19"/>
      <c r="CB251" s="19"/>
      <c r="CC251" s="19"/>
      <c r="CD251" s="19"/>
      <c r="CE251" s="19"/>
      <c r="CF251" s="19"/>
      <c r="CG251" s="19"/>
      <c r="CH251" s="19"/>
      <c r="CI251" s="19"/>
      <c r="CJ251" s="19"/>
      <c r="CK251" s="19"/>
      <c r="CL251" s="19"/>
      <c r="CM251" s="19"/>
      <c r="CN251" s="19"/>
      <c r="CO251" s="19"/>
      <c r="CP251" s="19"/>
      <c r="CQ251" s="19"/>
      <c r="CR251" s="19"/>
      <c r="CS251" s="19"/>
      <c r="CT251" s="19"/>
      <c r="CU251" s="19"/>
      <c r="CV251" s="19"/>
      <c r="CW251" s="19"/>
      <c r="CX251" s="19"/>
      <c r="CY251" s="19"/>
      <c r="CZ251" s="19"/>
      <c r="DA251" s="19"/>
      <c r="DB251" s="19"/>
      <c r="DC251" s="19"/>
      <c r="DD251" s="19"/>
      <c r="DE251" s="19"/>
      <c r="DF251" s="19"/>
      <c r="DG251" s="19"/>
      <c r="DH251" s="19"/>
      <c r="DI251" s="19"/>
      <c r="DJ251" s="19"/>
      <c r="DK251" s="19"/>
      <c r="DL251" s="19"/>
      <c r="DM251" s="19"/>
      <c r="DN251" s="19"/>
      <c r="DO251" s="19"/>
      <c r="DP251" s="19"/>
      <c r="DQ251" s="19"/>
      <c r="DR251" s="19"/>
      <c r="DS251" s="19"/>
      <c r="DT251" s="19"/>
      <c r="DU251" s="19"/>
      <c r="DV251" s="19"/>
      <c r="DW251" s="19"/>
      <c r="DX251" s="19"/>
      <c r="DY251" s="19"/>
      <c r="DZ251" s="19"/>
      <c r="EA251" s="19"/>
      <c r="EB251" s="19"/>
      <c r="EC251" s="19"/>
      <c r="ED251" s="19"/>
      <c r="EE251" s="19"/>
      <c r="EF251" s="19"/>
      <c r="EG251" s="19"/>
      <c r="EH251" s="19"/>
      <c r="EI251" s="19"/>
      <c r="EJ251" s="19"/>
      <c r="EK251" s="19"/>
      <c r="EL251" s="19"/>
      <c r="EM251" s="19"/>
      <c r="EN251" s="19"/>
      <c r="EO251" s="19"/>
      <c r="EP251" s="19"/>
      <c r="EQ251" s="19"/>
      <c r="ER251" s="19"/>
      <c r="ES251" s="19"/>
      <c r="ET251" s="19"/>
      <c r="EU251" s="19"/>
      <c r="EV251" s="19"/>
      <c r="EW251" s="19"/>
      <c r="EX251" s="19"/>
      <c r="EY251" s="19"/>
      <c r="EZ251" s="19"/>
      <c r="FA251" s="19"/>
      <c r="FB251" s="19"/>
      <c r="FC251" s="19"/>
      <c r="FD251" s="19"/>
      <c r="FE251" s="19"/>
      <c r="FF251" s="19"/>
      <c r="FG251" s="19"/>
      <c r="FH251" s="19"/>
      <c r="FI251" s="19"/>
      <c r="FJ251" s="19"/>
      <c r="FK251" s="19"/>
      <c r="FL251" s="19"/>
      <c r="FM251" s="19"/>
      <c r="FN251" s="19"/>
      <c r="FO251" s="19"/>
      <c r="FP251" s="19"/>
      <c r="FQ251" s="19"/>
      <c r="FR251" s="19"/>
      <c r="FS251" s="19"/>
      <c r="FT251" s="19"/>
      <c r="FU251" s="19"/>
      <c r="FV251" s="19"/>
      <c r="FW251" s="19"/>
      <c r="FX251" s="19"/>
      <c r="FY251" s="19"/>
      <c r="FZ251" s="19"/>
      <c r="GA251" s="19"/>
      <c r="GB251" s="19"/>
      <c r="GC251" s="19"/>
      <c r="GD251" s="19"/>
      <c r="GE251" s="19"/>
      <c r="GF251" s="19"/>
      <c r="GG251" s="19"/>
      <c r="GH251" s="19"/>
      <c r="GI251" s="19"/>
      <c r="GJ251" s="19"/>
      <c r="GK251" s="19"/>
      <c r="GL251" s="19"/>
      <c r="GM251" s="19"/>
      <c r="GN251" s="19"/>
      <c r="GO251" s="19"/>
      <c r="GP251" s="19"/>
      <c r="GQ251" s="19"/>
      <c r="GR251" s="19"/>
      <c r="GS251" s="19"/>
      <c r="GT251" s="19"/>
      <c r="GU251" s="19"/>
      <c r="GV251" s="19"/>
      <c r="GW251" s="19"/>
      <c r="GX251" s="19"/>
      <c r="GY251" s="19"/>
      <c r="GZ251" s="19"/>
      <c r="HA251" s="19"/>
      <c r="HB251" s="19"/>
      <c r="HC251" s="19"/>
      <c r="HD251" s="19"/>
      <c r="HE251" s="19"/>
      <c r="HF251" s="19"/>
      <c r="HG251" s="19"/>
      <c r="HH251" s="19"/>
      <c r="HI251" s="19"/>
      <c r="HJ251" s="19"/>
      <c r="HK251" s="19"/>
      <c r="HL251" s="19"/>
      <c r="HM251" s="19"/>
      <c r="HN251" s="19"/>
      <c r="HO251" s="19"/>
      <c r="HP251" s="19"/>
      <c r="HQ251" s="19"/>
    </row>
    <row r="252" spans="2:225" x14ac:dyDescent="0.25">
      <c r="B252" s="19"/>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19"/>
      <c r="AW252" s="19"/>
      <c r="AX252" s="19"/>
      <c r="AY252" s="19"/>
      <c r="AZ252" s="19"/>
      <c r="BA252" s="19"/>
      <c r="BB252" s="19"/>
      <c r="BC252" s="19"/>
      <c r="BD252" s="19"/>
      <c r="BE252" s="19"/>
      <c r="BF252" s="19"/>
      <c r="BG252" s="19"/>
      <c r="BH252" s="19"/>
      <c r="BI252" s="19"/>
      <c r="BJ252" s="19"/>
      <c r="BK252" s="19"/>
      <c r="BL252" s="19"/>
      <c r="BM252" s="19"/>
      <c r="BN252" s="19"/>
      <c r="BO252" s="19"/>
      <c r="BP252" s="19"/>
      <c r="BQ252" s="19"/>
      <c r="BR252" s="19"/>
      <c r="BS252" s="19"/>
      <c r="BT252" s="19"/>
      <c r="BU252" s="19"/>
      <c r="BV252" s="19"/>
      <c r="BW252" s="19"/>
      <c r="BX252" s="19"/>
      <c r="BY252" s="19"/>
      <c r="BZ252" s="19"/>
      <c r="CA252" s="19"/>
      <c r="CB252" s="19"/>
      <c r="CC252" s="19"/>
      <c r="CD252" s="19"/>
      <c r="CE252" s="19"/>
      <c r="CF252" s="19"/>
      <c r="CG252" s="19"/>
      <c r="CH252" s="19"/>
      <c r="CI252" s="19"/>
      <c r="CJ252" s="19"/>
      <c r="CK252" s="19"/>
      <c r="CL252" s="19"/>
      <c r="CM252" s="19"/>
      <c r="CN252" s="19"/>
      <c r="CO252" s="19"/>
      <c r="CP252" s="19"/>
      <c r="CQ252" s="19"/>
      <c r="CR252" s="19"/>
      <c r="CS252" s="19"/>
      <c r="CT252" s="19"/>
      <c r="CU252" s="19"/>
      <c r="CV252" s="19"/>
      <c r="CW252" s="19"/>
      <c r="CX252" s="19"/>
      <c r="CY252" s="19"/>
      <c r="CZ252" s="19"/>
      <c r="DA252" s="19"/>
      <c r="DB252" s="19"/>
      <c r="DC252" s="19"/>
      <c r="DD252" s="19"/>
      <c r="DE252" s="19"/>
      <c r="DF252" s="19"/>
      <c r="DG252" s="19"/>
      <c r="DH252" s="19"/>
      <c r="DI252" s="19"/>
      <c r="DJ252" s="19"/>
      <c r="DK252" s="19"/>
      <c r="DL252" s="19"/>
      <c r="DM252" s="19"/>
      <c r="DN252" s="19"/>
      <c r="DO252" s="19"/>
      <c r="DP252" s="19"/>
      <c r="DQ252" s="19"/>
      <c r="DR252" s="19"/>
      <c r="DS252" s="19"/>
      <c r="DT252" s="19"/>
      <c r="DU252" s="19"/>
      <c r="DV252" s="19"/>
      <c r="DW252" s="19"/>
      <c r="DX252" s="19"/>
      <c r="DY252" s="19"/>
      <c r="DZ252" s="19"/>
      <c r="EA252" s="19"/>
      <c r="EB252" s="19"/>
      <c r="EC252" s="19"/>
      <c r="ED252" s="19"/>
      <c r="EE252" s="19"/>
      <c r="EF252" s="19"/>
      <c r="EG252" s="19"/>
      <c r="EH252" s="19"/>
      <c r="EI252" s="19"/>
      <c r="EJ252" s="19"/>
      <c r="EK252" s="19"/>
      <c r="EL252" s="19"/>
      <c r="EM252" s="19"/>
      <c r="EN252" s="19"/>
      <c r="EO252" s="19"/>
      <c r="EP252" s="19"/>
      <c r="EQ252" s="19"/>
      <c r="ER252" s="19"/>
      <c r="ES252" s="19"/>
      <c r="ET252" s="19"/>
      <c r="EU252" s="19"/>
      <c r="EV252" s="19"/>
      <c r="EW252" s="19"/>
      <c r="EX252" s="19"/>
      <c r="EY252" s="19"/>
      <c r="EZ252" s="19"/>
      <c r="FA252" s="19"/>
      <c r="FB252" s="19"/>
      <c r="FC252" s="19"/>
      <c r="FD252" s="19"/>
      <c r="FE252" s="19"/>
      <c r="FF252" s="19"/>
      <c r="FG252" s="19"/>
      <c r="FH252" s="19"/>
      <c r="FI252" s="19"/>
      <c r="FJ252" s="19"/>
      <c r="FK252" s="19"/>
      <c r="FL252" s="19"/>
      <c r="FM252" s="19"/>
      <c r="FN252" s="19"/>
      <c r="FO252" s="19"/>
      <c r="FP252" s="19"/>
      <c r="FQ252" s="19"/>
      <c r="FR252" s="19"/>
      <c r="FS252" s="19"/>
      <c r="FT252" s="19"/>
      <c r="FU252" s="19"/>
      <c r="FV252" s="19"/>
      <c r="FW252" s="19"/>
      <c r="FX252" s="19"/>
      <c r="FY252" s="19"/>
      <c r="FZ252" s="19"/>
      <c r="GA252" s="19"/>
      <c r="GB252" s="19"/>
      <c r="GC252" s="19"/>
      <c r="GD252" s="19"/>
      <c r="GE252" s="19"/>
      <c r="GF252" s="19"/>
      <c r="GG252" s="19"/>
      <c r="GH252" s="19"/>
      <c r="GI252" s="19"/>
      <c r="GJ252" s="19"/>
      <c r="GK252" s="19"/>
      <c r="GL252" s="19"/>
      <c r="GM252" s="19"/>
      <c r="GN252" s="19"/>
      <c r="GO252" s="19"/>
      <c r="GP252" s="19"/>
      <c r="GQ252" s="19"/>
      <c r="GR252" s="19"/>
      <c r="GS252" s="19"/>
      <c r="GT252" s="19"/>
      <c r="GU252" s="19"/>
      <c r="GV252" s="19"/>
      <c r="GW252" s="19"/>
      <c r="GX252" s="19"/>
      <c r="GY252" s="19"/>
      <c r="GZ252" s="19"/>
      <c r="HA252" s="19"/>
      <c r="HB252" s="19"/>
      <c r="HC252" s="19"/>
      <c r="HD252" s="19"/>
      <c r="HE252" s="19"/>
      <c r="HF252" s="19"/>
      <c r="HG252" s="19"/>
      <c r="HH252" s="19"/>
      <c r="HI252" s="19"/>
      <c r="HJ252" s="19"/>
      <c r="HK252" s="19"/>
      <c r="HL252" s="19"/>
      <c r="HM252" s="19"/>
      <c r="HN252" s="19"/>
      <c r="HO252" s="19"/>
      <c r="HP252" s="19"/>
      <c r="HQ252" s="19"/>
    </row>
    <row r="253" spans="2:225" x14ac:dyDescent="0.25">
      <c r="B253" s="19"/>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19"/>
      <c r="AW253" s="19"/>
      <c r="AX253" s="19"/>
      <c r="AY253" s="19"/>
      <c r="AZ253" s="19"/>
      <c r="BA253" s="19"/>
      <c r="BB253" s="19"/>
      <c r="BC253" s="19"/>
      <c r="BD253" s="19"/>
      <c r="BE253" s="19"/>
      <c r="BF253" s="19"/>
      <c r="BG253" s="19"/>
      <c r="BH253" s="19"/>
      <c r="BI253" s="19"/>
      <c r="BJ253" s="19"/>
      <c r="BK253" s="19"/>
      <c r="BL253" s="19"/>
      <c r="BM253" s="19"/>
      <c r="BN253" s="19"/>
      <c r="BO253" s="19"/>
      <c r="BP253" s="19"/>
      <c r="BQ253" s="19"/>
      <c r="BR253" s="19"/>
      <c r="BS253" s="19"/>
      <c r="BT253" s="19"/>
      <c r="BU253" s="19"/>
      <c r="BV253" s="19"/>
      <c r="BW253" s="19"/>
      <c r="BX253" s="19"/>
      <c r="BY253" s="19"/>
      <c r="BZ253" s="19"/>
      <c r="CA253" s="19"/>
      <c r="CB253" s="19"/>
      <c r="CC253" s="19"/>
      <c r="CD253" s="19"/>
      <c r="CE253" s="19"/>
      <c r="CF253" s="19"/>
      <c r="CG253" s="19"/>
      <c r="CH253" s="19"/>
      <c r="CI253" s="19"/>
      <c r="CJ253" s="19"/>
      <c r="CK253" s="19"/>
      <c r="CL253" s="19"/>
      <c r="CM253" s="19"/>
      <c r="CN253" s="19"/>
      <c r="CO253" s="19"/>
      <c r="CP253" s="19"/>
      <c r="CQ253" s="19"/>
      <c r="CR253" s="19"/>
      <c r="CS253" s="19"/>
      <c r="CT253" s="19"/>
      <c r="CU253" s="19"/>
      <c r="CV253" s="19"/>
      <c r="CW253" s="19"/>
      <c r="CX253" s="19"/>
      <c r="CY253" s="19"/>
      <c r="CZ253" s="19"/>
      <c r="DA253" s="19"/>
      <c r="DB253" s="19"/>
      <c r="DC253" s="19"/>
      <c r="DD253" s="19"/>
      <c r="DE253" s="19"/>
      <c r="DF253" s="19"/>
      <c r="DG253" s="19"/>
      <c r="DH253" s="19"/>
      <c r="DI253" s="19"/>
      <c r="DJ253" s="19"/>
      <c r="DK253" s="19"/>
      <c r="DL253" s="19"/>
      <c r="DM253" s="19"/>
      <c r="DN253" s="19"/>
      <c r="DO253" s="19"/>
      <c r="DP253" s="19"/>
      <c r="DQ253" s="19"/>
      <c r="DR253" s="19"/>
      <c r="DS253" s="19"/>
      <c r="DT253" s="19"/>
      <c r="DU253" s="19"/>
      <c r="DV253" s="19"/>
      <c r="DW253" s="19"/>
      <c r="DX253" s="19"/>
      <c r="DY253" s="19"/>
      <c r="DZ253" s="19"/>
      <c r="EA253" s="19"/>
      <c r="EB253" s="19"/>
      <c r="EC253" s="19"/>
      <c r="ED253" s="19"/>
      <c r="EE253" s="19"/>
      <c r="EF253" s="19"/>
      <c r="EG253" s="19"/>
      <c r="EH253" s="19"/>
      <c r="EI253" s="19"/>
      <c r="EJ253" s="19"/>
      <c r="EK253" s="19"/>
      <c r="EL253" s="19"/>
      <c r="EM253" s="19"/>
      <c r="EN253" s="19"/>
      <c r="EO253" s="19"/>
      <c r="EP253" s="19"/>
      <c r="EQ253" s="19"/>
      <c r="ER253" s="19"/>
      <c r="ES253" s="19"/>
      <c r="ET253" s="19"/>
      <c r="EU253" s="19"/>
      <c r="EV253" s="19"/>
      <c r="EW253" s="19"/>
      <c r="EX253" s="19"/>
      <c r="EY253" s="19"/>
      <c r="EZ253" s="19"/>
      <c r="FA253" s="19"/>
      <c r="FB253" s="19"/>
      <c r="FC253" s="19"/>
      <c r="FD253" s="19"/>
      <c r="FE253" s="19"/>
      <c r="FF253" s="19"/>
      <c r="FG253" s="19"/>
      <c r="FH253" s="19"/>
      <c r="FI253" s="19"/>
      <c r="FJ253" s="19"/>
      <c r="FK253" s="19"/>
      <c r="FL253" s="19"/>
      <c r="FM253" s="19"/>
      <c r="FN253" s="19"/>
      <c r="FO253" s="19"/>
      <c r="FP253" s="19"/>
      <c r="FQ253" s="19"/>
      <c r="FR253" s="19"/>
      <c r="FS253" s="19"/>
      <c r="FT253" s="19"/>
      <c r="FU253" s="19"/>
      <c r="FV253" s="19"/>
      <c r="FW253" s="19"/>
      <c r="FX253" s="19"/>
      <c r="FY253" s="19"/>
      <c r="FZ253" s="19"/>
      <c r="GA253" s="19"/>
      <c r="GB253" s="19"/>
      <c r="GC253" s="19"/>
      <c r="GD253" s="19"/>
      <c r="GE253" s="19"/>
      <c r="GF253" s="19"/>
      <c r="GG253" s="19"/>
      <c r="GH253" s="19"/>
      <c r="GI253" s="19"/>
      <c r="GJ253" s="19"/>
      <c r="GK253" s="19"/>
      <c r="GL253" s="19"/>
      <c r="GM253" s="19"/>
      <c r="GN253" s="19"/>
      <c r="GO253" s="19"/>
      <c r="GP253" s="19"/>
      <c r="GQ253" s="19"/>
      <c r="GR253" s="19"/>
      <c r="GS253" s="19"/>
      <c r="GT253" s="19"/>
      <c r="GU253" s="19"/>
      <c r="GV253" s="19"/>
      <c r="GW253" s="19"/>
      <c r="GX253" s="19"/>
      <c r="GY253" s="19"/>
      <c r="GZ253" s="19"/>
      <c r="HA253" s="19"/>
      <c r="HB253" s="19"/>
      <c r="HC253" s="19"/>
      <c r="HD253" s="19"/>
      <c r="HE253" s="19"/>
      <c r="HF253" s="19"/>
      <c r="HG253" s="19"/>
      <c r="HH253" s="19"/>
      <c r="HI253" s="19"/>
      <c r="HJ253" s="19"/>
      <c r="HK253" s="19"/>
      <c r="HL253" s="19"/>
      <c r="HM253" s="19"/>
      <c r="HN253" s="19"/>
      <c r="HO253" s="19"/>
      <c r="HP253" s="19"/>
      <c r="HQ253" s="19"/>
    </row>
    <row r="254" spans="2:225" x14ac:dyDescent="0.25">
      <c r="B254" s="19"/>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c r="BR254" s="19"/>
      <c r="BS254" s="19"/>
      <c r="BT254" s="19"/>
      <c r="BU254" s="19"/>
      <c r="BV254" s="19"/>
      <c r="BW254" s="19"/>
      <c r="BX254" s="19"/>
      <c r="BY254" s="19"/>
      <c r="BZ254" s="19"/>
      <c r="CA254" s="19"/>
      <c r="CB254" s="19"/>
      <c r="CC254" s="19"/>
      <c r="CD254" s="19"/>
      <c r="CE254" s="19"/>
      <c r="CF254" s="19"/>
      <c r="CG254" s="19"/>
      <c r="CH254" s="19"/>
      <c r="CI254" s="19"/>
      <c r="CJ254" s="19"/>
      <c r="CK254" s="19"/>
      <c r="CL254" s="19"/>
      <c r="CM254" s="19"/>
      <c r="CN254" s="19"/>
      <c r="CO254" s="19"/>
      <c r="CP254" s="19"/>
      <c r="CQ254" s="19"/>
      <c r="CR254" s="19"/>
      <c r="CS254" s="19"/>
      <c r="CT254" s="19"/>
      <c r="CU254" s="19"/>
      <c r="CV254" s="19"/>
      <c r="CW254" s="19"/>
      <c r="CX254" s="19"/>
      <c r="CY254" s="19"/>
      <c r="CZ254" s="19"/>
      <c r="DA254" s="19"/>
      <c r="DB254" s="19"/>
      <c r="DC254" s="19"/>
      <c r="DD254" s="19"/>
      <c r="DE254" s="19"/>
      <c r="DF254" s="19"/>
      <c r="DG254" s="19"/>
      <c r="DH254" s="19"/>
      <c r="DI254" s="19"/>
      <c r="DJ254" s="19"/>
      <c r="DK254" s="19"/>
      <c r="DL254" s="19"/>
      <c r="DM254" s="19"/>
      <c r="DN254" s="19"/>
      <c r="DO254" s="19"/>
      <c r="DP254" s="19"/>
      <c r="DQ254" s="19"/>
      <c r="DR254" s="19"/>
      <c r="DS254" s="19"/>
      <c r="DT254" s="19"/>
      <c r="DU254" s="19"/>
      <c r="DV254" s="19"/>
      <c r="DW254" s="19"/>
      <c r="DX254" s="19"/>
      <c r="DY254" s="19"/>
      <c r="DZ254" s="19"/>
      <c r="EA254" s="19"/>
      <c r="EB254" s="19"/>
      <c r="EC254" s="19"/>
      <c r="ED254" s="19"/>
      <c r="EE254" s="19"/>
      <c r="EF254" s="19"/>
      <c r="EG254" s="19"/>
      <c r="EH254" s="19"/>
      <c r="EI254" s="19"/>
      <c r="EJ254" s="19"/>
      <c r="EK254" s="19"/>
      <c r="EL254" s="19"/>
      <c r="EM254" s="19"/>
      <c r="EN254" s="19"/>
      <c r="EO254" s="19"/>
      <c r="EP254" s="19"/>
      <c r="EQ254" s="19"/>
      <c r="ER254" s="19"/>
      <c r="ES254" s="19"/>
      <c r="ET254" s="19"/>
      <c r="EU254" s="19"/>
      <c r="EV254" s="19"/>
      <c r="EW254" s="19"/>
      <c r="EX254" s="19"/>
      <c r="EY254" s="19"/>
      <c r="EZ254" s="19"/>
      <c r="FA254" s="19"/>
      <c r="FB254" s="19"/>
      <c r="FC254" s="19"/>
      <c r="FD254" s="19"/>
      <c r="FE254" s="19"/>
      <c r="FF254" s="19"/>
      <c r="FG254" s="19"/>
      <c r="FH254" s="19"/>
      <c r="FI254" s="19"/>
      <c r="FJ254" s="19"/>
      <c r="FK254" s="19"/>
      <c r="FL254" s="19"/>
      <c r="FM254" s="19"/>
      <c r="FN254" s="19"/>
      <c r="FO254" s="19"/>
      <c r="FP254" s="19"/>
      <c r="FQ254" s="19"/>
      <c r="FR254" s="19"/>
      <c r="FS254" s="19"/>
      <c r="FT254" s="19"/>
      <c r="FU254" s="19"/>
      <c r="FV254" s="19"/>
      <c r="FW254" s="19"/>
      <c r="FX254" s="19"/>
      <c r="FY254" s="19"/>
      <c r="FZ254" s="19"/>
      <c r="GA254" s="19"/>
      <c r="GB254" s="19"/>
      <c r="GC254" s="19"/>
      <c r="GD254" s="19"/>
      <c r="GE254" s="19"/>
      <c r="GF254" s="19"/>
      <c r="GG254" s="19"/>
      <c r="GH254" s="19"/>
      <c r="GI254" s="19"/>
      <c r="GJ254" s="19"/>
      <c r="GK254" s="19"/>
      <c r="GL254" s="19"/>
      <c r="GM254" s="19"/>
      <c r="GN254" s="19"/>
      <c r="GO254" s="19"/>
      <c r="GP254" s="19"/>
      <c r="GQ254" s="19"/>
      <c r="GR254" s="19"/>
      <c r="GS254" s="19"/>
      <c r="GT254" s="19"/>
      <c r="GU254" s="19"/>
      <c r="GV254" s="19"/>
      <c r="GW254" s="19"/>
      <c r="GX254" s="19"/>
      <c r="GY254" s="19"/>
      <c r="GZ254" s="19"/>
      <c r="HA254" s="19"/>
      <c r="HB254" s="19"/>
      <c r="HC254" s="19"/>
      <c r="HD254" s="19"/>
      <c r="HE254" s="19"/>
      <c r="HF254" s="19"/>
      <c r="HG254" s="19"/>
      <c r="HH254" s="19"/>
      <c r="HI254" s="19"/>
      <c r="HJ254" s="19"/>
      <c r="HK254" s="19"/>
      <c r="HL254" s="19"/>
      <c r="HM254" s="19"/>
      <c r="HN254" s="19"/>
      <c r="HO254" s="19"/>
      <c r="HP254" s="19"/>
      <c r="HQ254" s="19"/>
    </row>
    <row r="255" spans="2:225" x14ac:dyDescent="0.25">
      <c r="B255" s="19"/>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19"/>
      <c r="AW255" s="19"/>
      <c r="AX255" s="19"/>
      <c r="AY255" s="19"/>
      <c r="AZ255" s="19"/>
      <c r="BA255" s="19"/>
      <c r="BB255" s="19"/>
      <c r="BC255" s="19"/>
      <c r="BD255" s="19"/>
      <c r="BE255" s="19"/>
      <c r="BF255" s="19"/>
      <c r="BG255" s="19"/>
      <c r="BH255" s="19"/>
      <c r="BI255" s="19"/>
      <c r="BJ255" s="19"/>
      <c r="BK255" s="19"/>
      <c r="BL255" s="19"/>
      <c r="BM255" s="19"/>
      <c r="BN255" s="19"/>
      <c r="BO255" s="19"/>
      <c r="BP255" s="19"/>
      <c r="BQ255" s="19"/>
      <c r="BR255" s="19"/>
      <c r="BS255" s="19"/>
      <c r="BT255" s="19"/>
      <c r="BU255" s="19"/>
      <c r="BV255" s="19"/>
      <c r="BW255" s="19"/>
      <c r="BX255" s="19"/>
      <c r="BY255" s="19"/>
      <c r="BZ255" s="19"/>
      <c r="CA255" s="19"/>
      <c r="CB255" s="19"/>
      <c r="CC255" s="19"/>
      <c r="CD255" s="19"/>
      <c r="CE255" s="19"/>
      <c r="CF255" s="19"/>
      <c r="CG255" s="19"/>
      <c r="CH255" s="19"/>
      <c r="CI255" s="19"/>
      <c r="CJ255" s="19"/>
      <c r="CK255" s="19"/>
      <c r="CL255" s="19"/>
      <c r="CM255" s="19"/>
      <c r="CN255" s="19"/>
      <c r="CO255" s="19"/>
      <c r="CP255" s="19"/>
      <c r="CQ255" s="19"/>
      <c r="CR255" s="19"/>
      <c r="CS255" s="19"/>
      <c r="CT255" s="19"/>
      <c r="CU255" s="19"/>
      <c r="CV255" s="19"/>
      <c r="CW255" s="19"/>
      <c r="CX255" s="19"/>
      <c r="CY255" s="19"/>
      <c r="CZ255" s="19"/>
      <c r="DA255" s="19"/>
      <c r="DB255" s="19"/>
      <c r="DC255" s="19"/>
      <c r="DD255" s="19"/>
      <c r="DE255" s="19"/>
      <c r="DF255" s="19"/>
      <c r="DG255" s="19"/>
      <c r="DH255" s="19"/>
      <c r="DI255" s="19"/>
      <c r="DJ255" s="19"/>
      <c r="DK255" s="19"/>
      <c r="DL255" s="19"/>
      <c r="DM255" s="19"/>
      <c r="DN255" s="19"/>
      <c r="DO255" s="19"/>
      <c r="DP255" s="19"/>
      <c r="DQ255" s="19"/>
      <c r="DR255" s="19"/>
      <c r="DS255" s="19"/>
      <c r="DT255" s="19"/>
      <c r="DU255" s="19"/>
      <c r="DV255" s="19"/>
      <c r="DW255" s="19"/>
      <c r="DX255" s="19"/>
      <c r="DY255" s="19"/>
      <c r="DZ255" s="19"/>
      <c r="EA255" s="19"/>
      <c r="EB255" s="19"/>
      <c r="EC255" s="19"/>
      <c r="ED255" s="19"/>
      <c r="EE255" s="19"/>
      <c r="EF255" s="19"/>
      <c r="EG255" s="19"/>
      <c r="EH255" s="19"/>
      <c r="EI255" s="19"/>
      <c r="EJ255" s="19"/>
      <c r="EK255" s="19"/>
      <c r="EL255" s="19"/>
      <c r="EM255" s="19"/>
      <c r="EN255" s="19"/>
      <c r="EO255" s="19"/>
      <c r="EP255" s="19"/>
      <c r="EQ255" s="19"/>
      <c r="ER255" s="19"/>
      <c r="ES255" s="19"/>
      <c r="ET255" s="19"/>
      <c r="EU255" s="19"/>
      <c r="EV255" s="19"/>
      <c r="EW255" s="19"/>
      <c r="EX255" s="19"/>
      <c r="EY255" s="19"/>
      <c r="EZ255" s="19"/>
      <c r="FA255" s="19"/>
      <c r="FB255" s="19"/>
      <c r="FC255" s="19"/>
      <c r="FD255" s="19"/>
      <c r="FE255" s="19"/>
      <c r="FF255" s="19"/>
      <c r="FG255" s="19"/>
      <c r="FH255" s="19"/>
      <c r="FI255" s="19"/>
      <c r="FJ255" s="19"/>
      <c r="FK255" s="19"/>
      <c r="FL255" s="19"/>
      <c r="FM255" s="19"/>
      <c r="FN255" s="19"/>
      <c r="FO255" s="19"/>
      <c r="FP255" s="19"/>
      <c r="FQ255" s="19"/>
      <c r="FR255" s="19"/>
      <c r="FS255" s="19"/>
      <c r="FT255" s="19"/>
      <c r="FU255" s="19"/>
      <c r="FV255" s="19"/>
      <c r="FW255" s="19"/>
      <c r="FX255" s="19"/>
      <c r="FY255" s="19"/>
      <c r="FZ255" s="19"/>
      <c r="GA255" s="19"/>
      <c r="GB255" s="19"/>
      <c r="GC255" s="19"/>
      <c r="GD255" s="19"/>
      <c r="GE255" s="19"/>
      <c r="GF255" s="19"/>
      <c r="GG255" s="19"/>
      <c r="GH255" s="19"/>
      <c r="GI255" s="19"/>
      <c r="GJ255" s="19"/>
      <c r="GK255" s="19"/>
      <c r="GL255" s="19"/>
      <c r="GM255" s="19"/>
      <c r="GN255" s="19"/>
      <c r="GO255" s="19"/>
      <c r="GP255" s="19"/>
      <c r="GQ255" s="19"/>
      <c r="GR255" s="19"/>
      <c r="GS255" s="19"/>
      <c r="GT255" s="19"/>
      <c r="GU255" s="19"/>
      <c r="GV255" s="19"/>
      <c r="GW255" s="19"/>
      <c r="GX255" s="19"/>
      <c r="GY255" s="19"/>
      <c r="GZ255" s="19"/>
      <c r="HA255" s="19"/>
      <c r="HB255" s="19"/>
      <c r="HC255" s="19"/>
      <c r="HD255" s="19"/>
      <c r="HE255" s="19"/>
      <c r="HF255" s="19"/>
      <c r="HG255" s="19"/>
      <c r="HH255" s="19"/>
      <c r="HI255" s="19"/>
      <c r="HJ255" s="19"/>
      <c r="HK255" s="19"/>
      <c r="HL255" s="19"/>
      <c r="HM255" s="19"/>
      <c r="HN255" s="19"/>
      <c r="HO255" s="19"/>
      <c r="HP255" s="19"/>
      <c r="HQ255" s="19"/>
    </row>
    <row r="256" spans="2:225" x14ac:dyDescent="0.25">
      <c r="B256" s="19"/>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19"/>
      <c r="AW256" s="19"/>
      <c r="AX256" s="19"/>
      <c r="AY256" s="19"/>
      <c r="AZ256" s="19"/>
      <c r="BA256" s="19"/>
      <c r="BB256" s="19"/>
      <c r="BC256" s="19"/>
      <c r="BD256" s="19"/>
      <c r="BE256" s="19"/>
      <c r="BF256" s="19"/>
      <c r="BG256" s="19"/>
      <c r="BH256" s="19"/>
      <c r="BI256" s="19"/>
      <c r="BJ256" s="19"/>
      <c r="BK256" s="19"/>
      <c r="BL256" s="19"/>
      <c r="BM256" s="19"/>
      <c r="BN256" s="19"/>
      <c r="BO256" s="19"/>
      <c r="BP256" s="19"/>
      <c r="BQ256" s="19"/>
      <c r="BR256" s="19"/>
      <c r="BS256" s="19"/>
      <c r="BT256" s="19"/>
      <c r="BU256" s="19"/>
      <c r="BV256" s="19"/>
      <c r="BW256" s="19"/>
      <c r="BX256" s="19"/>
      <c r="BY256" s="19"/>
      <c r="BZ256" s="19"/>
      <c r="CA256" s="19"/>
      <c r="CB256" s="19"/>
      <c r="CC256" s="19"/>
      <c r="CD256" s="19"/>
      <c r="CE256" s="19"/>
      <c r="CF256" s="19"/>
      <c r="CG256" s="19"/>
      <c r="CH256" s="19"/>
      <c r="CI256" s="19"/>
      <c r="CJ256" s="19"/>
      <c r="CK256" s="19"/>
      <c r="CL256" s="19"/>
      <c r="CM256" s="19"/>
      <c r="CN256" s="19"/>
      <c r="CO256" s="19"/>
      <c r="CP256" s="19"/>
      <c r="CQ256" s="19"/>
      <c r="CR256" s="19"/>
      <c r="CS256" s="19"/>
      <c r="CT256" s="19"/>
      <c r="CU256" s="19"/>
      <c r="CV256" s="19"/>
      <c r="CW256" s="19"/>
      <c r="CX256" s="19"/>
      <c r="CY256" s="19"/>
      <c r="CZ256" s="19"/>
      <c r="DA256" s="19"/>
      <c r="DB256" s="19"/>
      <c r="DC256" s="19"/>
      <c r="DD256" s="19"/>
      <c r="DE256" s="19"/>
      <c r="DF256" s="19"/>
      <c r="DG256" s="19"/>
      <c r="DH256" s="19"/>
      <c r="DI256" s="19"/>
      <c r="DJ256" s="19"/>
      <c r="DK256" s="19"/>
      <c r="DL256" s="19"/>
      <c r="DM256" s="19"/>
      <c r="DN256" s="19"/>
      <c r="DO256" s="19"/>
      <c r="DP256" s="19"/>
      <c r="DQ256" s="19"/>
      <c r="DR256" s="19"/>
      <c r="DS256" s="19"/>
      <c r="DT256" s="19"/>
      <c r="DU256" s="19"/>
      <c r="DV256" s="19"/>
      <c r="DW256" s="19"/>
      <c r="DX256" s="19"/>
      <c r="DY256" s="19"/>
      <c r="DZ256" s="19"/>
      <c r="EA256" s="19"/>
      <c r="EB256" s="19"/>
      <c r="EC256" s="19"/>
      <c r="ED256" s="19"/>
      <c r="EE256" s="19"/>
      <c r="EF256" s="19"/>
      <c r="EG256" s="19"/>
      <c r="EH256" s="19"/>
      <c r="EI256" s="19"/>
      <c r="EJ256" s="19"/>
      <c r="EK256" s="19"/>
      <c r="EL256" s="19"/>
      <c r="EM256" s="19"/>
      <c r="EN256" s="19"/>
      <c r="EO256" s="19"/>
      <c r="EP256" s="19"/>
      <c r="EQ256" s="19"/>
      <c r="ER256" s="19"/>
      <c r="ES256" s="19"/>
      <c r="ET256" s="19"/>
      <c r="EU256" s="19"/>
      <c r="EV256" s="19"/>
      <c r="EW256" s="19"/>
      <c r="EX256" s="19"/>
      <c r="EY256" s="19"/>
      <c r="EZ256" s="19"/>
      <c r="FA256" s="19"/>
      <c r="FB256" s="19"/>
      <c r="FC256" s="19"/>
      <c r="FD256" s="19"/>
      <c r="FE256" s="19"/>
      <c r="FF256" s="19"/>
      <c r="FG256" s="19"/>
      <c r="FH256" s="19"/>
      <c r="FI256" s="19"/>
      <c r="FJ256" s="19"/>
      <c r="FK256" s="19"/>
      <c r="FL256" s="19"/>
      <c r="FM256" s="19"/>
      <c r="FN256" s="19"/>
      <c r="FO256" s="19"/>
      <c r="FP256" s="19"/>
      <c r="FQ256" s="19"/>
      <c r="FR256" s="19"/>
      <c r="FS256" s="19"/>
      <c r="FT256" s="19"/>
      <c r="FU256" s="19"/>
      <c r="FV256" s="19"/>
      <c r="FW256" s="19"/>
      <c r="FX256" s="19"/>
      <c r="FY256" s="19"/>
      <c r="FZ256" s="19"/>
      <c r="GA256" s="19"/>
      <c r="GB256" s="19"/>
      <c r="GC256" s="19"/>
      <c r="GD256" s="19"/>
      <c r="GE256" s="19"/>
      <c r="GF256" s="19"/>
      <c r="GG256" s="19"/>
      <c r="GH256" s="19"/>
      <c r="GI256" s="19"/>
      <c r="GJ256" s="19"/>
      <c r="GK256" s="19"/>
      <c r="GL256" s="19"/>
      <c r="GM256" s="19"/>
      <c r="GN256" s="19"/>
      <c r="GO256" s="19"/>
      <c r="GP256" s="19"/>
      <c r="GQ256" s="19"/>
      <c r="GR256" s="19"/>
      <c r="GS256" s="19"/>
      <c r="GT256" s="19"/>
      <c r="GU256" s="19"/>
      <c r="GV256" s="19"/>
      <c r="GW256" s="19"/>
      <c r="GX256" s="19"/>
      <c r="GY256" s="19"/>
      <c r="GZ256" s="19"/>
      <c r="HA256" s="19"/>
      <c r="HB256" s="19"/>
      <c r="HC256" s="19"/>
      <c r="HD256" s="19"/>
      <c r="HE256" s="19"/>
      <c r="HF256" s="19"/>
      <c r="HG256" s="19"/>
      <c r="HH256" s="19"/>
      <c r="HI256" s="19"/>
      <c r="HJ256" s="19"/>
      <c r="HK256" s="19"/>
      <c r="HL256" s="19"/>
      <c r="HM256" s="19"/>
      <c r="HN256" s="19"/>
      <c r="HO256" s="19"/>
      <c r="HP256" s="19"/>
      <c r="HQ256" s="19"/>
    </row>
    <row r="257" spans="2:225" x14ac:dyDescent="0.25">
      <c r="B257" s="19"/>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c r="BR257" s="19"/>
      <c r="BS257" s="19"/>
      <c r="BT257" s="19"/>
      <c r="BU257" s="19"/>
      <c r="BV257" s="19"/>
      <c r="BW257" s="19"/>
      <c r="BX257" s="19"/>
      <c r="BY257" s="19"/>
      <c r="BZ257" s="19"/>
      <c r="CA257" s="19"/>
      <c r="CB257" s="19"/>
      <c r="CC257" s="19"/>
      <c r="CD257" s="19"/>
      <c r="CE257" s="19"/>
      <c r="CF257" s="19"/>
      <c r="CG257" s="19"/>
      <c r="CH257" s="19"/>
      <c r="CI257" s="19"/>
      <c r="CJ257" s="19"/>
      <c r="CK257" s="19"/>
      <c r="CL257" s="19"/>
      <c r="CM257" s="19"/>
      <c r="CN257" s="19"/>
      <c r="CO257" s="19"/>
      <c r="CP257" s="19"/>
      <c r="CQ257" s="19"/>
      <c r="CR257" s="19"/>
      <c r="CS257" s="19"/>
      <c r="CT257" s="19"/>
      <c r="CU257" s="19"/>
      <c r="CV257" s="19"/>
      <c r="CW257" s="19"/>
      <c r="CX257" s="19"/>
      <c r="CY257" s="19"/>
      <c r="CZ257" s="19"/>
      <c r="DA257" s="19"/>
      <c r="DB257" s="19"/>
      <c r="DC257" s="19"/>
      <c r="DD257" s="19"/>
      <c r="DE257" s="19"/>
      <c r="DF257" s="19"/>
      <c r="DG257" s="19"/>
      <c r="DH257" s="19"/>
      <c r="DI257" s="19"/>
      <c r="DJ257" s="19"/>
      <c r="DK257" s="19"/>
      <c r="DL257" s="19"/>
      <c r="DM257" s="19"/>
      <c r="DN257" s="19"/>
      <c r="DO257" s="19"/>
      <c r="DP257" s="19"/>
      <c r="DQ257" s="19"/>
      <c r="DR257" s="19"/>
      <c r="DS257" s="19"/>
      <c r="DT257" s="19"/>
      <c r="DU257" s="19"/>
      <c r="DV257" s="19"/>
      <c r="DW257" s="19"/>
      <c r="DX257" s="19"/>
      <c r="DY257" s="19"/>
      <c r="DZ257" s="19"/>
      <c r="EA257" s="19"/>
      <c r="EB257" s="19"/>
      <c r="EC257" s="19"/>
      <c r="ED257" s="19"/>
      <c r="EE257" s="19"/>
      <c r="EF257" s="19"/>
      <c r="EG257" s="19"/>
      <c r="EH257" s="19"/>
      <c r="EI257" s="19"/>
      <c r="EJ257" s="19"/>
      <c r="EK257" s="19"/>
      <c r="EL257" s="19"/>
      <c r="EM257" s="19"/>
      <c r="EN257" s="19"/>
      <c r="EO257" s="19"/>
      <c r="EP257" s="19"/>
      <c r="EQ257" s="19"/>
      <c r="ER257" s="19"/>
      <c r="ES257" s="19"/>
      <c r="ET257" s="19"/>
      <c r="EU257" s="19"/>
      <c r="EV257" s="19"/>
      <c r="EW257" s="19"/>
      <c r="EX257" s="19"/>
      <c r="EY257" s="19"/>
      <c r="EZ257" s="19"/>
      <c r="FA257" s="19"/>
      <c r="FB257" s="19"/>
      <c r="FC257" s="19"/>
      <c r="FD257" s="19"/>
      <c r="FE257" s="19"/>
      <c r="FF257" s="19"/>
      <c r="FG257" s="19"/>
      <c r="FH257" s="19"/>
      <c r="FI257" s="19"/>
      <c r="FJ257" s="19"/>
      <c r="FK257" s="19"/>
      <c r="FL257" s="19"/>
      <c r="FM257" s="19"/>
      <c r="FN257" s="19"/>
      <c r="FO257" s="19"/>
      <c r="FP257" s="19"/>
      <c r="FQ257" s="19"/>
      <c r="FR257" s="19"/>
      <c r="FS257" s="19"/>
      <c r="FT257" s="19"/>
      <c r="FU257" s="19"/>
      <c r="FV257" s="19"/>
      <c r="FW257" s="19"/>
      <c r="FX257" s="19"/>
      <c r="FY257" s="19"/>
      <c r="FZ257" s="19"/>
      <c r="GA257" s="19"/>
      <c r="GB257" s="19"/>
      <c r="GC257" s="19"/>
      <c r="GD257" s="19"/>
      <c r="GE257" s="19"/>
      <c r="GF257" s="19"/>
      <c r="GG257" s="19"/>
      <c r="GH257" s="19"/>
      <c r="GI257" s="19"/>
      <c r="GJ257" s="19"/>
      <c r="GK257" s="19"/>
      <c r="GL257" s="19"/>
      <c r="GM257" s="19"/>
      <c r="GN257" s="19"/>
      <c r="GO257" s="19"/>
      <c r="GP257" s="19"/>
      <c r="GQ257" s="19"/>
      <c r="GR257" s="19"/>
      <c r="GS257" s="19"/>
      <c r="GT257" s="19"/>
      <c r="GU257" s="19"/>
      <c r="GV257" s="19"/>
      <c r="GW257" s="19"/>
      <c r="GX257" s="19"/>
      <c r="GY257" s="19"/>
      <c r="GZ257" s="19"/>
      <c r="HA257" s="19"/>
      <c r="HB257" s="19"/>
      <c r="HC257" s="19"/>
      <c r="HD257" s="19"/>
      <c r="HE257" s="19"/>
      <c r="HF257" s="19"/>
      <c r="HG257" s="19"/>
      <c r="HH257" s="19"/>
      <c r="HI257" s="19"/>
      <c r="HJ257" s="19"/>
      <c r="HK257" s="19"/>
      <c r="HL257" s="19"/>
      <c r="HM257" s="19"/>
      <c r="HN257" s="19"/>
      <c r="HO257" s="19"/>
      <c r="HP257" s="19"/>
      <c r="HQ257" s="19"/>
    </row>
    <row r="258" spans="2:225" x14ac:dyDescent="0.25">
      <c r="B258" s="19"/>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19"/>
      <c r="AW258" s="19"/>
      <c r="AX258" s="19"/>
      <c r="AY258" s="19"/>
      <c r="AZ258" s="19"/>
      <c r="BA258" s="19"/>
      <c r="BB258" s="19"/>
      <c r="BC258" s="19"/>
      <c r="BD258" s="19"/>
      <c r="BE258" s="19"/>
      <c r="BF258" s="19"/>
      <c r="BG258" s="19"/>
      <c r="BH258" s="19"/>
      <c r="BI258" s="19"/>
      <c r="BJ258" s="19"/>
      <c r="BK258" s="19"/>
      <c r="BL258" s="19"/>
      <c r="BM258" s="19"/>
      <c r="BN258" s="19"/>
      <c r="BO258" s="19"/>
      <c r="BP258" s="19"/>
      <c r="BQ258" s="19"/>
      <c r="BR258" s="19"/>
      <c r="BS258" s="19"/>
      <c r="BT258" s="19"/>
      <c r="BU258" s="19"/>
      <c r="BV258" s="19"/>
      <c r="BW258" s="19"/>
      <c r="BX258" s="19"/>
      <c r="BY258" s="19"/>
      <c r="BZ258" s="19"/>
      <c r="CA258" s="19"/>
      <c r="CB258" s="19"/>
      <c r="CC258" s="19"/>
      <c r="CD258" s="19"/>
      <c r="CE258" s="19"/>
      <c r="CF258" s="19"/>
      <c r="CG258" s="19"/>
      <c r="CH258" s="19"/>
      <c r="CI258" s="19"/>
      <c r="CJ258" s="19"/>
      <c r="CK258" s="19"/>
      <c r="CL258" s="19"/>
      <c r="CM258" s="19"/>
      <c r="CN258" s="19"/>
      <c r="CO258" s="19"/>
      <c r="CP258" s="19"/>
      <c r="CQ258" s="19"/>
      <c r="CR258" s="19"/>
      <c r="CS258" s="19"/>
      <c r="CT258" s="19"/>
      <c r="CU258" s="19"/>
      <c r="CV258" s="19"/>
      <c r="CW258" s="19"/>
      <c r="CX258" s="19"/>
      <c r="CY258" s="19"/>
      <c r="CZ258" s="19"/>
      <c r="DA258" s="19"/>
      <c r="DB258" s="19"/>
      <c r="DC258" s="19"/>
      <c r="DD258" s="19"/>
      <c r="DE258" s="19"/>
      <c r="DF258" s="19"/>
      <c r="DG258" s="19"/>
      <c r="DH258" s="19"/>
      <c r="DI258" s="19"/>
      <c r="DJ258" s="19"/>
      <c r="DK258" s="19"/>
      <c r="DL258" s="19"/>
      <c r="DM258" s="19"/>
      <c r="DN258" s="19"/>
      <c r="DO258" s="19"/>
      <c r="DP258" s="19"/>
      <c r="DQ258" s="19"/>
      <c r="DR258" s="19"/>
      <c r="DS258" s="19"/>
      <c r="DT258" s="19"/>
      <c r="DU258" s="19"/>
      <c r="DV258" s="19"/>
      <c r="DW258" s="19"/>
      <c r="DX258" s="19"/>
      <c r="DY258" s="19"/>
      <c r="DZ258" s="19"/>
      <c r="EA258" s="19"/>
      <c r="EB258" s="19"/>
      <c r="EC258" s="19"/>
      <c r="ED258" s="19"/>
      <c r="EE258" s="19"/>
      <c r="EF258" s="19"/>
      <c r="EG258" s="19"/>
      <c r="EH258" s="19"/>
      <c r="EI258" s="19"/>
      <c r="EJ258" s="19"/>
      <c r="EK258" s="19"/>
      <c r="EL258" s="19"/>
      <c r="EM258" s="19"/>
      <c r="EN258" s="19"/>
      <c r="EO258" s="19"/>
      <c r="EP258" s="19"/>
      <c r="EQ258" s="19"/>
      <c r="ER258" s="19"/>
      <c r="ES258" s="19"/>
      <c r="ET258" s="19"/>
      <c r="EU258" s="19"/>
      <c r="EV258" s="19"/>
      <c r="EW258" s="19"/>
      <c r="EX258" s="19"/>
      <c r="EY258" s="19"/>
      <c r="EZ258" s="19"/>
      <c r="FA258" s="19"/>
      <c r="FB258" s="19"/>
      <c r="FC258" s="19"/>
      <c r="FD258" s="19"/>
      <c r="FE258" s="19"/>
      <c r="FF258" s="19"/>
      <c r="FG258" s="19"/>
      <c r="FH258" s="19"/>
      <c r="FI258" s="19"/>
      <c r="FJ258" s="19"/>
      <c r="FK258" s="19"/>
      <c r="FL258" s="19"/>
      <c r="FM258" s="19"/>
      <c r="FN258" s="19"/>
      <c r="FO258" s="19"/>
      <c r="FP258" s="19"/>
      <c r="FQ258" s="19"/>
      <c r="FR258" s="19"/>
      <c r="FS258" s="19"/>
      <c r="FT258" s="19"/>
      <c r="FU258" s="19"/>
      <c r="FV258" s="19"/>
      <c r="FW258" s="19"/>
      <c r="FX258" s="19"/>
      <c r="FY258" s="19"/>
      <c r="FZ258" s="19"/>
      <c r="GA258" s="19"/>
      <c r="GB258" s="19"/>
      <c r="GC258" s="19"/>
      <c r="GD258" s="19"/>
      <c r="GE258" s="19"/>
      <c r="GF258" s="19"/>
      <c r="GG258" s="19"/>
      <c r="GH258" s="19"/>
      <c r="GI258" s="19"/>
      <c r="GJ258" s="19"/>
      <c r="GK258" s="19"/>
      <c r="GL258" s="19"/>
      <c r="GM258" s="19"/>
      <c r="GN258" s="19"/>
      <c r="GO258" s="19"/>
      <c r="GP258" s="19"/>
      <c r="GQ258" s="19"/>
      <c r="GR258" s="19"/>
      <c r="GS258" s="19"/>
      <c r="GT258" s="19"/>
      <c r="GU258" s="19"/>
      <c r="GV258" s="19"/>
      <c r="GW258" s="19"/>
      <c r="GX258" s="19"/>
      <c r="GY258" s="19"/>
      <c r="GZ258" s="19"/>
      <c r="HA258" s="19"/>
      <c r="HB258" s="19"/>
      <c r="HC258" s="19"/>
      <c r="HD258" s="19"/>
      <c r="HE258" s="19"/>
      <c r="HF258" s="19"/>
      <c r="HG258" s="19"/>
      <c r="HH258" s="19"/>
      <c r="HI258" s="19"/>
      <c r="HJ258" s="19"/>
      <c r="HK258" s="19"/>
      <c r="HL258" s="19"/>
      <c r="HM258" s="19"/>
      <c r="HN258" s="19"/>
      <c r="HO258" s="19"/>
      <c r="HP258" s="19"/>
      <c r="HQ258" s="19"/>
    </row>
    <row r="259" spans="2:225" x14ac:dyDescent="0.25">
      <c r="B259" s="19"/>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19"/>
      <c r="AW259" s="19"/>
      <c r="AX259" s="19"/>
      <c r="AY259" s="19"/>
      <c r="AZ259" s="19"/>
      <c r="BA259" s="19"/>
      <c r="BB259" s="19"/>
      <c r="BC259" s="19"/>
      <c r="BD259" s="19"/>
      <c r="BE259" s="19"/>
      <c r="BF259" s="19"/>
      <c r="BG259" s="19"/>
      <c r="BH259" s="19"/>
      <c r="BI259" s="19"/>
      <c r="BJ259" s="19"/>
      <c r="BK259" s="19"/>
      <c r="BL259" s="19"/>
      <c r="BM259" s="19"/>
      <c r="BN259" s="19"/>
      <c r="BO259" s="19"/>
      <c r="BP259" s="19"/>
      <c r="BQ259" s="19"/>
      <c r="BR259" s="19"/>
      <c r="BS259" s="19"/>
      <c r="BT259" s="19"/>
      <c r="BU259" s="19"/>
      <c r="BV259" s="19"/>
      <c r="BW259" s="19"/>
      <c r="BX259" s="19"/>
      <c r="BY259" s="19"/>
      <c r="BZ259" s="19"/>
      <c r="CA259" s="19"/>
      <c r="CB259" s="19"/>
      <c r="CC259" s="19"/>
      <c r="CD259" s="19"/>
      <c r="CE259" s="19"/>
      <c r="CF259" s="19"/>
      <c r="CG259" s="19"/>
      <c r="CH259" s="19"/>
      <c r="CI259" s="19"/>
      <c r="CJ259" s="19"/>
      <c r="CK259" s="19"/>
      <c r="CL259" s="19"/>
      <c r="CM259" s="19"/>
      <c r="CN259" s="19"/>
      <c r="CO259" s="19"/>
      <c r="CP259" s="19"/>
      <c r="CQ259" s="19"/>
      <c r="CR259" s="19"/>
      <c r="CS259" s="19"/>
      <c r="CT259" s="19"/>
      <c r="CU259" s="19"/>
      <c r="CV259" s="19"/>
      <c r="CW259" s="19"/>
      <c r="CX259" s="19"/>
      <c r="CY259" s="19"/>
      <c r="CZ259" s="19"/>
      <c r="DA259" s="19"/>
      <c r="DB259" s="19"/>
      <c r="DC259" s="19"/>
      <c r="DD259" s="19"/>
      <c r="DE259" s="19"/>
      <c r="DF259" s="19"/>
      <c r="DG259" s="19"/>
      <c r="DH259" s="19"/>
      <c r="DI259" s="19"/>
      <c r="DJ259" s="19"/>
      <c r="DK259" s="19"/>
      <c r="DL259" s="19"/>
      <c r="DM259" s="19"/>
      <c r="DN259" s="19"/>
      <c r="DO259" s="19"/>
      <c r="DP259" s="19"/>
      <c r="DQ259" s="19"/>
      <c r="DR259" s="19"/>
      <c r="DS259" s="19"/>
      <c r="DT259" s="19"/>
      <c r="DU259" s="19"/>
      <c r="DV259" s="19"/>
      <c r="DW259" s="19"/>
      <c r="DX259" s="19"/>
      <c r="DY259" s="19"/>
      <c r="DZ259" s="19"/>
      <c r="EA259" s="19"/>
      <c r="EB259" s="19"/>
      <c r="EC259" s="19"/>
      <c r="ED259" s="19"/>
      <c r="EE259" s="19"/>
      <c r="EF259" s="19"/>
      <c r="EG259" s="19"/>
      <c r="EH259" s="19"/>
      <c r="EI259" s="19"/>
      <c r="EJ259" s="19"/>
      <c r="EK259" s="19"/>
      <c r="EL259" s="19"/>
      <c r="EM259" s="19"/>
      <c r="EN259" s="19"/>
      <c r="EO259" s="19"/>
      <c r="EP259" s="19"/>
      <c r="EQ259" s="19"/>
      <c r="ER259" s="19"/>
      <c r="ES259" s="19"/>
      <c r="ET259" s="19"/>
      <c r="EU259" s="19"/>
      <c r="EV259" s="19"/>
      <c r="EW259" s="19"/>
      <c r="EX259" s="19"/>
      <c r="EY259" s="19"/>
      <c r="EZ259" s="19"/>
      <c r="FA259" s="19"/>
      <c r="FB259" s="19"/>
      <c r="FC259" s="19"/>
      <c r="FD259" s="19"/>
      <c r="FE259" s="19"/>
      <c r="FF259" s="19"/>
      <c r="FG259" s="19"/>
      <c r="FH259" s="19"/>
      <c r="FI259" s="19"/>
      <c r="FJ259" s="19"/>
      <c r="FK259" s="19"/>
      <c r="FL259" s="19"/>
      <c r="FM259" s="19"/>
      <c r="FN259" s="19"/>
      <c r="FO259" s="19"/>
      <c r="FP259" s="19"/>
      <c r="FQ259" s="19"/>
      <c r="FR259" s="19"/>
      <c r="FS259" s="19"/>
      <c r="FT259" s="19"/>
      <c r="FU259" s="19"/>
      <c r="FV259" s="19"/>
      <c r="FW259" s="19"/>
      <c r="FX259" s="19"/>
      <c r="FY259" s="19"/>
      <c r="FZ259" s="19"/>
      <c r="GA259" s="19"/>
      <c r="GB259" s="19"/>
      <c r="GC259" s="19"/>
      <c r="GD259" s="19"/>
      <c r="GE259" s="19"/>
      <c r="GF259" s="19"/>
      <c r="GG259" s="19"/>
      <c r="GH259" s="19"/>
      <c r="GI259" s="19"/>
      <c r="GJ259" s="19"/>
      <c r="GK259" s="19"/>
      <c r="GL259" s="19"/>
      <c r="GM259" s="19"/>
      <c r="GN259" s="19"/>
      <c r="GO259" s="19"/>
      <c r="GP259" s="19"/>
      <c r="GQ259" s="19"/>
      <c r="GR259" s="19"/>
      <c r="GS259" s="19"/>
      <c r="GT259" s="19"/>
      <c r="GU259" s="19"/>
      <c r="GV259" s="19"/>
      <c r="GW259" s="19"/>
      <c r="GX259" s="19"/>
      <c r="GY259" s="19"/>
      <c r="GZ259" s="19"/>
      <c r="HA259" s="19"/>
      <c r="HB259" s="19"/>
      <c r="HC259" s="19"/>
      <c r="HD259" s="19"/>
      <c r="HE259" s="19"/>
      <c r="HF259" s="19"/>
      <c r="HG259" s="19"/>
      <c r="HH259" s="19"/>
      <c r="HI259" s="19"/>
      <c r="HJ259" s="19"/>
      <c r="HK259" s="19"/>
      <c r="HL259" s="19"/>
      <c r="HM259" s="19"/>
      <c r="HN259" s="19"/>
      <c r="HO259" s="19"/>
      <c r="HP259" s="19"/>
      <c r="HQ259" s="19"/>
    </row>
    <row r="260" spans="2:225" x14ac:dyDescent="0.25">
      <c r="B260" s="19"/>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19"/>
      <c r="AW260" s="19"/>
      <c r="AX260" s="19"/>
      <c r="AY260" s="19"/>
      <c r="AZ260" s="19"/>
      <c r="BA260" s="19"/>
      <c r="BB260" s="19"/>
      <c r="BC260" s="19"/>
      <c r="BD260" s="19"/>
      <c r="BE260" s="19"/>
      <c r="BF260" s="19"/>
      <c r="BG260" s="19"/>
      <c r="BH260" s="19"/>
      <c r="BI260" s="19"/>
      <c r="BJ260" s="19"/>
      <c r="BK260" s="19"/>
      <c r="BL260" s="19"/>
      <c r="BM260" s="19"/>
      <c r="BN260" s="19"/>
      <c r="BO260" s="19"/>
      <c r="BP260" s="19"/>
      <c r="BQ260" s="19"/>
      <c r="BR260" s="19"/>
      <c r="BS260" s="19"/>
      <c r="BT260" s="19"/>
      <c r="BU260" s="19"/>
      <c r="BV260" s="19"/>
      <c r="BW260" s="19"/>
      <c r="BX260" s="19"/>
      <c r="BY260" s="19"/>
      <c r="BZ260" s="19"/>
      <c r="CA260" s="19"/>
      <c r="CB260" s="19"/>
      <c r="CC260" s="19"/>
      <c r="CD260" s="19"/>
      <c r="CE260" s="19"/>
      <c r="CF260" s="19"/>
      <c r="CG260" s="19"/>
      <c r="CH260" s="19"/>
      <c r="CI260" s="19"/>
      <c r="CJ260" s="19"/>
      <c r="CK260" s="19"/>
      <c r="CL260" s="19"/>
      <c r="CM260" s="19"/>
      <c r="CN260" s="19"/>
      <c r="CO260" s="19"/>
      <c r="CP260" s="19"/>
      <c r="CQ260" s="19"/>
      <c r="CR260" s="19"/>
      <c r="CS260" s="19"/>
      <c r="CT260" s="19"/>
      <c r="CU260" s="19"/>
      <c r="CV260" s="19"/>
      <c r="CW260" s="19"/>
      <c r="CX260" s="19"/>
      <c r="CY260" s="19"/>
      <c r="CZ260" s="19"/>
      <c r="DA260" s="19"/>
      <c r="DB260" s="19"/>
      <c r="DC260" s="19"/>
      <c r="DD260" s="19"/>
      <c r="DE260" s="19"/>
      <c r="DF260" s="19"/>
      <c r="DG260" s="19"/>
      <c r="DH260" s="19"/>
      <c r="DI260" s="19"/>
      <c r="DJ260" s="19"/>
      <c r="DK260" s="19"/>
      <c r="DL260" s="19"/>
      <c r="DM260" s="19"/>
      <c r="DN260" s="19"/>
      <c r="DO260" s="19"/>
      <c r="DP260" s="19"/>
      <c r="DQ260" s="19"/>
      <c r="DR260" s="19"/>
      <c r="DS260" s="19"/>
      <c r="DT260" s="19"/>
      <c r="DU260" s="19"/>
      <c r="DV260" s="19"/>
      <c r="DW260" s="19"/>
      <c r="DX260" s="19"/>
      <c r="DY260" s="19"/>
      <c r="DZ260" s="19"/>
      <c r="EA260" s="19"/>
      <c r="EB260" s="19"/>
      <c r="EC260" s="19"/>
      <c r="ED260" s="19"/>
      <c r="EE260" s="19"/>
      <c r="EF260" s="19"/>
      <c r="EG260" s="19"/>
      <c r="EH260" s="19"/>
      <c r="EI260" s="19"/>
      <c r="EJ260" s="19"/>
      <c r="EK260" s="19"/>
      <c r="EL260" s="19"/>
      <c r="EM260" s="19"/>
      <c r="EN260" s="19"/>
      <c r="EO260" s="19"/>
      <c r="EP260" s="19"/>
      <c r="EQ260" s="19"/>
      <c r="ER260" s="19"/>
      <c r="ES260" s="19"/>
      <c r="ET260" s="19"/>
      <c r="EU260" s="19"/>
      <c r="EV260" s="19"/>
      <c r="EW260" s="19"/>
      <c r="EX260" s="19"/>
      <c r="EY260" s="19"/>
      <c r="EZ260" s="19"/>
      <c r="FA260" s="19"/>
      <c r="FB260" s="19"/>
      <c r="FC260" s="19"/>
      <c r="FD260" s="19"/>
      <c r="FE260" s="19"/>
      <c r="FF260" s="19"/>
      <c r="FG260" s="19"/>
      <c r="FH260" s="19"/>
      <c r="FI260" s="19"/>
      <c r="FJ260" s="19"/>
      <c r="FK260" s="19"/>
      <c r="FL260" s="19"/>
      <c r="FM260" s="19"/>
      <c r="FN260" s="19"/>
      <c r="FO260" s="19"/>
      <c r="FP260" s="19"/>
      <c r="FQ260" s="19"/>
      <c r="FR260" s="19"/>
      <c r="FS260" s="19"/>
      <c r="FT260" s="19"/>
      <c r="FU260" s="19"/>
      <c r="FV260" s="19"/>
      <c r="FW260" s="19"/>
      <c r="FX260" s="19"/>
      <c r="FY260" s="19"/>
      <c r="FZ260" s="19"/>
      <c r="GA260" s="19"/>
      <c r="GB260" s="19"/>
      <c r="GC260" s="19"/>
      <c r="GD260" s="19"/>
      <c r="GE260" s="19"/>
      <c r="GF260" s="19"/>
      <c r="GG260" s="19"/>
      <c r="GH260" s="19"/>
      <c r="GI260" s="19"/>
      <c r="GJ260" s="19"/>
      <c r="GK260" s="19"/>
      <c r="GL260" s="19"/>
      <c r="GM260" s="19"/>
      <c r="GN260" s="19"/>
      <c r="GO260" s="19"/>
      <c r="GP260" s="19"/>
      <c r="GQ260" s="19"/>
      <c r="GR260" s="19"/>
      <c r="GS260" s="19"/>
      <c r="GT260" s="19"/>
      <c r="GU260" s="19"/>
      <c r="GV260" s="19"/>
      <c r="GW260" s="19"/>
      <c r="GX260" s="19"/>
      <c r="GY260" s="19"/>
      <c r="GZ260" s="19"/>
      <c r="HA260" s="19"/>
      <c r="HB260" s="19"/>
      <c r="HC260" s="19"/>
      <c r="HD260" s="19"/>
      <c r="HE260" s="19"/>
      <c r="HF260" s="19"/>
      <c r="HG260" s="19"/>
      <c r="HH260" s="19"/>
      <c r="HI260" s="19"/>
      <c r="HJ260" s="19"/>
      <c r="HK260" s="19"/>
      <c r="HL260" s="19"/>
      <c r="HM260" s="19"/>
      <c r="HN260" s="19"/>
      <c r="HO260" s="19"/>
      <c r="HP260" s="19"/>
      <c r="HQ260" s="19"/>
    </row>
    <row r="261" spans="2:225" x14ac:dyDescent="0.25">
      <c r="B261" s="19"/>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19"/>
      <c r="AW261" s="19"/>
      <c r="AX261" s="19"/>
      <c r="AY261" s="19"/>
      <c r="AZ261" s="19"/>
      <c r="BA261" s="19"/>
      <c r="BB261" s="19"/>
      <c r="BC261" s="19"/>
      <c r="BD261" s="19"/>
      <c r="BE261" s="19"/>
      <c r="BF261" s="19"/>
      <c r="BG261" s="19"/>
      <c r="BH261" s="19"/>
      <c r="BI261" s="19"/>
      <c r="BJ261" s="19"/>
      <c r="BK261" s="19"/>
      <c r="BL261" s="19"/>
      <c r="BM261" s="19"/>
      <c r="BN261" s="19"/>
      <c r="BO261" s="19"/>
      <c r="BP261" s="19"/>
      <c r="BQ261" s="19"/>
      <c r="BR261" s="19"/>
      <c r="BS261" s="19"/>
      <c r="BT261" s="19"/>
      <c r="BU261" s="19"/>
      <c r="BV261" s="19"/>
      <c r="BW261" s="19"/>
      <c r="BX261" s="19"/>
      <c r="BY261" s="19"/>
      <c r="BZ261" s="19"/>
      <c r="CA261" s="19"/>
      <c r="CB261" s="19"/>
      <c r="CC261" s="19"/>
      <c r="CD261" s="19"/>
      <c r="CE261" s="19"/>
      <c r="CF261" s="19"/>
      <c r="CG261" s="19"/>
      <c r="CH261" s="19"/>
      <c r="CI261" s="19"/>
      <c r="CJ261" s="19"/>
      <c r="CK261" s="19"/>
      <c r="CL261" s="19"/>
      <c r="CM261" s="19"/>
      <c r="CN261" s="19"/>
      <c r="CO261" s="19"/>
      <c r="CP261" s="19"/>
      <c r="CQ261" s="19"/>
      <c r="CR261" s="19"/>
      <c r="CS261" s="19"/>
      <c r="CT261" s="19"/>
      <c r="CU261" s="19"/>
      <c r="CV261" s="19"/>
      <c r="CW261" s="19"/>
      <c r="CX261" s="19"/>
      <c r="CY261" s="19"/>
      <c r="CZ261" s="19"/>
      <c r="DA261" s="19"/>
      <c r="DB261" s="19"/>
      <c r="DC261" s="19"/>
      <c r="DD261" s="19"/>
      <c r="DE261" s="19"/>
      <c r="DF261" s="19"/>
      <c r="DG261" s="19"/>
      <c r="DH261" s="19"/>
      <c r="DI261" s="19"/>
      <c r="DJ261" s="19"/>
      <c r="DK261" s="19"/>
      <c r="DL261" s="19"/>
      <c r="DM261" s="19"/>
      <c r="DN261" s="19"/>
      <c r="DO261" s="19"/>
      <c r="DP261" s="19"/>
      <c r="DQ261" s="19"/>
      <c r="DR261" s="19"/>
      <c r="DS261" s="19"/>
      <c r="DT261" s="19"/>
      <c r="DU261" s="19"/>
      <c r="DV261" s="19"/>
      <c r="DW261" s="19"/>
      <c r="DX261" s="19"/>
      <c r="DY261" s="19"/>
      <c r="DZ261" s="19"/>
      <c r="EA261" s="19"/>
      <c r="EB261" s="19"/>
      <c r="EC261" s="19"/>
      <c r="ED261" s="19"/>
      <c r="EE261" s="19"/>
      <c r="EF261" s="19"/>
      <c r="EG261" s="19"/>
      <c r="EH261" s="19"/>
      <c r="EI261" s="19"/>
      <c r="EJ261" s="19"/>
      <c r="EK261" s="19"/>
      <c r="EL261" s="19"/>
      <c r="EM261" s="19"/>
      <c r="EN261" s="19"/>
      <c r="EO261" s="19"/>
      <c r="EP261" s="19"/>
      <c r="EQ261" s="19"/>
      <c r="ER261" s="19"/>
      <c r="ES261" s="19"/>
      <c r="ET261" s="19"/>
      <c r="EU261" s="19"/>
      <c r="EV261" s="19"/>
      <c r="EW261" s="19"/>
      <c r="EX261" s="19"/>
      <c r="EY261" s="19"/>
      <c r="EZ261" s="19"/>
      <c r="FA261" s="19"/>
      <c r="FB261" s="19"/>
      <c r="FC261" s="19"/>
      <c r="FD261" s="19"/>
      <c r="FE261" s="19"/>
      <c r="FF261" s="19"/>
      <c r="FG261" s="19"/>
      <c r="FH261" s="19"/>
      <c r="FI261" s="19"/>
      <c r="FJ261" s="19"/>
      <c r="FK261" s="19"/>
      <c r="FL261" s="19"/>
      <c r="FM261" s="19"/>
      <c r="FN261" s="19"/>
      <c r="FO261" s="19"/>
      <c r="FP261" s="19"/>
      <c r="FQ261" s="19"/>
      <c r="FR261" s="19"/>
      <c r="FS261" s="19"/>
      <c r="FT261" s="19"/>
      <c r="FU261" s="19"/>
      <c r="FV261" s="19"/>
      <c r="FW261" s="19"/>
      <c r="FX261" s="19"/>
      <c r="FY261" s="19"/>
      <c r="FZ261" s="19"/>
      <c r="GA261" s="19"/>
      <c r="GB261" s="19"/>
      <c r="GC261" s="19"/>
      <c r="GD261" s="19"/>
      <c r="GE261" s="19"/>
      <c r="GF261" s="19"/>
      <c r="GG261" s="19"/>
      <c r="GH261" s="19"/>
      <c r="GI261" s="19"/>
      <c r="GJ261" s="19"/>
      <c r="GK261" s="19"/>
      <c r="GL261" s="19"/>
      <c r="GM261" s="19"/>
      <c r="GN261" s="19"/>
      <c r="GO261" s="19"/>
      <c r="GP261" s="19"/>
      <c r="GQ261" s="19"/>
      <c r="GR261" s="19"/>
      <c r="GS261" s="19"/>
      <c r="GT261" s="19"/>
      <c r="GU261" s="19"/>
      <c r="GV261" s="19"/>
      <c r="GW261" s="19"/>
      <c r="GX261" s="19"/>
      <c r="GY261" s="19"/>
      <c r="GZ261" s="19"/>
      <c r="HA261" s="19"/>
      <c r="HB261" s="19"/>
      <c r="HC261" s="19"/>
      <c r="HD261" s="19"/>
      <c r="HE261" s="19"/>
      <c r="HF261" s="19"/>
      <c r="HG261" s="19"/>
      <c r="HH261" s="19"/>
      <c r="HI261" s="19"/>
      <c r="HJ261" s="19"/>
      <c r="HK261" s="19"/>
      <c r="HL261" s="19"/>
      <c r="HM261" s="19"/>
      <c r="HN261" s="19"/>
      <c r="HO261" s="19"/>
      <c r="HP261" s="19"/>
      <c r="HQ261" s="19"/>
    </row>
    <row r="262" spans="2:225" x14ac:dyDescent="0.25">
      <c r="B262" s="19"/>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19"/>
      <c r="AW262" s="19"/>
      <c r="AX262" s="19"/>
      <c r="AY262" s="19"/>
      <c r="AZ262" s="19"/>
      <c r="BA262" s="19"/>
      <c r="BB262" s="19"/>
      <c r="BC262" s="19"/>
      <c r="BD262" s="19"/>
      <c r="BE262" s="19"/>
      <c r="BF262" s="19"/>
      <c r="BG262" s="19"/>
      <c r="BH262" s="19"/>
      <c r="BI262" s="19"/>
      <c r="BJ262" s="19"/>
      <c r="BK262" s="19"/>
      <c r="BL262" s="19"/>
      <c r="BM262" s="19"/>
      <c r="BN262" s="19"/>
      <c r="BO262" s="19"/>
      <c r="BP262" s="19"/>
      <c r="BQ262" s="19"/>
      <c r="BR262" s="19"/>
      <c r="BS262" s="19"/>
      <c r="BT262" s="19"/>
      <c r="BU262" s="19"/>
      <c r="BV262" s="19"/>
      <c r="BW262" s="19"/>
      <c r="BX262" s="19"/>
      <c r="BY262" s="19"/>
      <c r="BZ262" s="19"/>
      <c r="CA262" s="19"/>
      <c r="CB262" s="19"/>
      <c r="CC262" s="19"/>
      <c r="CD262" s="19"/>
      <c r="CE262" s="19"/>
      <c r="CF262" s="19"/>
      <c r="CG262" s="19"/>
      <c r="CH262" s="19"/>
      <c r="CI262" s="19"/>
      <c r="CJ262" s="19"/>
      <c r="CK262" s="19"/>
      <c r="CL262" s="19"/>
      <c r="CM262" s="19"/>
      <c r="CN262" s="19"/>
      <c r="CO262" s="19"/>
      <c r="CP262" s="19"/>
      <c r="CQ262" s="19"/>
      <c r="CR262" s="19"/>
      <c r="CS262" s="19"/>
      <c r="CT262" s="19"/>
      <c r="CU262" s="19"/>
      <c r="CV262" s="19"/>
      <c r="CW262" s="19"/>
      <c r="CX262" s="19"/>
      <c r="CY262" s="19"/>
      <c r="CZ262" s="19"/>
      <c r="DA262" s="19"/>
      <c r="DB262" s="19"/>
      <c r="DC262" s="19"/>
      <c r="DD262" s="19"/>
      <c r="DE262" s="19"/>
      <c r="DF262" s="19"/>
      <c r="DG262" s="19"/>
      <c r="DH262" s="19"/>
      <c r="DI262" s="19"/>
      <c r="DJ262" s="19"/>
      <c r="DK262" s="19"/>
      <c r="DL262" s="19"/>
      <c r="DM262" s="19"/>
      <c r="DN262" s="19"/>
      <c r="DO262" s="19"/>
      <c r="DP262" s="19"/>
      <c r="DQ262" s="19"/>
      <c r="DR262" s="19"/>
      <c r="DS262" s="19"/>
      <c r="DT262" s="19"/>
      <c r="DU262" s="19"/>
      <c r="DV262" s="19"/>
      <c r="DW262" s="19"/>
      <c r="DX262" s="19"/>
      <c r="DY262" s="19"/>
      <c r="DZ262" s="19"/>
      <c r="EA262" s="19"/>
      <c r="EB262" s="19"/>
      <c r="EC262" s="19"/>
      <c r="ED262" s="19"/>
      <c r="EE262" s="19"/>
      <c r="EF262" s="19"/>
      <c r="EG262" s="19"/>
      <c r="EH262" s="19"/>
      <c r="EI262" s="19"/>
      <c r="EJ262" s="19"/>
      <c r="EK262" s="19"/>
      <c r="EL262" s="19"/>
      <c r="EM262" s="19"/>
      <c r="EN262" s="19"/>
      <c r="EO262" s="19"/>
      <c r="EP262" s="19"/>
      <c r="EQ262" s="19"/>
      <c r="ER262" s="19"/>
      <c r="ES262" s="19"/>
      <c r="ET262" s="19"/>
      <c r="EU262" s="19"/>
      <c r="EV262" s="19"/>
      <c r="EW262" s="19"/>
      <c r="EX262" s="19"/>
      <c r="EY262" s="19"/>
      <c r="EZ262" s="19"/>
      <c r="FA262" s="19"/>
      <c r="FB262" s="19"/>
      <c r="FC262" s="19"/>
      <c r="FD262" s="19"/>
      <c r="FE262" s="19"/>
      <c r="FF262" s="19"/>
      <c r="FG262" s="19"/>
      <c r="FH262" s="19"/>
      <c r="FI262" s="19"/>
      <c r="FJ262" s="19"/>
      <c r="FK262" s="19"/>
      <c r="FL262" s="19"/>
      <c r="FM262" s="19"/>
      <c r="FN262" s="19"/>
      <c r="FO262" s="19"/>
      <c r="FP262" s="19"/>
      <c r="FQ262" s="19"/>
      <c r="FR262" s="19"/>
      <c r="FS262" s="19"/>
      <c r="FT262" s="19"/>
      <c r="FU262" s="19"/>
      <c r="FV262" s="19"/>
      <c r="FW262" s="19"/>
      <c r="FX262" s="19"/>
      <c r="FY262" s="19"/>
      <c r="FZ262" s="19"/>
      <c r="GA262" s="19"/>
      <c r="GB262" s="19"/>
      <c r="GC262" s="19"/>
      <c r="GD262" s="19"/>
      <c r="GE262" s="19"/>
      <c r="GF262" s="19"/>
      <c r="GG262" s="19"/>
      <c r="GH262" s="19"/>
      <c r="GI262" s="19"/>
      <c r="GJ262" s="19"/>
      <c r="GK262" s="19"/>
      <c r="GL262" s="19"/>
      <c r="GM262" s="19"/>
      <c r="GN262" s="19"/>
      <c r="GO262" s="19"/>
      <c r="GP262" s="19"/>
      <c r="GQ262" s="19"/>
      <c r="GR262" s="19"/>
      <c r="GS262" s="19"/>
      <c r="GT262" s="19"/>
      <c r="GU262" s="19"/>
      <c r="GV262" s="19"/>
      <c r="GW262" s="19"/>
      <c r="GX262" s="19"/>
      <c r="GY262" s="19"/>
      <c r="GZ262" s="19"/>
      <c r="HA262" s="19"/>
      <c r="HB262" s="19"/>
      <c r="HC262" s="19"/>
      <c r="HD262" s="19"/>
      <c r="HE262" s="19"/>
      <c r="HF262" s="19"/>
      <c r="HG262" s="19"/>
      <c r="HH262" s="19"/>
      <c r="HI262" s="19"/>
      <c r="HJ262" s="19"/>
      <c r="HK262" s="19"/>
      <c r="HL262" s="19"/>
      <c r="HM262" s="19"/>
      <c r="HN262" s="19"/>
      <c r="HO262" s="19"/>
      <c r="HP262" s="19"/>
      <c r="HQ262" s="19"/>
    </row>
    <row r="263" spans="2:225" x14ac:dyDescent="0.25">
      <c r="B263" s="19"/>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19"/>
      <c r="AW263" s="19"/>
      <c r="AX263" s="19"/>
      <c r="AY263" s="19"/>
      <c r="AZ263" s="19"/>
      <c r="BA263" s="19"/>
      <c r="BB263" s="19"/>
      <c r="BC263" s="19"/>
      <c r="BD263" s="19"/>
      <c r="BE263" s="19"/>
      <c r="BF263" s="19"/>
      <c r="BG263" s="19"/>
      <c r="BH263" s="19"/>
      <c r="BI263" s="19"/>
      <c r="BJ263" s="19"/>
      <c r="BK263" s="19"/>
      <c r="BL263" s="19"/>
      <c r="BM263" s="19"/>
      <c r="BN263" s="19"/>
      <c r="BO263" s="19"/>
      <c r="BP263" s="19"/>
      <c r="BQ263" s="19"/>
      <c r="BR263" s="19"/>
      <c r="BS263" s="19"/>
      <c r="BT263" s="19"/>
      <c r="BU263" s="19"/>
      <c r="BV263" s="19"/>
      <c r="BW263" s="19"/>
      <c r="BX263" s="19"/>
      <c r="BY263" s="19"/>
      <c r="BZ263" s="19"/>
      <c r="CA263" s="19"/>
      <c r="CB263" s="19"/>
      <c r="CC263" s="19"/>
      <c r="CD263" s="19"/>
      <c r="CE263" s="19"/>
      <c r="CF263" s="19"/>
      <c r="CG263" s="19"/>
      <c r="CH263" s="19"/>
      <c r="CI263" s="19"/>
      <c r="CJ263" s="19"/>
      <c r="CK263" s="19"/>
      <c r="CL263" s="19"/>
      <c r="CM263" s="19"/>
      <c r="CN263" s="19"/>
      <c r="CO263" s="19"/>
      <c r="CP263" s="19"/>
      <c r="CQ263" s="19"/>
      <c r="CR263" s="19"/>
      <c r="CS263" s="19"/>
      <c r="CT263" s="19"/>
      <c r="CU263" s="19"/>
      <c r="CV263" s="19"/>
      <c r="CW263" s="19"/>
      <c r="CX263" s="19"/>
      <c r="CY263" s="19"/>
      <c r="CZ263" s="19"/>
      <c r="DA263" s="19"/>
      <c r="DB263" s="19"/>
      <c r="DC263" s="19"/>
      <c r="DD263" s="19"/>
      <c r="DE263" s="19"/>
      <c r="DF263" s="19"/>
      <c r="DG263" s="19"/>
      <c r="DH263" s="19"/>
      <c r="DI263" s="19"/>
      <c r="DJ263" s="19"/>
      <c r="DK263" s="19"/>
      <c r="DL263" s="19"/>
      <c r="DM263" s="19"/>
      <c r="DN263" s="19"/>
      <c r="DO263" s="19"/>
      <c r="DP263" s="19"/>
      <c r="DQ263" s="19"/>
      <c r="DR263" s="19"/>
      <c r="DS263" s="19"/>
      <c r="DT263" s="19"/>
      <c r="DU263" s="19"/>
      <c r="DV263" s="19"/>
      <c r="DW263" s="19"/>
      <c r="DX263" s="19"/>
      <c r="DY263" s="19"/>
      <c r="DZ263" s="19"/>
      <c r="EA263" s="19"/>
      <c r="EB263" s="19"/>
      <c r="EC263" s="19"/>
      <c r="ED263" s="19"/>
      <c r="EE263" s="19"/>
      <c r="EF263" s="19"/>
      <c r="EG263" s="19"/>
      <c r="EH263" s="19"/>
      <c r="EI263" s="19"/>
      <c r="EJ263" s="19"/>
      <c r="EK263" s="19"/>
      <c r="EL263" s="19"/>
      <c r="EM263" s="19"/>
      <c r="EN263" s="19"/>
      <c r="EO263" s="19"/>
      <c r="EP263" s="19"/>
      <c r="EQ263" s="19"/>
      <c r="ER263" s="19"/>
      <c r="ES263" s="19"/>
      <c r="ET263" s="19"/>
      <c r="EU263" s="19"/>
      <c r="EV263" s="19"/>
      <c r="EW263" s="19"/>
      <c r="EX263" s="19"/>
      <c r="EY263" s="19"/>
      <c r="EZ263" s="19"/>
      <c r="FA263" s="19"/>
      <c r="FB263" s="19"/>
      <c r="FC263" s="19"/>
      <c r="FD263" s="19"/>
      <c r="FE263" s="19"/>
      <c r="FF263" s="19"/>
      <c r="FG263" s="19"/>
      <c r="FH263" s="19"/>
      <c r="FI263" s="19"/>
      <c r="FJ263" s="19"/>
      <c r="FK263" s="19"/>
      <c r="FL263" s="19"/>
      <c r="FM263" s="19"/>
      <c r="FN263" s="19"/>
      <c r="FO263" s="19"/>
      <c r="FP263" s="19"/>
      <c r="FQ263" s="19"/>
      <c r="FR263" s="19"/>
      <c r="FS263" s="19"/>
      <c r="FT263" s="19"/>
      <c r="FU263" s="19"/>
      <c r="FV263" s="19"/>
      <c r="FW263" s="19"/>
      <c r="FX263" s="19"/>
      <c r="FY263" s="19"/>
      <c r="FZ263" s="19"/>
      <c r="GA263" s="19"/>
      <c r="GB263" s="19"/>
      <c r="GC263" s="19"/>
      <c r="GD263" s="19"/>
      <c r="GE263" s="19"/>
      <c r="GF263" s="19"/>
      <c r="GG263" s="19"/>
      <c r="GH263" s="19"/>
      <c r="GI263" s="19"/>
      <c r="GJ263" s="19"/>
      <c r="GK263" s="19"/>
      <c r="GL263" s="19"/>
      <c r="GM263" s="19"/>
      <c r="GN263" s="19"/>
      <c r="GO263" s="19"/>
      <c r="GP263" s="19"/>
      <c r="GQ263" s="19"/>
      <c r="GR263" s="19"/>
      <c r="GS263" s="19"/>
      <c r="GT263" s="19"/>
      <c r="GU263" s="19"/>
      <c r="GV263" s="19"/>
      <c r="GW263" s="19"/>
      <c r="GX263" s="19"/>
      <c r="GY263" s="19"/>
      <c r="GZ263" s="19"/>
      <c r="HA263" s="19"/>
      <c r="HB263" s="19"/>
      <c r="HC263" s="19"/>
      <c r="HD263" s="19"/>
      <c r="HE263" s="19"/>
      <c r="HF263" s="19"/>
      <c r="HG263" s="19"/>
      <c r="HH263" s="19"/>
      <c r="HI263" s="19"/>
      <c r="HJ263" s="19"/>
      <c r="HK263" s="19"/>
      <c r="HL263" s="19"/>
      <c r="HM263" s="19"/>
      <c r="HN263" s="19"/>
      <c r="HO263" s="19"/>
      <c r="HP263" s="19"/>
      <c r="HQ263" s="19"/>
    </row>
    <row r="264" spans="2:225" x14ac:dyDescent="0.25">
      <c r="B264" s="19"/>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19"/>
      <c r="AW264" s="19"/>
      <c r="AX264" s="19"/>
      <c r="AY264" s="19"/>
      <c r="AZ264" s="19"/>
      <c r="BA264" s="19"/>
      <c r="BB264" s="19"/>
      <c r="BC264" s="19"/>
      <c r="BD264" s="19"/>
      <c r="BE264" s="19"/>
      <c r="BF264" s="19"/>
      <c r="BG264" s="19"/>
      <c r="BH264" s="19"/>
      <c r="BI264" s="19"/>
      <c r="BJ264" s="19"/>
      <c r="BK264" s="19"/>
      <c r="BL264" s="19"/>
      <c r="BM264" s="19"/>
      <c r="BN264" s="19"/>
      <c r="BO264" s="19"/>
      <c r="BP264" s="19"/>
      <c r="BQ264" s="19"/>
      <c r="BR264" s="19"/>
      <c r="BS264" s="19"/>
      <c r="BT264" s="19"/>
      <c r="BU264" s="19"/>
      <c r="BV264" s="19"/>
      <c r="BW264" s="19"/>
      <c r="BX264" s="19"/>
      <c r="BY264" s="19"/>
      <c r="BZ264" s="19"/>
      <c r="CA264" s="19"/>
      <c r="CB264" s="19"/>
      <c r="CC264" s="19"/>
      <c r="CD264" s="19"/>
      <c r="CE264" s="19"/>
      <c r="CF264" s="19"/>
      <c r="CG264" s="19"/>
      <c r="CH264" s="19"/>
      <c r="CI264" s="19"/>
      <c r="CJ264" s="19"/>
      <c r="CK264" s="19"/>
      <c r="CL264" s="19"/>
      <c r="CM264" s="19"/>
      <c r="CN264" s="19"/>
      <c r="CO264" s="19"/>
      <c r="CP264" s="19"/>
      <c r="CQ264" s="19"/>
      <c r="CR264" s="19"/>
      <c r="CS264" s="19"/>
      <c r="CT264" s="19"/>
      <c r="CU264" s="19"/>
      <c r="CV264" s="19"/>
      <c r="CW264" s="19"/>
      <c r="CX264" s="19"/>
      <c r="CY264" s="19"/>
      <c r="CZ264" s="19"/>
      <c r="DA264" s="19"/>
      <c r="DB264" s="19"/>
      <c r="DC264" s="19"/>
      <c r="DD264" s="19"/>
      <c r="DE264" s="19"/>
      <c r="DF264" s="19"/>
      <c r="DG264" s="19"/>
      <c r="DH264" s="19"/>
      <c r="DI264" s="19"/>
      <c r="DJ264" s="19"/>
      <c r="DK264" s="19"/>
      <c r="DL264" s="19"/>
      <c r="DM264" s="19"/>
      <c r="DN264" s="19"/>
      <c r="DO264" s="19"/>
      <c r="DP264" s="19"/>
      <c r="DQ264" s="19"/>
      <c r="DR264" s="19"/>
      <c r="DS264" s="19"/>
      <c r="DT264" s="19"/>
      <c r="DU264" s="19"/>
      <c r="DV264" s="19"/>
      <c r="DW264" s="19"/>
      <c r="DX264" s="19"/>
      <c r="DY264" s="19"/>
      <c r="DZ264" s="19"/>
      <c r="EA264" s="19"/>
      <c r="EB264" s="19"/>
      <c r="EC264" s="19"/>
      <c r="ED264" s="19"/>
      <c r="EE264" s="19"/>
      <c r="EF264" s="19"/>
      <c r="EG264" s="19"/>
      <c r="EH264" s="19"/>
      <c r="EI264" s="19"/>
      <c r="EJ264" s="19"/>
      <c r="EK264" s="19"/>
      <c r="EL264" s="19"/>
      <c r="EM264" s="19"/>
      <c r="EN264" s="19"/>
      <c r="EO264" s="19"/>
      <c r="EP264" s="19"/>
      <c r="EQ264" s="19"/>
      <c r="ER264" s="19"/>
      <c r="ES264" s="19"/>
      <c r="ET264" s="19"/>
      <c r="EU264" s="19"/>
      <c r="EV264" s="19"/>
      <c r="EW264" s="19"/>
      <c r="EX264" s="19"/>
      <c r="EY264" s="19"/>
      <c r="EZ264" s="19"/>
      <c r="FA264" s="19"/>
      <c r="FB264" s="19"/>
      <c r="FC264" s="19"/>
      <c r="FD264" s="19"/>
      <c r="FE264" s="19"/>
      <c r="FF264" s="19"/>
      <c r="FG264" s="19"/>
      <c r="FH264" s="19"/>
      <c r="FI264" s="19"/>
      <c r="FJ264" s="19"/>
      <c r="FK264" s="19"/>
      <c r="FL264" s="19"/>
      <c r="FM264" s="19"/>
      <c r="FN264" s="19"/>
      <c r="FO264" s="19"/>
      <c r="FP264" s="19"/>
      <c r="FQ264" s="19"/>
      <c r="FR264" s="19"/>
      <c r="FS264" s="19"/>
      <c r="FT264" s="19"/>
      <c r="FU264" s="19"/>
      <c r="FV264" s="19"/>
      <c r="FW264" s="19"/>
      <c r="FX264" s="19"/>
      <c r="FY264" s="19"/>
      <c r="FZ264" s="19"/>
      <c r="GA264" s="19"/>
      <c r="GB264" s="19"/>
      <c r="GC264" s="19"/>
      <c r="GD264" s="19"/>
      <c r="GE264" s="19"/>
      <c r="GF264" s="19"/>
      <c r="GG264" s="19"/>
      <c r="GH264" s="19"/>
      <c r="GI264" s="19"/>
      <c r="GJ264" s="19"/>
      <c r="GK264" s="19"/>
      <c r="GL264" s="19"/>
      <c r="GM264" s="19"/>
      <c r="GN264" s="19"/>
      <c r="GO264" s="19"/>
      <c r="GP264" s="19"/>
      <c r="GQ264" s="19"/>
      <c r="GR264" s="19"/>
      <c r="GS264" s="19"/>
      <c r="GT264" s="19"/>
      <c r="GU264" s="19"/>
      <c r="GV264" s="19"/>
      <c r="GW264" s="19"/>
      <c r="GX264" s="19"/>
      <c r="GY264" s="19"/>
      <c r="GZ264" s="19"/>
      <c r="HA264" s="19"/>
      <c r="HB264" s="19"/>
      <c r="HC264" s="19"/>
      <c r="HD264" s="19"/>
      <c r="HE264" s="19"/>
      <c r="HF264" s="19"/>
      <c r="HG264" s="19"/>
      <c r="HH264" s="19"/>
      <c r="HI264" s="19"/>
      <c r="HJ264" s="19"/>
      <c r="HK264" s="19"/>
      <c r="HL264" s="19"/>
      <c r="HM264" s="19"/>
      <c r="HN264" s="19"/>
      <c r="HO264" s="19"/>
      <c r="HP264" s="19"/>
      <c r="HQ264" s="19"/>
    </row>
    <row r="265" spans="2:225" x14ac:dyDescent="0.25">
      <c r="B265" s="19"/>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19"/>
      <c r="AW265" s="19"/>
      <c r="AX265" s="19"/>
      <c r="AY265" s="19"/>
      <c r="AZ265" s="19"/>
      <c r="BA265" s="19"/>
      <c r="BB265" s="19"/>
      <c r="BC265" s="19"/>
      <c r="BD265" s="19"/>
      <c r="BE265" s="19"/>
      <c r="BF265" s="19"/>
      <c r="BG265" s="19"/>
      <c r="BH265" s="19"/>
      <c r="BI265" s="19"/>
      <c r="BJ265" s="19"/>
      <c r="BK265" s="19"/>
      <c r="BL265" s="19"/>
      <c r="BM265" s="19"/>
      <c r="BN265" s="19"/>
      <c r="BO265" s="19"/>
      <c r="BP265" s="19"/>
      <c r="BQ265" s="19"/>
      <c r="BR265" s="19"/>
      <c r="BS265" s="19"/>
      <c r="BT265" s="19"/>
      <c r="BU265" s="19"/>
      <c r="BV265" s="19"/>
      <c r="BW265" s="19"/>
      <c r="BX265" s="19"/>
      <c r="BY265" s="19"/>
      <c r="BZ265" s="19"/>
      <c r="CA265" s="19"/>
      <c r="CB265" s="19"/>
      <c r="CC265" s="19"/>
      <c r="CD265" s="19"/>
      <c r="CE265" s="19"/>
      <c r="CF265" s="19"/>
      <c r="CG265" s="19"/>
      <c r="CH265" s="19"/>
      <c r="CI265" s="19"/>
      <c r="CJ265" s="19"/>
      <c r="CK265" s="19"/>
      <c r="CL265" s="19"/>
      <c r="CM265" s="19"/>
      <c r="CN265" s="19"/>
      <c r="CO265" s="19"/>
      <c r="CP265" s="19"/>
      <c r="CQ265" s="19"/>
      <c r="CR265" s="19"/>
      <c r="CS265" s="19"/>
      <c r="CT265" s="19"/>
      <c r="CU265" s="19"/>
      <c r="CV265" s="19"/>
      <c r="CW265" s="19"/>
      <c r="CX265" s="19"/>
      <c r="CY265" s="19"/>
      <c r="CZ265" s="19"/>
      <c r="DA265" s="19"/>
      <c r="DB265" s="19"/>
      <c r="DC265" s="19"/>
      <c r="DD265" s="19"/>
      <c r="DE265" s="19"/>
      <c r="DF265" s="19"/>
      <c r="DG265" s="19"/>
      <c r="DH265" s="19"/>
      <c r="DI265" s="19"/>
      <c r="DJ265" s="19"/>
      <c r="DK265" s="19"/>
      <c r="DL265" s="19"/>
      <c r="DM265" s="19"/>
      <c r="DN265" s="19"/>
      <c r="DO265" s="19"/>
      <c r="DP265" s="19"/>
      <c r="DQ265" s="19"/>
      <c r="DR265" s="19"/>
      <c r="DS265" s="19"/>
      <c r="DT265" s="19"/>
      <c r="DU265" s="19"/>
      <c r="DV265" s="19"/>
      <c r="DW265" s="19"/>
      <c r="DX265" s="19"/>
      <c r="DY265" s="19"/>
      <c r="DZ265" s="19"/>
      <c r="EA265" s="19"/>
      <c r="EB265" s="19"/>
      <c r="EC265" s="19"/>
      <c r="ED265" s="19"/>
      <c r="EE265" s="19"/>
      <c r="EF265" s="19"/>
      <c r="EG265" s="19"/>
      <c r="EH265" s="19"/>
      <c r="EI265" s="19"/>
      <c r="EJ265" s="19"/>
      <c r="EK265" s="19"/>
      <c r="EL265" s="19"/>
      <c r="EM265" s="19"/>
      <c r="EN265" s="19"/>
      <c r="EO265" s="19"/>
      <c r="EP265" s="19"/>
      <c r="EQ265" s="19"/>
      <c r="ER265" s="19"/>
      <c r="ES265" s="19"/>
      <c r="ET265" s="19"/>
      <c r="EU265" s="19"/>
      <c r="EV265" s="19"/>
      <c r="EW265" s="19"/>
      <c r="EX265" s="19"/>
      <c r="EY265" s="19"/>
      <c r="EZ265" s="19"/>
      <c r="FA265" s="19"/>
      <c r="FB265" s="19"/>
      <c r="FC265" s="19"/>
      <c r="FD265" s="19"/>
      <c r="FE265" s="19"/>
      <c r="FF265" s="19"/>
      <c r="FG265" s="19"/>
      <c r="FH265" s="19"/>
      <c r="FI265" s="19"/>
      <c r="FJ265" s="19"/>
      <c r="FK265" s="19"/>
      <c r="FL265" s="19"/>
      <c r="FM265" s="19"/>
      <c r="FN265" s="19"/>
      <c r="FO265" s="19"/>
      <c r="FP265" s="19"/>
      <c r="FQ265" s="19"/>
      <c r="FR265" s="19"/>
      <c r="FS265" s="19"/>
      <c r="FT265" s="19"/>
      <c r="FU265" s="19"/>
      <c r="FV265" s="19"/>
      <c r="FW265" s="19"/>
      <c r="FX265" s="19"/>
      <c r="FY265" s="19"/>
      <c r="FZ265" s="19"/>
      <c r="GA265" s="19"/>
      <c r="GB265" s="19"/>
      <c r="GC265" s="19"/>
      <c r="GD265" s="19"/>
      <c r="GE265" s="19"/>
      <c r="GF265" s="19"/>
      <c r="GG265" s="19"/>
      <c r="GH265" s="19"/>
      <c r="GI265" s="19"/>
      <c r="GJ265" s="19"/>
      <c r="GK265" s="19"/>
      <c r="GL265" s="19"/>
      <c r="GM265" s="19"/>
      <c r="GN265" s="19"/>
      <c r="GO265" s="19"/>
      <c r="GP265" s="19"/>
      <c r="GQ265" s="19"/>
      <c r="GR265" s="19"/>
      <c r="GS265" s="19"/>
      <c r="GT265" s="19"/>
      <c r="GU265" s="19"/>
      <c r="GV265" s="19"/>
      <c r="GW265" s="19"/>
      <c r="GX265" s="19"/>
      <c r="GY265" s="19"/>
      <c r="GZ265" s="19"/>
      <c r="HA265" s="19"/>
      <c r="HB265" s="19"/>
      <c r="HC265" s="19"/>
      <c r="HD265" s="19"/>
      <c r="HE265" s="19"/>
      <c r="HF265" s="19"/>
      <c r="HG265" s="19"/>
      <c r="HH265" s="19"/>
      <c r="HI265" s="19"/>
      <c r="HJ265" s="19"/>
      <c r="HK265" s="19"/>
      <c r="HL265" s="19"/>
      <c r="HM265" s="19"/>
      <c r="HN265" s="19"/>
      <c r="HO265" s="19"/>
      <c r="HP265" s="19"/>
      <c r="HQ265" s="19"/>
    </row>
    <row r="266" spans="2:225" x14ac:dyDescent="0.25">
      <c r="B266" s="19"/>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19"/>
      <c r="AW266" s="19"/>
      <c r="AX266" s="19"/>
      <c r="AY266" s="19"/>
      <c r="AZ266" s="19"/>
      <c r="BA266" s="19"/>
      <c r="BB266" s="19"/>
      <c r="BC266" s="19"/>
      <c r="BD266" s="19"/>
      <c r="BE266" s="19"/>
      <c r="BF266" s="19"/>
      <c r="BG266" s="19"/>
      <c r="BH266" s="19"/>
      <c r="BI266" s="19"/>
      <c r="BJ266" s="19"/>
      <c r="BK266" s="19"/>
      <c r="BL266" s="19"/>
      <c r="BM266" s="19"/>
      <c r="BN266" s="19"/>
      <c r="BO266" s="19"/>
      <c r="BP266" s="19"/>
      <c r="BQ266" s="19"/>
      <c r="BR266" s="19"/>
      <c r="BS266" s="19"/>
      <c r="BT266" s="19"/>
      <c r="BU266" s="19"/>
      <c r="BV266" s="19"/>
      <c r="BW266" s="19"/>
      <c r="BX266" s="19"/>
      <c r="BY266" s="19"/>
      <c r="BZ266" s="19"/>
      <c r="CA266" s="19"/>
      <c r="CB266" s="19"/>
      <c r="CC266" s="19"/>
      <c r="CD266" s="19"/>
      <c r="CE266" s="19"/>
      <c r="CF266" s="19"/>
      <c r="CG266" s="19"/>
      <c r="CH266" s="19"/>
      <c r="CI266" s="19"/>
      <c r="CJ266" s="19"/>
      <c r="CK266" s="19"/>
      <c r="CL266" s="19"/>
      <c r="CM266" s="19"/>
      <c r="CN266" s="19"/>
      <c r="CO266" s="19"/>
      <c r="CP266" s="19"/>
      <c r="CQ266" s="19"/>
      <c r="CR266" s="19"/>
      <c r="CS266" s="19"/>
      <c r="CT266" s="19"/>
      <c r="CU266" s="19"/>
      <c r="CV266" s="19"/>
      <c r="CW266" s="19"/>
      <c r="CX266" s="19"/>
      <c r="CY266" s="19"/>
      <c r="CZ266" s="19"/>
      <c r="DA266" s="19"/>
      <c r="DB266" s="19"/>
      <c r="DC266" s="19"/>
      <c r="DD266" s="19"/>
      <c r="DE266" s="19"/>
      <c r="DF266" s="19"/>
      <c r="DG266" s="19"/>
      <c r="DH266" s="19"/>
      <c r="DI266" s="19"/>
      <c r="DJ266" s="19"/>
      <c r="DK266" s="19"/>
      <c r="DL266" s="19"/>
      <c r="DM266" s="19"/>
      <c r="DN266" s="19"/>
      <c r="DO266" s="19"/>
      <c r="DP266" s="19"/>
      <c r="DQ266" s="19"/>
      <c r="DR266" s="19"/>
      <c r="DS266" s="19"/>
      <c r="DT266" s="19"/>
      <c r="DU266" s="19"/>
      <c r="DV266" s="19"/>
      <c r="DW266" s="19"/>
      <c r="DX266" s="19"/>
      <c r="DY266" s="19"/>
      <c r="DZ266" s="19"/>
      <c r="EA266" s="19"/>
      <c r="EB266" s="19"/>
      <c r="EC266" s="19"/>
      <c r="ED266" s="19"/>
      <c r="EE266" s="19"/>
      <c r="EF266" s="19"/>
      <c r="EG266" s="19"/>
      <c r="EH266" s="19"/>
      <c r="EI266" s="19"/>
      <c r="EJ266" s="19"/>
      <c r="EK266" s="19"/>
      <c r="EL266" s="19"/>
      <c r="EM266" s="19"/>
      <c r="EN266" s="19"/>
      <c r="EO266" s="19"/>
      <c r="EP266" s="19"/>
      <c r="EQ266" s="19"/>
      <c r="ER266" s="19"/>
      <c r="ES266" s="19"/>
      <c r="ET266" s="19"/>
      <c r="EU266" s="19"/>
      <c r="EV266" s="19"/>
      <c r="EW266" s="19"/>
      <c r="EX266" s="19"/>
      <c r="EY266" s="19"/>
      <c r="EZ266" s="19"/>
      <c r="FA266" s="19"/>
      <c r="FB266" s="19"/>
      <c r="FC266" s="19"/>
      <c r="FD266" s="19"/>
      <c r="FE266" s="19"/>
      <c r="FF266" s="19"/>
      <c r="FG266" s="19"/>
      <c r="FH266" s="19"/>
      <c r="FI266" s="19"/>
      <c r="FJ266" s="19"/>
      <c r="FK266" s="19"/>
      <c r="FL266" s="19"/>
      <c r="FM266" s="19"/>
      <c r="FN266" s="19"/>
      <c r="FO266" s="19"/>
      <c r="FP266" s="19"/>
      <c r="FQ266" s="19"/>
      <c r="FR266" s="19"/>
      <c r="FS266" s="19"/>
      <c r="FT266" s="19"/>
      <c r="FU266" s="19"/>
      <c r="FV266" s="19"/>
      <c r="FW266" s="19"/>
      <c r="FX266" s="19"/>
      <c r="FY266" s="19"/>
      <c r="FZ266" s="19"/>
      <c r="GA266" s="19"/>
      <c r="GB266" s="19"/>
      <c r="GC266" s="19"/>
      <c r="GD266" s="19"/>
      <c r="GE266" s="19"/>
      <c r="GF266" s="19"/>
      <c r="GG266" s="19"/>
      <c r="GH266" s="19"/>
      <c r="GI266" s="19"/>
      <c r="GJ266" s="19"/>
      <c r="GK266" s="19"/>
      <c r="GL266" s="19"/>
      <c r="GM266" s="19"/>
      <c r="GN266" s="19"/>
      <c r="GO266" s="19"/>
      <c r="GP266" s="19"/>
      <c r="GQ266" s="19"/>
      <c r="GR266" s="19"/>
      <c r="GS266" s="19"/>
      <c r="GT266" s="19"/>
      <c r="GU266" s="19"/>
      <c r="GV266" s="19"/>
      <c r="GW266" s="19"/>
      <c r="GX266" s="19"/>
      <c r="GY266" s="19"/>
      <c r="GZ266" s="19"/>
      <c r="HA266" s="19"/>
      <c r="HB266" s="19"/>
      <c r="HC266" s="19"/>
      <c r="HD266" s="19"/>
      <c r="HE266" s="19"/>
      <c r="HF266" s="19"/>
      <c r="HG266" s="19"/>
      <c r="HH266" s="19"/>
      <c r="HI266" s="19"/>
      <c r="HJ266" s="19"/>
      <c r="HK266" s="19"/>
      <c r="HL266" s="19"/>
      <c r="HM266" s="19"/>
      <c r="HN266" s="19"/>
      <c r="HO266" s="19"/>
      <c r="HP266" s="19"/>
      <c r="HQ266" s="19"/>
    </row>
    <row r="267" spans="2:225" x14ac:dyDescent="0.25">
      <c r="B267" s="19"/>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19"/>
      <c r="AW267" s="19"/>
      <c r="AX267" s="19"/>
      <c r="AY267" s="19"/>
      <c r="AZ267" s="19"/>
      <c r="BA267" s="19"/>
      <c r="BB267" s="19"/>
      <c r="BC267" s="19"/>
      <c r="BD267" s="19"/>
      <c r="BE267" s="19"/>
      <c r="BF267" s="19"/>
      <c r="BG267" s="19"/>
      <c r="BH267" s="19"/>
      <c r="BI267" s="19"/>
      <c r="BJ267" s="19"/>
      <c r="BK267" s="19"/>
      <c r="BL267" s="19"/>
      <c r="BM267" s="19"/>
      <c r="BN267" s="19"/>
      <c r="BO267" s="19"/>
      <c r="BP267" s="19"/>
      <c r="BQ267" s="19"/>
      <c r="BR267" s="19"/>
      <c r="BS267" s="19"/>
      <c r="BT267" s="19"/>
      <c r="BU267" s="19"/>
      <c r="BV267" s="19"/>
      <c r="BW267" s="19"/>
      <c r="BX267" s="19"/>
      <c r="BY267" s="19"/>
      <c r="BZ267" s="19"/>
      <c r="CA267" s="19"/>
      <c r="CB267" s="19"/>
      <c r="CC267" s="19"/>
      <c r="CD267" s="19"/>
      <c r="CE267" s="19"/>
      <c r="CF267" s="19"/>
      <c r="CG267" s="19"/>
      <c r="CH267" s="19"/>
      <c r="CI267" s="19"/>
      <c r="CJ267" s="19"/>
      <c r="CK267" s="19"/>
      <c r="CL267" s="19"/>
      <c r="CM267" s="19"/>
      <c r="CN267" s="19"/>
      <c r="CO267" s="19"/>
      <c r="CP267" s="19"/>
      <c r="CQ267" s="19"/>
      <c r="CR267" s="19"/>
      <c r="CS267" s="19"/>
      <c r="CT267" s="19"/>
      <c r="CU267" s="19"/>
      <c r="CV267" s="19"/>
      <c r="CW267" s="19"/>
      <c r="CX267" s="19"/>
      <c r="CY267" s="19"/>
      <c r="CZ267" s="19"/>
      <c r="DA267" s="19"/>
      <c r="DB267" s="19"/>
      <c r="DC267" s="19"/>
      <c r="DD267" s="19"/>
      <c r="DE267" s="19"/>
      <c r="DF267" s="19"/>
      <c r="DG267" s="19"/>
      <c r="DH267" s="19"/>
      <c r="DI267" s="19"/>
      <c r="DJ267" s="19"/>
      <c r="DK267" s="19"/>
      <c r="DL267" s="19"/>
      <c r="DM267" s="19"/>
      <c r="DN267" s="19"/>
      <c r="DO267" s="19"/>
      <c r="DP267" s="19"/>
      <c r="DQ267" s="19"/>
      <c r="DR267" s="19"/>
      <c r="DS267" s="19"/>
      <c r="DT267" s="19"/>
      <c r="DU267" s="19"/>
      <c r="DV267" s="19"/>
      <c r="DW267" s="19"/>
      <c r="DX267" s="19"/>
      <c r="DY267" s="19"/>
      <c r="DZ267" s="19"/>
      <c r="EA267" s="19"/>
      <c r="EB267" s="19"/>
      <c r="EC267" s="19"/>
      <c r="ED267" s="19"/>
      <c r="EE267" s="19"/>
      <c r="EF267" s="19"/>
      <c r="EG267" s="19"/>
      <c r="EH267" s="19"/>
      <c r="EI267" s="19"/>
      <c r="EJ267" s="19"/>
      <c r="EK267" s="19"/>
      <c r="EL267" s="19"/>
      <c r="EM267" s="19"/>
      <c r="EN267" s="19"/>
      <c r="EO267" s="19"/>
      <c r="EP267" s="19"/>
      <c r="EQ267" s="19"/>
      <c r="ER267" s="19"/>
      <c r="ES267" s="19"/>
      <c r="ET267" s="19"/>
      <c r="EU267" s="19"/>
      <c r="EV267" s="19"/>
      <c r="EW267" s="19"/>
      <c r="EX267" s="19"/>
      <c r="EY267" s="19"/>
      <c r="EZ267" s="19"/>
      <c r="FA267" s="19"/>
      <c r="FB267" s="19"/>
      <c r="FC267" s="19"/>
      <c r="FD267" s="19"/>
      <c r="FE267" s="19"/>
      <c r="FF267" s="19"/>
      <c r="FG267" s="19"/>
      <c r="FH267" s="19"/>
      <c r="FI267" s="19"/>
      <c r="FJ267" s="19"/>
      <c r="FK267" s="19"/>
      <c r="FL267" s="19"/>
      <c r="FM267" s="19"/>
      <c r="FN267" s="19"/>
      <c r="FO267" s="19"/>
      <c r="FP267" s="19"/>
      <c r="FQ267" s="19"/>
      <c r="FR267" s="19"/>
      <c r="FS267" s="19"/>
      <c r="FT267" s="19"/>
      <c r="FU267" s="19"/>
      <c r="FV267" s="19"/>
      <c r="FW267" s="19"/>
      <c r="FX267" s="19"/>
      <c r="FY267" s="19"/>
      <c r="FZ267" s="19"/>
      <c r="GA267" s="19"/>
      <c r="GB267" s="19"/>
      <c r="GC267" s="19"/>
      <c r="GD267" s="19"/>
      <c r="GE267" s="19"/>
      <c r="GF267" s="19"/>
      <c r="GG267" s="19"/>
      <c r="GH267" s="19"/>
      <c r="GI267" s="19"/>
      <c r="GJ267" s="19"/>
      <c r="GK267" s="19"/>
      <c r="GL267" s="19"/>
      <c r="GM267" s="19"/>
      <c r="GN267" s="19"/>
      <c r="GO267" s="19"/>
      <c r="GP267" s="19"/>
      <c r="GQ267" s="19"/>
      <c r="GR267" s="19"/>
      <c r="GS267" s="19"/>
      <c r="GT267" s="19"/>
      <c r="GU267" s="19"/>
      <c r="GV267" s="19"/>
      <c r="GW267" s="19"/>
      <c r="GX267" s="19"/>
      <c r="GY267" s="19"/>
      <c r="GZ267" s="19"/>
      <c r="HA267" s="19"/>
      <c r="HB267" s="19"/>
      <c r="HC267" s="19"/>
      <c r="HD267" s="19"/>
      <c r="HE267" s="19"/>
      <c r="HF267" s="19"/>
      <c r="HG267" s="19"/>
      <c r="HH267" s="19"/>
      <c r="HI267" s="19"/>
      <c r="HJ267" s="19"/>
      <c r="HK267" s="19"/>
      <c r="HL267" s="19"/>
      <c r="HM267" s="19"/>
      <c r="HN267" s="19"/>
      <c r="HO267" s="19"/>
      <c r="HP267" s="19"/>
      <c r="HQ267" s="19"/>
    </row>
    <row r="268" spans="2:225" x14ac:dyDescent="0.25">
      <c r="B268" s="19"/>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19"/>
      <c r="AW268" s="19"/>
      <c r="AX268" s="19"/>
      <c r="AY268" s="19"/>
      <c r="AZ268" s="19"/>
      <c r="BA268" s="19"/>
      <c r="BB268" s="19"/>
      <c r="BC268" s="19"/>
      <c r="BD268" s="19"/>
      <c r="BE268" s="19"/>
      <c r="BF268" s="19"/>
      <c r="BG268" s="19"/>
      <c r="BH268" s="19"/>
      <c r="BI268" s="19"/>
      <c r="BJ268" s="19"/>
      <c r="BK268" s="19"/>
      <c r="BL268" s="19"/>
      <c r="BM268" s="19"/>
      <c r="BN268" s="19"/>
      <c r="BO268" s="19"/>
      <c r="BP268" s="19"/>
      <c r="BQ268" s="19"/>
      <c r="BR268" s="19"/>
      <c r="BS268" s="19"/>
      <c r="BT268" s="19"/>
      <c r="BU268" s="19"/>
      <c r="BV268" s="19"/>
      <c r="BW268" s="19"/>
      <c r="BX268" s="19"/>
      <c r="BY268" s="19"/>
      <c r="BZ268" s="19"/>
      <c r="CA268" s="19"/>
      <c r="CB268" s="19"/>
      <c r="CC268" s="19"/>
      <c r="CD268" s="19"/>
      <c r="CE268" s="19"/>
      <c r="CF268" s="19"/>
      <c r="CG268" s="19"/>
      <c r="CH268" s="19"/>
      <c r="CI268" s="19"/>
      <c r="CJ268" s="19"/>
      <c r="CK268" s="19"/>
      <c r="CL268" s="19"/>
      <c r="CM268" s="19"/>
      <c r="CN268" s="19"/>
      <c r="CO268" s="19"/>
      <c r="CP268" s="19"/>
      <c r="CQ268" s="19"/>
      <c r="CR268" s="19"/>
      <c r="CS268" s="19"/>
      <c r="CT268" s="19"/>
      <c r="CU268" s="19"/>
      <c r="CV268" s="19"/>
      <c r="CW268" s="19"/>
      <c r="CX268" s="19"/>
      <c r="CY268" s="19"/>
      <c r="CZ268" s="19"/>
      <c r="DA268" s="19"/>
      <c r="DB268" s="19"/>
      <c r="DC268" s="19"/>
      <c r="DD268" s="19"/>
      <c r="DE268" s="19"/>
      <c r="DF268" s="19"/>
      <c r="DG268" s="19"/>
      <c r="DH268" s="19"/>
      <c r="DI268" s="19"/>
      <c r="DJ268" s="19"/>
      <c r="DK268" s="19"/>
      <c r="DL268" s="19"/>
      <c r="DM268" s="19"/>
      <c r="DN268" s="19"/>
      <c r="DO268" s="19"/>
      <c r="DP268" s="19"/>
      <c r="DQ268" s="19"/>
      <c r="DR268" s="19"/>
      <c r="DS268" s="19"/>
      <c r="DT268" s="19"/>
      <c r="DU268" s="19"/>
      <c r="DV268" s="19"/>
      <c r="DW268" s="19"/>
      <c r="DX268" s="19"/>
      <c r="DY268" s="19"/>
      <c r="DZ268" s="19"/>
      <c r="EA268" s="19"/>
      <c r="EB268" s="19"/>
      <c r="EC268" s="19"/>
      <c r="ED268" s="19"/>
      <c r="EE268" s="19"/>
      <c r="EF268" s="19"/>
      <c r="EG268" s="19"/>
      <c r="EH268" s="19"/>
      <c r="EI268" s="19"/>
      <c r="EJ268" s="19"/>
      <c r="EK268" s="19"/>
      <c r="EL268" s="19"/>
      <c r="EM268" s="19"/>
      <c r="EN268" s="19"/>
      <c r="EO268" s="19"/>
      <c r="EP268" s="19"/>
      <c r="EQ268" s="19"/>
      <c r="ER268" s="19"/>
      <c r="ES268" s="19"/>
      <c r="ET268" s="19"/>
      <c r="EU268" s="19"/>
      <c r="EV268" s="19"/>
      <c r="EW268" s="19"/>
      <c r="EX268" s="19"/>
      <c r="EY268" s="19"/>
      <c r="EZ268" s="19"/>
      <c r="FA268" s="19"/>
      <c r="FB268" s="19"/>
      <c r="FC268" s="19"/>
      <c r="FD268" s="19"/>
      <c r="FE268" s="19"/>
      <c r="FF268" s="19"/>
      <c r="FG268" s="19"/>
      <c r="FH268" s="19"/>
      <c r="FI268" s="19"/>
      <c r="FJ268" s="19"/>
      <c r="FK268" s="19"/>
      <c r="FL268" s="19"/>
      <c r="FM268" s="19"/>
      <c r="FN268" s="19"/>
      <c r="FO268" s="19"/>
      <c r="FP268" s="19"/>
      <c r="FQ268" s="19"/>
      <c r="FR268" s="19"/>
      <c r="FS268" s="19"/>
      <c r="FT268" s="19"/>
      <c r="FU268" s="19"/>
      <c r="FV268" s="19"/>
      <c r="FW268" s="19"/>
      <c r="FX268" s="19"/>
      <c r="FY268" s="19"/>
      <c r="FZ268" s="19"/>
      <c r="GA268" s="19"/>
      <c r="GB268" s="19"/>
      <c r="GC268" s="19"/>
      <c r="GD268" s="19"/>
      <c r="GE268" s="19"/>
      <c r="GF268" s="19"/>
      <c r="GG268" s="19"/>
      <c r="GH268" s="19"/>
      <c r="GI268" s="19"/>
      <c r="GJ268" s="19"/>
      <c r="GK268" s="19"/>
      <c r="GL268" s="19"/>
      <c r="GM268" s="19"/>
      <c r="GN268" s="19"/>
      <c r="GO268" s="19"/>
      <c r="GP268" s="19"/>
      <c r="GQ268" s="19"/>
      <c r="GR268" s="19"/>
      <c r="GS268" s="19"/>
      <c r="GT268" s="19"/>
      <c r="GU268" s="19"/>
      <c r="GV268" s="19"/>
      <c r="GW268" s="19"/>
      <c r="GX268" s="19"/>
      <c r="GY268" s="19"/>
      <c r="GZ268" s="19"/>
      <c r="HA268" s="19"/>
      <c r="HB268" s="19"/>
      <c r="HC268" s="19"/>
      <c r="HD268" s="19"/>
      <c r="HE268" s="19"/>
      <c r="HF268" s="19"/>
      <c r="HG268" s="19"/>
      <c r="HH268" s="19"/>
      <c r="HI268" s="19"/>
      <c r="HJ268" s="19"/>
      <c r="HK268" s="19"/>
      <c r="HL268" s="19"/>
      <c r="HM268" s="19"/>
      <c r="HN268" s="19"/>
      <c r="HO268" s="19"/>
      <c r="HP268" s="19"/>
      <c r="HQ268" s="19"/>
    </row>
    <row r="269" spans="2:225" x14ac:dyDescent="0.25">
      <c r="B269" s="19"/>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19"/>
      <c r="AW269" s="19"/>
      <c r="AX269" s="19"/>
      <c r="AY269" s="19"/>
      <c r="AZ269" s="19"/>
      <c r="BA269" s="19"/>
      <c r="BB269" s="19"/>
      <c r="BC269" s="19"/>
      <c r="BD269" s="19"/>
      <c r="BE269" s="19"/>
      <c r="BF269" s="19"/>
      <c r="BG269" s="19"/>
      <c r="BH269" s="19"/>
      <c r="BI269" s="19"/>
      <c r="BJ269" s="19"/>
      <c r="BK269" s="19"/>
      <c r="BL269" s="19"/>
      <c r="BM269" s="19"/>
      <c r="BN269" s="19"/>
      <c r="BO269" s="19"/>
      <c r="BP269" s="19"/>
      <c r="BQ269" s="19"/>
      <c r="BR269" s="19"/>
      <c r="BS269" s="19"/>
      <c r="BT269" s="19"/>
      <c r="BU269" s="19"/>
      <c r="BV269" s="19"/>
      <c r="BW269" s="19"/>
      <c r="BX269" s="19"/>
      <c r="BY269" s="19"/>
      <c r="BZ269" s="19"/>
      <c r="CA269" s="19"/>
      <c r="CB269" s="19"/>
      <c r="CC269" s="19"/>
      <c r="CD269" s="19"/>
      <c r="CE269" s="19"/>
      <c r="CF269" s="19"/>
      <c r="CG269" s="19"/>
      <c r="CH269" s="19"/>
      <c r="CI269" s="19"/>
      <c r="CJ269" s="19"/>
      <c r="CK269" s="19"/>
      <c r="CL269" s="19"/>
      <c r="CM269" s="19"/>
      <c r="CN269" s="19"/>
      <c r="CO269" s="19"/>
      <c r="CP269" s="19"/>
      <c r="CQ269" s="19"/>
      <c r="CR269" s="19"/>
      <c r="CS269" s="19"/>
      <c r="CT269" s="19"/>
      <c r="CU269" s="19"/>
      <c r="CV269" s="19"/>
      <c r="CW269" s="19"/>
      <c r="CX269" s="19"/>
      <c r="CY269" s="19"/>
      <c r="CZ269" s="19"/>
      <c r="DA269" s="19"/>
      <c r="DB269" s="19"/>
      <c r="DC269" s="19"/>
      <c r="DD269" s="19"/>
      <c r="DE269" s="19"/>
      <c r="DF269" s="19"/>
      <c r="DG269" s="19"/>
      <c r="DH269" s="19"/>
      <c r="DI269" s="19"/>
      <c r="DJ269" s="19"/>
      <c r="DK269" s="19"/>
      <c r="DL269" s="19"/>
      <c r="DM269" s="19"/>
      <c r="DN269" s="19"/>
      <c r="DO269" s="19"/>
      <c r="DP269" s="19"/>
      <c r="DQ269" s="19"/>
      <c r="DR269" s="19"/>
      <c r="DS269" s="19"/>
      <c r="DT269" s="19"/>
      <c r="DU269" s="19"/>
      <c r="DV269" s="19"/>
      <c r="DW269" s="19"/>
      <c r="DX269" s="19"/>
      <c r="DY269" s="19"/>
      <c r="DZ269" s="19"/>
      <c r="EA269" s="19"/>
      <c r="EB269" s="19"/>
      <c r="EC269" s="19"/>
      <c r="ED269" s="19"/>
      <c r="EE269" s="19"/>
      <c r="EF269" s="19"/>
      <c r="EG269" s="19"/>
      <c r="EH269" s="19"/>
      <c r="EI269" s="19"/>
      <c r="EJ269" s="19"/>
      <c r="EK269" s="19"/>
      <c r="EL269" s="19"/>
      <c r="EM269" s="19"/>
      <c r="EN269" s="19"/>
      <c r="EO269" s="19"/>
      <c r="EP269" s="19"/>
      <c r="EQ269" s="19"/>
      <c r="ER269" s="19"/>
      <c r="ES269" s="19"/>
      <c r="ET269" s="19"/>
      <c r="EU269" s="19"/>
      <c r="EV269" s="19"/>
      <c r="EW269" s="19"/>
      <c r="EX269" s="19"/>
      <c r="EY269" s="19"/>
      <c r="EZ269" s="19"/>
      <c r="FA269" s="19"/>
      <c r="FB269" s="19"/>
      <c r="FC269" s="19"/>
      <c r="FD269" s="19"/>
      <c r="FE269" s="19"/>
      <c r="FF269" s="19"/>
      <c r="FG269" s="19"/>
      <c r="FH269" s="19"/>
      <c r="FI269" s="19"/>
      <c r="FJ269" s="19"/>
      <c r="FK269" s="19"/>
      <c r="FL269" s="19"/>
      <c r="FM269" s="19"/>
      <c r="FN269" s="19"/>
      <c r="FO269" s="19"/>
      <c r="FP269" s="19"/>
      <c r="FQ269" s="19"/>
      <c r="FR269" s="19"/>
      <c r="FS269" s="19"/>
      <c r="FT269" s="19"/>
      <c r="FU269" s="19"/>
      <c r="FV269" s="19"/>
      <c r="FW269" s="19"/>
      <c r="FX269" s="19"/>
      <c r="FY269" s="19"/>
      <c r="FZ269" s="19"/>
      <c r="GA269" s="19"/>
      <c r="GB269" s="19"/>
      <c r="GC269" s="19"/>
      <c r="GD269" s="19"/>
      <c r="GE269" s="19"/>
      <c r="GF269" s="19"/>
      <c r="GG269" s="19"/>
      <c r="GH269" s="19"/>
      <c r="GI269" s="19"/>
      <c r="GJ269" s="19"/>
      <c r="GK269" s="19"/>
      <c r="GL269" s="19"/>
      <c r="GM269" s="19"/>
      <c r="GN269" s="19"/>
      <c r="GO269" s="19"/>
      <c r="GP269" s="19"/>
      <c r="GQ269" s="19"/>
      <c r="GR269" s="19"/>
      <c r="GS269" s="19"/>
      <c r="GT269" s="19"/>
      <c r="GU269" s="19"/>
      <c r="GV269" s="19"/>
      <c r="GW269" s="19"/>
      <c r="GX269" s="19"/>
      <c r="GY269" s="19"/>
      <c r="GZ269" s="19"/>
      <c r="HA269" s="19"/>
      <c r="HB269" s="19"/>
      <c r="HC269" s="19"/>
      <c r="HD269" s="19"/>
      <c r="HE269" s="19"/>
      <c r="HF269" s="19"/>
      <c r="HG269" s="19"/>
      <c r="HH269" s="19"/>
      <c r="HI269" s="19"/>
      <c r="HJ269" s="19"/>
      <c r="HK269" s="19"/>
      <c r="HL269" s="19"/>
      <c r="HM269" s="19"/>
      <c r="HN269" s="19"/>
      <c r="HO269" s="19"/>
      <c r="HP269" s="19"/>
      <c r="HQ269" s="19"/>
    </row>
    <row r="270" spans="2:225" x14ac:dyDescent="0.25">
      <c r="B270" s="19"/>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19"/>
      <c r="AW270" s="19"/>
      <c r="AX270" s="19"/>
      <c r="AY270" s="19"/>
      <c r="AZ270" s="19"/>
      <c r="BA270" s="19"/>
      <c r="BB270" s="19"/>
      <c r="BC270" s="19"/>
      <c r="BD270" s="19"/>
      <c r="BE270" s="19"/>
      <c r="BF270" s="19"/>
      <c r="BG270" s="19"/>
      <c r="BH270" s="19"/>
      <c r="BI270" s="19"/>
      <c r="BJ270" s="19"/>
      <c r="BK270" s="19"/>
      <c r="BL270" s="19"/>
      <c r="BM270" s="19"/>
      <c r="BN270" s="19"/>
      <c r="BO270" s="19"/>
      <c r="BP270" s="19"/>
      <c r="BQ270" s="19"/>
      <c r="BR270" s="19"/>
      <c r="BS270" s="19"/>
      <c r="BT270" s="19"/>
      <c r="BU270" s="19"/>
      <c r="BV270" s="19"/>
      <c r="BW270" s="19"/>
      <c r="BX270" s="19"/>
      <c r="BY270" s="19"/>
      <c r="BZ270" s="19"/>
      <c r="CA270" s="19"/>
      <c r="CB270" s="19"/>
      <c r="CC270" s="19"/>
      <c r="CD270" s="19"/>
      <c r="CE270" s="19"/>
      <c r="CF270" s="19"/>
      <c r="CG270" s="19"/>
      <c r="CH270" s="19"/>
      <c r="CI270" s="19"/>
      <c r="CJ270" s="19"/>
      <c r="CK270" s="19"/>
      <c r="CL270" s="19"/>
      <c r="CM270" s="19"/>
      <c r="CN270" s="19"/>
      <c r="CO270" s="19"/>
      <c r="CP270" s="19"/>
      <c r="CQ270" s="19"/>
      <c r="CR270" s="19"/>
      <c r="CS270" s="19"/>
      <c r="CT270" s="19"/>
      <c r="CU270" s="19"/>
      <c r="CV270" s="19"/>
      <c r="CW270" s="19"/>
      <c r="CX270" s="19"/>
      <c r="CY270" s="19"/>
      <c r="CZ270" s="19"/>
      <c r="DA270" s="19"/>
      <c r="DB270" s="19"/>
      <c r="DC270" s="19"/>
      <c r="DD270" s="19"/>
      <c r="DE270" s="19"/>
      <c r="DF270" s="19"/>
      <c r="DG270" s="19"/>
      <c r="DH270" s="19"/>
      <c r="DI270" s="19"/>
      <c r="DJ270" s="19"/>
      <c r="DK270" s="19"/>
      <c r="DL270" s="19"/>
      <c r="DM270" s="19"/>
      <c r="DN270" s="19"/>
      <c r="DO270" s="19"/>
      <c r="DP270" s="19"/>
      <c r="DQ270" s="19"/>
      <c r="DR270" s="19"/>
      <c r="DS270" s="19"/>
      <c r="DT270" s="19"/>
      <c r="DU270" s="19"/>
      <c r="DV270" s="19"/>
      <c r="DW270" s="19"/>
      <c r="DX270" s="19"/>
      <c r="DY270" s="19"/>
      <c r="DZ270" s="19"/>
      <c r="EA270" s="19"/>
      <c r="EB270" s="19"/>
      <c r="EC270" s="19"/>
      <c r="ED270" s="19"/>
      <c r="EE270" s="19"/>
      <c r="EF270" s="19"/>
      <c r="EG270" s="19"/>
      <c r="EH270" s="19"/>
      <c r="EI270" s="19"/>
      <c r="EJ270" s="19"/>
      <c r="EK270" s="19"/>
      <c r="EL270" s="19"/>
      <c r="EM270" s="19"/>
      <c r="EN270" s="19"/>
      <c r="EO270" s="19"/>
      <c r="EP270" s="19"/>
      <c r="EQ270" s="19"/>
      <c r="ER270" s="19"/>
      <c r="ES270" s="19"/>
      <c r="ET270" s="19"/>
      <c r="EU270" s="19"/>
      <c r="EV270" s="19"/>
      <c r="EW270" s="19"/>
      <c r="EX270" s="19"/>
      <c r="EY270" s="19"/>
      <c r="EZ270" s="19"/>
      <c r="FA270" s="19"/>
      <c r="FB270" s="19"/>
      <c r="FC270" s="19"/>
      <c r="FD270" s="19"/>
      <c r="FE270" s="19"/>
      <c r="FF270" s="19"/>
      <c r="FG270" s="19"/>
      <c r="FH270" s="19"/>
      <c r="FI270" s="19"/>
      <c r="FJ270" s="19"/>
      <c r="FK270" s="19"/>
      <c r="FL270" s="19"/>
      <c r="FM270" s="19"/>
      <c r="FN270" s="19"/>
      <c r="FO270" s="19"/>
      <c r="FP270" s="19"/>
      <c r="FQ270" s="19"/>
      <c r="FR270" s="19"/>
      <c r="FS270" s="19"/>
      <c r="FT270" s="19"/>
      <c r="FU270" s="19"/>
      <c r="FV270" s="19"/>
      <c r="FW270" s="19"/>
      <c r="FX270" s="19"/>
      <c r="FY270" s="19"/>
      <c r="FZ270" s="19"/>
      <c r="GA270" s="19"/>
      <c r="GB270" s="19"/>
      <c r="GC270" s="19"/>
      <c r="GD270" s="19"/>
      <c r="GE270" s="19"/>
      <c r="GF270" s="19"/>
      <c r="GG270" s="19"/>
      <c r="GH270" s="19"/>
      <c r="GI270" s="19"/>
      <c r="GJ270" s="19"/>
      <c r="GK270" s="19"/>
      <c r="GL270" s="19"/>
      <c r="GM270" s="19"/>
      <c r="GN270" s="19"/>
      <c r="GO270" s="19"/>
      <c r="GP270" s="19"/>
      <c r="GQ270" s="19"/>
      <c r="GR270" s="19"/>
      <c r="GS270" s="19"/>
      <c r="GT270" s="19"/>
      <c r="GU270" s="19"/>
      <c r="GV270" s="19"/>
      <c r="GW270" s="19"/>
      <c r="GX270" s="19"/>
      <c r="GY270" s="19"/>
      <c r="GZ270" s="19"/>
      <c r="HA270" s="19"/>
      <c r="HB270" s="19"/>
      <c r="HC270" s="19"/>
      <c r="HD270" s="19"/>
      <c r="HE270" s="19"/>
      <c r="HF270" s="19"/>
      <c r="HG270" s="19"/>
      <c r="HH270" s="19"/>
      <c r="HI270" s="19"/>
      <c r="HJ270" s="19"/>
      <c r="HK270" s="19"/>
      <c r="HL270" s="19"/>
      <c r="HM270" s="19"/>
      <c r="HN270" s="19"/>
      <c r="HO270" s="19"/>
      <c r="HP270" s="19"/>
      <c r="HQ270" s="19"/>
    </row>
    <row r="271" spans="2:225" x14ac:dyDescent="0.25">
      <c r="B271" s="19"/>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19"/>
      <c r="AW271" s="19"/>
      <c r="AX271" s="19"/>
      <c r="AY271" s="19"/>
      <c r="AZ271" s="19"/>
      <c r="BA271" s="19"/>
      <c r="BB271" s="19"/>
      <c r="BC271" s="19"/>
      <c r="BD271" s="19"/>
      <c r="BE271" s="19"/>
      <c r="BF271" s="19"/>
      <c r="BG271" s="19"/>
      <c r="BH271" s="19"/>
      <c r="BI271" s="19"/>
      <c r="BJ271" s="19"/>
      <c r="BK271" s="19"/>
      <c r="BL271" s="19"/>
      <c r="BM271" s="19"/>
      <c r="BN271" s="19"/>
      <c r="BO271" s="19"/>
      <c r="BP271" s="19"/>
      <c r="BQ271" s="19"/>
      <c r="BR271" s="19"/>
      <c r="BS271" s="19"/>
      <c r="BT271" s="19"/>
      <c r="BU271" s="19"/>
      <c r="BV271" s="19"/>
      <c r="BW271" s="19"/>
      <c r="BX271" s="19"/>
      <c r="BY271" s="19"/>
      <c r="BZ271" s="19"/>
      <c r="CA271" s="19"/>
      <c r="CB271" s="19"/>
      <c r="CC271" s="19"/>
      <c r="CD271" s="19"/>
      <c r="CE271" s="19"/>
      <c r="CF271" s="19"/>
      <c r="CG271" s="19"/>
      <c r="CH271" s="19"/>
      <c r="CI271" s="19"/>
      <c r="CJ271" s="19"/>
      <c r="CK271" s="19"/>
      <c r="CL271" s="19"/>
      <c r="CM271" s="19"/>
      <c r="CN271" s="19"/>
      <c r="CO271" s="19"/>
      <c r="CP271" s="19"/>
      <c r="CQ271" s="19"/>
      <c r="CR271" s="19"/>
      <c r="CS271" s="19"/>
      <c r="CT271" s="19"/>
      <c r="CU271" s="19"/>
      <c r="CV271" s="19"/>
      <c r="CW271" s="19"/>
      <c r="CX271" s="19"/>
      <c r="CY271" s="19"/>
      <c r="CZ271" s="19"/>
      <c r="DA271" s="19"/>
      <c r="DB271" s="19"/>
      <c r="DC271" s="19"/>
      <c r="DD271" s="19"/>
      <c r="DE271" s="19"/>
      <c r="DF271" s="19"/>
      <c r="DG271" s="19"/>
      <c r="DH271" s="19"/>
      <c r="DI271" s="19"/>
      <c r="DJ271" s="19"/>
      <c r="DK271" s="19"/>
      <c r="DL271" s="19"/>
      <c r="DM271" s="19"/>
      <c r="DN271" s="19"/>
      <c r="DO271" s="19"/>
      <c r="DP271" s="19"/>
      <c r="DQ271" s="19"/>
      <c r="DR271" s="19"/>
      <c r="DS271" s="19"/>
      <c r="DT271" s="19"/>
      <c r="DU271" s="19"/>
      <c r="DV271" s="19"/>
      <c r="DW271" s="19"/>
      <c r="DX271" s="19"/>
      <c r="DY271" s="19"/>
      <c r="DZ271" s="19"/>
      <c r="EA271" s="19"/>
      <c r="EB271" s="19"/>
      <c r="EC271" s="19"/>
      <c r="ED271" s="19"/>
      <c r="EE271" s="19"/>
      <c r="EF271" s="19"/>
      <c r="EG271" s="19"/>
      <c r="EH271" s="19"/>
      <c r="EI271" s="19"/>
      <c r="EJ271" s="19"/>
      <c r="EK271" s="19"/>
      <c r="EL271" s="19"/>
      <c r="EM271" s="19"/>
      <c r="EN271" s="19"/>
      <c r="EO271" s="19"/>
      <c r="EP271" s="19"/>
      <c r="EQ271" s="19"/>
      <c r="ER271" s="19"/>
      <c r="ES271" s="19"/>
      <c r="ET271" s="19"/>
      <c r="EU271" s="19"/>
      <c r="EV271" s="19"/>
      <c r="EW271" s="19"/>
      <c r="EX271" s="19"/>
      <c r="EY271" s="19"/>
      <c r="EZ271" s="19"/>
      <c r="FA271" s="19"/>
      <c r="FB271" s="19"/>
      <c r="FC271" s="19"/>
      <c r="FD271" s="19"/>
      <c r="FE271" s="19"/>
      <c r="FF271" s="19"/>
      <c r="FG271" s="19"/>
      <c r="FH271" s="19"/>
      <c r="FI271" s="19"/>
      <c r="FJ271" s="19"/>
      <c r="FK271" s="19"/>
      <c r="FL271" s="19"/>
      <c r="FM271" s="19"/>
      <c r="FN271" s="19"/>
      <c r="FO271" s="19"/>
      <c r="FP271" s="19"/>
      <c r="FQ271" s="19"/>
      <c r="FR271" s="19"/>
      <c r="FS271" s="19"/>
      <c r="FT271" s="19"/>
      <c r="FU271" s="19"/>
      <c r="FV271" s="19"/>
      <c r="FW271" s="19"/>
      <c r="FX271" s="19"/>
      <c r="FY271" s="19"/>
      <c r="FZ271" s="19"/>
      <c r="GA271" s="19"/>
      <c r="GB271" s="19"/>
      <c r="GC271" s="19"/>
      <c r="GD271" s="19"/>
      <c r="GE271" s="19"/>
      <c r="GF271" s="19"/>
      <c r="GG271" s="19"/>
      <c r="GH271" s="19"/>
      <c r="GI271" s="19"/>
      <c r="GJ271" s="19"/>
      <c r="GK271" s="19"/>
      <c r="GL271" s="19"/>
      <c r="GM271" s="19"/>
      <c r="GN271" s="19"/>
      <c r="GO271" s="19"/>
      <c r="GP271" s="19"/>
      <c r="GQ271" s="19"/>
      <c r="GR271" s="19"/>
      <c r="GS271" s="19"/>
      <c r="GT271" s="19"/>
      <c r="GU271" s="19"/>
      <c r="GV271" s="19"/>
      <c r="GW271" s="19"/>
      <c r="GX271" s="19"/>
      <c r="GY271" s="19"/>
      <c r="GZ271" s="19"/>
      <c r="HA271" s="19"/>
      <c r="HB271" s="19"/>
      <c r="HC271" s="19"/>
      <c r="HD271" s="19"/>
      <c r="HE271" s="19"/>
      <c r="HF271" s="19"/>
      <c r="HG271" s="19"/>
      <c r="HH271" s="19"/>
      <c r="HI271" s="19"/>
      <c r="HJ271" s="19"/>
      <c r="HK271" s="19"/>
      <c r="HL271" s="19"/>
      <c r="HM271" s="19"/>
      <c r="HN271" s="19"/>
      <c r="HO271" s="19"/>
      <c r="HP271" s="19"/>
      <c r="HQ271" s="19"/>
    </row>
    <row r="272" spans="2:225" x14ac:dyDescent="0.25">
      <c r="B272" s="19"/>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19"/>
      <c r="AW272" s="19"/>
      <c r="AX272" s="19"/>
      <c r="AY272" s="19"/>
      <c r="AZ272" s="19"/>
      <c r="BA272" s="19"/>
      <c r="BB272" s="19"/>
      <c r="BC272" s="19"/>
      <c r="BD272" s="19"/>
      <c r="BE272" s="19"/>
      <c r="BF272" s="19"/>
      <c r="BG272" s="19"/>
      <c r="BH272" s="19"/>
      <c r="BI272" s="19"/>
      <c r="BJ272" s="19"/>
      <c r="BK272" s="19"/>
      <c r="BL272" s="19"/>
      <c r="BM272" s="19"/>
      <c r="BN272" s="19"/>
      <c r="BO272" s="19"/>
      <c r="BP272" s="19"/>
      <c r="BQ272" s="19"/>
      <c r="BR272" s="19"/>
      <c r="BS272" s="19"/>
      <c r="BT272" s="19"/>
      <c r="BU272" s="19"/>
      <c r="BV272" s="19"/>
      <c r="BW272" s="19"/>
      <c r="BX272" s="19"/>
      <c r="BY272" s="19"/>
      <c r="BZ272" s="19"/>
      <c r="CA272" s="19"/>
      <c r="CB272" s="19"/>
      <c r="CC272" s="19"/>
      <c r="CD272" s="19"/>
      <c r="CE272" s="19"/>
      <c r="CF272" s="19"/>
      <c r="CG272" s="19"/>
      <c r="CH272" s="19"/>
      <c r="CI272" s="19"/>
      <c r="CJ272" s="19"/>
      <c r="CK272" s="19"/>
      <c r="CL272" s="19"/>
      <c r="CM272" s="19"/>
      <c r="CN272" s="19"/>
      <c r="CO272" s="19"/>
      <c r="CP272" s="19"/>
      <c r="CQ272" s="19"/>
      <c r="CR272" s="19"/>
      <c r="CS272" s="19"/>
      <c r="CT272" s="19"/>
      <c r="CU272" s="19"/>
      <c r="CV272" s="19"/>
      <c r="CW272" s="19"/>
      <c r="CX272" s="19"/>
      <c r="CY272" s="19"/>
      <c r="CZ272" s="19"/>
      <c r="DA272" s="19"/>
      <c r="DB272" s="19"/>
      <c r="DC272" s="19"/>
      <c r="DD272" s="19"/>
      <c r="DE272" s="19"/>
      <c r="DF272" s="19"/>
      <c r="DG272" s="19"/>
      <c r="DH272" s="19"/>
      <c r="DI272" s="19"/>
      <c r="DJ272" s="19"/>
      <c r="DK272" s="19"/>
      <c r="DL272" s="19"/>
      <c r="DM272" s="19"/>
      <c r="DN272" s="19"/>
      <c r="DO272" s="19"/>
      <c r="DP272" s="19"/>
      <c r="DQ272" s="19"/>
      <c r="DR272" s="19"/>
      <c r="DS272" s="19"/>
      <c r="DT272" s="19"/>
      <c r="DU272" s="19"/>
      <c r="DV272" s="19"/>
      <c r="DW272" s="19"/>
      <c r="DX272" s="19"/>
      <c r="DY272" s="19"/>
      <c r="DZ272" s="19"/>
      <c r="EA272" s="19"/>
      <c r="EB272" s="19"/>
      <c r="EC272" s="19"/>
      <c r="ED272" s="19"/>
      <c r="EE272" s="19"/>
      <c r="EF272" s="19"/>
      <c r="EG272" s="19"/>
      <c r="EH272" s="19"/>
      <c r="EI272" s="19"/>
      <c r="EJ272" s="19"/>
      <c r="EK272" s="19"/>
      <c r="EL272" s="19"/>
      <c r="EM272" s="19"/>
      <c r="EN272" s="19"/>
      <c r="EO272" s="19"/>
      <c r="EP272" s="19"/>
      <c r="EQ272" s="19"/>
      <c r="ER272" s="19"/>
      <c r="ES272" s="19"/>
      <c r="ET272" s="19"/>
      <c r="EU272" s="19"/>
      <c r="EV272" s="19"/>
      <c r="EW272" s="19"/>
      <c r="EX272" s="19"/>
      <c r="EY272" s="19"/>
      <c r="EZ272" s="19"/>
      <c r="FA272" s="19"/>
      <c r="FB272" s="19"/>
      <c r="FC272" s="19"/>
      <c r="FD272" s="19"/>
      <c r="FE272" s="19"/>
      <c r="FF272" s="19"/>
      <c r="FG272" s="19"/>
      <c r="FH272" s="19"/>
      <c r="FI272" s="19"/>
      <c r="FJ272" s="19"/>
      <c r="FK272" s="19"/>
      <c r="FL272" s="19"/>
      <c r="FM272" s="19"/>
      <c r="FN272" s="19"/>
      <c r="FO272" s="19"/>
      <c r="FP272" s="19"/>
      <c r="FQ272" s="19"/>
      <c r="FR272" s="19"/>
      <c r="FS272" s="19"/>
      <c r="FT272" s="19"/>
      <c r="FU272" s="19"/>
      <c r="FV272" s="19"/>
      <c r="FW272" s="19"/>
      <c r="FX272" s="19"/>
      <c r="FY272" s="19"/>
      <c r="FZ272" s="19"/>
      <c r="GA272" s="19"/>
      <c r="GB272" s="19"/>
      <c r="GC272" s="19"/>
      <c r="GD272" s="19"/>
      <c r="GE272" s="19"/>
      <c r="GF272" s="19"/>
      <c r="GG272" s="19"/>
      <c r="GH272" s="19"/>
      <c r="GI272" s="19"/>
      <c r="GJ272" s="19"/>
      <c r="GK272" s="19"/>
      <c r="GL272" s="19"/>
      <c r="GM272" s="19"/>
      <c r="GN272" s="19"/>
      <c r="GO272" s="19"/>
      <c r="GP272" s="19"/>
      <c r="GQ272" s="19"/>
      <c r="GR272" s="19"/>
      <c r="GS272" s="19"/>
      <c r="GT272" s="19"/>
      <c r="GU272" s="19"/>
      <c r="GV272" s="19"/>
      <c r="GW272" s="19"/>
      <c r="GX272" s="19"/>
      <c r="GY272" s="19"/>
      <c r="GZ272" s="19"/>
      <c r="HA272" s="19"/>
      <c r="HB272" s="19"/>
      <c r="HC272" s="19"/>
      <c r="HD272" s="19"/>
      <c r="HE272" s="19"/>
      <c r="HF272" s="19"/>
      <c r="HG272" s="19"/>
      <c r="HH272" s="19"/>
      <c r="HI272" s="19"/>
      <c r="HJ272" s="19"/>
      <c r="HK272" s="19"/>
      <c r="HL272" s="19"/>
      <c r="HM272" s="19"/>
      <c r="HN272" s="19"/>
      <c r="HO272" s="19"/>
      <c r="HP272" s="19"/>
      <c r="HQ272" s="19"/>
    </row>
    <row r="273" spans="2:225" x14ac:dyDescent="0.25">
      <c r="B273" s="19"/>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19"/>
      <c r="AW273" s="19"/>
      <c r="AX273" s="19"/>
      <c r="AY273" s="19"/>
      <c r="AZ273" s="19"/>
      <c r="BA273" s="19"/>
      <c r="BB273" s="19"/>
      <c r="BC273" s="19"/>
      <c r="BD273" s="19"/>
      <c r="BE273" s="19"/>
      <c r="BF273" s="19"/>
      <c r="BG273" s="19"/>
      <c r="BH273" s="19"/>
      <c r="BI273" s="19"/>
      <c r="BJ273" s="19"/>
      <c r="BK273" s="19"/>
      <c r="BL273" s="19"/>
      <c r="BM273" s="19"/>
      <c r="BN273" s="19"/>
      <c r="BO273" s="19"/>
      <c r="BP273" s="19"/>
      <c r="BQ273" s="19"/>
      <c r="BR273" s="19"/>
      <c r="BS273" s="19"/>
      <c r="BT273" s="19"/>
      <c r="BU273" s="19"/>
      <c r="BV273" s="19"/>
      <c r="BW273" s="19"/>
      <c r="BX273" s="19"/>
      <c r="BY273" s="19"/>
      <c r="BZ273" s="19"/>
      <c r="CA273" s="19"/>
      <c r="CB273" s="19"/>
      <c r="CC273" s="19"/>
      <c r="CD273" s="19"/>
      <c r="CE273" s="19"/>
      <c r="CF273" s="19"/>
      <c r="CG273" s="19"/>
      <c r="CH273" s="19"/>
      <c r="CI273" s="19"/>
      <c r="CJ273" s="19"/>
      <c r="CK273" s="19"/>
      <c r="CL273" s="19"/>
      <c r="CM273" s="19"/>
      <c r="CN273" s="19"/>
      <c r="CO273" s="19"/>
      <c r="CP273" s="19"/>
      <c r="CQ273" s="19"/>
      <c r="CR273" s="19"/>
      <c r="CS273" s="19"/>
      <c r="CT273" s="19"/>
      <c r="CU273" s="19"/>
      <c r="CV273" s="19"/>
      <c r="CW273" s="19"/>
      <c r="CX273" s="19"/>
      <c r="CY273" s="19"/>
      <c r="CZ273" s="19"/>
      <c r="DA273" s="19"/>
      <c r="DB273" s="19"/>
      <c r="DC273" s="19"/>
      <c r="DD273" s="19"/>
      <c r="DE273" s="19"/>
      <c r="DF273" s="19"/>
      <c r="DG273" s="19"/>
      <c r="DH273" s="19"/>
      <c r="DI273" s="19"/>
      <c r="DJ273" s="19"/>
      <c r="DK273" s="19"/>
      <c r="DL273" s="19"/>
      <c r="DM273" s="19"/>
      <c r="DN273" s="19"/>
      <c r="DO273" s="19"/>
      <c r="DP273" s="19"/>
      <c r="DQ273" s="19"/>
      <c r="DR273" s="19"/>
      <c r="DS273" s="19"/>
      <c r="DT273" s="19"/>
      <c r="DU273" s="19"/>
      <c r="DV273" s="19"/>
      <c r="DW273" s="19"/>
      <c r="DX273" s="19"/>
      <c r="DY273" s="19"/>
      <c r="DZ273" s="19"/>
      <c r="EA273" s="19"/>
      <c r="EB273" s="19"/>
      <c r="EC273" s="19"/>
      <c r="ED273" s="19"/>
      <c r="EE273" s="19"/>
      <c r="EF273" s="19"/>
      <c r="EG273" s="19"/>
      <c r="EH273" s="19"/>
      <c r="EI273" s="19"/>
      <c r="EJ273" s="19"/>
      <c r="EK273" s="19"/>
      <c r="EL273" s="19"/>
      <c r="EM273" s="19"/>
      <c r="EN273" s="19"/>
      <c r="EO273" s="19"/>
      <c r="EP273" s="19"/>
      <c r="EQ273" s="19"/>
      <c r="ER273" s="19"/>
      <c r="ES273" s="19"/>
      <c r="ET273" s="19"/>
      <c r="EU273" s="19"/>
      <c r="EV273" s="19"/>
      <c r="EW273" s="19"/>
      <c r="EX273" s="19"/>
      <c r="EY273" s="19"/>
      <c r="EZ273" s="19"/>
      <c r="FA273" s="19"/>
      <c r="FB273" s="19"/>
      <c r="FC273" s="19"/>
      <c r="FD273" s="19"/>
      <c r="FE273" s="19"/>
      <c r="FF273" s="19"/>
      <c r="FG273" s="19"/>
      <c r="FH273" s="19"/>
      <c r="FI273" s="19"/>
      <c r="FJ273" s="19"/>
      <c r="FK273" s="19"/>
      <c r="FL273" s="19"/>
      <c r="FM273" s="19"/>
      <c r="FN273" s="19"/>
      <c r="FO273" s="19"/>
      <c r="FP273" s="19"/>
      <c r="FQ273" s="19"/>
      <c r="FR273" s="19"/>
      <c r="FS273" s="19"/>
      <c r="FT273" s="19"/>
      <c r="FU273" s="19"/>
      <c r="FV273" s="19"/>
      <c r="FW273" s="19"/>
      <c r="FX273" s="19"/>
      <c r="FY273" s="19"/>
      <c r="FZ273" s="19"/>
      <c r="GA273" s="19"/>
      <c r="GB273" s="19"/>
      <c r="GC273" s="19"/>
      <c r="GD273" s="19"/>
      <c r="GE273" s="19"/>
      <c r="GF273" s="19"/>
      <c r="GG273" s="19"/>
      <c r="GH273" s="19"/>
      <c r="GI273" s="19"/>
      <c r="GJ273" s="19"/>
      <c r="GK273" s="19"/>
      <c r="GL273" s="19"/>
      <c r="GM273" s="19"/>
      <c r="GN273" s="19"/>
      <c r="GO273" s="19"/>
      <c r="GP273" s="19"/>
      <c r="GQ273" s="19"/>
      <c r="GR273" s="19"/>
      <c r="GS273" s="19"/>
      <c r="GT273" s="19"/>
      <c r="GU273" s="19"/>
      <c r="GV273" s="19"/>
      <c r="GW273" s="19"/>
      <c r="GX273" s="19"/>
      <c r="GY273" s="19"/>
      <c r="GZ273" s="19"/>
      <c r="HA273" s="19"/>
      <c r="HB273" s="19"/>
      <c r="HC273" s="19"/>
      <c r="HD273" s="19"/>
      <c r="HE273" s="19"/>
      <c r="HF273" s="19"/>
      <c r="HG273" s="19"/>
      <c r="HH273" s="19"/>
      <c r="HI273" s="19"/>
      <c r="HJ273" s="19"/>
      <c r="HK273" s="19"/>
      <c r="HL273" s="19"/>
      <c r="HM273" s="19"/>
      <c r="HN273" s="19"/>
      <c r="HO273" s="19"/>
      <c r="HP273" s="19"/>
      <c r="HQ273" s="19"/>
    </row>
    <row r="274" spans="2:225" x14ac:dyDescent="0.25">
      <c r="B274" s="19"/>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19"/>
      <c r="AW274" s="19"/>
      <c r="AX274" s="19"/>
      <c r="AY274" s="19"/>
      <c r="AZ274" s="19"/>
      <c r="BA274" s="19"/>
      <c r="BB274" s="19"/>
      <c r="BC274" s="19"/>
      <c r="BD274" s="19"/>
      <c r="BE274" s="19"/>
      <c r="BF274" s="19"/>
      <c r="BG274" s="19"/>
      <c r="BH274" s="19"/>
      <c r="BI274" s="19"/>
      <c r="BJ274" s="19"/>
      <c r="BK274" s="19"/>
      <c r="BL274" s="19"/>
      <c r="BM274" s="19"/>
      <c r="BN274" s="19"/>
      <c r="BO274" s="19"/>
      <c r="BP274" s="19"/>
      <c r="BQ274" s="19"/>
      <c r="BR274" s="19"/>
      <c r="BS274" s="19"/>
      <c r="BT274" s="19"/>
      <c r="BU274" s="19"/>
      <c r="BV274" s="19"/>
      <c r="BW274" s="19"/>
      <c r="BX274" s="19"/>
      <c r="BY274" s="19"/>
      <c r="BZ274" s="19"/>
      <c r="CA274" s="19"/>
      <c r="CB274" s="19"/>
      <c r="CC274" s="19"/>
      <c r="CD274" s="19"/>
      <c r="CE274" s="19"/>
      <c r="CF274" s="19"/>
      <c r="CG274" s="19"/>
      <c r="CH274" s="19"/>
      <c r="CI274" s="19"/>
      <c r="CJ274" s="19"/>
      <c r="CK274" s="19"/>
      <c r="CL274" s="19"/>
      <c r="CM274" s="19"/>
      <c r="CN274" s="19"/>
      <c r="CO274" s="19"/>
      <c r="CP274" s="19"/>
      <c r="CQ274" s="19"/>
      <c r="CR274" s="19"/>
      <c r="CS274" s="19"/>
      <c r="CT274" s="19"/>
      <c r="CU274" s="19"/>
      <c r="CV274" s="19"/>
      <c r="CW274" s="19"/>
      <c r="CX274" s="19"/>
      <c r="CY274" s="19"/>
      <c r="CZ274" s="19"/>
      <c r="DA274" s="19"/>
      <c r="DB274" s="19"/>
      <c r="DC274" s="19"/>
      <c r="DD274" s="19"/>
      <c r="DE274" s="19"/>
      <c r="DF274" s="19"/>
      <c r="DG274" s="19"/>
      <c r="DH274" s="19"/>
      <c r="DI274" s="19"/>
      <c r="DJ274" s="19"/>
      <c r="DK274" s="19"/>
      <c r="DL274" s="19"/>
      <c r="DM274" s="19"/>
      <c r="DN274" s="19"/>
      <c r="DO274" s="19"/>
      <c r="DP274" s="19"/>
      <c r="DQ274" s="19"/>
      <c r="DR274" s="19"/>
      <c r="DS274" s="19"/>
      <c r="DT274" s="19"/>
      <c r="DU274" s="19"/>
      <c r="DV274" s="19"/>
      <c r="DW274" s="19"/>
      <c r="DX274" s="19"/>
      <c r="DY274" s="19"/>
      <c r="DZ274" s="19"/>
      <c r="EA274" s="19"/>
      <c r="EB274" s="19"/>
      <c r="EC274" s="19"/>
      <c r="ED274" s="19"/>
      <c r="EE274" s="19"/>
      <c r="EF274" s="19"/>
      <c r="EG274" s="19"/>
      <c r="EH274" s="19"/>
      <c r="EI274" s="19"/>
      <c r="EJ274" s="19"/>
      <c r="EK274" s="19"/>
      <c r="EL274" s="19"/>
      <c r="EM274" s="19"/>
      <c r="EN274" s="19"/>
      <c r="EO274" s="19"/>
      <c r="EP274" s="19"/>
      <c r="EQ274" s="19"/>
      <c r="ER274" s="19"/>
      <c r="ES274" s="19"/>
      <c r="ET274" s="19"/>
      <c r="EU274" s="19"/>
      <c r="EV274" s="19"/>
      <c r="EW274" s="19"/>
      <c r="EX274" s="19"/>
      <c r="EY274" s="19"/>
      <c r="EZ274" s="19"/>
      <c r="FA274" s="19"/>
      <c r="FB274" s="19"/>
      <c r="FC274" s="19"/>
      <c r="FD274" s="19"/>
      <c r="FE274" s="19"/>
      <c r="FF274" s="19"/>
      <c r="FG274" s="19"/>
      <c r="FH274" s="19"/>
      <c r="FI274" s="19"/>
      <c r="FJ274" s="19"/>
      <c r="FK274" s="19"/>
      <c r="FL274" s="19"/>
      <c r="FM274" s="19"/>
      <c r="FN274" s="19"/>
      <c r="FO274" s="19"/>
      <c r="FP274" s="19"/>
      <c r="FQ274" s="19"/>
      <c r="FR274" s="19"/>
      <c r="FS274" s="19"/>
      <c r="FT274" s="19"/>
      <c r="FU274" s="19"/>
      <c r="FV274" s="19"/>
      <c r="FW274" s="19"/>
      <c r="FX274" s="19"/>
      <c r="FY274" s="19"/>
      <c r="FZ274" s="19"/>
      <c r="GA274" s="19"/>
      <c r="GB274" s="19"/>
      <c r="GC274" s="19"/>
      <c r="GD274" s="19"/>
      <c r="GE274" s="19"/>
      <c r="GF274" s="19"/>
      <c r="GG274" s="19"/>
      <c r="GH274" s="19"/>
      <c r="GI274" s="19"/>
      <c r="GJ274" s="19"/>
      <c r="GK274" s="19"/>
      <c r="GL274" s="19"/>
      <c r="GM274" s="19"/>
      <c r="GN274" s="19"/>
      <c r="GO274" s="19"/>
      <c r="GP274" s="19"/>
      <c r="GQ274" s="19"/>
      <c r="GR274" s="19"/>
      <c r="GS274" s="19"/>
      <c r="GT274" s="19"/>
      <c r="GU274" s="19"/>
      <c r="GV274" s="19"/>
      <c r="GW274" s="19"/>
      <c r="GX274" s="19"/>
      <c r="GY274" s="19"/>
      <c r="GZ274" s="19"/>
      <c r="HA274" s="19"/>
      <c r="HB274" s="19"/>
      <c r="HC274" s="19"/>
      <c r="HD274" s="19"/>
      <c r="HE274" s="19"/>
      <c r="HF274" s="19"/>
      <c r="HG274" s="19"/>
      <c r="HH274" s="19"/>
      <c r="HI274" s="19"/>
      <c r="HJ274" s="19"/>
      <c r="HK274" s="19"/>
      <c r="HL274" s="19"/>
      <c r="HM274" s="19"/>
      <c r="HN274" s="19"/>
      <c r="HO274" s="19"/>
      <c r="HP274" s="19"/>
      <c r="HQ274" s="19"/>
    </row>
    <row r="275" spans="2:225" x14ac:dyDescent="0.25">
      <c r="B275" s="19"/>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19"/>
      <c r="AW275" s="19"/>
      <c r="AX275" s="19"/>
      <c r="AY275" s="19"/>
      <c r="AZ275" s="19"/>
      <c r="BA275" s="19"/>
      <c r="BB275" s="19"/>
      <c r="BC275" s="19"/>
      <c r="BD275" s="19"/>
      <c r="BE275" s="19"/>
      <c r="BF275" s="19"/>
      <c r="BG275" s="19"/>
      <c r="BH275" s="19"/>
      <c r="BI275" s="19"/>
      <c r="BJ275" s="19"/>
      <c r="BK275" s="19"/>
      <c r="BL275" s="19"/>
      <c r="BM275" s="19"/>
      <c r="BN275" s="19"/>
      <c r="BO275" s="19"/>
      <c r="BP275" s="19"/>
      <c r="BQ275" s="19"/>
      <c r="BR275" s="19"/>
      <c r="BS275" s="19"/>
      <c r="BT275" s="19"/>
      <c r="BU275" s="19"/>
      <c r="BV275" s="19"/>
      <c r="BW275" s="19"/>
      <c r="BX275" s="19"/>
      <c r="BY275" s="19"/>
      <c r="BZ275" s="19"/>
      <c r="CA275" s="19"/>
      <c r="CB275" s="19"/>
      <c r="CC275" s="19"/>
      <c r="CD275" s="19"/>
      <c r="CE275" s="19"/>
      <c r="CF275" s="19"/>
      <c r="CG275" s="19"/>
      <c r="CH275" s="19"/>
      <c r="CI275" s="19"/>
      <c r="CJ275" s="19"/>
      <c r="CK275" s="19"/>
      <c r="CL275" s="19"/>
      <c r="CM275" s="19"/>
      <c r="CN275" s="19"/>
      <c r="CO275" s="19"/>
      <c r="CP275" s="19"/>
      <c r="CQ275" s="19"/>
      <c r="CR275" s="19"/>
      <c r="CS275" s="19"/>
      <c r="CT275" s="19"/>
      <c r="CU275" s="19"/>
      <c r="CV275" s="19"/>
      <c r="CW275" s="19"/>
      <c r="CX275" s="19"/>
      <c r="CY275" s="19"/>
      <c r="CZ275" s="19"/>
      <c r="DA275" s="19"/>
      <c r="DB275" s="19"/>
      <c r="DC275" s="19"/>
      <c r="DD275" s="19"/>
      <c r="DE275" s="19"/>
      <c r="DF275" s="19"/>
      <c r="DG275" s="19"/>
      <c r="DH275" s="19"/>
      <c r="DI275" s="19"/>
      <c r="DJ275" s="19"/>
      <c r="DK275" s="19"/>
      <c r="DL275" s="19"/>
      <c r="DM275" s="19"/>
      <c r="DN275" s="19"/>
      <c r="DO275" s="19"/>
      <c r="DP275" s="19"/>
      <c r="DQ275" s="19"/>
      <c r="DR275" s="19"/>
      <c r="DS275" s="19"/>
      <c r="DT275" s="19"/>
      <c r="DU275" s="19"/>
      <c r="DV275" s="19"/>
      <c r="DW275" s="19"/>
      <c r="DX275" s="19"/>
      <c r="DY275" s="19"/>
      <c r="DZ275" s="19"/>
      <c r="EA275" s="19"/>
      <c r="EB275" s="19"/>
      <c r="EC275" s="19"/>
      <c r="ED275" s="19"/>
      <c r="EE275" s="19"/>
      <c r="EF275" s="19"/>
      <c r="EG275" s="19"/>
      <c r="EH275" s="19"/>
      <c r="EI275" s="19"/>
      <c r="EJ275" s="19"/>
      <c r="EK275" s="19"/>
      <c r="EL275" s="19"/>
      <c r="EM275" s="19"/>
      <c r="EN275" s="19"/>
      <c r="EO275" s="19"/>
      <c r="EP275" s="19"/>
      <c r="EQ275" s="19"/>
      <c r="ER275" s="19"/>
      <c r="ES275" s="19"/>
      <c r="ET275" s="19"/>
      <c r="EU275" s="19"/>
      <c r="EV275" s="19"/>
      <c r="EW275" s="19"/>
      <c r="EX275" s="19"/>
      <c r="EY275" s="19"/>
      <c r="EZ275" s="19"/>
      <c r="FA275" s="19"/>
      <c r="FB275" s="19"/>
      <c r="FC275" s="19"/>
      <c r="FD275" s="19"/>
      <c r="FE275" s="19"/>
      <c r="FF275" s="19"/>
      <c r="FG275" s="19"/>
      <c r="FH275" s="19"/>
      <c r="FI275" s="19"/>
      <c r="FJ275" s="19"/>
      <c r="FK275" s="19"/>
      <c r="FL275" s="19"/>
      <c r="FM275" s="19"/>
      <c r="FN275" s="19"/>
      <c r="FO275" s="19"/>
      <c r="FP275" s="19"/>
      <c r="FQ275" s="19"/>
      <c r="FR275" s="19"/>
      <c r="FS275" s="19"/>
      <c r="FT275" s="19"/>
      <c r="FU275" s="19"/>
      <c r="FV275" s="19"/>
      <c r="FW275" s="19"/>
      <c r="FX275" s="19"/>
      <c r="FY275" s="19"/>
      <c r="FZ275" s="19"/>
      <c r="GA275" s="19"/>
      <c r="GB275" s="19"/>
      <c r="GC275" s="19"/>
      <c r="GD275" s="19"/>
      <c r="GE275" s="19"/>
      <c r="GF275" s="19"/>
      <c r="GG275" s="19"/>
      <c r="GH275" s="19"/>
      <c r="GI275" s="19"/>
      <c r="GJ275" s="19"/>
      <c r="GK275" s="19"/>
      <c r="GL275" s="19"/>
      <c r="GM275" s="19"/>
      <c r="GN275" s="19"/>
      <c r="GO275" s="19"/>
      <c r="GP275" s="19"/>
      <c r="GQ275" s="19"/>
      <c r="GR275" s="19"/>
      <c r="GS275" s="19"/>
      <c r="GT275" s="19"/>
      <c r="GU275" s="19"/>
      <c r="GV275" s="19"/>
      <c r="GW275" s="19"/>
      <c r="GX275" s="19"/>
      <c r="GY275" s="19"/>
      <c r="GZ275" s="19"/>
      <c r="HA275" s="19"/>
      <c r="HB275" s="19"/>
      <c r="HC275" s="19"/>
      <c r="HD275" s="19"/>
      <c r="HE275" s="19"/>
      <c r="HF275" s="19"/>
      <c r="HG275" s="19"/>
      <c r="HH275" s="19"/>
      <c r="HI275" s="19"/>
      <c r="HJ275" s="19"/>
      <c r="HK275" s="19"/>
      <c r="HL275" s="19"/>
      <c r="HM275" s="19"/>
      <c r="HN275" s="19"/>
      <c r="HO275" s="19"/>
      <c r="HP275" s="19"/>
      <c r="HQ275" s="19"/>
    </row>
    <row r="276" spans="2:225" x14ac:dyDescent="0.25">
      <c r="B276" s="19"/>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19"/>
      <c r="AW276" s="19"/>
      <c r="AX276" s="19"/>
      <c r="AY276" s="19"/>
      <c r="AZ276" s="19"/>
      <c r="BA276" s="19"/>
      <c r="BB276" s="19"/>
      <c r="BC276" s="19"/>
      <c r="BD276" s="19"/>
      <c r="BE276" s="19"/>
      <c r="BF276" s="19"/>
      <c r="BG276" s="19"/>
      <c r="BH276" s="19"/>
      <c r="BI276" s="19"/>
      <c r="BJ276" s="19"/>
      <c r="BK276" s="19"/>
      <c r="BL276" s="19"/>
      <c r="BM276" s="19"/>
      <c r="BN276" s="19"/>
      <c r="BO276" s="19"/>
      <c r="BP276" s="19"/>
      <c r="BQ276" s="19"/>
      <c r="BR276" s="19"/>
      <c r="BS276" s="19"/>
      <c r="BT276" s="19"/>
      <c r="BU276" s="19"/>
      <c r="BV276" s="19"/>
      <c r="BW276" s="19"/>
      <c r="BX276" s="19"/>
      <c r="BY276" s="19"/>
      <c r="BZ276" s="19"/>
      <c r="CA276" s="19"/>
      <c r="CB276" s="19"/>
      <c r="CC276" s="19"/>
      <c r="CD276" s="19"/>
      <c r="CE276" s="19"/>
      <c r="CF276" s="19"/>
      <c r="CG276" s="19"/>
      <c r="CH276" s="19"/>
      <c r="CI276" s="19"/>
      <c r="CJ276" s="19"/>
      <c r="CK276" s="19"/>
      <c r="CL276" s="19"/>
      <c r="CM276" s="19"/>
      <c r="CN276" s="19"/>
      <c r="CO276" s="19"/>
      <c r="CP276" s="19"/>
      <c r="CQ276" s="19"/>
      <c r="CR276" s="19"/>
      <c r="CS276" s="19"/>
      <c r="CT276" s="19"/>
      <c r="CU276" s="19"/>
      <c r="CV276" s="19"/>
      <c r="CW276" s="19"/>
      <c r="CX276" s="19"/>
      <c r="CY276" s="19"/>
      <c r="CZ276" s="19"/>
      <c r="DA276" s="19"/>
      <c r="DB276" s="19"/>
      <c r="DC276" s="19"/>
      <c r="DD276" s="19"/>
      <c r="DE276" s="19"/>
      <c r="DF276" s="19"/>
      <c r="DG276" s="19"/>
      <c r="DH276" s="19"/>
      <c r="DI276" s="19"/>
      <c r="DJ276" s="19"/>
      <c r="DK276" s="19"/>
      <c r="DL276" s="19"/>
      <c r="DM276" s="19"/>
      <c r="DN276" s="19"/>
      <c r="DO276" s="19"/>
      <c r="DP276" s="19"/>
      <c r="DQ276" s="19"/>
      <c r="DR276" s="19"/>
      <c r="DS276" s="19"/>
      <c r="DT276" s="19"/>
      <c r="DU276" s="19"/>
      <c r="DV276" s="19"/>
      <c r="DW276" s="19"/>
      <c r="DX276" s="19"/>
      <c r="DY276" s="19"/>
      <c r="DZ276" s="19"/>
      <c r="EA276" s="19"/>
      <c r="EB276" s="19"/>
      <c r="EC276" s="19"/>
      <c r="ED276" s="19"/>
      <c r="EE276" s="19"/>
      <c r="EF276" s="19"/>
      <c r="EG276" s="19"/>
      <c r="EH276" s="19"/>
      <c r="EI276" s="19"/>
      <c r="EJ276" s="19"/>
      <c r="EK276" s="19"/>
      <c r="EL276" s="19"/>
      <c r="EM276" s="19"/>
      <c r="EN276" s="19"/>
      <c r="EO276" s="19"/>
      <c r="EP276" s="19"/>
      <c r="EQ276" s="19"/>
      <c r="ER276" s="19"/>
      <c r="ES276" s="19"/>
      <c r="ET276" s="19"/>
      <c r="EU276" s="19"/>
      <c r="EV276" s="19"/>
      <c r="EW276" s="19"/>
      <c r="EX276" s="19"/>
      <c r="EY276" s="19"/>
      <c r="EZ276" s="19"/>
      <c r="FA276" s="19"/>
      <c r="FB276" s="19"/>
      <c r="FC276" s="19"/>
      <c r="FD276" s="19"/>
      <c r="FE276" s="19"/>
      <c r="FF276" s="19"/>
      <c r="FG276" s="19"/>
      <c r="FH276" s="19"/>
      <c r="FI276" s="19"/>
      <c r="FJ276" s="19"/>
      <c r="FK276" s="19"/>
      <c r="FL276" s="19"/>
      <c r="FM276" s="19"/>
      <c r="FN276" s="19"/>
      <c r="FO276" s="19"/>
      <c r="FP276" s="19"/>
      <c r="FQ276" s="19"/>
      <c r="FR276" s="19"/>
      <c r="FS276" s="19"/>
      <c r="FT276" s="19"/>
      <c r="FU276" s="19"/>
      <c r="FV276" s="19"/>
      <c r="FW276" s="19"/>
      <c r="FX276" s="19"/>
      <c r="FY276" s="19"/>
      <c r="FZ276" s="19"/>
      <c r="GA276" s="19"/>
      <c r="GB276" s="19"/>
      <c r="GC276" s="19"/>
      <c r="GD276" s="19"/>
      <c r="GE276" s="19"/>
      <c r="GF276" s="19"/>
      <c r="GG276" s="19"/>
      <c r="GH276" s="19"/>
      <c r="GI276" s="19"/>
      <c r="GJ276" s="19"/>
      <c r="GK276" s="19"/>
      <c r="GL276" s="19"/>
      <c r="GM276" s="19"/>
      <c r="GN276" s="19"/>
      <c r="GO276" s="19"/>
      <c r="GP276" s="19"/>
      <c r="GQ276" s="19"/>
      <c r="GR276" s="19"/>
      <c r="GS276" s="19"/>
      <c r="GT276" s="19"/>
      <c r="GU276" s="19"/>
      <c r="GV276" s="19"/>
      <c r="GW276" s="19"/>
      <c r="GX276" s="19"/>
      <c r="GY276" s="19"/>
      <c r="GZ276" s="19"/>
      <c r="HA276" s="19"/>
      <c r="HB276" s="19"/>
      <c r="HC276" s="19"/>
      <c r="HD276" s="19"/>
      <c r="HE276" s="19"/>
      <c r="HF276" s="19"/>
      <c r="HG276" s="19"/>
      <c r="HH276" s="19"/>
      <c r="HI276" s="19"/>
      <c r="HJ276" s="19"/>
      <c r="HK276" s="19"/>
      <c r="HL276" s="19"/>
      <c r="HM276" s="19"/>
      <c r="HN276" s="19"/>
      <c r="HO276" s="19"/>
      <c r="HP276" s="19"/>
      <c r="HQ276" s="19"/>
    </row>
    <row r="277" spans="2:225" x14ac:dyDescent="0.25">
      <c r="B277" s="19"/>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19"/>
      <c r="AW277" s="19"/>
      <c r="AX277" s="19"/>
      <c r="AY277" s="19"/>
      <c r="AZ277" s="19"/>
      <c r="BA277" s="19"/>
      <c r="BB277" s="19"/>
      <c r="BC277" s="19"/>
      <c r="BD277" s="19"/>
      <c r="BE277" s="19"/>
      <c r="BF277" s="19"/>
      <c r="BG277" s="19"/>
      <c r="BH277" s="19"/>
      <c r="BI277" s="19"/>
      <c r="BJ277" s="19"/>
      <c r="BK277" s="19"/>
      <c r="BL277" s="19"/>
      <c r="BM277" s="19"/>
      <c r="BN277" s="19"/>
      <c r="BO277" s="19"/>
      <c r="BP277" s="19"/>
      <c r="BQ277" s="19"/>
      <c r="BR277" s="19"/>
      <c r="BS277" s="19"/>
      <c r="BT277" s="19"/>
      <c r="BU277" s="19"/>
      <c r="BV277" s="19"/>
      <c r="BW277" s="19"/>
      <c r="BX277" s="19"/>
      <c r="BY277" s="19"/>
      <c r="BZ277" s="19"/>
      <c r="CA277" s="19"/>
      <c r="CB277" s="19"/>
      <c r="CC277" s="19"/>
      <c r="CD277" s="19"/>
      <c r="CE277" s="19"/>
      <c r="CF277" s="19"/>
      <c r="CG277" s="19"/>
      <c r="CH277" s="19"/>
      <c r="CI277" s="19"/>
      <c r="CJ277" s="19"/>
      <c r="CK277" s="19"/>
      <c r="CL277" s="19"/>
      <c r="CM277" s="19"/>
      <c r="CN277" s="19"/>
      <c r="CO277" s="19"/>
      <c r="CP277" s="19"/>
      <c r="CQ277" s="19"/>
      <c r="CR277" s="19"/>
      <c r="CS277" s="19"/>
      <c r="CT277" s="19"/>
      <c r="CU277" s="19"/>
      <c r="CV277" s="19"/>
      <c r="CW277" s="19"/>
      <c r="CX277" s="19"/>
      <c r="CY277" s="19"/>
      <c r="CZ277" s="19"/>
      <c r="DA277" s="19"/>
      <c r="DB277" s="19"/>
      <c r="DC277" s="19"/>
      <c r="DD277" s="19"/>
      <c r="DE277" s="19"/>
      <c r="DF277" s="19"/>
      <c r="DG277" s="19"/>
      <c r="DH277" s="19"/>
      <c r="DI277" s="19"/>
      <c r="DJ277" s="19"/>
      <c r="DK277" s="19"/>
      <c r="DL277" s="19"/>
      <c r="DM277" s="19"/>
      <c r="DN277" s="19"/>
      <c r="DO277" s="19"/>
      <c r="DP277" s="19"/>
      <c r="DQ277" s="19"/>
      <c r="DR277" s="19"/>
      <c r="DS277" s="19"/>
      <c r="DT277" s="19"/>
      <c r="DU277" s="19"/>
      <c r="DV277" s="19"/>
      <c r="DW277" s="19"/>
      <c r="DX277" s="19"/>
      <c r="DY277" s="19"/>
      <c r="DZ277" s="19"/>
      <c r="EA277" s="19"/>
      <c r="EB277" s="19"/>
      <c r="EC277" s="19"/>
      <c r="ED277" s="19"/>
      <c r="EE277" s="19"/>
      <c r="EF277" s="19"/>
      <c r="EG277" s="19"/>
      <c r="EH277" s="19"/>
      <c r="EI277" s="19"/>
      <c r="EJ277" s="19"/>
      <c r="EK277" s="19"/>
      <c r="EL277" s="19"/>
      <c r="EM277" s="19"/>
      <c r="EN277" s="19"/>
      <c r="EO277" s="19"/>
      <c r="EP277" s="19"/>
      <c r="EQ277" s="19"/>
      <c r="ER277" s="19"/>
      <c r="ES277" s="19"/>
      <c r="ET277" s="19"/>
      <c r="EU277" s="19"/>
      <c r="EV277" s="19"/>
      <c r="EW277" s="19"/>
      <c r="EX277" s="19"/>
      <c r="EY277" s="19"/>
      <c r="EZ277" s="19"/>
      <c r="FA277" s="19"/>
      <c r="FB277" s="19"/>
      <c r="FC277" s="19"/>
      <c r="FD277" s="19"/>
      <c r="FE277" s="19"/>
      <c r="FF277" s="19"/>
      <c r="FG277" s="19"/>
      <c r="FH277" s="19"/>
      <c r="FI277" s="19"/>
      <c r="FJ277" s="19"/>
      <c r="FK277" s="19"/>
      <c r="FL277" s="19"/>
      <c r="FM277" s="19"/>
      <c r="FN277" s="19"/>
      <c r="FO277" s="19"/>
      <c r="FP277" s="19"/>
      <c r="FQ277" s="19"/>
      <c r="FR277" s="19"/>
      <c r="FS277" s="19"/>
      <c r="FT277" s="19"/>
      <c r="FU277" s="19"/>
      <c r="FV277" s="19"/>
      <c r="FW277" s="19"/>
      <c r="FX277" s="19"/>
      <c r="FY277" s="19"/>
      <c r="FZ277" s="19"/>
      <c r="GA277" s="19"/>
      <c r="GB277" s="19"/>
      <c r="GC277" s="19"/>
      <c r="GD277" s="19"/>
      <c r="GE277" s="19"/>
      <c r="GF277" s="19"/>
      <c r="GG277" s="19"/>
      <c r="GH277" s="19"/>
      <c r="GI277" s="19"/>
      <c r="GJ277" s="19"/>
      <c r="GK277" s="19"/>
      <c r="GL277" s="19"/>
      <c r="GM277" s="19"/>
      <c r="GN277" s="19"/>
      <c r="GO277" s="19"/>
      <c r="GP277" s="19"/>
      <c r="GQ277" s="19"/>
      <c r="GR277" s="19"/>
      <c r="GS277" s="19"/>
      <c r="GT277" s="19"/>
      <c r="GU277" s="19"/>
      <c r="GV277" s="19"/>
      <c r="GW277" s="19"/>
      <c r="GX277" s="19"/>
      <c r="GY277" s="19"/>
      <c r="GZ277" s="19"/>
      <c r="HA277" s="19"/>
      <c r="HB277" s="19"/>
      <c r="HC277" s="19"/>
      <c r="HD277" s="19"/>
      <c r="HE277" s="19"/>
      <c r="HF277" s="19"/>
      <c r="HG277" s="19"/>
      <c r="HH277" s="19"/>
      <c r="HI277" s="19"/>
      <c r="HJ277" s="19"/>
      <c r="HK277" s="19"/>
      <c r="HL277" s="19"/>
      <c r="HM277" s="19"/>
      <c r="HN277" s="19"/>
      <c r="HO277" s="19"/>
      <c r="HP277" s="19"/>
      <c r="HQ277" s="19"/>
    </row>
    <row r="278" spans="2:225" x14ac:dyDescent="0.25">
      <c r="B278" s="19"/>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19"/>
      <c r="AW278" s="19"/>
      <c r="AX278" s="19"/>
      <c r="AY278" s="19"/>
      <c r="AZ278" s="19"/>
      <c r="BA278" s="19"/>
      <c r="BB278" s="19"/>
      <c r="BC278" s="19"/>
      <c r="BD278" s="19"/>
      <c r="BE278" s="19"/>
      <c r="BF278" s="19"/>
      <c r="BG278" s="19"/>
      <c r="BH278" s="19"/>
      <c r="BI278" s="19"/>
      <c r="BJ278" s="19"/>
      <c r="BK278" s="19"/>
      <c r="BL278" s="19"/>
      <c r="BM278" s="19"/>
      <c r="BN278" s="19"/>
      <c r="BO278" s="19"/>
      <c r="BP278" s="19"/>
      <c r="BQ278" s="19"/>
      <c r="BR278" s="19"/>
      <c r="BS278" s="19"/>
      <c r="BT278" s="19"/>
      <c r="BU278" s="19"/>
      <c r="BV278" s="19"/>
      <c r="BW278" s="19"/>
      <c r="BX278" s="19"/>
      <c r="BY278" s="19"/>
      <c r="BZ278" s="19"/>
      <c r="CA278" s="19"/>
      <c r="CB278" s="19"/>
      <c r="CC278" s="19"/>
      <c r="CD278" s="19"/>
      <c r="CE278" s="19"/>
      <c r="CF278" s="19"/>
      <c r="CG278" s="19"/>
      <c r="CH278" s="19"/>
      <c r="CI278" s="19"/>
      <c r="CJ278" s="19"/>
      <c r="CK278" s="19"/>
      <c r="CL278" s="19"/>
      <c r="CM278" s="19"/>
      <c r="CN278" s="19"/>
      <c r="CO278" s="19"/>
      <c r="CP278" s="19"/>
      <c r="CQ278" s="19"/>
      <c r="CR278" s="19"/>
      <c r="CS278" s="19"/>
      <c r="CT278" s="19"/>
      <c r="CU278" s="19"/>
      <c r="CV278" s="19"/>
      <c r="CW278" s="19"/>
      <c r="CX278" s="19"/>
      <c r="CY278" s="19"/>
      <c r="CZ278" s="19"/>
      <c r="DA278" s="19"/>
      <c r="DB278" s="19"/>
      <c r="DC278" s="19"/>
      <c r="DD278" s="19"/>
      <c r="DE278" s="19"/>
      <c r="DF278" s="19"/>
      <c r="DG278" s="19"/>
      <c r="DH278" s="19"/>
      <c r="DI278" s="19"/>
      <c r="DJ278" s="19"/>
      <c r="DK278" s="19"/>
      <c r="DL278" s="19"/>
      <c r="DM278" s="19"/>
      <c r="DN278" s="19"/>
      <c r="DO278" s="19"/>
      <c r="DP278" s="19"/>
      <c r="DQ278" s="19"/>
      <c r="DR278" s="19"/>
      <c r="DS278" s="19"/>
      <c r="DT278" s="19"/>
      <c r="DU278" s="19"/>
      <c r="DV278" s="19"/>
      <c r="DW278" s="19"/>
      <c r="DX278" s="19"/>
      <c r="DY278" s="19"/>
      <c r="DZ278" s="19"/>
      <c r="EA278" s="19"/>
      <c r="EB278" s="19"/>
      <c r="EC278" s="19"/>
      <c r="ED278" s="19"/>
      <c r="EE278" s="19"/>
      <c r="EF278" s="19"/>
      <c r="EG278" s="19"/>
      <c r="EH278" s="19"/>
      <c r="EI278" s="19"/>
      <c r="EJ278" s="19"/>
      <c r="EK278" s="19"/>
      <c r="EL278" s="19"/>
      <c r="EM278" s="19"/>
      <c r="EN278" s="19"/>
      <c r="EO278" s="19"/>
      <c r="EP278" s="19"/>
      <c r="EQ278" s="19"/>
      <c r="ER278" s="19"/>
      <c r="ES278" s="19"/>
      <c r="ET278" s="19"/>
      <c r="EU278" s="19"/>
      <c r="EV278" s="19"/>
      <c r="EW278" s="19"/>
      <c r="EX278" s="19"/>
      <c r="EY278" s="19"/>
      <c r="EZ278" s="19"/>
      <c r="FA278" s="19"/>
      <c r="FB278" s="19"/>
      <c r="FC278" s="19"/>
      <c r="FD278" s="19"/>
      <c r="FE278" s="19"/>
      <c r="FF278" s="19"/>
      <c r="FG278" s="19"/>
      <c r="FH278" s="19"/>
      <c r="FI278" s="19"/>
      <c r="FJ278" s="19"/>
      <c r="FK278" s="19"/>
      <c r="FL278" s="19"/>
      <c r="FM278" s="19"/>
      <c r="FN278" s="19"/>
      <c r="FO278" s="19"/>
      <c r="FP278" s="19"/>
      <c r="FQ278" s="19"/>
      <c r="FR278" s="19"/>
      <c r="FS278" s="19"/>
      <c r="FT278" s="19"/>
      <c r="FU278" s="19"/>
      <c r="FV278" s="19"/>
      <c r="FW278" s="19"/>
      <c r="FX278" s="19"/>
      <c r="FY278" s="19"/>
      <c r="FZ278" s="19"/>
      <c r="GA278" s="19"/>
      <c r="GB278" s="19"/>
      <c r="GC278" s="19"/>
      <c r="GD278" s="19"/>
      <c r="GE278" s="19"/>
      <c r="GF278" s="19"/>
      <c r="GG278" s="19"/>
      <c r="GH278" s="19"/>
      <c r="GI278" s="19"/>
      <c r="GJ278" s="19"/>
      <c r="GK278" s="19"/>
      <c r="GL278" s="19"/>
      <c r="GM278" s="19"/>
      <c r="GN278" s="19"/>
      <c r="GO278" s="19"/>
      <c r="GP278" s="19"/>
      <c r="GQ278" s="19"/>
      <c r="GR278" s="19"/>
      <c r="GS278" s="19"/>
      <c r="GT278" s="19"/>
      <c r="GU278" s="19"/>
      <c r="GV278" s="19"/>
      <c r="GW278" s="19"/>
      <c r="GX278" s="19"/>
      <c r="GY278" s="19"/>
      <c r="GZ278" s="19"/>
      <c r="HA278" s="19"/>
      <c r="HB278" s="19"/>
      <c r="HC278" s="19"/>
      <c r="HD278" s="19"/>
      <c r="HE278" s="19"/>
      <c r="HF278" s="19"/>
      <c r="HG278" s="19"/>
      <c r="HH278" s="19"/>
      <c r="HI278" s="19"/>
      <c r="HJ278" s="19"/>
      <c r="HK278" s="19"/>
      <c r="HL278" s="19"/>
      <c r="HM278" s="19"/>
      <c r="HN278" s="19"/>
      <c r="HO278" s="19"/>
      <c r="HP278" s="19"/>
      <c r="HQ278" s="19"/>
    </row>
    <row r="279" spans="2:225" x14ac:dyDescent="0.25">
      <c r="B279" s="19"/>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19"/>
      <c r="AW279" s="19"/>
      <c r="AX279" s="19"/>
      <c r="AY279" s="19"/>
      <c r="AZ279" s="19"/>
      <c r="BA279" s="19"/>
      <c r="BB279" s="19"/>
      <c r="BC279" s="19"/>
      <c r="BD279" s="19"/>
      <c r="BE279" s="19"/>
      <c r="BF279" s="19"/>
      <c r="BG279" s="19"/>
      <c r="BH279" s="19"/>
      <c r="BI279" s="19"/>
      <c r="BJ279" s="19"/>
      <c r="BK279" s="19"/>
      <c r="BL279" s="19"/>
      <c r="BM279" s="19"/>
      <c r="BN279" s="19"/>
      <c r="BO279" s="19"/>
      <c r="BP279" s="19"/>
      <c r="BQ279" s="19"/>
      <c r="BR279" s="19"/>
      <c r="BS279" s="19"/>
      <c r="BT279" s="19"/>
      <c r="BU279" s="19"/>
      <c r="BV279" s="19"/>
      <c r="BW279" s="19"/>
      <c r="BX279" s="19"/>
      <c r="BY279" s="19"/>
      <c r="BZ279" s="19"/>
      <c r="CA279" s="19"/>
      <c r="CB279" s="19"/>
      <c r="CC279" s="19"/>
      <c r="CD279" s="19"/>
      <c r="CE279" s="19"/>
      <c r="CF279" s="19"/>
      <c r="CG279" s="19"/>
      <c r="CH279" s="19"/>
      <c r="CI279" s="19"/>
      <c r="CJ279" s="19"/>
      <c r="CK279" s="19"/>
      <c r="CL279" s="19"/>
      <c r="CM279" s="19"/>
      <c r="CN279" s="19"/>
      <c r="CO279" s="19"/>
      <c r="CP279" s="19"/>
      <c r="CQ279" s="19"/>
      <c r="CR279" s="19"/>
      <c r="CS279" s="19"/>
      <c r="CT279" s="19"/>
      <c r="CU279" s="19"/>
      <c r="CV279" s="19"/>
      <c r="CW279" s="19"/>
      <c r="CX279" s="19"/>
      <c r="CY279" s="19"/>
      <c r="CZ279" s="19"/>
      <c r="DA279" s="19"/>
      <c r="DB279" s="19"/>
      <c r="DC279" s="19"/>
      <c r="DD279" s="19"/>
      <c r="DE279" s="19"/>
      <c r="DF279" s="19"/>
      <c r="DG279" s="19"/>
      <c r="DH279" s="19"/>
      <c r="DI279" s="19"/>
      <c r="DJ279" s="19"/>
      <c r="DK279" s="19"/>
      <c r="DL279" s="19"/>
      <c r="DM279" s="19"/>
      <c r="DN279" s="19"/>
      <c r="DO279" s="19"/>
      <c r="DP279" s="19"/>
      <c r="DQ279" s="19"/>
      <c r="DR279" s="19"/>
      <c r="DS279" s="19"/>
      <c r="DT279" s="19"/>
      <c r="DU279" s="19"/>
      <c r="DV279" s="19"/>
      <c r="DW279" s="19"/>
      <c r="DX279" s="19"/>
      <c r="DY279" s="19"/>
      <c r="DZ279" s="19"/>
      <c r="EA279" s="19"/>
      <c r="EB279" s="19"/>
      <c r="EC279" s="19"/>
      <c r="ED279" s="19"/>
      <c r="EE279" s="19"/>
      <c r="EF279" s="19"/>
      <c r="EG279" s="19"/>
      <c r="EH279" s="19"/>
      <c r="EI279" s="19"/>
      <c r="EJ279" s="19"/>
      <c r="EK279" s="19"/>
      <c r="EL279" s="19"/>
      <c r="EM279" s="19"/>
      <c r="EN279" s="19"/>
      <c r="EO279" s="19"/>
      <c r="EP279" s="19"/>
      <c r="EQ279" s="19"/>
      <c r="ER279" s="19"/>
      <c r="ES279" s="19"/>
      <c r="ET279" s="19"/>
      <c r="EU279" s="19"/>
      <c r="EV279" s="19"/>
      <c r="EW279" s="19"/>
      <c r="EX279" s="19"/>
      <c r="EY279" s="19"/>
      <c r="EZ279" s="19"/>
      <c r="FA279" s="19"/>
      <c r="FB279" s="19"/>
      <c r="FC279" s="19"/>
      <c r="FD279" s="19"/>
      <c r="FE279" s="19"/>
      <c r="FF279" s="19"/>
      <c r="FG279" s="19"/>
      <c r="FH279" s="19"/>
      <c r="FI279" s="19"/>
      <c r="FJ279" s="19"/>
      <c r="FK279" s="19"/>
      <c r="FL279" s="19"/>
      <c r="FM279" s="19"/>
      <c r="FN279" s="19"/>
      <c r="FO279" s="19"/>
      <c r="FP279" s="19"/>
      <c r="FQ279" s="19"/>
      <c r="FR279" s="19"/>
      <c r="FS279" s="19"/>
      <c r="FT279" s="19"/>
      <c r="FU279" s="19"/>
      <c r="FV279" s="19"/>
      <c r="FW279" s="19"/>
      <c r="FX279" s="19"/>
      <c r="FY279" s="19"/>
      <c r="FZ279" s="19"/>
      <c r="GA279" s="19"/>
      <c r="GB279" s="19"/>
      <c r="GC279" s="19"/>
      <c r="GD279" s="19"/>
      <c r="GE279" s="19"/>
      <c r="GF279" s="19"/>
      <c r="GG279" s="19"/>
      <c r="GH279" s="19"/>
      <c r="GI279" s="19"/>
      <c r="GJ279" s="19"/>
      <c r="GK279" s="19"/>
      <c r="GL279" s="19"/>
      <c r="GM279" s="19"/>
      <c r="GN279" s="19"/>
      <c r="GO279" s="19"/>
      <c r="GP279" s="19"/>
      <c r="GQ279" s="19"/>
      <c r="GR279" s="19"/>
      <c r="GS279" s="19"/>
      <c r="GT279" s="19"/>
      <c r="GU279" s="19"/>
      <c r="GV279" s="19"/>
      <c r="GW279" s="19"/>
      <c r="GX279" s="19"/>
      <c r="GY279" s="19"/>
      <c r="GZ279" s="19"/>
      <c r="HA279" s="19"/>
      <c r="HB279" s="19"/>
      <c r="HC279" s="19"/>
      <c r="HD279" s="19"/>
      <c r="HE279" s="19"/>
      <c r="HF279" s="19"/>
      <c r="HG279" s="19"/>
      <c r="HH279" s="19"/>
      <c r="HI279" s="19"/>
      <c r="HJ279" s="19"/>
      <c r="HK279" s="19"/>
      <c r="HL279" s="19"/>
      <c r="HM279" s="19"/>
      <c r="HN279" s="19"/>
      <c r="HO279" s="19"/>
      <c r="HP279" s="19"/>
      <c r="HQ279" s="19"/>
    </row>
    <row r="280" spans="2:225" x14ac:dyDescent="0.25">
      <c r="B280" s="19"/>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19"/>
      <c r="AW280" s="19"/>
      <c r="AX280" s="19"/>
      <c r="AY280" s="19"/>
      <c r="AZ280" s="19"/>
      <c r="BA280" s="19"/>
      <c r="BB280" s="19"/>
      <c r="BC280" s="19"/>
      <c r="BD280" s="19"/>
      <c r="BE280" s="19"/>
      <c r="BF280" s="19"/>
      <c r="BG280" s="19"/>
      <c r="BH280" s="19"/>
      <c r="BI280" s="19"/>
      <c r="BJ280" s="19"/>
      <c r="BK280" s="19"/>
      <c r="BL280" s="19"/>
      <c r="BM280" s="19"/>
      <c r="BN280" s="19"/>
      <c r="BO280" s="19"/>
      <c r="BP280" s="19"/>
      <c r="BQ280" s="19"/>
      <c r="BR280" s="19"/>
      <c r="BS280" s="19"/>
      <c r="BT280" s="19"/>
      <c r="BU280" s="19"/>
      <c r="BV280" s="19"/>
      <c r="BW280" s="19"/>
      <c r="BX280" s="19"/>
      <c r="BY280" s="19"/>
      <c r="BZ280" s="19"/>
      <c r="CA280" s="19"/>
      <c r="CB280" s="19"/>
      <c r="CC280" s="19"/>
      <c r="CD280" s="19"/>
      <c r="CE280" s="19"/>
      <c r="CF280" s="19"/>
      <c r="CG280" s="19"/>
      <c r="CH280" s="19"/>
      <c r="CI280" s="19"/>
      <c r="CJ280" s="19"/>
      <c r="CK280" s="19"/>
      <c r="CL280" s="19"/>
      <c r="CM280" s="19"/>
      <c r="CN280" s="19"/>
      <c r="CO280" s="19"/>
      <c r="CP280" s="19"/>
      <c r="CQ280" s="19"/>
      <c r="CR280" s="19"/>
      <c r="CS280" s="19"/>
      <c r="CT280" s="19"/>
      <c r="CU280" s="19"/>
      <c r="CV280" s="19"/>
      <c r="CW280" s="19"/>
      <c r="CX280" s="19"/>
      <c r="CY280" s="19"/>
      <c r="CZ280" s="19"/>
      <c r="DA280" s="19"/>
      <c r="DB280" s="19"/>
      <c r="DC280" s="19"/>
      <c r="DD280" s="19"/>
      <c r="DE280" s="19"/>
      <c r="DF280" s="19"/>
      <c r="DG280" s="19"/>
      <c r="DH280" s="19"/>
      <c r="DI280" s="19"/>
      <c r="DJ280" s="19"/>
      <c r="DK280" s="19"/>
      <c r="DL280" s="19"/>
      <c r="DM280" s="19"/>
      <c r="DN280" s="19"/>
      <c r="DO280" s="19"/>
      <c r="DP280" s="19"/>
      <c r="DQ280" s="19"/>
      <c r="DR280" s="19"/>
      <c r="DS280" s="19"/>
      <c r="DT280" s="19"/>
      <c r="DU280" s="19"/>
      <c r="DV280" s="19"/>
      <c r="DW280" s="19"/>
      <c r="DX280" s="19"/>
      <c r="DY280" s="19"/>
      <c r="DZ280" s="19"/>
      <c r="EA280" s="19"/>
      <c r="EB280" s="19"/>
      <c r="EC280" s="19"/>
      <c r="ED280" s="19"/>
      <c r="EE280" s="19"/>
      <c r="EF280" s="19"/>
      <c r="EG280" s="19"/>
      <c r="EH280" s="19"/>
      <c r="EI280" s="19"/>
      <c r="EJ280" s="19"/>
      <c r="EK280" s="19"/>
      <c r="EL280" s="19"/>
      <c r="EM280" s="19"/>
      <c r="EN280" s="19"/>
      <c r="EO280" s="19"/>
      <c r="EP280" s="19"/>
      <c r="EQ280" s="19"/>
      <c r="ER280" s="19"/>
      <c r="ES280" s="19"/>
      <c r="ET280" s="19"/>
      <c r="EU280" s="19"/>
      <c r="EV280" s="19"/>
      <c r="EW280" s="19"/>
      <c r="EX280" s="19"/>
      <c r="EY280" s="19"/>
      <c r="EZ280" s="19"/>
      <c r="FA280" s="19"/>
      <c r="FB280" s="19"/>
      <c r="FC280" s="19"/>
      <c r="FD280" s="19"/>
      <c r="FE280" s="19"/>
      <c r="FF280" s="19"/>
      <c r="FG280" s="19"/>
      <c r="FH280" s="19"/>
      <c r="FI280" s="19"/>
      <c r="FJ280" s="19"/>
      <c r="FK280" s="19"/>
      <c r="FL280" s="19"/>
      <c r="FM280" s="19"/>
      <c r="FN280" s="19"/>
      <c r="FO280" s="19"/>
      <c r="FP280" s="19"/>
      <c r="FQ280" s="19"/>
      <c r="FR280" s="19"/>
      <c r="FS280" s="19"/>
      <c r="FT280" s="19"/>
      <c r="FU280" s="19"/>
      <c r="FV280" s="19"/>
      <c r="FW280" s="19"/>
      <c r="FX280" s="19"/>
      <c r="FY280" s="19"/>
      <c r="FZ280" s="19"/>
      <c r="GA280" s="19"/>
      <c r="GB280" s="19"/>
      <c r="GC280" s="19"/>
      <c r="GD280" s="19"/>
      <c r="GE280" s="19"/>
      <c r="GF280" s="19"/>
      <c r="GG280" s="19"/>
      <c r="GH280" s="19"/>
      <c r="GI280" s="19"/>
      <c r="GJ280" s="19"/>
      <c r="GK280" s="19"/>
      <c r="GL280" s="19"/>
      <c r="GM280" s="19"/>
      <c r="GN280" s="19"/>
      <c r="GO280" s="19"/>
      <c r="GP280" s="19"/>
      <c r="GQ280" s="19"/>
      <c r="GR280" s="19"/>
      <c r="GS280" s="19"/>
      <c r="GT280" s="19"/>
      <c r="GU280" s="19"/>
      <c r="GV280" s="19"/>
      <c r="GW280" s="19"/>
      <c r="GX280" s="19"/>
      <c r="GY280" s="19"/>
      <c r="GZ280" s="19"/>
      <c r="HA280" s="19"/>
      <c r="HB280" s="19"/>
      <c r="HC280" s="19"/>
      <c r="HD280" s="19"/>
      <c r="HE280" s="19"/>
      <c r="HF280" s="19"/>
      <c r="HG280" s="19"/>
      <c r="HH280" s="19"/>
      <c r="HI280" s="19"/>
      <c r="HJ280" s="19"/>
      <c r="HK280" s="19"/>
      <c r="HL280" s="19"/>
      <c r="HM280" s="19"/>
      <c r="HN280" s="19"/>
      <c r="HO280" s="19"/>
      <c r="HP280" s="19"/>
      <c r="HQ280" s="19"/>
    </row>
    <row r="281" spans="2:225" x14ac:dyDescent="0.25">
      <c r="B281" s="19"/>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19"/>
      <c r="AW281" s="19"/>
      <c r="AX281" s="19"/>
      <c r="AY281" s="19"/>
      <c r="AZ281" s="19"/>
      <c r="BA281" s="19"/>
      <c r="BB281" s="19"/>
      <c r="BC281" s="19"/>
      <c r="BD281" s="19"/>
      <c r="BE281" s="19"/>
      <c r="BF281" s="19"/>
      <c r="BG281" s="19"/>
      <c r="BH281" s="19"/>
      <c r="BI281" s="19"/>
      <c r="BJ281" s="19"/>
      <c r="BK281" s="19"/>
      <c r="BL281" s="19"/>
      <c r="BM281" s="19"/>
      <c r="BN281" s="19"/>
      <c r="BO281" s="19"/>
      <c r="BP281" s="19"/>
      <c r="BQ281" s="19"/>
      <c r="BR281" s="19"/>
      <c r="BS281" s="19"/>
      <c r="BT281" s="19"/>
      <c r="BU281" s="19"/>
      <c r="BV281" s="19"/>
      <c r="BW281" s="19"/>
      <c r="BX281" s="19"/>
      <c r="BY281" s="19"/>
      <c r="BZ281" s="19"/>
      <c r="CA281" s="19"/>
      <c r="CB281" s="19"/>
      <c r="CC281" s="19"/>
      <c r="CD281" s="19"/>
      <c r="CE281" s="19"/>
      <c r="CF281" s="19"/>
      <c r="CG281" s="19"/>
      <c r="CH281" s="19"/>
      <c r="CI281" s="19"/>
      <c r="CJ281" s="19"/>
      <c r="CK281" s="19"/>
      <c r="CL281" s="19"/>
      <c r="CM281" s="19"/>
      <c r="CN281" s="19"/>
      <c r="CO281" s="19"/>
      <c r="CP281" s="19"/>
      <c r="CQ281" s="19"/>
      <c r="CR281" s="19"/>
      <c r="CS281" s="19"/>
      <c r="CT281" s="19"/>
      <c r="CU281" s="19"/>
      <c r="CV281" s="19"/>
      <c r="CW281" s="19"/>
      <c r="CX281" s="19"/>
      <c r="CY281" s="19"/>
      <c r="CZ281" s="19"/>
      <c r="DA281" s="19"/>
      <c r="DB281" s="19"/>
      <c r="DC281" s="19"/>
      <c r="DD281" s="19"/>
      <c r="DE281" s="19"/>
      <c r="DF281" s="19"/>
      <c r="DG281" s="19"/>
      <c r="DH281" s="19"/>
      <c r="DI281" s="19"/>
      <c r="DJ281" s="19"/>
      <c r="DK281" s="19"/>
      <c r="DL281" s="19"/>
      <c r="DM281" s="19"/>
      <c r="DN281" s="19"/>
      <c r="DO281" s="19"/>
      <c r="DP281" s="19"/>
      <c r="DQ281" s="19"/>
      <c r="DR281" s="19"/>
      <c r="DS281" s="19"/>
      <c r="DT281" s="19"/>
      <c r="DU281" s="19"/>
      <c r="DV281" s="19"/>
      <c r="DW281" s="19"/>
      <c r="DX281" s="19"/>
      <c r="DY281" s="19"/>
      <c r="DZ281" s="19"/>
      <c r="EA281" s="19"/>
      <c r="EB281" s="19"/>
      <c r="EC281" s="19"/>
      <c r="ED281" s="19"/>
      <c r="EE281" s="19"/>
      <c r="EF281" s="19"/>
      <c r="EG281" s="19"/>
      <c r="EH281" s="19"/>
      <c r="EI281" s="19"/>
      <c r="EJ281" s="19"/>
      <c r="EK281" s="19"/>
      <c r="EL281" s="19"/>
      <c r="EM281" s="19"/>
      <c r="EN281" s="19"/>
      <c r="EO281" s="19"/>
      <c r="EP281" s="19"/>
      <c r="EQ281" s="19"/>
      <c r="ER281" s="19"/>
      <c r="ES281" s="19"/>
      <c r="ET281" s="19"/>
      <c r="EU281" s="19"/>
      <c r="EV281" s="19"/>
      <c r="EW281" s="19"/>
      <c r="EX281" s="19"/>
      <c r="EY281" s="19"/>
      <c r="EZ281" s="19"/>
      <c r="FA281" s="19"/>
      <c r="FB281" s="19"/>
      <c r="FC281" s="19"/>
      <c r="FD281" s="19"/>
      <c r="FE281" s="19"/>
      <c r="FF281" s="19"/>
      <c r="FG281" s="19"/>
      <c r="FH281" s="19"/>
      <c r="FI281" s="19"/>
      <c r="FJ281" s="19"/>
      <c r="FK281" s="19"/>
      <c r="FL281" s="19"/>
      <c r="FM281" s="19"/>
      <c r="FN281" s="19"/>
      <c r="FO281" s="19"/>
      <c r="FP281" s="19"/>
      <c r="FQ281" s="19"/>
      <c r="FR281" s="19"/>
      <c r="FS281" s="19"/>
      <c r="FT281" s="19"/>
      <c r="FU281" s="19"/>
      <c r="FV281" s="19"/>
      <c r="FW281" s="19"/>
      <c r="FX281" s="19"/>
      <c r="FY281" s="19"/>
      <c r="FZ281" s="19"/>
      <c r="GA281" s="19"/>
      <c r="GB281" s="19"/>
      <c r="GC281" s="19"/>
      <c r="GD281" s="19"/>
      <c r="GE281" s="19"/>
      <c r="GF281" s="19"/>
      <c r="GG281" s="19"/>
      <c r="GH281" s="19"/>
      <c r="GI281" s="19"/>
      <c r="GJ281" s="19"/>
      <c r="GK281" s="19"/>
      <c r="GL281" s="19"/>
      <c r="GM281" s="19"/>
      <c r="GN281" s="19"/>
      <c r="GO281" s="19"/>
      <c r="GP281" s="19"/>
      <c r="GQ281" s="19"/>
      <c r="GR281" s="19"/>
      <c r="GS281" s="19"/>
      <c r="GT281" s="19"/>
      <c r="GU281" s="19"/>
      <c r="GV281" s="19"/>
      <c r="GW281" s="19"/>
      <c r="GX281" s="19"/>
      <c r="GY281" s="19"/>
      <c r="GZ281" s="19"/>
      <c r="HA281" s="19"/>
      <c r="HB281" s="19"/>
      <c r="HC281" s="19"/>
      <c r="HD281" s="19"/>
      <c r="HE281" s="19"/>
      <c r="HF281" s="19"/>
      <c r="HG281" s="19"/>
      <c r="HH281" s="19"/>
      <c r="HI281" s="19"/>
      <c r="HJ281" s="19"/>
      <c r="HK281" s="19"/>
      <c r="HL281" s="19"/>
      <c r="HM281" s="19"/>
      <c r="HN281" s="19"/>
      <c r="HO281" s="19"/>
      <c r="HP281" s="19"/>
      <c r="HQ281" s="19"/>
    </row>
    <row r="282" spans="2:225" x14ac:dyDescent="0.25">
      <c r="B282" s="19"/>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19"/>
      <c r="AW282" s="19"/>
      <c r="AX282" s="19"/>
      <c r="AY282" s="19"/>
      <c r="AZ282" s="19"/>
      <c r="BA282" s="19"/>
      <c r="BB282" s="19"/>
      <c r="BC282" s="19"/>
      <c r="BD282" s="19"/>
      <c r="BE282" s="19"/>
      <c r="BF282" s="19"/>
      <c r="BG282" s="19"/>
      <c r="BH282" s="19"/>
      <c r="BI282" s="19"/>
      <c r="BJ282" s="19"/>
      <c r="BK282" s="19"/>
      <c r="BL282" s="19"/>
      <c r="BM282" s="19"/>
      <c r="BN282" s="19"/>
      <c r="BO282" s="19"/>
      <c r="BP282" s="19"/>
      <c r="BQ282" s="19"/>
      <c r="BR282" s="19"/>
      <c r="BS282" s="19"/>
      <c r="BT282" s="19"/>
      <c r="BU282" s="19"/>
      <c r="BV282" s="19"/>
      <c r="BW282" s="19"/>
      <c r="BX282" s="19"/>
      <c r="BY282" s="19"/>
      <c r="BZ282" s="19"/>
      <c r="CA282" s="19"/>
      <c r="CB282" s="19"/>
      <c r="CC282" s="19"/>
      <c r="CD282" s="19"/>
      <c r="CE282" s="19"/>
      <c r="CF282" s="19"/>
      <c r="CG282" s="19"/>
      <c r="CH282" s="19"/>
      <c r="CI282" s="19"/>
      <c r="CJ282" s="19"/>
      <c r="CK282" s="19"/>
      <c r="CL282" s="19"/>
      <c r="CM282" s="19"/>
      <c r="CN282" s="19"/>
      <c r="CO282" s="19"/>
      <c r="CP282" s="19"/>
      <c r="CQ282" s="19"/>
      <c r="CR282" s="19"/>
      <c r="CS282" s="19"/>
      <c r="CT282" s="19"/>
      <c r="CU282" s="19"/>
      <c r="CV282" s="19"/>
      <c r="CW282" s="19"/>
      <c r="CX282" s="19"/>
      <c r="CY282" s="19"/>
      <c r="CZ282" s="19"/>
      <c r="DA282" s="19"/>
      <c r="DB282" s="19"/>
      <c r="DC282" s="19"/>
      <c r="DD282" s="19"/>
      <c r="DE282" s="19"/>
      <c r="DF282" s="19"/>
      <c r="DG282" s="19"/>
      <c r="DH282" s="19"/>
      <c r="DI282" s="19"/>
      <c r="DJ282" s="19"/>
      <c r="DK282" s="19"/>
      <c r="DL282" s="19"/>
      <c r="DM282" s="19"/>
      <c r="DN282" s="19"/>
      <c r="DO282" s="19"/>
      <c r="DP282" s="19"/>
      <c r="DQ282" s="19"/>
      <c r="DR282" s="19"/>
      <c r="DS282" s="19"/>
      <c r="DT282" s="19"/>
      <c r="DU282" s="19"/>
      <c r="DV282" s="19"/>
      <c r="DW282" s="19"/>
      <c r="DX282" s="19"/>
      <c r="DY282" s="19"/>
      <c r="DZ282" s="19"/>
      <c r="EA282" s="19"/>
      <c r="EB282" s="19"/>
      <c r="EC282" s="19"/>
      <c r="ED282" s="19"/>
      <c r="EE282" s="19"/>
      <c r="EF282" s="19"/>
      <c r="EG282" s="19"/>
      <c r="EH282" s="19"/>
      <c r="EI282" s="19"/>
      <c r="EJ282" s="19"/>
      <c r="EK282" s="19"/>
      <c r="EL282" s="19"/>
      <c r="EM282" s="19"/>
      <c r="EN282" s="19"/>
      <c r="EO282" s="19"/>
      <c r="EP282" s="19"/>
      <c r="EQ282" s="19"/>
      <c r="ER282" s="19"/>
      <c r="ES282" s="19"/>
      <c r="ET282" s="19"/>
      <c r="EU282" s="19"/>
      <c r="EV282" s="19"/>
      <c r="EW282" s="19"/>
      <c r="EX282" s="19"/>
      <c r="EY282" s="19"/>
      <c r="EZ282" s="19"/>
      <c r="FA282" s="19"/>
      <c r="FB282" s="19"/>
      <c r="FC282" s="19"/>
      <c r="FD282" s="19"/>
      <c r="FE282" s="19"/>
      <c r="FF282" s="19"/>
      <c r="FG282" s="19"/>
      <c r="FH282" s="19"/>
      <c r="FI282" s="19"/>
      <c r="FJ282" s="19"/>
      <c r="FK282" s="19"/>
      <c r="FL282" s="19"/>
      <c r="FM282" s="19"/>
      <c r="FN282" s="19"/>
      <c r="FO282" s="19"/>
      <c r="FP282" s="19"/>
      <c r="FQ282" s="19"/>
      <c r="FR282" s="19"/>
      <c r="FS282" s="19"/>
      <c r="FT282" s="19"/>
      <c r="FU282" s="19"/>
      <c r="FV282" s="19"/>
      <c r="FW282" s="19"/>
      <c r="FX282" s="19"/>
      <c r="FY282" s="19"/>
      <c r="FZ282" s="19"/>
      <c r="GA282" s="19"/>
      <c r="GB282" s="19"/>
      <c r="GC282" s="19"/>
      <c r="GD282" s="19"/>
      <c r="GE282" s="19"/>
      <c r="GF282" s="19"/>
      <c r="GG282" s="19"/>
      <c r="GH282" s="19"/>
      <c r="GI282" s="19"/>
      <c r="GJ282" s="19"/>
      <c r="GK282" s="19"/>
      <c r="GL282" s="19"/>
      <c r="GM282" s="19"/>
      <c r="GN282" s="19"/>
      <c r="GO282" s="19"/>
      <c r="GP282" s="19"/>
      <c r="GQ282" s="19"/>
      <c r="GR282" s="19"/>
      <c r="GS282" s="19"/>
      <c r="GT282" s="19"/>
      <c r="GU282" s="19"/>
      <c r="GV282" s="19"/>
      <c r="GW282" s="19"/>
      <c r="GX282" s="19"/>
      <c r="GY282" s="19"/>
      <c r="GZ282" s="19"/>
      <c r="HA282" s="19"/>
      <c r="HB282" s="19"/>
      <c r="HC282" s="19"/>
      <c r="HD282" s="19"/>
      <c r="HE282" s="19"/>
      <c r="HF282" s="19"/>
      <c r="HG282" s="19"/>
      <c r="HH282" s="19"/>
      <c r="HI282" s="19"/>
      <c r="HJ282" s="19"/>
      <c r="HK282" s="19"/>
      <c r="HL282" s="19"/>
      <c r="HM282" s="19"/>
      <c r="HN282" s="19"/>
      <c r="HO282" s="19"/>
      <c r="HP282" s="19"/>
      <c r="HQ282" s="19"/>
    </row>
    <row r="283" spans="2:225" x14ac:dyDescent="0.25">
      <c r="B283" s="19"/>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19"/>
      <c r="AW283" s="19"/>
      <c r="AX283" s="19"/>
      <c r="AY283" s="19"/>
      <c r="AZ283" s="19"/>
      <c r="BA283" s="19"/>
      <c r="BB283" s="19"/>
      <c r="BC283" s="19"/>
      <c r="BD283" s="19"/>
      <c r="BE283" s="19"/>
      <c r="BF283" s="19"/>
      <c r="BG283" s="19"/>
      <c r="BH283" s="19"/>
      <c r="BI283" s="19"/>
      <c r="BJ283" s="19"/>
      <c r="BK283" s="19"/>
      <c r="BL283" s="19"/>
      <c r="BM283" s="19"/>
      <c r="BN283" s="19"/>
      <c r="BO283" s="19"/>
      <c r="BP283" s="19"/>
      <c r="BQ283" s="19"/>
      <c r="BR283" s="19"/>
      <c r="BS283" s="19"/>
      <c r="BT283" s="19"/>
      <c r="BU283" s="19"/>
      <c r="BV283" s="19"/>
      <c r="BW283" s="19"/>
      <c r="BX283" s="19"/>
      <c r="BY283" s="19"/>
      <c r="BZ283" s="19"/>
      <c r="CA283" s="19"/>
      <c r="CB283" s="19"/>
      <c r="CC283" s="19"/>
      <c r="CD283" s="19"/>
      <c r="CE283" s="19"/>
      <c r="CF283" s="19"/>
      <c r="CG283" s="19"/>
      <c r="CH283" s="19"/>
      <c r="CI283" s="19"/>
      <c r="CJ283" s="19"/>
      <c r="CK283" s="19"/>
      <c r="CL283" s="19"/>
      <c r="CM283" s="19"/>
      <c r="CN283" s="19"/>
      <c r="CO283" s="19"/>
      <c r="CP283" s="19"/>
      <c r="CQ283" s="19"/>
      <c r="CR283" s="19"/>
      <c r="CS283" s="19"/>
      <c r="CT283" s="19"/>
      <c r="CU283" s="19"/>
      <c r="CV283" s="19"/>
      <c r="CW283" s="19"/>
      <c r="CX283" s="19"/>
      <c r="CY283" s="19"/>
      <c r="CZ283" s="19"/>
      <c r="DA283" s="19"/>
      <c r="DB283" s="19"/>
      <c r="DC283" s="19"/>
      <c r="DD283" s="19"/>
      <c r="DE283" s="19"/>
      <c r="DF283" s="19"/>
      <c r="DG283" s="19"/>
      <c r="DH283" s="19"/>
      <c r="DI283" s="19"/>
      <c r="DJ283" s="19"/>
      <c r="DK283" s="19"/>
      <c r="DL283" s="19"/>
      <c r="DM283" s="19"/>
      <c r="DN283" s="19"/>
      <c r="DO283" s="19"/>
      <c r="DP283" s="19"/>
      <c r="DQ283" s="19"/>
      <c r="DR283" s="19"/>
      <c r="DS283" s="19"/>
      <c r="DT283" s="19"/>
      <c r="DU283" s="19"/>
      <c r="DV283" s="19"/>
      <c r="DW283" s="19"/>
      <c r="DX283" s="19"/>
      <c r="DY283" s="19"/>
      <c r="DZ283" s="19"/>
      <c r="EA283" s="19"/>
      <c r="EB283" s="19"/>
      <c r="EC283" s="19"/>
      <c r="ED283" s="19"/>
      <c r="EE283" s="19"/>
      <c r="EF283" s="19"/>
      <c r="EG283" s="19"/>
      <c r="EH283" s="19"/>
      <c r="EI283" s="19"/>
      <c r="EJ283" s="19"/>
      <c r="EK283" s="19"/>
      <c r="EL283" s="19"/>
      <c r="EM283" s="19"/>
      <c r="EN283" s="19"/>
      <c r="EO283" s="19"/>
      <c r="EP283" s="19"/>
      <c r="EQ283" s="19"/>
      <c r="ER283" s="19"/>
      <c r="ES283" s="19"/>
      <c r="ET283" s="19"/>
      <c r="EU283" s="19"/>
      <c r="EV283" s="19"/>
      <c r="EW283" s="19"/>
      <c r="EX283" s="19"/>
      <c r="EY283" s="19"/>
      <c r="EZ283" s="19"/>
      <c r="FA283" s="19"/>
      <c r="FB283" s="19"/>
      <c r="FC283" s="19"/>
      <c r="FD283" s="19"/>
      <c r="FE283" s="19"/>
      <c r="FF283" s="19"/>
      <c r="FG283" s="19"/>
      <c r="FH283" s="19"/>
      <c r="FI283" s="19"/>
      <c r="FJ283" s="19"/>
      <c r="FK283" s="19"/>
      <c r="FL283" s="19"/>
      <c r="FM283" s="19"/>
      <c r="FN283" s="19"/>
      <c r="FO283" s="19"/>
      <c r="FP283" s="19"/>
      <c r="FQ283" s="19"/>
      <c r="FR283" s="19"/>
      <c r="FS283" s="19"/>
      <c r="FT283" s="19"/>
      <c r="FU283" s="19"/>
      <c r="FV283" s="19"/>
      <c r="FW283" s="19"/>
      <c r="FX283" s="19"/>
      <c r="FY283" s="19"/>
      <c r="FZ283" s="19"/>
      <c r="GA283" s="19"/>
      <c r="GB283" s="19"/>
      <c r="GC283" s="19"/>
      <c r="GD283" s="19"/>
      <c r="GE283" s="19"/>
      <c r="GF283" s="19"/>
      <c r="GG283" s="19"/>
      <c r="GH283" s="19"/>
      <c r="GI283" s="19"/>
      <c r="GJ283" s="19"/>
      <c r="GK283" s="19"/>
      <c r="GL283" s="19"/>
      <c r="GM283" s="19"/>
      <c r="GN283" s="19"/>
      <c r="GO283" s="19"/>
      <c r="GP283" s="19"/>
      <c r="GQ283" s="19"/>
      <c r="GR283" s="19"/>
      <c r="GS283" s="19"/>
      <c r="GT283" s="19"/>
      <c r="GU283" s="19"/>
      <c r="GV283" s="19"/>
      <c r="GW283" s="19"/>
      <c r="GX283" s="19"/>
      <c r="GY283" s="19"/>
      <c r="GZ283" s="19"/>
      <c r="HA283" s="19"/>
      <c r="HB283" s="19"/>
      <c r="HC283" s="19"/>
      <c r="HD283" s="19"/>
      <c r="HE283" s="19"/>
      <c r="HF283" s="19"/>
      <c r="HG283" s="19"/>
      <c r="HH283" s="19"/>
      <c r="HI283" s="19"/>
      <c r="HJ283" s="19"/>
      <c r="HK283" s="19"/>
      <c r="HL283" s="19"/>
      <c r="HM283" s="19"/>
      <c r="HN283" s="19"/>
      <c r="HO283" s="19"/>
      <c r="HP283" s="19"/>
      <c r="HQ283" s="19"/>
    </row>
    <row r="284" spans="2:225" x14ac:dyDescent="0.25">
      <c r="B284" s="19"/>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19"/>
      <c r="AW284" s="19"/>
      <c r="AX284" s="19"/>
      <c r="AY284" s="19"/>
      <c r="AZ284" s="19"/>
      <c r="BA284" s="19"/>
      <c r="BB284" s="19"/>
      <c r="BC284" s="19"/>
      <c r="BD284" s="19"/>
      <c r="BE284" s="19"/>
      <c r="BF284" s="19"/>
      <c r="BG284" s="19"/>
      <c r="BH284" s="19"/>
      <c r="BI284" s="19"/>
      <c r="BJ284" s="19"/>
      <c r="BK284" s="19"/>
      <c r="BL284" s="19"/>
      <c r="BM284" s="19"/>
      <c r="BN284" s="19"/>
      <c r="BO284" s="19"/>
      <c r="BP284" s="19"/>
      <c r="BQ284" s="19"/>
      <c r="BR284" s="19"/>
      <c r="BS284" s="19"/>
      <c r="BT284" s="19"/>
      <c r="BU284" s="19"/>
      <c r="BV284" s="19"/>
      <c r="BW284" s="19"/>
      <c r="BX284" s="19"/>
      <c r="BY284" s="19"/>
      <c r="BZ284" s="19"/>
      <c r="CA284" s="19"/>
      <c r="CB284" s="19"/>
      <c r="CC284" s="19"/>
      <c r="CD284" s="19"/>
      <c r="CE284" s="19"/>
      <c r="CF284" s="19"/>
      <c r="CG284" s="19"/>
      <c r="CH284" s="19"/>
      <c r="CI284" s="19"/>
      <c r="CJ284" s="19"/>
      <c r="CK284" s="19"/>
      <c r="CL284" s="19"/>
      <c r="CM284" s="19"/>
      <c r="CN284" s="19"/>
      <c r="CO284" s="19"/>
      <c r="CP284" s="19"/>
      <c r="CQ284" s="19"/>
      <c r="CR284" s="19"/>
      <c r="CS284" s="19"/>
      <c r="CT284" s="19"/>
      <c r="CU284" s="19"/>
      <c r="CV284" s="19"/>
      <c r="CW284" s="19"/>
      <c r="CX284" s="19"/>
      <c r="CY284" s="19"/>
      <c r="CZ284" s="19"/>
      <c r="DA284" s="19"/>
      <c r="DB284" s="19"/>
      <c r="DC284" s="19"/>
      <c r="DD284" s="19"/>
      <c r="DE284" s="19"/>
      <c r="DF284" s="19"/>
      <c r="DG284" s="19"/>
      <c r="DH284" s="19"/>
      <c r="DI284" s="19"/>
      <c r="DJ284" s="19"/>
      <c r="DK284" s="19"/>
      <c r="DL284" s="19"/>
      <c r="DM284" s="19"/>
      <c r="DN284" s="19"/>
      <c r="DO284" s="19"/>
      <c r="DP284" s="19"/>
      <c r="DQ284" s="19"/>
      <c r="DR284" s="19"/>
      <c r="DS284" s="19"/>
      <c r="DT284" s="19"/>
      <c r="DU284" s="19"/>
      <c r="DV284" s="19"/>
      <c r="DW284" s="19"/>
      <c r="DX284" s="19"/>
      <c r="DY284" s="19"/>
      <c r="DZ284" s="19"/>
      <c r="EA284" s="19"/>
      <c r="EB284" s="19"/>
      <c r="EC284" s="19"/>
      <c r="ED284" s="19"/>
      <c r="EE284" s="19"/>
      <c r="EF284" s="19"/>
      <c r="EG284" s="19"/>
      <c r="EH284" s="19"/>
      <c r="EI284" s="19"/>
      <c r="EJ284" s="19"/>
      <c r="EK284" s="19"/>
      <c r="EL284" s="19"/>
      <c r="EM284" s="19"/>
      <c r="EN284" s="19"/>
      <c r="EO284" s="19"/>
      <c r="EP284" s="19"/>
      <c r="EQ284" s="19"/>
      <c r="ER284" s="19"/>
      <c r="ES284" s="19"/>
      <c r="ET284" s="19"/>
      <c r="EU284" s="19"/>
      <c r="EV284" s="19"/>
      <c r="EW284" s="19"/>
      <c r="EX284" s="19"/>
      <c r="EY284" s="19"/>
      <c r="EZ284" s="19"/>
      <c r="FA284" s="19"/>
      <c r="FB284" s="19"/>
      <c r="FC284" s="19"/>
      <c r="FD284" s="19"/>
      <c r="FE284" s="19"/>
      <c r="FF284" s="19"/>
      <c r="FG284" s="19"/>
      <c r="FH284" s="19"/>
      <c r="FI284" s="19"/>
      <c r="FJ284" s="19"/>
      <c r="FK284" s="19"/>
      <c r="FL284" s="19"/>
      <c r="FM284" s="19"/>
      <c r="FN284" s="19"/>
      <c r="FO284" s="19"/>
      <c r="FP284" s="19"/>
      <c r="FQ284" s="19"/>
      <c r="FR284" s="19"/>
      <c r="FS284" s="19"/>
      <c r="FT284" s="19"/>
      <c r="FU284" s="19"/>
      <c r="FV284" s="19"/>
      <c r="FW284" s="19"/>
      <c r="FX284" s="19"/>
      <c r="FY284" s="19"/>
      <c r="FZ284" s="19"/>
      <c r="GA284" s="19"/>
      <c r="GB284" s="19"/>
      <c r="GC284" s="19"/>
      <c r="GD284" s="19"/>
      <c r="GE284" s="19"/>
      <c r="GF284" s="19"/>
      <c r="GG284" s="19"/>
      <c r="GH284" s="19"/>
      <c r="GI284" s="19"/>
      <c r="GJ284" s="19"/>
      <c r="GK284" s="19"/>
      <c r="GL284" s="19"/>
      <c r="GM284" s="19"/>
      <c r="GN284" s="19"/>
      <c r="GO284" s="19"/>
      <c r="GP284" s="19"/>
      <c r="GQ284" s="19"/>
      <c r="GR284" s="19"/>
      <c r="GS284" s="19"/>
      <c r="GT284" s="19"/>
      <c r="GU284" s="19"/>
      <c r="GV284" s="19"/>
      <c r="GW284" s="19"/>
      <c r="GX284" s="19"/>
      <c r="GY284" s="19"/>
      <c r="GZ284" s="19"/>
      <c r="HA284" s="19"/>
      <c r="HB284" s="19"/>
      <c r="HC284" s="19"/>
      <c r="HD284" s="19"/>
      <c r="HE284" s="19"/>
      <c r="HF284" s="19"/>
      <c r="HG284" s="19"/>
      <c r="HH284" s="19"/>
      <c r="HI284" s="19"/>
      <c r="HJ284" s="19"/>
      <c r="HK284" s="19"/>
      <c r="HL284" s="19"/>
      <c r="HM284" s="19"/>
      <c r="HN284" s="19"/>
      <c r="HO284" s="19"/>
      <c r="HP284" s="19"/>
      <c r="HQ284" s="19"/>
    </row>
    <row r="285" spans="2:225" x14ac:dyDescent="0.25">
      <c r="B285" s="19"/>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19"/>
      <c r="AW285" s="19"/>
      <c r="AX285" s="19"/>
      <c r="AY285" s="19"/>
      <c r="AZ285" s="19"/>
      <c r="BA285" s="19"/>
      <c r="BB285" s="19"/>
      <c r="BC285" s="19"/>
      <c r="BD285" s="19"/>
      <c r="BE285" s="19"/>
      <c r="BF285" s="19"/>
      <c r="BG285" s="19"/>
      <c r="BH285" s="19"/>
      <c r="BI285" s="19"/>
      <c r="BJ285" s="19"/>
      <c r="BK285" s="19"/>
      <c r="BL285" s="19"/>
      <c r="BM285" s="19"/>
      <c r="BN285" s="19"/>
      <c r="BO285" s="19"/>
      <c r="BP285" s="19"/>
      <c r="BQ285" s="19"/>
      <c r="BR285" s="19"/>
      <c r="BS285" s="19"/>
      <c r="BT285" s="19"/>
      <c r="BU285" s="19"/>
      <c r="BV285" s="19"/>
      <c r="BW285" s="19"/>
      <c r="BX285" s="19"/>
      <c r="BY285" s="19"/>
      <c r="BZ285" s="19"/>
      <c r="CA285" s="19"/>
      <c r="CB285" s="19"/>
      <c r="CC285" s="19"/>
      <c r="CD285" s="19"/>
      <c r="CE285" s="19"/>
      <c r="CF285" s="19"/>
      <c r="CG285" s="19"/>
      <c r="CH285" s="19"/>
      <c r="CI285" s="19"/>
      <c r="CJ285" s="19"/>
      <c r="CK285" s="19"/>
      <c r="CL285" s="19"/>
      <c r="CM285" s="19"/>
      <c r="CN285" s="19"/>
      <c r="CO285" s="19"/>
      <c r="CP285" s="19"/>
      <c r="CQ285" s="19"/>
      <c r="CR285" s="19"/>
      <c r="CS285" s="19"/>
      <c r="CT285" s="19"/>
      <c r="CU285" s="19"/>
      <c r="CV285" s="19"/>
      <c r="CW285" s="19"/>
      <c r="CX285" s="19"/>
      <c r="CY285" s="19"/>
      <c r="CZ285" s="19"/>
      <c r="DA285" s="19"/>
      <c r="DB285" s="19"/>
      <c r="DC285" s="19"/>
      <c r="DD285" s="19"/>
      <c r="DE285" s="19"/>
      <c r="DF285" s="19"/>
      <c r="DG285" s="19"/>
      <c r="DH285" s="19"/>
      <c r="DI285" s="19"/>
      <c r="DJ285" s="19"/>
      <c r="DK285" s="19"/>
      <c r="DL285" s="19"/>
      <c r="DM285" s="19"/>
      <c r="DN285" s="19"/>
      <c r="DO285" s="19"/>
      <c r="DP285" s="19"/>
      <c r="DQ285" s="19"/>
      <c r="DR285" s="19"/>
      <c r="DS285" s="19"/>
      <c r="DT285" s="19"/>
      <c r="DU285" s="19"/>
      <c r="DV285" s="19"/>
      <c r="DW285" s="19"/>
      <c r="DX285" s="19"/>
      <c r="DY285" s="19"/>
      <c r="DZ285" s="19"/>
      <c r="EA285" s="19"/>
      <c r="EB285" s="19"/>
      <c r="EC285" s="19"/>
      <c r="ED285" s="19"/>
      <c r="EE285" s="19"/>
      <c r="EF285" s="19"/>
      <c r="EG285" s="19"/>
      <c r="EH285" s="19"/>
      <c r="EI285" s="19"/>
      <c r="EJ285" s="19"/>
      <c r="EK285" s="19"/>
      <c r="EL285" s="19"/>
      <c r="EM285" s="19"/>
      <c r="EN285" s="19"/>
      <c r="EO285" s="19"/>
      <c r="EP285" s="19"/>
      <c r="EQ285" s="19"/>
      <c r="ER285" s="19"/>
      <c r="ES285" s="19"/>
      <c r="ET285" s="19"/>
      <c r="EU285" s="19"/>
      <c r="EV285" s="19"/>
      <c r="EW285" s="19"/>
      <c r="EX285" s="19"/>
      <c r="EY285" s="19"/>
      <c r="EZ285" s="19"/>
      <c r="FA285" s="19"/>
      <c r="FB285" s="19"/>
      <c r="FC285" s="19"/>
      <c r="FD285" s="19"/>
      <c r="FE285" s="19"/>
      <c r="FF285" s="19"/>
      <c r="FG285" s="19"/>
      <c r="FH285" s="19"/>
      <c r="FI285" s="19"/>
      <c r="FJ285" s="19"/>
      <c r="FK285" s="19"/>
      <c r="FL285" s="19"/>
      <c r="FM285" s="19"/>
      <c r="FN285" s="19"/>
      <c r="FO285" s="19"/>
      <c r="FP285" s="19"/>
      <c r="FQ285" s="19"/>
      <c r="FR285" s="19"/>
      <c r="FS285" s="19"/>
      <c r="FT285" s="19"/>
      <c r="FU285" s="19"/>
      <c r="FV285" s="19"/>
      <c r="FW285" s="19"/>
      <c r="FX285" s="19"/>
      <c r="FY285" s="19"/>
      <c r="FZ285" s="19"/>
      <c r="GA285" s="19"/>
      <c r="GB285" s="19"/>
      <c r="GC285" s="19"/>
      <c r="GD285" s="19"/>
      <c r="GE285" s="19"/>
      <c r="GF285" s="19"/>
      <c r="GG285" s="19"/>
      <c r="GH285" s="19"/>
      <c r="GI285" s="19"/>
      <c r="GJ285" s="19"/>
      <c r="GK285" s="19"/>
      <c r="GL285" s="19"/>
      <c r="GM285" s="19"/>
      <c r="GN285" s="19"/>
      <c r="GO285" s="19"/>
      <c r="GP285" s="19"/>
      <c r="GQ285" s="19"/>
      <c r="GR285" s="19"/>
      <c r="GS285" s="19"/>
      <c r="GT285" s="19"/>
      <c r="GU285" s="19"/>
      <c r="GV285" s="19"/>
      <c r="GW285" s="19"/>
      <c r="GX285" s="19"/>
      <c r="GY285" s="19"/>
      <c r="GZ285" s="19"/>
      <c r="HA285" s="19"/>
      <c r="HB285" s="19"/>
      <c r="HC285" s="19"/>
      <c r="HD285" s="19"/>
      <c r="HE285" s="19"/>
      <c r="HF285" s="19"/>
      <c r="HG285" s="19"/>
      <c r="HH285" s="19"/>
      <c r="HI285" s="19"/>
      <c r="HJ285" s="19"/>
      <c r="HK285" s="19"/>
      <c r="HL285" s="19"/>
      <c r="HM285" s="19"/>
      <c r="HN285" s="19"/>
      <c r="HO285" s="19"/>
      <c r="HP285" s="19"/>
      <c r="HQ285" s="19"/>
    </row>
    <row r="286" spans="2:225" x14ac:dyDescent="0.25">
      <c r="B286" s="19"/>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19"/>
      <c r="AW286" s="19"/>
      <c r="AX286" s="19"/>
      <c r="AY286" s="19"/>
      <c r="AZ286" s="19"/>
      <c r="BA286" s="19"/>
      <c r="BB286" s="19"/>
      <c r="BC286" s="19"/>
      <c r="BD286" s="19"/>
      <c r="BE286" s="19"/>
      <c r="BF286" s="19"/>
      <c r="BG286" s="19"/>
      <c r="BH286" s="19"/>
      <c r="BI286" s="19"/>
      <c r="BJ286" s="19"/>
      <c r="BK286" s="19"/>
      <c r="BL286" s="19"/>
      <c r="BM286" s="19"/>
      <c r="BN286" s="19"/>
      <c r="BO286" s="19"/>
      <c r="BP286" s="19"/>
      <c r="BQ286" s="19"/>
      <c r="BR286" s="19"/>
      <c r="BS286" s="19"/>
      <c r="BT286" s="19"/>
      <c r="BU286" s="19"/>
      <c r="BV286" s="19"/>
      <c r="BW286" s="19"/>
      <c r="BX286" s="19"/>
      <c r="BY286" s="19"/>
      <c r="BZ286" s="19"/>
      <c r="CA286" s="19"/>
      <c r="CB286" s="19"/>
      <c r="CC286" s="19"/>
      <c r="CD286" s="19"/>
      <c r="CE286" s="19"/>
      <c r="CF286" s="19"/>
      <c r="CG286" s="19"/>
      <c r="CH286" s="19"/>
      <c r="CI286" s="19"/>
      <c r="CJ286" s="19"/>
      <c r="CK286" s="19"/>
      <c r="CL286" s="19"/>
      <c r="CM286" s="19"/>
      <c r="CN286" s="19"/>
      <c r="CO286" s="19"/>
      <c r="CP286" s="19"/>
      <c r="CQ286" s="19"/>
      <c r="CR286" s="19"/>
      <c r="CS286" s="19"/>
      <c r="CT286" s="19"/>
      <c r="CU286" s="19"/>
      <c r="CV286" s="19"/>
      <c r="CW286" s="19"/>
      <c r="CX286" s="19"/>
      <c r="CY286" s="19"/>
      <c r="CZ286" s="19"/>
      <c r="DA286" s="19"/>
      <c r="DB286" s="19"/>
      <c r="DC286" s="19"/>
      <c r="DD286" s="19"/>
      <c r="DE286" s="19"/>
      <c r="DF286" s="19"/>
      <c r="DG286" s="19"/>
      <c r="DH286" s="19"/>
      <c r="DI286" s="19"/>
      <c r="DJ286" s="19"/>
      <c r="DK286" s="19"/>
      <c r="DL286" s="19"/>
      <c r="DM286" s="19"/>
      <c r="DN286" s="19"/>
      <c r="DO286" s="19"/>
      <c r="DP286" s="19"/>
      <c r="DQ286" s="19"/>
      <c r="DR286" s="19"/>
      <c r="DS286" s="19"/>
      <c r="DT286" s="19"/>
      <c r="DU286" s="19"/>
      <c r="DV286" s="19"/>
      <c r="DW286" s="19"/>
      <c r="DX286" s="19"/>
      <c r="DY286" s="19"/>
      <c r="DZ286" s="19"/>
      <c r="EA286" s="19"/>
      <c r="EB286" s="19"/>
      <c r="EC286" s="19"/>
      <c r="ED286" s="19"/>
      <c r="EE286" s="19"/>
      <c r="EF286" s="19"/>
      <c r="EG286" s="19"/>
      <c r="EH286" s="19"/>
      <c r="EI286" s="19"/>
      <c r="EJ286" s="19"/>
      <c r="EK286" s="19"/>
      <c r="EL286" s="19"/>
      <c r="EM286" s="19"/>
      <c r="EN286" s="19"/>
      <c r="EO286" s="19"/>
      <c r="EP286" s="19"/>
      <c r="EQ286" s="19"/>
      <c r="ER286" s="19"/>
      <c r="ES286" s="19"/>
      <c r="ET286" s="19"/>
      <c r="EU286" s="19"/>
      <c r="EV286" s="19"/>
      <c r="EW286" s="19"/>
      <c r="EX286" s="19"/>
      <c r="EY286" s="19"/>
      <c r="EZ286" s="19"/>
      <c r="FA286" s="19"/>
      <c r="FB286" s="19"/>
      <c r="FC286" s="19"/>
      <c r="FD286" s="19"/>
      <c r="FE286" s="19"/>
      <c r="FF286" s="19"/>
      <c r="FG286" s="19"/>
      <c r="FH286" s="19"/>
      <c r="FI286" s="19"/>
      <c r="FJ286" s="19"/>
      <c r="FK286" s="19"/>
      <c r="FL286" s="19"/>
      <c r="FM286" s="19"/>
      <c r="FN286" s="19"/>
      <c r="FO286" s="19"/>
      <c r="FP286" s="19"/>
      <c r="FQ286" s="19"/>
      <c r="FR286" s="19"/>
      <c r="FS286" s="19"/>
      <c r="FT286" s="19"/>
      <c r="FU286" s="19"/>
      <c r="FV286" s="19"/>
      <c r="FW286" s="19"/>
      <c r="FX286" s="19"/>
      <c r="FY286" s="19"/>
      <c r="FZ286" s="19"/>
      <c r="GA286" s="19"/>
      <c r="GB286" s="19"/>
      <c r="GC286" s="19"/>
      <c r="GD286" s="19"/>
      <c r="GE286" s="19"/>
      <c r="GF286" s="19"/>
      <c r="GG286" s="19"/>
      <c r="GH286" s="19"/>
      <c r="GI286" s="19"/>
      <c r="GJ286" s="19"/>
      <c r="GK286" s="19"/>
      <c r="GL286" s="19"/>
      <c r="GM286" s="19"/>
      <c r="GN286" s="19"/>
      <c r="GO286" s="19"/>
      <c r="GP286" s="19"/>
      <c r="GQ286" s="19"/>
      <c r="GR286" s="19"/>
      <c r="GS286" s="19"/>
      <c r="GT286" s="19"/>
      <c r="GU286" s="19"/>
      <c r="GV286" s="19"/>
      <c r="GW286" s="19"/>
      <c r="GX286" s="19"/>
      <c r="GY286" s="19"/>
      <c r="GZ286" s="19"/>
      <c r="HA286" s="19"/>
      <c r="HB286" s="19"/>
      <c r="HC286" s="19"/>
      <c r="HD286" s="19"/>
      <c r="HE286" s="19"/>
      <c r="HF286" s="19"/>
      <c r="HG286" s="19"/>
      <c r="HH286" s="19"/>
      <c r="HI286" s="19"/>
      <c r="HJ286" s="19"/>
      <c r="HK286" s="19"/>
      <c r="HL286" s="19"/>
      <c r="HM286" s="19"/>
      <c r="HN286" s="19"/>
      <c r="HO286" s="19"/>
      <c r="HP286" s="19"/>
      <c r="HQ286" s="19"/>
    </row>
    <row r="287" spans="2:225" x14ac:dyDescent="0.25">
      <c r="B287" s="19"/>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19"/>
      <c r="AW287" s="19"/>
      <c r="AX287" s="19"/>
      <c r="AY287" s="19"/>
      <c r="AZ287" s="19"/>
      <c r="BA287" s="19"/>
      <c r="BB287" s="19"/>
      <c r="BC287" s="19"/>
      <c r="BD287" s="19"/>
      <c r="BE287" s="19"/>
      <c r="BF287" s="19"/>
      <c r="BG287" s="19"/>
      <c r="BH287" s="19"/>
      <c r="BI287" s="19"/>
      <c r="BJ287" s="19"/>
      <c r="BK287" s="19"/>
      <c r="BL287" s="19"/>
      <c r="BM287" s="19"/>
      <c r="BN287" s="19"/>
      <c r="BO287" s="19"/>
      <c r="BP287" s="19"/>
      <c r="BQ287" s="19"/>
      <c r="BR287" s="19"/>
      <c r="BS287" s="19"/>
      <c r="BT287" s="19"/>
      <c r="BU287" s="19"/>
      <c r="BV287" s="19"/>
      <c r="BW287" s="19"/>
      <c r="BX287" s="19"/>
      <c r="BY287" s="19"/>
      <c r="BZ287" s="19"/>
      <c r="CA287" s="19"/>
      <c r="CB287" s="19"/>
      <c r="CC287" s="19"/>
      <c r="CD287" s="19"/>
      <c r="CE287" s="19"/>
      <c r="CF287" s="19"/>
      <c r="CG287" s="19"/>
      <c r="CH287" s="19"/>
      <c r="CI287" s="19"/>
      <c r="CJ287" s="19"/>
      <c r="CK287" s="19"/>
      <c r="CL287" s="19"/>
      <c r="CM287" s="19"/>
      <c r="CN287" s="19"/>
      <c r="CO287" s="19"/>
      <c r="CP287" s="19"/>
      <c r="CQ287" s="19"/>
      <c r="CR287" s="19"/>
      <c r="CS287" s="19"/>
      <c r="CT287" s="19"/>
      <c r="CU287" s="19"/>
      <c r="CV287" s="19"/>
      <c r="CW287" s="19"/>
      <c r="CX287" s="19"/>
      <c r="CY287" s="19"/>
      <c r="CZ287" s="19"/>
      <c r="DA287" s="19"/>
      <c r="DB287" s="19"/>
      <c r="DC287" s="19"/>
      <c r="DD287" s="19"/>
      <c r="DE287" s="19"/>
      <c r="DF287" s="19"/>
      <c r="DG287" s="19"/>
      <c r="DH287" s="19"/>
      <c r="DI287" s="19"/>
      <c r="DJ287" s="19"/>
      <c r="DK287" s="19"/>
      <c r="DL287" s="19"/>
      <c r="DM287" s="19"/>
      <c r="DN287" s="19"/>
      <c r="DO287" s="19"/>
      <c r="DP287" s="19"/>
      <c r="DQ287" s="19"/>
      <c r="DR287" s="19"/>
      <c r="DS287" s="19"/>
      <c r="DT287" s="19"/>
      <c r="DU287" s="19"/>
      <c r="DV287" s="19"/>
      <c r="DW287" s="19"/>
      <c r="DX287" s="19"/>
      <c r="DY287" s="19"/>
      <c r="DZ287" s="19"/>
      <c r="EA287" s="19"/>
      <c r="EB287" s="19"/>
      <c r="EC287" s="19"/>
      <c r="ED287" s="19"/>
      <c r="EE287" s="19"/>
      <c r="EF287" s="19"/>
      <c r="EG287" s="19"/>
      <c r="EH287" s="19"/>
      <c r="EI287" s="19"/>
      <c r="EJ287" s="19"/>
      <c r="EK287" s="19"/>
      <c r="EL287" s="19"/>
      <c r="EM287" s="19"/>
      <c r="EN287" s="19"/>
      <c r="EO287" s="19"/>
      <c r="EP287" s="19"/>
      <c r="EQ287" s="19"/>
      <c r="ER287" s="19"/>
      <c r="ES287" s="19"/>
      <c r="ET287" s="19"/>
      <c r="EU287" s="19"/>
      <c r="EV287" s="19"/>
      <c r="EW287" s="19"/>
      <c r="EX287" s="19"/>
      <c r="EY287" s="19"/>
      <c r="EZ287" s="19"/>
      <c r="FA287" s="19"/>
      <c r="FB287" s="19"/>
      <c r="FC287" s="19"/>
      <c r="FD287" s="19"/>
      <c r="FE287" s="19"/>
      <c r="FF287" s="19"/>
      <c r="FG287" s="19"/>
      <c r="FH287" s="19"/>
      <c r="FI287" s="19"/>
      <c r="FJ287" s="19"/>
      <c r="FK287" s="19"/>
      <c r="FL287" s="19"/>
      <c r="FM287" s="19"/>
      <c r="FN287" s="19"/>
      <c r="FO287" s="19"/>
      <c r="FP287" s="19"/>
      <c r="FQ287" s="19"/>
      <c r="FR287" s="19"/>
      <c r="FS287" s="19"/>
      <c r="FT287" s="19"/>
      <c r="FU287" s="19"/>
      <c r="FV287" s="19"/>
      <c r="FW287" s="19"/>
      <c r="FX287" s="19"/>
      <c r="FY287" s="19"/>
      <c r="FZ287" s="19"/>
      <c r="GA287" s="19"/>
      <c r="GB287" s="19"/>
      <c r="GC287" s="19"/>
      <c r="GD287" s="19"/>
      <c r="GE287" s="19"/>
      <c r="GF287" s="19"/>
      <c r="GG287" s="19"/>
      <c r="GH287" s="19"/>
      <c r="GI287" s="19"/>
      <c r="GJ287" s="19"/>
      <c r="GK287" s="19"/>
      <c r="GL287" s="19"/>
      <c r="GM287" s="19"/>
      <c r="GN287" s="19"/>
      <c r="GO287" s="19"/>
      <c r="GP287" s="19"/>
      <c r="GQ287" s="19"/>
      <c r="GR287" s="19"/>
      <c r="GS287" s="19"/>
      <c r="GT287" s="19"/>
      <c r="GU287" s="19"/>
      <c r="GV287" s="19"/>
      <c r="GW287" s="19"/>
      <c r="GX287" s="19"/>
      <c r="GY287" s="19"/>
      <c r="GZ287" s="19"/>
      <c r="HA287" s="19"/>
      <c r="HB287" s="19"/>
      <c r="HC287" s="19"/>
      <c r="HD287" s="19"/>
      <c r="HE287" s="19"/>
      <c r="HF287" s="19"/>
      <c r="HG287" s="19"/>
      <c r="HH287" s="19"/>
      <c r="HI287" s="19"/>
      <c r="HJ287" s="19"/>
      <c r="HK287" s="19"/>
      <c r="HL287" s="19"/>
      <c r="HM287" s="19"/>
      <c r="HN287" s="19"/>
      <c r="HO287" s="19"/>
      <c r="HP287" s="19"/>
      <c r="HQ287" s="19"/>
    </row>
    <row r="288" spans="2:225" x14ac:dyDescent="0.25">
      <c r="B288" s="19"/>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19"/>
      <c r="AW288" s="19"/>
      <c r="AX288" s="19"/>
      <c r="AY288" s="19"/>
      <c r="AZ288" s="19"/>
      <c r="BA288" s="19"/>
      <c r="BB288" s="19"/>
      <c r="BC288" s="19"/>
      <c r="BD288" s="19"/>
      <c r="BE288" s="19"/>
      <c r="BF288" s="19"/>
      <c r="BG288" s="19"/>
      <c r="BH288" s="19"/>
      <c r="BI288" s="19"/>
      <c r="BJ288" s="19"/>
      <c r="BK288" s="19"/>
      <c r="BL288" s="19"/>
      <c r="BM288" s="19"/>
      <c r="BN288" s="19"/>
      <c r="BO288" s="19"/>
      <c r="BP288" s="19"/>
      <c r="BQ288" s="19"/>
      <c r="BR288" s="19"/>
      <c r="BS288" s="19"/>
      <c r="BT288" s="19"/>
      <c r="BU288" s="19"/>
      <c r="BV288" s="19"/>
      <c r="BW288" s="19"/>
      <c r="BX288" s="19"/>
      <c r="BY288" s="19"/>
      <c r="BZ288" s="19"/>
      <c r="CA288" s="19"/>
      <c r="CB288" s="19"/>
      <c r="CC288" s="19"/>
      <c r="CD288" s="19"/>
      <c r="CE288" s="19"/>
      <c r="CF288" s="19"/>
      <c r="CG288" s="19"/>
      <c r="CH288" s="19"/>
      <c r="CI288" s="19"/>
      <c r="CJ288" s="19"/>
      <c r="CK288" s="19"/>
      <c r="CL288" s="19"/>
      <c r="CM288" s="19"/>
      <c r="CN288" s="19"/>
      <c r="CO288" s="19"/>
      <c r="CP288" s="19"/>
      <c r="CQ288" s="19"/>
      <c r="CR288" s="19"/>
      <c r="CS288" s="19"/>
      <c r="CT288" s="19"/>
      <c r="CU288" s="19"/>
      <c r="CV288" s="19"/>
      <c r="CW288" s="19"/>
      <c r="CX288" s="19"/>
      <c r="CY288" s="19"/>
      <c r="CZ288" s="19"/>
      <c r="DA288" s="19"/>
      <c r="DB288" s="19"/>
      <c r="DC288" s="19"/>
      <c r="DD288" s="19"/>
      <c r="DE288" s="19"/>
      <c r="DF288" s="19"/>
      <c r="DG288" s="19"/>
      <c r="DH288" s="19"/>
      <c r="DI288" s="19"/>
      <c r="DJ288" s="19"/>
      <c r="DK288" s="19"/>
      <c r="DL288" s="19"/>
      <c r="DM288" s="19"/>
      <c r="DN288" s="19"/>
      <c r="DO288" s="19"/>
      <c r="DP288" s="19"/>
      <c r="DQ288" s="19"/>
      <c r="DR288" s="19"/>
      <c r="DS288" s="19"/>
      <c r="DT288" s="19"/>
      <c r="DU288" s="19"/>
      <c r="DV288" s="19"/>
      <c r="DW288" s="19"/>
      <c r="DX288" s="19"/>
      <c r="DY288" s="19"/>
      <c r="DZ288" s="19"/>
      <c r="EA288" s="19"/>
      <c r="EB288" s="19"/>
      <c r="EC288" s="19"/>
      <c r="ED288" s="19"/>
      <c r="EE288" s="19"/>
      <c r="EF288" s="19"/>
      <c r="EG288" s="19"/>
      <c r="EH288" s="19"/>
      <c r="EI288" s="19"/>
      <c r="EJ288" s="19"/>
      <c r="EK288" s="19"/>
      <c r="EL288" s="19"/>
      <c r="EM288" s="19"/>
      <c r="EN288" s="19"/>
      <c r="EO288" s="19"/>
      <c r="EP288" s="19"/>
      <c r="EQ288" s="19"/>
      <c r="ER288" s="19"/>
      <c r="ES288" s="19"/>
      <c r="ET288" s="19"/>
      <c r="EU288" s="19"/>
      <c r="EV288" s="19"/>
      <c r="EW288" s="19"/>
      <c r="EX288" s="19"/>
      <c r="EY288" s="19"/>
      <c r="EZ288" s="19"/>
      <c r="FA288" s="19"/>
      <c r="FB288" s="19"/>
      <c r="FC288" s="19"/>
      <c r="FD288" s="19"/>
      <c r="FE288" s="19"/>
      <c r="FF288" s="19"/>
      <c r="FG288" s="19"/>
      <c r="FH288" s="19"/>
      <c r="FI288" s="19"/>
      <c r="FJ288" s="19"/>
      <c r="FK288" s="19"/>
      <c r="FL288" s="19"/>
      <c r="FM288" s="19"/>
      <c r="FN288" s="19"/>
      <c r="FO288" s="19"/>
      <c r="FP288" s="19"/>
      <c r="FQ288" s="19"/>
      <c r="FR288" s="19"/>
      <c r="FS288" s="19"/>
      <c r="FT288" s="19"/>
      <c r="FU288" s="19"/>
      <c r="FV288" s="19"/>
      <c r="FW288" s="19"/>
      <c r="FX288" s="19"/>
      <c r="FY288" s="19"/>
      <c r="FZ288" s="19"/>
      <c r="GA288" s="19"/>
      <c r="GB288" s="19"/>
      <c r="GC288" s="19"/>
      <c r="GD288" s="19"/>
      <c r="GE288" s="19"/>
      <c r="GF288" s="19"/>
      <c r="GG288" s="19"/>
      <c r="GH288" s="19"/>
      <c r="GI288" s="19"/>
      <c r="GJ288" s="19"/>
      <c r="GK288" s="19"/>
      <c r="GL288" s="19"/>
      <c r="GM288" s="19"/>
      <c r="GN288" s="19"/>
      <c r="GO288" s="19"/>
      <c r="GP288" s="19"/>
      <c r="GQ288" s="19"/>
      <c r="GR288" s="19"/>
      <c r="GS288" s="19"/>
      <c r="GT288" s="19"/>
      <c r="GU288" s="19"/>
      <c r="GV288" s="19"/>
      <c r="GW288" s="19"/>
      <c r="GX288" s="19"/>
      <c r="GY288" s="19"/>
      <c r="GZ288" s="19"/>
      <c r="HA288" s="19"/>
      <c r="HB288" s="19"/>
      <c r="HC288" s="19"/>
      <c r="HD288" s="19"/>
      <c r="HE288" s="19"/>
      <c r="HF288" s="19"/>
      <c r="HG288" s="19"/>
      <c r="HH288" s="19"/>
      <c r="HI288" s="19"/>
      <c r="HJ288" s="19"/>
      <c r="HK288" s="19"/>
      <c r="HL288" s="19"/>
      <c r="HM288" s="19"/>
      <c r="HN288" s="19"/>
      <c r="HO288" s="19"/>
      <c r="HP288" s="19"/>
      <c r="HQ288" s="19"/>
    </row>
    <row r="289" spans="2:225" x14ac:dyDescent="0.25">
      <c r="B289" s="19"/>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19"/>
      <c r="AW289" s="19"/>
      <c r="AX289" s="19"/>
      <c r="AY289" s="19"/>
      <c r="AZ289" s="19"/>
      <c r="BA289" s="19"/>
      <c r="BB289" s="19"/>
      <c r="BC289" s="19"/>
      <c r="BD289" s="19"/>
      <c r="BE289" s="19"/>
      <c r="BF289" s="19"/>
      <c r="BG289" s="19"/>
      <c r="BH289" s="19"/>
      <c r="BI289" s="19"/>
      <c r="BJ289" s="19"/>
      <c r="BK289" s="19"/>
      <c r="BL289" s="19"/>
      <c r="BM289" s="19"/>
      <c r="BN289" s="19"/>
      <c r="BO289" s="19"/>
      <c r="BP289" s="19"/>
      <c r="BQ289" s="19"/>
      <c r="BR289" s="19"/>
      <c r="BS289" s="19"/>
      <c r="BT289" s="19"/>
      <c r="BU289" s="19"/>
      <c r="BV289" s="19"/>
      <c r="BW289" s="19"/>
      <c r="BX289" s="19"/>
      <c r="BY289" s="19"/>
      <c r="BZ289" s="19"/>
      <c r="CA289" s="19"/>
      <c r="CB289" s="19"/>
      <c r="CC289" s="19"/>
      <c r="CD289" s="19"/>
      <c r="CE289" s="19"/>
      <c r="CF289" s="19"/>
      <c r="CG289" s="19"/>
      <c r="CH289" s="19"/>
      <c r="CI289" s="19"/>
      <c r="CJ289" s="19"/>
      <c r="CK289" s="19"/>
      <c r="CL289" s="19"/>
      <c r="CM289" s="19"/>
      <c r="CN289" s="19"/>
      <c r="CO289" s="19"/>
      <c r="CP289" s="19"/>
      <c r="CQ289" s="19"/>
      <c r="CR289" s="19"/>
      <c r="CS289" s="19"/>
      <c r="CT289" s="19"/>
      <c r="CU289" s="19"/>
      <c r="CV289" s="19"/>
      <c r="CW289" s="19"/>
      <c r="CX289" s="19"/>
      <c r="CY289" s="19"/>
      <c r="CZ289" s="19"/>
      <c r="DA289" s="19"/>
      <c r="DB289" s="19"/>
      <c r="DC289" s="19"/>
      <c r="DD289" s="19"/>
      <c r="DE289" s="19"/>
      <c r="DF289" s="19"/>
      <c r="DG289" s="19"/>
      <c r="DH289" s="19"/>
      <c r="DI289" s="19"/>
      <c r="DJ289" s="19"/>
      <c r="DK289" s="19"/>
      <c r="DL289" s="19"/>
      <c r="DM289" s="19"/>
      <c r="DN289" s="19"/>
      <c r="DO289" s="19"/>
      <c r="DP289" s="19"/>
      <c r="DQ289" s="19"/>
      <c r="DR289" s="19"/>
      <c r="DS289" s="19"/>
      <c r="DT289" s="19"/>
      <c r="DU289" s="19"/>
      <c r="DV289" s="19"/>
      <c r="DW289" s="19"/>
      <c r="DX289" s="19"/>
      <c r="DY289" s="19"/>
      <c r="DZ289" s="19"/>
      <c r="EA289" s="19"/>
      <c r="EB289" s="19"/>
      <c r="EC289" s="19"/>
      <c r="ED289" s="19"/>
      <c r="EE289" s="19"/>
      <c r="EF289" s="19"/>
      <c r="EG289" s="19"/>
      <c r="EH289" s="19"/>
      <c r="EI289" s="19"/>
      <c r="EJ289" s="19"/>
      <c r="EK289" s="19"/>
      <c r="EL289" s="19"/>
      <c r="EM289" s="19"/>
      <c r="EN289" s="19"/>
      <c r="EO289" s="19"/>
      <c r="EP289" s="19"/>
      <c r="EQ289" s="19"/>
      <c r="ER289" s="19"/>
      <c r="ES289" s="19"/>
      <c r="ET289" s="19"/>
      <c r="EU289" s="19"/>
      <c r="EV289" s="19"/>
      <c r="EW289" s="19"/>
      <c r="EX289" s="19"/>
      <c r="EY289" s="19"/>
      <c r="EZ289" s="19"/>
      <c r="FA289" s="19"/>
      <c r="FB289" s="19"/>
      <c r="FC289" s="19"/>
      <c r="FD289" s="19"/>
      <c r="FE289" s="19"/>
      <c r="FF289" s="19"/>
      <c r="FG289" s="19"/>
      <c r="FH289" s="19"/>
      <c r="FI289" s="19"/>
      <c r="FJ289" s="19"/>
      <c r="FK289" s="19"/>
      <c r="FL289" s="19"/>
      <c r="FM289" s="19"/>
      <c r="FN289" s="19"/>
      <c r="FO289" s="19"/>
      <c r="FP289" s="19"/>
      <c r="FQ289" s="19"/>
      <c r="FR289" s="19"/>
      <c r="FS289" s="19"/>
      <c r="FT289" s="19"/>
      <c r="FU289" s="19"/>
      <c r="FV289" s="19"/>
      <c r="FW289" s="19"/>
      <c r="FX289" s="19"/>
      <c r="FY289" s="19"/>
      <c r="FZ289" s="19"/>
      <c r="GA289" s="19"/>
      <c r="GB289" s="19"/>
      <c r="GC289" s="19"/>
      <c r="GD289" s="19"/>
      <c r="GE289" s="19"/>
      <c r="GF289" s="19"/>
      <c r="GG289" s="19"/>
      <c r="GH289" s="19"/>
      <c r="GI289" s="19"/>
      <c r="GJ289" s="19"/>
      <c r="GK289" s="19"/>
      <c r="GL289" s="19"/>
      <c r="GM289" s="19"/>
      <c r="GN289" s="19"/>
      <c r="GO289" s="19"/>
      <c r="GP289" s="19"/>
      <c r="GQ289" s="19"/>
      <c r="GR289" s="19"/>
      <c r="GS289" s="19"/>
      <c r="GT289" s="19"/>
      <c r="GU289" s="19"/>
      <c r="GV289" s="19"/>
      <c r="GW289" s="19"/>
      <c r="GX289" s="19"/>
      <c r="GY289" s="19"/>
      <c r="GZ289" s="19"/>
      <c r="HA289" s="19"/>
      <c r="HB289" s="19"/>
      <c r="HC289" s="19"/>
      <c r="HD289" s="19"/>
      <c r="HE289" s="19"/>
      <c r="HF289" s="19"/>
      <c r="HG289" s="19"/>
      <c r="HH289" s="19"/>
      <c r="HI289" s="19"/>
      <c r="HJ289" s="19"/>
      <c r="HK289" s="19"/>
      <c r="HL289" s="19"/>
      <c r="HM289" s="19"/>
      <c r="HN289" s="19"/>
      <c r="HO289" s="19"/>
      <c r="HP289" s="19"/>
      <c r="HQ289" s="19"/>
    </row>
    <row r="290" spans="2:225" x14ac:dyDescent="0.25">
      <c r="B290" s="19"/>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19"/>
      <c r="AW290" s="19"/>
      <c r="AX290" s="19"/>
      <c r="AY290" s="19"/>
      <c r="AZ290" s="19"/>
      <c r="BA290" s="19"/>
      <c r="BB290" s="19"/>
      <c r="BC290" s="19"/>
      <c r="BD290" s="19"/>
      <c r="BE290" s="19"/>
      <c r="BF290" s="19"/>
      <c r="BG290" s="19"/>
      <c r="BH290" s="19"/>
      <c r="BI290" s="19"/>
      <c r="BJ290" s="19"/>
      <c r="BK290" s="19"/>
      <c r="BL290" s="19"/>
      <c r="BM290" s="19"/>
      <c r="BN290" s="19"/>
      <c r="BO290" s="19"/>
      <c r="BP290" s="19"/>
      <c r="BQ290" s="19"/>
      <c r="BR290" s="19"/>
      <c r="BS290" s="19"/>
      <c r="BT290" s="19"/>
      <c r="BU290" s="19"/>
      <c r="BV290" s="19"/>
      <c r="BW290" s="19"/>
      <c r="BX290" s="19"/>
      <c r="BY290" s="19"/>
      <c r="BZ290" s="19"/>
      <c r="CA290" s="19"/>
      <c r="CB290" s="19"/>
      <c r="CC290" s="19"/>
      <c r="CD290" s="19"/>
      <c r="CE290" s="19"/>
      <c r="CF290" s="19"/>
      <c r="CG290" s="19"/>
      <c r="CH290" s="19"/>
      <c r="CI290" s="19"/>
      <c r="CJ290" s="19"/>
      <c r="CK290" s="19"/>
      <c r="CL290" s="19"/>
      <c r="CM290" s="19"/>
      <c r="CN290" s="19"/>
      <c r="CO290" s="19"/>
      <c r="CP290" s="19"/>
      <c r="CQ290" s="19"/>
      <c r="CR290" s="19"/>
      <c r="CS290" s="19"/>
      <c r="CT290" s="19"/>
      <c r="CU290" s="19"/>
      <c r="CV290" s="19"/>
      <c r="CW290" s="19"/>
      <c r="CX290" s="19"/>
      <c r="CY290" s="19"/>
      <c r="CZ290" s="19"/>
      <c r="DA290" s="19"/>
      <c r="DB290" s="19"/>
      <c r="DC290" s="19"/>
      <c r="DD290" s="19"/>
      <c r="DE290" s="19"/>
      <c r="DF290" s="19"/>
      <c r="DG290" s="19"/>
      <c r="DH290" s="19"/>
      <c r="DI290" s="19"/>
      <c r="DJ290" s="19"/>
      <c r="DK290" s="19"/>
      <c r="DL290" s="19"/>
      <c r="DM290" s="19"/>
      <c r="DN290" s="19"/>
      <c r="DO290" s="19"/>
      <c r="DP290" s="19"/>
      <c r="DQ290" s="19"/>
      <c r="DR290" s="19"/>
      <c r="DS290" s="19"/>
      <c r="DT290" s="19"/>
      <c r="DU290" s="19"/>
      <c r="DV290" s="19"/>
      <c r="DW290" s="19"/>
      <c r="DX290" s="19"/>
      <c r="DY290" s="19"/>
      <c r="DZ290" s="19"/>
      <c r="EA290" s="19"/>
      <c r="EB290" s="19"/>
      <c r="EC290" s="19"/>
      <c r="ED290" s="19"/>
      <c r="EE290" s="19"/>
      <c r="EF290" s="19"/>
      <c r="EG290" s="19"/>
      <c r="EH290" s="19"/>
      <c r="EI290" s="19"/>
      <c r="EJ290" s="19"/>
      <c r="EK290" s="19"/>
      <c r="EL290" s="19"/>
      <c r="EM290" s="19"/>
      <c r="EN290" s="19"/>
      <c r="EO290" s="19"/>
      <c r="EP290" s="19"/>
      <c r="EQ290" s="19"/>
      <c r="ER290" s="19"/>
      <c r="ES290" s="19"/>
      <c r="ET290" s="19"/>
      <c r="EU290" s="19"/>
      <c r="EV290" s="19"/>
      <c r="EW290" s="19"/>
      <c r="EX290" s="19"/>
      <c r="EY290" s="19"/>
      <c r="EZ290" s="19"/>
      <c r="FA290" s="19"/>
      <c r="FB290" s="19"/>
      <c r="FC290" s="19"/>
      <c r="FD290" s="19"/>
      <c r="FE290" s="19"/>
      <c r="FF290" s="19"/>
      <c r="FG290" s="19"/>
      <c r="FH290" s="19"/>
      <c r="FI290" s="19"/>
      <c r="FJ290" s="19"/>
      <c r="FK290" s="19"/>
      <c r="FL290" s="19"/>
      <c r="FM290" s="19"/>
      <c r="FN290" s="19"/>
      <c r="FO290" s="19"/>
      <c r="FP290" s="19"/>
      <c r="FQ290" s="19"/>
      <c r="FR290" s="19"/>
      <c r="FS290" s="19"/>
      <c r="FT290" s="19"/>
      <c r="FU290" s="19"/>
      <c r="FV290" s="19"/>
      <c r="FW290" s="19"/>
      <c r="FX290" s="19"/>
      <c r="FY290" s="19"/>
      <c r="FZ290" s="19"/>
      <c r="GA290" s="19"/>
      <c r="GB290" s="19"/>
      <c r="GC290" s="19"/>
      <c r="GD290" s="19"/>
      <c r="GE290" s="19"/>
      <c r="GF290" s="19"/>
      <c r="GG290" s="19"/>
      <c r="GH290" s="19"/>
      <c r="GI290" s="19"/>
      <c r="GJ290" s="19"/>
      <c r="GK290" s="19"/>
      <c r="GL290" s="19"/>
      <c r="GM290" s="19"/>
      <c r="GN290" s="19"/>
      <c r="GO290" s="19"/>
      <c r="GP290" s="19"/>
      <c r="GQ290" s="19"/>
      <c r="GR290" s="19"/>
      <c r="GS290" s="19"/>
      <c r="GT290" s="19"/>
      <c r="GU290" s="19"/>
      <c r="GV290" s="19"/>
      <c r="GW290" s="19"/>
      <c r="GX290" s="19"/>
      <c r="GY290" s="19"/>
      <c r="GZ290" s="19"/>
      <c r="HA290" s="19"/>
      <c r="HB290" s="19"/>
      <c r="HC290" s="19"/>
      <c r="HD290" s="19"/>
      <c r="HE290" s="19"/>
      <c r="HF290" s="19"/>
      <c r="HG290" s="19"/>
      <c r="HH290" s="19"/>
      <c r="HI290" s="19"/>
      <c r="HJ290" s="19"/>
      <c r="HK290" s="19"/>
      <c r="HL290" s="19"/>
      <c r="HM290" s="19"/>
      <c r="HN290" s="19"/>
      <c r="HO290" s="19"/>
      <c r="HP290" s="19"/>
      <c r="HQ290" s="19"/>
    </row>
    <row r="291" spans="2:225" x14ac:dyDescent="0.25">
      <c r="B291" s="19"/>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19"/>
      <c r="AW291" s="19"/>
      <c r="AX291" s="19"/>
      <c r="AY291" s="19"/>
      <c r="AZ291" s="19"/>
      <c r="BA291" s="19"/>
      <c r="BB291" s="19"/>
      <c r="BC291" s="19"/>
      <c r="BD291" s="19"/>
      <c r="BE291" s="19"/>
      <c r="BF291" s="19"/>
      <c r="BG291" s="19"/>
      <c r="BH291" s="19"/>
      <c r="BI291" s="19"/>
      <c r="BJ291" s="19"/>
      <c r="BK291" s="19"/>
      <c r="BL291" s="19"/>
      <c r="BM291" s="19"/>
      <c r="BN291" s="19"/>
      <c r="BO291" s="19"/>
      <c r="BP291" s="19"/>
      <c r="BQ291" s="19"/>
      <c r="BR291" s="19"/>
      <c r="BS291" s="19"/>
      <c r="BT291" s="19"/>
      <c r="BU291" s="19"/>
      <c r="BV291" s="19"/>
      <c r="BW291" s="19"/>
      <c r="BX291" s="19"/>
      <c r="BY291" s="19"/>
      <c r="BZ291" s="19"/>
      <c r="CA291" s="19"/>
      <c r="CB291" s="19"/>
      <c r="CC291" s="19"/>
      <c r="CD291" s="19"/>
      <c r="CE291" s="19"/>
      <c r="CF291" s="19"/>
      <c r="CG291" s="19"/>
      <c r="CH291" s="19"/>
      <c r="CI291" s="19"/>
      <c r="CJ291" s="19"/>
      <c r="CK291" s="19"/>
      <c r="CL291" s="19"/>
      <c r="CM291" s="19"/>
      <c r="CN291" s="19"/>
      <c r="CO291" s="19"/>
      <c r="CP291" s="19"/>
      <c r="CQ291" s="19"/>
      <c r="CR291" s="19"/>
      <c r="CS291" s="19"/>
      <c r="CT291" s="19"/>
      <c r="CU291" s="19"/>
      <c r="CV291" s="19"/>
      <c r="CW291" s="19"/>
      <c r="CX291" s="19"/>
      <c r="CY291" s="19"/>
      <c r="CZ291" s="19"/>
      <c r="DA291" s="19"/>
      <c r="DB291" s="19"/>
      <c r="DC291" s="19"/>
      <c r="DD291" s="19"/>
      <c r="DE291" s="19"/>
      <c r="DF291" s="19"/>
      <c r="DG291" s="19"/>
      <c r="DH291" s="19"/>
      <c r="DI291" s="19"/>
      <c r="DJ291" s="19"/>
      <c r="DK291" s="19"/>
      <c r="DL291" s="19"/>
      <c r="DM291" s="19"/>
      <c r="DN291" s="19"/>
      <c r="DO291" s="19"/>
      <c r="DP291" s="19"/>
      <c r="DQ291" s="19"/>
      <c r="DR291" s="19"/>
      <c r="DS291" s="19"/>
      <c r="DT291" s="19"/>
      <c r="DU291" s="19"/>
      <c r="DV291" s="19"/>
      <c r="DW291" s="19"/>
      <c r="DX291" s="19"/>
      <c r="DY291" s="19"/>
      <c r="DZ291" s="19"/>
      <c r="EA291" s="19"/>
      <c r="EB291" s="19"/>
      <c r="EC291" s="19"/>
      <c r="ED291" s="19"/>
      <c r="EE291" s="19"/>
      <c r="EF291" s="19"/>
      <c r="EG291" s="19"/>
      <c r="EH291" s="19"/>
      <c r="EI291" s="19"/>
      <c r="EJ291" s="19"/>
      <c r="EK291" s="19"/>
      <c r="EL291" s="19"/>
      <c r="EM291" s="19"/>
      <c r="EN291" s="19"/>
      <c r="EO291" s="19"/>
      <c r="EP291" s="19"/>
      <c r="EQ291" s="19"/>
      <c r="ER291" s="19"/>
      <c r="ES291" s="19"/>
      <c r="ET291" s="19"/>
      <c r="EU291" s="19"/>
      <c r="EV291" s="19"/>
      <c r="EW291" s="19"/>
      <c r="EX291" s="19"/>
      <c r="EY291" s="19"/>
      <c r="EZ291" s="19"/>
      <c r="FA291" s="19"/>
      <c r="FB291" s="19"/>
      <c r="FC291" s="19"/>
      <c r="FD291" s="19"/>
      <c r="FE291" s="19"/>
      <c r="FF291" s="19"/>
      <c r="FG291" s="19"/>
      <c r="FH291" s="19"/>
      <c r="FI291" s="19"/>
      <c r="FJ291" s="19"/>
      <c r="FK291" s="19"/>
      <c r="FL291" s="19"/>
      <c r="FM291" s="19"/>
      <c r="FN291" s="19"/>
      <c r="FO291" s="19"/>
      <c r="FP291" s="19"/>
      <c r="FQ291" s="19"/>
      <c r="FR291" s="19"/>
      <c r="FS291" s="19"/>
      <c r="FT291" s="19"/>
      <c r="FU291" s="19"/>
      <c r="FV291" s="19"/>
      <c r="FW291" s="19"/>
      <c r="FX291" s="19"/>
      <c r="FY291" s="19"/>
      <c r="FZ291" s="19"/>
      <c r="GA291" s="19"/>
      <c r="GB291" s="19"/>
      <c r="GC291" s="19"/>
      <c r="GD291" s="19"/>
      <c r="GE291" s="19"/>
      <c r="GF291" s="19"/>
      <c r="GG291" s="19"/>
      <c r="GH291" s="19"/>
      <c r="GI291" s="19"/>
      <c r="GJ291" s="19"/>
      <c r="GK291" s="19"/>
      <c r="GL291" s="19"/>
      <c r="GM291" s="19"/>
      <c r="GN291" s="19"/>
      <c r="GO291" s="19"/>
      <c r="GP291" s="19"/>
      <c r="GQ291" s="19"/>
      <c r="GR291" s="19"/>
      <c r="GS291" s="19"/>
      <c r="GT291" s="19"/>
      <c r="GU291" s="19"/>
      <c r="GV291" s="19"/>
      <c r="GW291" s="19"/>
      <c r="GX291" s="19"/>
      <c r="GY291" s="19"/>
      <c r="GZ291" s="19"/>
      <c r="HA291" s="19"/>
      <c r="HB291" s="19"/>
      <c r="HC291" s="19"/>
      <c r="HD291" s="19"/>
      <c r="HE291" s="19"/>
      <c r="HF291" s="19"/>
      <c r="HG291" s="19"/>
      <c r="HH291" s="19"/>
      <c r="HI291" s="19"/>
      <c r="HJ291" s="19"/>
      <c r="HK291" s="19"/>
      <c r="HL291" s="19"/>
      <c r="HM291" s="19"/>
      <c r="HN291" s="19"/>
      <c r="HO291" s="19"/>
      <c r="HP291" s="19"/>
      <c r="HQ291" s="19"/>
    </row>
    <row r="292" spans="2:225" x14ac:dyDescent="0.25">
      <c r="B292" s="19"/>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19"/>
      <c r="AW292" s="19"/>
      <c r="AX292" s="19"/>
      <c r="AY292" s="19"/>
      <c r="AZ292" s="19"/>
      <c r="BA292" s="19"/>
      <c r="BB292" s="19"/>
      <c r="BC292" s="19"/>
      <c r="BD292" s="19"/>
      <c r="BE292" s="19"/>
      <c r="BF292" s="19"/>
      <c r="BG292" s="19"/>
      <c r="BH292" s="19"/>
      <c r="BI292" s="19"/>
      <c r="BJ292" s="19"/>
      <c r="BK292" s="19"/>
      <c r="BL292" s="19"/>
      <c r="BM292" s="19"/>
      <c r="BN292" s="19"/>
      <c r="BO292" s="19"/>
      <c r="BP292" s="19"/>
      <c r="BQ292" s="19"/>
      <c r="BR292" s="19"/>
      <c r="BS292" s="19"/>
      <c r="BT292" s="19"/>
      <c r="BU292" s="19"/>
      <c r="BV292" s="19"/>
      <c r="BW292" s="19"/>
      <c r="BX292" s="19"/>
      <c r="BY292" s="19"/>
      <c r="BZ292" s="19"/>
      <c r="CA292" s="19"/>
      <c r="CB292" s="19"/>
      <c r="CC292" s="19"/>
      <c r="CD292" s="19"/>
      <c r="CE292" s="19"/>
      <c r="CF292" s="19"/>
      <c r="CG292" s="19"/>
      <c r="CH292" s="19"/>
      <c r="CI292" s="19"/>
      <c r="CJ292" s="19"/>
      <c r="CK292" s="19"/>
      <c r="CL292" s="19"/>
      <c r="CM292" s="19"/>
      <c r="CN292" s="19"/>
      <c r="CO292" s="19"/>
      <c r="CP292" s="19"/>
      <c r="CQ292" s="19"/>
      <c r="CR292" s="19"/>
      <c r="CS292" s="19"/>
      <c r="CT292" s="19"/>
      <c r="CU292" s="19"/>
      <c r="CV292" s="19"/>
      <c r="CW292" s="19"/>
      <c r="CX292" s="19"/>
      <c r="CY292" s="19"/>
      <c r="CZ292" s="19"/>
      <c r="DA292" s="19"/>
      <c r="DB292" s="19"/>
      <c r="DC292" s="19"/>
      <c r="DD292" s="19"/>
      <c r="DE292" s="19"/>
      <c r="DF292" s="19"/>
      <c r="DG292" s="19"/>
      <c r="DH292" s="19"/>
      <c r="DI292" s="19"/>
      <c r="DJ292" s="19"/>
      <c r="DK292" s="19"/>
      <c r="DL292" s="19"/>
      <c r="DM292" s="19"/>
      <c r="DN292" s="19"/>
      <c r="DO292" s="19"/>
      <c r="DP292" s="19"/>
      <c r="DQ292" s="19"/>
      <c r="DR292" s="19"/>
      <c r="DS292" s="19"/>
      <c r="DT292" s="19"/>
      <c r="DU292" s="19"/>
      <c r="DV292" s="19"/>
      <c r="DW292" s="19"/>
      <c r="DX292" s="19"/>
      <c r="DY292" s="19"/>
      <c r="DZ292" s="19"/>
      <c r="EA292" s="19"/>
      <c r="EB292" s="19"/>
      <c r="EC292" s="19"/>
      <c r="ED292" s="19"/>
      <c r="EE292" s="19"/>
      <c r="EF292" s="19"/>
      <c r="EG292" s="19"/>
      <c r="EH292" s="19"/>
      <c r="EI292" s="19"/>
      <c r="EJ292" s="19"/>
      <c r="EK292" s="19"/>
      <c r="EL292" s="19"/>
      <c r="EM292" s="19"/>
      <c r="EN292" s="19"/>
      <c r="EO292" s="19"/>
      <c r="EP292" s="19"/>
      <c r="EQ292" s="19"/>
      <c r="ER292" s="19"/>
      <c r="ES292" s="19"/>
      <c r="ET292" s="19"/>
      <c r="EU292" s="19"/>
      <c r="EV292" s="19"/>
      <c r="EW292" s="19"/>
      <c r="EX292" s="19"/>
      <c r="EY292" s="19"/>
      <c r="EZ292" s="19"/>
      <c r="FA292" s="19"/>
      <c r="FB292" s="19"/>
      <c r="FC292" s="19"/>
      <c r="FD292" s="19"/>
      <c r="FE292" s="19"/>
      <c r="FF292" s="19"/>
      <c r="FG292" s="19"/>
      <c r="FH292" s="19"/>
      <c r="FI292" s="19"/>
      <c r="FJ292" s="19"/>
      <c r="FK292" s="19"/>
      <c r="FL292" s="19"/>
      <c r="FM292" s="19"/>
      <c r="FN292" s="19"/>
      <c r="FO292" s="19"/>
      <c r="FP292" s="19"/>
      <c r="FQ292" s="19"/>
      <c r="FR292" s="19"/>
      <c r="FS292" s="19"/>
      <c r="FT292" s="19"/>
      <c r="FU292" s="19"/>
      <c r="FV292" s="19"/>
      <c r="FW292" s="19"/>
      <c r="FX292" s="19"/>
      <c r="FY292" s="19"/>
      <c r="FZ292" s="19"/>
      <c r="GA292" s="19"/>
      <c r="GB292" s="19"/>
      <c r="GC292" s="19"/>
      <c r="GD292" s="19"/>
      <c r="GE292" s="19"/>
      <c r="GF292" s="19"/>
      <c r="GG292" s="19"/>
      <c r="GH292" s="19"/>
      <c r="GI292" s="19"/>
      <c r="GJ292" s="19"/>
      <c r="GK292" s="19"/>
      <c r="GL292" s="19"/>
      <c r="GM292" s="19"/>
      <c r="GN292" s="19"/>
      <c r="GO292" s="19"/>
      <c r="GP292" s="19"/>
      <c r="GQ292" s="19"/>
      <c r="GR292" s="19"/>
      <c r="GS292" s="19"/>
      <c r="GT292" s="19"/>
      <c r="GU292" s="19"/>
      <c r="GV292" s="19"/>
      <c r="GW292" s="19"/>
      <c r="GX292" s="19"/>
      <c r="GY292" s="19"/>
      <c r="GZ292" s="19"/>
      <c r="HA292" s="19"/>
      <c r="HB292" s="19"/>
      <c r="HC292" s="19"/>
      <c r="HD292" s="19"/>
      <c r="HE292" s="19"/>
      <c r="HF292" s="19"/>
      <c r="HG292" s="19"/>
      <c r="HH292" s="19"/>
      <c r="HI292" s="19"/>
      <c r="HJ292" s="19"/>
      <c r="HK292" s="19"/>
      <c r="HL292" s="19"/>
      <c r="HM292" s="19"/>
      <c r="HN292" s="19"/>
      <c r="HO292" s="19"/>
      <c r="HP292" s="19"/>
      <c r="HQ292" s="19"/>
    </row>
    <row r="293" spans="2:225" x14ac:dyDescent="0.25">
      <c r="B293" s="19"/>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19"/>
      <c r="AW293" s="19"/>
      <c r="AX293" s="19"/>
      <c r="AY293" s="19"/>
      <c r="AZ293" s="19"/>
      <c r="BA293" s="19"/>
      <c r="BB293" s="19"/>
      <c r="BC293" s="19"/>
      <c r="BD293" s="19"/>
      <c r="BE293" s="19"/>
      <c r="BF293" s="19"/>
      <c r="BG293" s="19"/>
      <c r="BH293" s="19"/>
      <c r="BI293" s="19"/>
      <c r="BJ293" s="19"/>
      <c r="BK293" s="19"/>
      <c r="BL293" s="19"/>
      <c r="BM293" s="19"/>
      <c r="BN293" s="19"/>
      <c r="BO293" s="19"/>
      <c r="BP293" s="19"/>
      <c r="BQ293" s="19"/>
      <c r="BR293" s="19"/>
      <c r="BS293" s="19"/>
      <c r="BT293" s="19"/>
      <c r="BU293" s="19"/>
      <c r="BV293" s="19"/>
      <c r="BW293" s="19"/>
      <c r="BX293" s="19"/>
      <c r="BY293" s="19"/>
      <c r="BZ293" s="19"/>
      <c r="CA293" s="19"/>
      <c r="CB293" s="19"/>
      <c r="CC293" s="19"/>
      <c r="CD293" s="19"/>
      <c r="CE293" s="19"/>
      <c r="CF293" s="19"/>
      <c r="CG293" s="19"/>
      <c r="CH293" s="19"/>
      <c r="CI293" s="19"/>
      <c r="CJ293" s="19"/>
      <c r="CK293" s="19"/>
      <c r="CL293" s="19"/>
      <c r="CM293" s="19"/>
      <c r="CN293" s="19"/>
      <c r="CO293" s="19"/>
      <c r="CP293" s="19"/>
      <c r="CQ293" s="19"/>
      <c r="CR293" s="19"/>
      <c r="CS293" s="19"/>
      <c r="CT293" s="19"/>
      <c r="CU293" s="19"/>
      <c r="CV293" s="19"/>
      <c r="CW293" s="19"/>
      <c r="CX293" s="19"/>
      <c r="CY293" s="19"/>
      <c r="CZ293" s="19"/>
      <c r="DA293" s="19"/>
      <c r="DB293" s="19"/>
      <c r="DC293" s="19"/>
      <c r="DD293" s="19"/>
      <c r="DE293" s="19"/>
      <c r="DF293" s="19"/>
      <c r="DG293" s="19"/>
      <c r="DH293" s="19"/>
      <c r="DI293" s="19"/>
      <c r="DJ293" s="19"/>
      <c r="DK293" s="19"/>
      <c r="DL293" s="19"/>
      <c r="DM293" s="19"/>
      <c r="DN293" s="19"/>
      <c r="DO293" s="19"/>
      <c r="DP293" s="19"/>
      <c r="DQ293" s="19"/>
      <c r="DR293" s="19"/>
      <c r="DS293" s="19"/>
      <c r="DT293" s="19"/>
      <c r="DU293" s="19"/>
      <c r="DV293" s="19"/>
      <c r="DW293" s="19"/>
      <c r="DX293" s="19"/>
      <c r="DY293" s="19"/>
      <c r="DZ293" s="19"/>
      <c r="EA293" s="19"/>
      <c r="EB293" s="19"/>
      <c r="EC293" s="19"/>
      <c r="ED293" s="19"/>
      <c r="EE293" s="19"/>
      <c r="EF293" s="19"/>
      <c r="EG293" s="19"/>
      <c r="EH293" s="19"/>
      <c r="EI293" s="19"/>
      <c r="EJ293" s="19"/>
      <c r="EK293" s="19"/>
      <c r="EL293" s="19"/>
      <c r="EM293" s="19"/>
      <c r="EN293" s="19"/>
      <c r="EO293" s="19"/>
      <c r="EP293" s="19"/>
      <c r="EQ293" s="19"/>
      <c r="ER293" s="19"/>
      <c r="ES293" s="19"/>
      <c r="ET293" s="19"/>
      <c r="EU293" s="19"/>
      <c r="EV293" s="19"/>
      <c r="EW293" s="19"/>
      <c r="EX293" s="19"/>
      <c r="EY293" s="19"/>
      <c r="EZ293" s="19"/>
      <c r="FA293" s="19"/>
      <c r="FB293" s="19"/>
      <c r="FC293" s="19"/>
      <c r="FD293" s="19"/>
      <c r="FE293" s="19"/>
      <c r="FF293" s="19"/>
      <c r="FG293" s="19"/>
      <c r="FH293" s="19"/>
      <c r="FI293" s="19"/>
      <c r="FJ293" s="19"/>
      <c r="FK293" s="19"/>
      <c r="FL293" s="19"/>
      <c r="FM293" s="19"/>
      <c r="FN293" s="19"/>
      <c r="FO293" s="19"/>
      <c r="FP293" s="19"/>
      <c r="FQ293" s="19"/>
      <c r="FR293" s="19"/>
      <c r="FS293" s="19"/>
      <c r="FT293" s="19"/>
      <c r="FU293" s="19"/>
      <c r="FV293" s="19"/>
      <c r="FW293" s="19"/>
      <c r="FX293" s="19"/>
      <c r="FY293" s="19"/>
      <c r="FZ293" s="19"/>
      <c r="GA293" s="19"/>
      <c r="GB293" s="19"/>
      <c r="GC293" s="19"/>
      <c r="GD293" s="19"/>
      <c r="GE293" s="19"/>
      <c r="GF293" s="19"/>
      <c r="GG293" s="19"/>
      <c r="GH293" s="19"/>
      <c r="GI293" s="19"/>
      <c r="GJ293" s="19"/>
      <c r="GK293" s="19"/>
      <c r="GL293" s="19"/>
      <c r="GM293" s="19"/>
      <c r="GN293" s="19"/>
      <c r="GO293" s="19"/>
      <c r="GP293" s="19"/>
      <c r="GQ293" s="19"/>
      <c r="GR293" s="19"/>
      <c r="GS293" s="19"/>
      <c r="GT293" s="19"/>
      <c r="GU293" s="19"/>
      <c r="GV293" s="19"/>
      <c r="GW293" s="19"/>
      <c r="GX293" s="19"/>
      <c r="GY293" s="19"/>
      <c r="GZ293" s="19"/>
      <c r="HA293" s="19"/>
      <c r="HB293" s="19"/>
      <c r="HC293" s="19"/>
      <c r="HD293" s="19"/>
      <c r="HE293" s="19"/>
      <c r="HF293" s="19"/>
      <c r="HG293" s="19"/>
      <c r="HH293" s="19"/>
      <c r="HI293" s="19"/>
      <c r="HJ293" s="19"/>
      <c r="HK293" s="19"/>
      <c r="HL293" s="19"/>
      <c r="HM293" s="19"/>
      <c r="HN293" s="19"/>
      <c r="HO293" s="19"/>
      <c r="HP293" s="19"/>
      <c r="HQ293" s="19"/>
    </row>
    <row r="294" spans="2:225" x14ac:dyDescent="0.25">
      <c r="B294" s="19"/>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19"/>
      <c r="AW294" s="19"/>
      <c r="AX294" s="19"/>
      <c r="AY294" s="19"/>
      <c r="AZ294" s="19"/>
      <c r="BA294" s="19"/>
      <c r="BB294" s="19"/>
      <c r="BC294" s="19"/>
      <c r="BD294" s="19"/>
      <c r="BE294" s="19"/>
      <c r="BF294" s="19"/>
      <c r="BG294" s="19"/>
      <c r="BH294" s="19"/>
      <c r="BI294" s="19"/>
      <c r="BJ294" s="19"/>
      <c r="BK294" s="19"/>
      <c r="BL294" s="19"/>
      <c r="BM294" s="19"/>
      <c r="BN294" s="19"/>
      <c r="BO294" s="19"/>
      <c r="BP294" s="19"/>
      <c r="BQ294" s="19"/>
      <c r="BR294" s="19"/>
      <c r="BS294" s="19"/>
      <c r="BT294" s="19"/>
      <c r="BU294" s="19"/>
      <c r="BV294" s="19"/>
      <c r="BW294" s="19"/>
      <c r="BX294" s="19"/>
      <c r="BY294" s="19"/>
      <c r="BZ294" s="19"/>
      <c r="CA294" s="19"/>
      <c r="CB294" s="19"/>
      <c r="CC294" s="19"/>
      <c r="CD294" s="19"/>
      <c r="CE294" s="19"/>
      <c r="CF294" s="19"/>
      <c r="CG294" s="19"/>
      <c r="CH294" s="19"/>
      <c r="CI294" s="19"/>
      <c r="CJ294" s="19"/>
      <c r="CK294" s="19"/>
      <c r="CL294" s="19"/>
      <c r="CM294" s="19"/>
      <c r="CN294" s="19"/>
      <c r="CO294" s="19"/>
      <c r="CP294" s="19"/>
      <c r="CQ294" s="19"/>
      <c r="CR294" s="19"/>
      <c r="CS294" s="19"/>
      <c r="CT294" s="19"/>
      <c r="CU294" s="19"/>
      <c r="CV294" s="19"/>
      <c r="CW294" s="19"/>
      <c r="CX294" s="19"/>
      <c r="CY294" s="19"/>
      <c r="CZ294" s="19"/>
      <c r="DA294" s="19"/>
      <c r="DB294" s="19"/>
      <c r="DC294" s="19"/>
      <c r="DD294" s="19"/>
      <c r="DE294" s="19"/>
      <c r="DF294" s="19"/>
      <c r="DG294" s="19"/>
      <c r="DH294" s="19"/>
      <c r="DI294" s="19"/>
      <c r="DJ294" s="19"/>
      <c r="DK294" s="19"/>
      <c r="DL294" s="19"/>
      <c r="DM294" s="19"/>
      <c r="DN294" s="19"/>
      <c r="DO294" s="19"/>
      <c r="DP294" s="19"/>
      <c r="DQ294" s="19"/>
      <c r="DR294" s="19"/>
      <c r="DS294" s="19"/>
      <c r="DT294" s="19"/>
      <c r="DU294" s="19"/>
      <c r="DV294" s="19"/>
      <c r="DW294" s="19"/>
      <c r="DX294" s="19"/>
      <c r="DY294" s="19"/>
      <c r="DZ294" s="19"/>
      <c r="EA294" s="19"/>
      <c r="EB294" s="19"/>
      <c r="EC294" s="19"/>
      <c r="ED294" s="19"/>
      <c r="EE294" s="19"/>
      <c r="EF294" s="19"/>
      <c r="EG294" s="19"/>
      <c r="EH294" s="19"/>
      <c r="EI294" s="19"/>
      <c r="EJ294" s="19"/>
      <c r="EK294" s="19"/>
      <c r="EL294" s="19"/>
      <c r="EM294" s="19"/>
      <c r="EN294" s="19"/>
      <c r="EO294" s="19"/>
      <c r="EP294" s="19"/>
      <c r="EQ294" s="19"/>
      <c r="ER294" s="19"/>
      <c r="ES294" s="19"/>
      <c r="ET294" s="19"/>
      <c r="EU294" s="19"/>
      <c r="EV294" s="19"/>
      <c r="EW294" s="19"/>
      <c r="EX294" s="19"/>
      <c r="EY294" s="19"/>
      <c r="EZ294" s="19"/>
      <c r="FA294" s="19"/>
      <c r="FB294" s="19"/>
      <c r="FC294" s="19"/>
      <c r="FD294" s="19"/>
      <c r="FE294" s="19"/>
      <c r="FF294" s="19"/>
      <c r="FG294" s="19"/>
      <c r="FH294" s="19"/>
      <c r="FI294" s="19"/>
      <c r="FJ294" s="19"/>
      <c r="FK294" s="19"/>
      <c r="FL294" s="19"/>
      <c r="FM294" s="19"/>
      <c r="FN294" s="19"/>
      <c r="FO294" s="19"/>
      <c r="FP294" s="19"/>
      <c r="FQ294" s="19"/>
      <c r="FR294" s="19"/>
      <c r="FS294" s="19"/>
      <c r="FT294" s="19"/>
      <c r="FU294" s="19"/>
      <c r="FV294" s="19"/>
      <c r="FW294" s="19"/>
      <c r="FX294" s="19"/>
      <c r="FY294" s="19"/>
      <c r="FZ294" s="19"/>
      <c r="GA294" s="19"/>
      <c r="GB294" s="19"/>
      <c r="GC294" s="19"/>
      <c r="GD294" s="19"/>
      <c r="GE294" s="19"/>
      <c r="GF294" s="19"/>
      <c r="GG294" s="19"/>
      <c r="GH294" s="19"/>
      <c r="GI294" s="19"/>
      <c r="GJ294" s="19"/>
      <c r="GK294" s="19"/>
      <c r="GL294" s="19"/>
      <c r="GM294" s="19"/>
      <c r="GN294" s="19"/>
      <c r="GO294" s="19"/>
      <c r="GP294" s="19"/>
      <c r="GQ294" s="19"/>
      <c r="GR294" s="19"/>
      <c r="GS294" s="19"/>
      <c r="GT294" s="19"/>
      <c r="GU294" s="19"/>
      <c r="GV294" s="19"/>
      <c r="GW294" s="19"/>
      <c r="GX294" s="19"/>
      <c r="GY294" s="19"/>
      <c r="GZ294" s="19"/>
      <c r="HA294" s="19"/>
      <c r="HB294" s="19"/>
      <c r="HC294" s="19"/>
      <c r="HD294" s="19"/>
      <c r="HE294" s="19"/>
      <c r="HF294" s="19"/>
      <c r="HG294" s="19"/>
      <c r="HH294" s="19"/>
      <c r="HI294" s="19"/>
      <c r="HJ294" s="19"/>
      <c r="HK294" s="19"/>
      <c r="HL294" s="19"/>
      <c r="HM294" s="19"/>
      <c r="HN294" s="19"/>
      <c r="HO294" s="19"/>
      <c r="HP294" s="19"/>
      <c r="HQ294" s="19"/>
    </row>
    <row r="295" spans="2:225" x14ac:dyDescent="0.25">
      <c r="B295" s="19"/>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19"/>
      <c r="AW295" s="19"/>
      <c r="AX295" s="19"/>
      <c r="AY295" s="19"/>
      <c r="AZ295" s="19"/>
      <c r="BA295" s="19"/>
      <c r="BB295" s="19"/>
      <c r="BC295" s="19"/>
      <c r="BD295" s="19"/>
      <c r="BE295" s="19"/>
      <c r="BF295" s="19"/>
      <c r="BG295" s="19"/>
      <c r="BH295" s="19"/>
      <c r="BI295" s="19"/>
      <c r="BJ295" s="19"/>
      <c r="BK295" s="19"/>
      <c r="BL295" s="19"/>
      <c r="BM295" s="19"/>
      <c r="BN295" s="19"/>
      <c r="BO295" s="19"/>
      <c r="BP295" s="19"/>
      <c r="BQ295" s="19"/>
      <c r="BR295" s="19"/>
      <c r="BS295" s="19"/>
      <c r="BT295" s="19"/>
      <c r="BU295" s="19"/>
      <c r="BV295" s="19"/>
      <c r="BW295" s="19"/>
      <c r="BX295" s="19"/>
      <c r="BY295" s="19"/>
      <c r="BZ295" s="19"/>
      <c r="CA295" s="19"/>
      <c r="CB295" s="19"/>
      <c r="CC295" s="19"/>
      <c r="CD295" s="19"/>
      <c r="CE295" s="19"/>
      <c r="CF295" s="19"/>
      <c r="CG295" s="19"/>
      <c r="CH295" s="19"/>
      <c r="CI295" s="19"/>
      <c r="CJ295" s="19"/>
      <c r="CK295" s="19"/>
      <c r="CL295" s="19"/>
      <c r="CM295" s="19"/>
      <c r="CN295" s="19"/>
      <c r="CO295" s="19"/>
      <c r="CP295" s="19"/>
      <c r="CQ295" s="19"/>
      <c r="CR295" s="19"/>
      <c r="CS295" s="19"/>
      <c r="CT295" s="19"/>
      <c r="CU295" s="19"/>
      <c r="CV295" s="19"/>
      <c r="CW295" s="19"/>
      <c r="CX295" s="19"/>
      <c r="CY295" s="19"/>
      <c r="CZ295" s="19"/>
      <c r="DA295" s="19"/>
      <c r="DB295" s="19"/>
      <c r="DC295" s="19"/>
      <c r="DD295" s="19"/>
      <c r="DE295" s="19"/>
      <c r="DF295" s="19"/>
      <c r="DG295" s="19"/>
      <c r="DH295" s="19"/>
      <c r="DI295" s="19"/>
      <c r="DJ295" s="19"/>
      <c r="DK295" s="19"/>
      <c r="DL295" s="19"/>
      <c r="DM295" s="19"/>
      <c r="DN295" s="19"/>
      <c r="DO295" s="19"/>
      <c r="DP295" s="19"/>
      <c r="DQ295" s="19"/>
      <c r="DR295" s="19"/>
      <c r="DS295" s="19"/>
      <c r="DT295" s="19"/>
      <c r="DU295" s="19"/>
      <c r="DV295" s="19"/>
      <c r="DW295" s="19"/>
      <c r="DX295" s="19"/>
      <c r="DY295" s="19"/>
      <c r="DZ295" s="19"/>
      <c r="EA295" s="19"/>
      <c r="EB295" s="19"/>
      <c r="EC295" s="19"/>
      <c r="ED295" s="19"/>
      <c r="EE295" s="19"/>
      <c r="EF295" s="19"/>
      <c r="EG295" s="19"/>
      <c r="EH295" s="19"/>
      <c r="EI295" s="19"/>
      <c r="EJ295" s="19"/>
      <c r="EK295" s="19"/>
      <c r="EL295" s="19"/>
      <c r="EM295" s="19"/>
      <c r="EN295" s="19"/>
      <c r="EO295" s="19"/>
      <c r="EP295" s="19"/>
      <c r="EQ295" s="19"/>
      <c r="ER295" s="19"/>
      <c r="ES295" s="19"/>
      <c r="ET295" s="19"/>
      <c r="EU295" s="19"/>
      <c r="EV295" s="19"/>
      <c r="EW295" s="19"/>
      <c r="EX295" s="19"/>
      <c r="EY295" s="19"/>
      <c r="EZ295" s="19"/>
      <c r="FA295" s="19"/>
      <c r="FB295" s="19"/>
      <c r="FC295" s="19"/>
      <c r="FD295" s="19"/>
      <c r="FE295" s="19"/>
      <c r="FF295" s="19"/>
      <c r="FG295" s="19"/>
      <c r="FH295" s="19"/>
      <c r="FI295" s="19"/>
      <c r="FJ295" s="19"/>
      <c r="FK295" s="19"/>
      <c r="FL295" s="19"/>
      <c r="FM295" s="19"/>
      <c r="FN295" s="19"/>
      <c r="FO295" s="19"/>
      <c r="FP295" s="19"/>
      <c r="FQ295" s="19"/>
      <c r="FR295" s="19"/>
      <c r="FS295" s="19"/>
      <c r="FT295" s="19"/>
      <c r="FU295" s="19"/>
      <c r="FV295" s="19"/>
      <c r="FW295" s="19"/>
      <c r="FX295" s="19"/>
      <c r="FY295" s="19"/>
      <c r="FZ295" s="19"/>
      <c r="GA295" s="19"/>
      <c r="GB295" s="19"/>
      <c r="GC295" s="19"/>
      <c r="GD295" s="19"/>
      <c r="GE295" s="19"/>
      <c r="GF295" s="19"/>
      <c r="GG295" s="19"/>
      <c r="GH295" s="19"/>
      <c r="GI295" s="19"/>
      <c r="GJ295" s="19"/>
      <c r="GK295" s="19"/>
      <c r="GL295" s="19"/>
      <c r="GM295" s="19"/>
      <c r="GN295" s="19"/>
      <c r="GO295" s="19"/>
      <c r="GP295" s="19"/>
      <c r="GQ295" s="19"/>
      <c r="GR295" s="19"/>
      <c r="GS295" s="19"/>
      <c r="GT295" s="19"/>
      <c r="GU295" s="19"/>
      <c r="GV295" s="19"/>
      <c r="GW295" s="19"/>
      <c r="GX295" s="19"/>
      <c r="GY295" s="19"/>
      <c r="GZ295" s="19"/>
      <c r="HA295" s="19"/>
      <c r="HB295" s="19"/>
      <c r="HC295" s="19"/>
      <c r="HD295" s="19"/>
      <c r="HE295" s="19"/>
      <c r="HF295" s="19"/>
      <c r="HG295" s="19"/>
      <c r="HH295" s="19"/>
      <c r="HI295" s="19"/>
      <c r="HJ295" s="19"/>
      <c r="HK295" s="19"/>
      <c r="HL295" s="19"/>
      <c r="HM295" s="19"/>
      <c r="HN295" s="19"/>
      <c r="HO295" s="19"/>
      <c r="HP295" s="19"/>
      <c r="HQ295" s="19"/>
    </row>
    <row r="296" spans="2:225" x14ac:dyDescent="0.25">
      <c r="B296" s="19"/>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19"/>
      <c r="AW296" s="19"/>
      <c r="AX296" s="19"/>
      <c r="AY296" s="19"/>
      <c r="AZ296" s="19"/>
      <c r="BA296" s="19"/>
      <c r="BB296" s="19"/>
      <c r="BC296" s="19"/>
      <c r="BD296" s="19"/>
      <c r="BE296" s="19"/>
      <c r="BF296" s="19"/>
      <c r="BG296" s="19"/>
      <c r="BH296" s="19"/>
      <c r="BI296" s="19"/>
      <c r="BJ296" s="19"/>
      <c r="BK296" s="19"/>
      <c r="BL296" s="19"/>
      <c r="BM296" s="19"/>
      <c r="BN296" s="19"/>
      <c r="BO296" s="19"/>
      <c r="BP296" s="19"/>
      <c r="BQ296" s="19"/>
      <c r="BR296" s="19"/>
      <c r="BS296" s="19"/>
      <c r="BT296" s="19"/>
      <c r="BU296" s="19"/>
      <c r="BV296" s="19"/>
      <c r="BW296" s="19"/>
      <c r="BX296" s="19"/>
      <c r="BY296" s="19"/>
      <c r="BZ296" s="19"/>
      <c r="CA296" s="19"/>
      <c r="CB296" s="19"/>
      <c r="CC296" s="19"/>
      <c r="CD296" s="19"/>
      <c r="CE296" s="19"/>
      <c r="CF296" s="19"/>
      <c r="CG296" s="19"/>
      <c r="CH296" s="19"/>
      <c r="CI296" s="19"/>
      <c r="CJ296" s="19"/>
      <c r="CK296" s="19"/>
      <c r="CL296" s="19"/>
      <c r="CM296" s="19"/>
      <c r="CN296" s="19"/>
      <c r="CO296" s="19"/>
      <c r="CP296" s="19"/>
      <c r="CQ296" s="19"/>
      <c r="CR296" s="19"/>
      <c r="CS296" s="19"/>
      <c r="CT296" s="19"/>
      <c r="CU296" s="19"/>
      <c r="CV296" s="19"/>
      <c r="CW296" s="19"/>
      <c r="CX296" s="19"/>
      <c r="CY296" s="19"/>
      <c r="CZ296" s="19"/>
      <c r="DA296" s="19"/>
      <c r="DB296" s="19"/>
      <c r="DC296" s="19"/>
      <c r="DD296" s="19"/>
      <c r="DE296" s="19"/>
      <c r="DF296" s="19"/>
      <c r="DG296" s="19"/>
      <c r="DH296" s="19"/>
      <c r="DI296" s="19"/>
      <c r="DJ296" s="19"/>
      <c r="DK296" s="19"/>
      <c r="DL296" s="19"/>
      <c r="DM296" s="19"/>
      <c r="DN296" s="19"/>
      <c r="DO296" s="19"/>
      <c r="DP296" s="19"/>
      <c r="DQ296" s="19"/>
      <c r="DR296" s="19"/>
      <c r="DS296" s="19"/>
      <c r="DT296" s="19"/>
      <c r="DU296" s="19"/>
      <c r="DV296" s="19"/>
      <c r="DW296" s="19"/>
      <c r="DX296" s="19"/>
      <c r="DY296" s="19"/>
      <c r="DZ296" s="19"/>
      <c r="EA296" s="19"/>
      <c r="EB296" s="19"/>
      <c r="EC296" s="19"/>
      <c r="ED296" s="19"/>
      <c r="EE296" s="19"/>
      <c r="EF296" s="19"/>
      <c r="EG296" s="19"/>
      <c r="EH296" s="19"/>
      <c r="EI296" s="19"/>
      <c r="EJ296" s="19"/>
      <c r="EK296" s="19"/>
      <c r="EL296" s="19"/>
      <c r="EM296" s="19"/>
      <c r="EN296" s="19"/>
      <c r="EO296" s="19"/>
      <c r="EP296" s="19"/>
      <c r="EQ296" s="19"/>
      <c r="ER296" s="19"/>
      <c r="ES296" s="19"/>
      <c r="ET296" s="19"/>
      <c r="EU296" s="19"/>
      <c r="EV296" s="19"/>
      <c r="EW296" s="19"/>
      <c r="EX296" s="19"/>
      <c r="EY296" s="19"/>
      <c r="EZ296" s="19"/>
      <c r="FA296" s="19"/>
      <c r="FB296" s="19"/>
      <c r="FC296" s="19"/>
      <c r="FD296" s="19"/>
      <c r="FE296" s="19"/>
      <c r="FF296" s="19"/>
      <c r="FG296" s="19"/>
      <c r="FH296" s="19"/>
      <c r="FI296" s="19"/>
      <c r="FJ296" s="19"/>
      <c r="FK296" s="19"/>
      <c r="FL296" s="19"/>
      <c r="FM296" s="19"/>
      <c r="FN296" s="19"/>
      <c r="FO296" s="19"/>
      <c r="FP296" s="19"/>
      <c r="FQ296" s="19"/>
      <c r="FR296" s="19"/>
      <c r="FS296" s="19"/>
      <c r="FT296" s="19"/>
      <c r="FU296" s="19"/>
      <c r="FV296" s="19"/>
      <c r="FW296" s="19"/>
      <c r="FX296" s="19"/>
      <c r="FY296" s="19"/>
      <c r="FZ296" s="19"/>
      <c r="GA296" s="19"/>
      <c r="GB296" s="19"/>
      <c r="GC296" s="19"/>
      <c r="GD296" s="19"/>
      <c r="GE296" s="19"/>
      <c r="GF296" s="19"/>
      <c r="GG296" s="19"/>
      <c r="GH296" s="19"/>
      <c r="GI296" s="19"/>
      <c r="GJ296" s="19"/>
      <c r="GK296" s="19"/>
      <c r="GL296" s="19"/>
      <c r="GM296" s="19"/>
      <c r="GN296" s="19"/>
      <c r="GO296" s="19"/>
      <c r="GP296" s="19"/>
      <c r="GQ296" s="19"/>
      <c r="GR296" s="19"/>
      <c r="GS296" s="19"/>
      <c r="GT296" s="19"/>
      <c r="GU296" s="19"/>
      <c r="GV296" s="19"/>
      <c r="GW296" s="19"/>
      <c r="GX296" s="19"/>
      <c r="GY296" s="19"/>
      <c r="GZ296" s="19"/>
      <c r="HA296" s="19"/>
      <c r="HB296" s="19"/>
      <c r="HC296" s="19"/>
      <c r="HD296" s="19"/>
      <c r="HE296" s="19"/>
      <c r="HF296" s="19"/>
      <c r="HG296" s="19"/>
      <c r="HH296" s="19"/>
      <c r="HI296" s="19"/>
      <c r="HJ296" s="19"/>
      <c r="HK296" s="19"/>
      <c r="HL296" s="19"/>
      <c r="HM296" s="19"/>
      <c r="HN296" s="19"/>
      <c r="HO296" s="19"/>
      <c r="HP296" s="19"/>
      <c r="HQ296" s="19"/>
    </row>
    <row r="297" spans="2:225" x14ac:dyDescent="0.25">
      <c r="B297" s="19"/>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19"/>
      <c r="AW297" s="19"/>
      <c r="AX297" s="19"/>
      <c r="AY297" s="19"/>
      <c r="AZ297" s="19"/>
      <c r="BA297" s="19"/>
      <c r="BB297" s="19"/>
      <c r="BC297" s="19"/>
      <c r="BD297" s="19"/>
      <c r="BE297" s="19"/>
      <c r="BF297" s="19"/>
      <c r="BG297" s="19"/>
      <c r="BH297" s="19"/>
      <c r="BI297" s="19"/>
      <c r="BJ297" s="19"/>
      <c r="BK297" s="19"/>
      <c r="BL297" s="19"/>
      <c r="BM297" s="19"/>
      <c r="BN297" s="19"/>
      <c r="BO297" s="19"/>
      <c r="BP297" s="19"/>
      <c r="BQ297" s="19"/>
      <c r="BR297" s="19"/>
      <c r="BS297" s="19"/>
      <c r="BT297" s="19"/>
      <c r="BU297" s="19"/>
      <c r="BV297" s="19"/>
      <c r="BW297" s="19"/>
      <c r="BX297" s="19"/>
      <c r="BY297" s="19"/>
      <c r="BZ297" s="19"/>
      <c r="CA297" s="19"/>
      <c r="CB297" s="19"/>
      <c r="CC297" s="19"/>
      <c r="CD297" s="19"/>
      <c r="CE297" s="19"/>
      <c r="CF297" s="19"/>
      <c r="CG297" s="19"/>
      <c r="CH297" s="19"/>
      <c r="CI297" s="19"/>
      <c r="CJ297" s="19"/>
      <c r="CK297" s="19"/>
      <c r="CL297" s="19"/>
      <c r="CM297" s="19"/>
      <c r="CN297" s="19"/>
      <c r="CO297" s="19"/>
      <c r="CP297" s="19"/>
      <c r="CQ297" s="19"/>
      <c r="CR297" s="19"/>
      <c r="CS297" s="19"/>
      <c r="CT297" s="19"/>
      <c r="CU297" s="19"/>
      <c r="CV297" s="19"/>
      <c r="CW297" s="19"/>
      <c r="CX297" s="19"/>
      <c r="CY297" s="19"/>
      <c r="CZ297" s="19"/>
      <c r="DA297" s="19"/>
      <c r="DB297" s="19"/>
      <c r="DC297" s="19"/>
      <c r="DD297" s="19"/>
      <c r="DE297" s="19"/>
      <c r="DF297" s="19"/>
      <c r="DG297" s="19"/>
      <c r="DH297" s="19"/>
      <c r="DI297" s="19"/>
      <c r="DJ297" s="19"/>
      <c r="DK297" s="19"/>
      <c r="DL297" s="19"/>
      <c r="DM297" s="19"/>
      <c r="DN297" s="19"/>
      <c r="DO297" s="19"/>
      <c r="DP297" s="19"/>
      <c r="DQ297" s="19"/>
      <c r="DR297" s="19"/>
      <c r="DS297" s="19"/>
      <c r="DT297" s="19"/>
      <c r="DU297" s="19"/>
      <c r="DV297" s="19"/>
      <c r="DW297" s="19"/>
      <c r="DX297" s="19"/>
      <c r="DY297" s="19"/>
      <c r="DZ297" s="19"/>
      <c r="EA297" s="19"/>
      <c r="EB297" s="19"/>
      <c r="EC297" s="19"/>
      <c r="ED297" s="19"/>
      <c r="EE297" s="19"/>
      <c r="EF297" s="19"/>
      <c r="EG297" s="19"/>
      <c r="EH297" s="19"/>
      <c r="EI297" s="19"/>
      <c r="EJ297" s="19"/>
      <c r="EK297" s="19"/>
      <c r="EL297" s="19"/>
      <c r="EM297" s="19"/>
      <c r="EN297" s="19"/>
      <c r="EO297" s="19"/>
      <c r="EP297" s="19"/>
      <c r="EQ297" s="19"/>
      <c r="ER297" s="19"/>
      <c r="ES297" s="19"/>
      <c r="ET297" s="19"/>
      <c r="EU297" s="19"/>
      <c r="EV297" s="19"/>
      <c r="EW297" s="19"/>
      <c r="EX297" s="19"/>
      <c r="EY297" s="19"/>
      <c r="EZ297" s="19"/>
      <c r="FA297" s="19"/>
      <c r="FB297" s="19"/>
      <c r="FC297" s="19"/>
      <c r="FD297" s="19"/>
      <c r="FE297" s="19"/>
      <c r="FF297" s="19"/>
      <c r="FG297" s="19"/>
      <c r="FH297" s="19"/>
      <c r="FI297" s="19"/>
      <c r="FJ297" s="19"/>
      <c r="FK297" s="19"/>
      <c r="FL297" s="19"/>
      <c r="FM297" s="19"/>
      <c r="FN297" s="19"/>
      <c r="FO297" s="19"/>
      <c r="FP297" s="19"/>
      <c r="FQ297" s="19"/>
      <c r="FR297" s="19"/>
      <c r="FS297" s="19"/>
      <c r="FT297" s="19"/>
      <c r="FU297" s="19"/>
      <c r="FV297" s="19"/>
      <c r="FW297" s="19"/>
      <c r="FX297" s="19"/>
      <c r="FY297" s="19"/>
      <c r="FZ297" s="19"/>
      <c r="GA297" s="19"/>
      <c r="GB297" s="19"/>
      <c r="GC297" s="19"/>
      <c r="GD297" s="19"/>
      <c r="GE297" s="19"/>
      <c r="GF297" s="19"/>
      <c r="GG297" s="19"/>
      <c r="GH297" s="19"/>
      <c r="GI297" s="19"/>
      <c r="GJ297" s="19"/>
      <c r="GK297" s="19"/>
      <c r="GL297" s="19"/>
      <c r="GM297" s="19"/>
      <c r="GN297" s="19"/>
      <c r="GO297" s="19"/>
      <c r="GP297" s="19"/>
      <c r="GQ297" s="19"/>
      <c r="GR297" s="19"/>
      <c r="GS297" s="19"/>
      <c r="GT297" s="19"/>
      <c r="GU297" s="19"/>
      <c r="GV297" s="19"/>
      <c r="GW297" s="19"/>
      <c r="GX297" s="19"/>
      <c r="GY297" s="19"/>
      <c r="GZ297" s="19"/>
      <c r="HA297" s="19"/>
      <c r="HB297" s="19"/>
      <c r="HC297" s="19"/>
      <c r="HD297" s="19"/>
      <c r="HE297" s="19"/>
      <c r="HF297" s="19"/>
      <c r="HG297" s="19"/>
      <c r="HH297" s="19"/>
      <c r="HI297" s="19"/>
      <c r="HJ297" s="19"/>
      <c r="HK297" s="19"/>
      <c r="HL297" s="19"/>
      <c r="HM297" s="19"/>
      <c r="HN297" s="19"/>
      <c r="HO297" s="19"/>
      <c r="HP297" s="19"/>
      <c r="HQ297" s="19"/>
    </row>
    <row r="298" spans="2:225" x14ac:dyDescent="0.25">
      <c r="B298" s="19"/>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19"/>
      <c r="AW298" s="19"/>
      <c r="AX298" s="19"/>
      <c r="AY298" s="19"/>
      <c r="AZ298" s="19"/>
      <c r="BA298" s="19"/>
      <c r="BB298" s="19"/>
      <c r="BC298" s="19"/>
      <c r="BD298" s="19"/>
      <c r="BE298" s="19"/>
      <c r="BF298" s="19"/>
      <c r="BG298" s="19"/>
      <c r="BH298" s="19"/>
      <c r="BI298" s="19"/>
      <c r="BJ298" s="19"/>
      <c r="BK298" s="19"/>
      <c r="BL298" s="19"/>
      <c r="BM298" s="19"/>
      <c r="BN298" s="19"/>
      <c r="BO298" s="19"/>
      <c r="BP298" s="19"/>
      <c r="BQ298" s="19"/>
      <c r="BR298" s="19"/>
      <c r="BS298" s="19"/>
      <c r="BT298" s="19"/>
      <c r="BU298" s="19"/>
      <c r="BV298" s="19"/>
      <c r="BW298" s="19"/>
      <c r="BX298" s="19"/>
      <c r="BY298" s="19"/>
      <c r="BZ298" s="19"/>
      <c r="CA298" s="19"/>
      <c r="CB298" s="19"/>
      <c r="CC298" s="19"/>
      <c r="CD298" s="19"/>
      <c r="CE298" s="19"/>
      <c r="CF298" s="19"/>
      <c r="CG298" s="19"/>
      <c r="CH298" s="19"/>
      <c r="CI298" s="19"/>
      <c r="CJ298" s="19"/>
      <c r="CK298" s="19"/>
      <c r="CL298" s="19"/>
      <c r="CM298" s="19"/>
      <c r="CN298" s="19"/>
      <c r="CO298" s="19"/>
      <c r="CP298" s="19"/>
      <c r="CQ298" s="19"/>
      <c r="CR298" s="19"/>
      <c r="CS298" s="19"/>
      <c r="CT298" s="19"/>
      <c r="CU298" s="19"/>
      <c r="CV298" s="19"/>
      <c r="CW298" s="19"/>
      <c r="CX298" s="19"/>
      <c r="CY298" s="19"/>
      <c r="CZ298" s="19"/>
      <c r="DA298" s="19"/>
      <c r="DB298" s="19"/>
      <c r="DC298" s="19"/>
      <c r="DD298" s="19"/>
      <c r="DE298" s="19"/>
      <c r="DF298" s="19"/>
      <c r="DG298" s="19"/>
      <c r="DH298" s="19"/>
      <c r="DI298" s="19"/>
      <c r="DJ298" s="19"/>
      <c r="DK298" s="19"/>
      <c r="DL298" s="19"/>
      <c r="DM298" s="19"/>
      <c r="DN298" s="19"/>
      <c r="DO298" s="19"/>
      <c r="DP298" s="19"/>
      <c r="DQ298" s="19"/>
      <c r="DR298" s="19"/>
      <c r="DS298" s="19"/>
      <c r="DT298" s="19"/>
      <c r="DU298" s="19"/>
      <c r="DV298" s="19"/>
      <c r="DW298" s="19"/>
      <c r="DX298" s="19"/>
      <c r="DY298" s="19"/>
      <c r="DZ298" s="19"/>
      <c r="EA298" s="19"/>
      <c r="EB298" s="19"/>
      <c r="EC298" s="19"/>
      <c r="ED298" s="19"/>
      <c r="EE298" s="19"/>
      <c r="EF298" s="19"/>
      <c r="EG298" s="19"/>
      <c r="EH298" s="19"/>
      <c r="EI298" s="19"/>
      <c r="EJ298" s="19"/>
      <c r="EK298" s="19"/>
      <c r="EL298" s="19"/>
      <c r="EM298" s="19"/>
      <c r="EN298" s="19"/>
      <c r="EO298" s="19"/>
      <c r="EP298" s="19"/>
      <c r="EQ298" s="19"/>
      <c r="ER298" s="19"/>
      <c r="ES298" s="19"/>
      <c r="ET298" s="19"/>
      <c r="EU298" s="19"/>
      <c r="EV298" s="19"/>
      <c r="EW298" s="19"/>
      <c r="EX298" s="19"/>
      <c r="EY298" s="19"/>
      <c r="EZ298" s="19"/>
      <c r="FA298" s="19"/>
      <c r="FB298" s="19"/>
      <c r="FC298" s="19"/>
      <c r="FD298" s="19"/>
      <c r="FE298" s="19"/>
      <c r="FF298" s="19"/>
      <c r="FG298" s="19"/>
      <c r="FH298" s="19"/>
      <c r="FI298" s="19"/>
      <c r="FJ298" s="19"/>
      <c r="FK298" s="19"/>
      <c r="FL298" s="19"/>
      <c r="FM298" s="19"/>
      <c r="FN298" s="19"/>
      <c r="FO298" s="19"/>
      <c r="FP298" s="19"/>
      <c r="FQ298" s="19"/>
      <c r="FR298" s="19"/>
      <c r="FS298" s="19"/>
      <c r="FT298" s="19"/>
      <c r="FU298" s="19"/>
      <c r="FV298" s="19"/>
      <c r="FW298" s="19"/>
      <c r="FX298" s="19"/>
      <c r="FY298" s="19"/>
      <c r="FZ298" s="19"/>
      <c r="GA298" s="19"/>
      <c r="GB298" s="19"/>
      <c r="GC298" s="19"/>
      <c r="GD298" s="19"/>
      <c r="GE298" s="19"/>
      <c r="GF298" s="19"/>
      <c r="GG298" s="19"/>
      <c r="GH298" s="19"/>
      <c r="GI298" s="19"/>
      <c r="GJ298" s="19"/>
      <c r="GK298" s="19"/>
      <c r="GL298" s="19"/>
      <c r="GM298" s="19"/>
      <c r="GN298" s="19"/>
      <c r="GO298" s="19"/>
      <c r="GP298" s="19"/>
      <c r="GQ298" s="19"/>
      <c r="GR298" s="19"/>
      <c r="GS298" s="19"/>
      <c r="GT298" s="19"/>
      <c r="GU298" s="19"/>
      <c r="GV298" s="19"/>
      <c r="GW298" s="19"/>
      <c r="GX298" s="19"/>
      <c r="GY298" s="19"/>
      <c r="GZ298" s="19"/>
      <c r="HA298" s="19"/>
      <c r="HB298" s="19"/>
      <c r="HC298" s="19"/>
      <c r="HD298" s="19"/>
      <c r="HE298" s="19"/>
      <c r="HF298" s="19"/>
      <c r="HG298" s="19"/>
      <c r="HH298" s="19"/>
      <c r="HI298" s="19"/>
      <c r="HJ298" s="19"/>
      <c r="HK298" s="19"/>
      <c r="HL298" s="19"/>
      <c r="HM298" s="19"/>
      <c r="HN298" s="19"/>
      <c r="HO298" s="19"/>
      <c r="HP298" s="19"/>
      <c r="HQ298" s="19"/>
    </row>
    <row r="299" spans="2:225" x14ac:dyDescent="0.25">
      <c r="B299" s="19"/>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19"/>
      <c r="AW299" s="19"/>
      <c r="AX299" s="19"/>
      <c r="AY299" s="19"/>
      <c r="AZ299" s="19"/>
      <c r="BA299" s="19"/>
      <c r="BB299" s="19"/>
      <c r="BC299" s="19"/>
      <c r="BD299" s="19"/>
      <c r="BE299" s="19"/>
      <c r="BF299" s="19"/>
      <c r="BG299" s="19"/>
      <c r="BH299" s="19"/>
      <c r="BI299" s="19"/>
      <c r="BJ299" s="19"/>
      <c r="BK299" s="19"/>
      <c r="BL299" s="19"/>
      <c r="BM299" s="19"/>
      <c r="BN299" s="19"/>
      <c r="BO299" s="19"/>
      <c r="BP299" s="19"/>
      <c r="BQ299" s="19"/>
      <c r="BR299" s="19"/>
      <c r="BS299" s="19"/>
      <c r="BT299" s="19"/>
      <c r="BU299" s="19"/>
      <c r="BV299" s="19"/>
      <c r="BW299" s="19"/>
      <c r="BX299" s="19"/>
      <c r="BY299" s="19"/>
      <c r="BZ299" s="19"/>
      <c r="CA299" s="19"/>
      <c r="CB299" s="19"/>
      <c r="CC299" s="19"/>
      <c r="CD299" s="19"/>
      <c r="CE299" s="19"/>
      <c r="CF299" s="19"/>
      <c r="CG299" s="19"/>
      <c r="CH299" s="19"/>
      <c r="CI299" s="19"/>
      <c r="CJ299" s="19"/>
      <c r="CK299" s="19"/>
      <c r="CL299" s="19"/>
      <c r="CM299" s="19"/>
      <c r="CN299" s="19"/>
      <c r="CO299" s="19"/>
      <c r="CP299" s="19"/>
      <c r="CQ299" s="19"/>
      <c r="CR299" s="19"/>
      <c r="CS299" s="19"/>
      <c r="CT299" s="19"/>
      <c r="CU299" s="19"/>
      <c r="CV299" s="19"/>
      <c r="CW299" s="19"/>
      <c r="CX299" s="19"/>
      <c r="CY299" s="19"/>
      <c r="CZ299" s="19"/>
      <c r="DA299" s="19"/>
      <c r="DB299" s="19"/>
      <c r="DC299" s="19"/>
      <c r="DD299" s="19"/>
      <c r="DE299" s="19"/>
      <c r="DF299" s="19"/>
      <c r="DG299" s="19"/>
      <c r="DH299" s="19"/>
      <c r="DI299" s="19"/>
      <c r="DJ299" s="19"/>
      <c r="DK299" s="19"/>
      <c r="DL299" s="19"/>
      <c r="DM299" s="19"/>
      <c r="DN299" s="19"/>
      <c r="DO299" s="19"/>
      <c r="DP299" s="19"/>
      <c r="DQ299" s="19"/>
      <c r="DR299" s="19"/>
      <c r="DS299" s="19"/>
      <c r="DT299" s="19"/>
      <c r="DU299" s="19"/>
      <c r="DV299" s="19"/>
      <c r="DW299" s="19"/>
      <c r="DX299" s="19"/>
      <c r="DY299" s="19"/>
      <c r="DZ299" s="19"/>
      <c r="EA299" s="19"/>
      <c r="EB299" s="19"/>
      <c r="EC299" s="19"/>
      <c r="ED299" s="19"/>
      <c r="EE299" s="19"/>
      <c r="EF299" s="19"/>
      <c r="EG299" s="19"/>
      <c r="EH299" s="19"/>
      <c r="EI299" s="19"/>
      <c r="EJ299" s="19"/>
      <c r="EK299" s="19"/>
      <c r="EL299" s="19"/>
      <c r="EM299" s="19"/>
      <c r="EN299" s="19"/>
      <c r="EO299" s="19"/>
      <c r="EP299" s="19"/>
      <c r="EQ299" s="19"/>
      <c r="ER299" s="19"/>
      <c r="ES299" s="19"/>
      <c r="ET299" s="19"/>
      <c r="EU299" s="19"/>
      <c r="EV299" s="19"/>
      <c r="EW299" s="19"/>
      <c r="EX299" s="19"/>
      <c r="EY299" s="19"/>
      <c r="EZ299" s="19"/>
      <c r="FA299" s="19"/>
      <c r="FB299" s="19"/>
      <c r="FC299" s="19"/>
      <c r="FD299" s="19"/>
      <c r="FE299" s="19"/>
      <c r="FF299" s="19"/>
      <c r="FG299" s="19"/>
      <c r="FH299" s="19"/>
      <c r="FI299" s="19"/>
      <c r="FJ299" s="19"/>
      <c r="FK299" s="19"/>
      <c r="FL299" s="19"/>
      <c r="FM299" s="19"/>
      <c r="FN299" s="19"/>
      <c r="FO299" s="19"/>
      <c r="FP299" s="19"/>
      <c r="FQ299" s="19"/>
      <c r="FR299" s="19"/>
      <c r="FS299" s="19"/>
      <c r="FT299" s="19"/>
      <c r="FU299" s="19"/>
      <c r="FV299" s="19"/>
      <c r="FW299" s="19"/>
      <c r="FX299" s="19"/>
      <c r="FY299" s="19"/>
      <c r="FZ299" s="19"/>
      <c r="GA299" s="19"/>
      <c r="GB299" s="19"/>
      <c r="GC299" s="19"/>
      <c r="GD299" s="19"/>
      <c r="GE299" s="19"/>
      <c r="GF299" s="19"/>
      <c r="GG299" s="19"/>
      <c r="GH299" s="19"/>
      <c r="GI299" s="19"/>
      <c r="GJ299" s="19"/>
      <c r="GK299" s="19"/>
      <c r="GL299" s="19"/>
      <c r="GM299" s="19"/>
      <c r="GN299" s="19"/>
      <c r="GO299" s="19"/>
      <c r="GP299" s="19"/>
      <c r="GQ299" s="19"/>
      <c r="GR299" s="19"/>
      <c r="GS299" s="19"/>
      <c r="GT299" s="19"/>
      <c r="GU299" s="19"/>
      <c r="GV299" s="19"/>
      <c r="GW299" s="19"/>
      <c r="GX299" s="19"/>
      <c r="GY299" s="19"/>
      <c r="GZ299" s="19"/>
      <c r="HA299" s="19"/>
      <c r="HB299" s="19"/>
      <c r="HC299" s="19"/>
      <c r="HD299" s="19"/>
      <c r="HE299" s="19"/>
      <c r="HF299" s="19"/>
      <c r="HG299" s="19"/>
      <c r="HH299" s="19"/>
      <c r="HI299" s="19"/>
      <c r="HJ299" s="19"/>
      <c r="HK299" s="19"/>
      <c r="HL299" s="19"/>
      <c r="HM299" s="19"/>
      <c r="HN299" s="19"/>
      <c r="HO299" s="19"/>
      <c r="HP299" s="19"/>
      <c r="HQ299" s="19"/>
    </row>
    <row r="300" spans="2:225" x14ac:dyDescent="0.25">
      <c r="B300" s="19"/>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19"/>
      <c r="AW300" s="19"/>
      <c r="AX300" s="19"/>
      <c r="AY300" s="19"/>
      <c r="AZ300" s="19"/>
      <c r="BA300" s="19"/>
      <c r="BB300" s="19"/>
      <c r="BC300" s="19"/>
      <c r="BD300" s="19"/>
      <c r="BE300" s="19"/>
      <c r="BF300" s="19"/>
      <c r="BG300" s="19"/>
      <c r="BH300" s="19"/>
      <c r="BI300" s="19"/>
      <c r="BJ300" s="19"/>
      <c r="BK300" s="19"/>
      <c r="BL300" s="19"/>
      <c r="BM300" s="19"/>
      <c r="BN300" s="19"/>
      <c r="BO300" s="19"/>
      <c r="BP300" s="19"/>
      <c r="BQ300" s="19"/>
      <c r="BR300" s="19"/>
      <c r="BS300" s="19"/>
      <c r="BT300" s="19"/>
      <c r="BU300" s="19"/>
      <c r="BV300" s="19"/>
      <c r="BW300" s="19"/>
      <c r="BX300" s="19"/>
      <c r="BY300" s="19"/>
      <c r="BZ300" s="19"/>
      <c r="CA300" s="19"/>
      <c r="CB300" s="19"/>
      <c r="CC300" s="19"/>
      <c r="CD300" s="19"/>
      <c r="CE300" s="19"/>
      <c r="CF300" s="19"/>
      <c r="CG300" s="19"/>
      <c r="CH300" s="19"/>
      <c r="CI300" s="19"/>
      <c r="CJ300" s="19"/>
      <c r="CK300" s="19"/>
      <c r="CL300" s="19"/>
      <c r="CM300" s="19"/>
      <c r="CN300" s="19"/>
      <c r="CO300" s="19"/>
      <c r="CP300" s="19"/>
      <c r="CQ300" s="19"/>
      <c r="CR300" s="19"/>
      <c r="CS300" s="19"/>
      <c r="CT300" s="19"/>
      <c r="CU300" s="19"/>
      <c r="CV300" s="19"/>
      <c r="CW300" s="19"/>
      <c r="CX300" s="19"/>
      <c r="CY300" s="19"/>
      <c r="CZ300" s="19"/>
      <c r="DA300" s="19"/>
      <c r="DB300" s="19"/>
      <c r="DC300" s="19"/>
      <c r="DD300" s="19"/>
      <c r="DE300" s="19"/>
      <c r="DF300" s="19"/>
      <c r="DG300" s="19"/>
      <c r="DH300" s="19"/>
      <c r="DI300" s="19"/>
      <c r="DJ300" s="19"/>
      <c r="DK300" s="19"/>
      <c r="DL300" s="19"/>
      <c r="DM300" s="19"/>
      <c r="DN300" s="19"/>
      <c r="DO300" s="19"/>
      <c r="DP300" s="19"/>
      <c r="DQ300" s="19"/>
      <c r="DR300" s="19"/>
      <c r="DS300" s="19"/>
      <c r="DT300" s="19"/>
      <c r="DU300" s="19"/>
      <c r="DV300" s="19"/>
      <c r="DW300" s="19"/>
      <c r="DX300" s="19"/>
      <c r="DY300" s="19"/>
      <c r="DZ300" s="19"/>
      <c r="EA300" s="19"/>
      <c r="EB300" s="19"/>
      <c r="EC300" s="19"/>
      <c r="ED300" s="19"/>
      <c r="EE300" s="19"/>
      <c r="EF300" s="19"/>
      <c r="EG300" s="19"/>
      <c r="EH300" s="19"/>
      <c r="EI300" s="19"/>
      <c r="EJ300" s="19"/>
      <c r="EK300" s="19"/>
      <c r="EL300" s="19"/>
      <c r="EM300" s="19"/>
      <c r="EN300" s="19"/>
      <c r="EO300" s="19"/>
      <c r="EP300" s="19"/>
      <c r="EQ300" s="19"/>
      <c r="ER300" s="19"/>
      <c r="ES300" s="19"/>
      <c r="ET300" s="19"/>
      <c r="EU300" s="19"/>
      <c r="EV300" s="19"/>
      <c r="EW300" s="19"/>
      <c r="EX300" s="19"/>
      <c r="EY300" s="19"/>
      <c r="EZ300" s="19"/>
      <c r="FA300" s="19"/>
      <c r="FB300" s="19"/>
      <c r="FC300" s="19"/>
      <c r="FD300" s="19"/>
      <c r="FE300" s="19"/>
      <c r="FF300" s="19"/>
      <c r="FG300" s="19"/>
      <c r="FH300" s="19"/>
      <c r="FI300" s="19"/>
      <c r="FJ300" s="19"/>
      <c r="FK300" s="19"/>
      <c r="FL300" s="19"/>
      <c r="FM300" s="19"/>
      <c r="FN300" s="19"/>
      <c r="FO300" s="19"/>
      <c r="FP300" s="19"/>
      <c r="FQ300" s="19"/>
      <c r="FR300" s="19"/>
      <c r="FS300" s="19"/>
      <c r="FT300" s="19"/>
      <c r="FU300" s="19"/>
      <c r="FV300" s="19"/>
      <c r="FW300" s="19"/>
      <c r="FX300" s="19"/>
      <c r="FY300" s="19"/>
      <c r="FZ300" s="19"/>
      <c r="GA300" s="19"/>
      <c r="GB300" s="19"/>
      <c r="GC300" s="19"/>
      <c r="GD300" s="19"/>
      <c r="GE300" s="19"/>
      <c r="GF300" s="19"/>
      <c r="GG300" s="19"/>
      <c r="GH300" s="19"/>
      <c r="GI300" s="19"/>
      <c r="GJ300" s="19"/>
      <c r="GK300" s="19"/>
      <c r="GL300" s="19"/>
      <c r="GM300" s="19"/>
      <c r="GN300" s="19"/>
      <c r="GO300" s="19"/>
      <c r="GP300" s="19"/>
      <c r="GQ300" s="19"/>
      <c r="GR300" s="19"/>
      <c r="GS300" s="19"/>
      <c r="GT300" s="19"/>
      <c r="GU300" s="19"/>
      <c r="GV300" s="19"/>
      <c r="GW300" s="19"/>
      <c r="GX300" s="19"/>
      <c r="GY300" s="19"/>
      <c r="GZ300" s="19"/>
      <c r="HA300" s="19"/>
      <c r="HB300" s="19"/>
      <c r="HC300" s="19"/>
      <c r="HD300" s="19"/>
      <c r="HE300" s="19"/>
      <c r="HF300" s="19"/>
      <c r="HG300" s="19"/>
      <c r="HH300" s="19"/>
      <c r="HI300" s="19"/>
      <c r="HJ300" s="19"/>
      <c r="HK300" s="19"/>
      <c r="HL300" s="19"/>
      <c r="HM300" s="19"/>
      <c r="HN300" s="19"/>
      <c r="HO300" s="19"/>
      <c r="HP300" s="19"/>
      <c r="HQ300" s="19"/>
    </row>
  </sheetData>
  <phoneticPr fontId="0"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6"/>
  <sheetViews>
    <sheetView workbookViewId="0">
      <pane xSplit="2" ySplit="4" topLeftCell="C5" activePane="bottomRight" state="frozen"/>
      <selection pane="topRight" activeCell="C1" sqref="C1"/>
      <selection pane="bottomLeft" activeCell="A5" sqref="A5"/>
      <selection pane="bottomRight" activeCell="E44" sqref="E44"/>
    </sheetView>
  </sheetViews>
  <sheetFormatPr baseColWidth="10" defaultColWidth="11.44140625" defaultRowHeight="10.199999999999999" x14ac:dyDescent="0.2"/>
  <cols>
    <col min="1" max="2" width="11.44140625" style="8"/>
    <col min="3" max="41" width="8.6640625" style="8" customWidth="1"/>
    <col min="42" max="16384" width="11.44140625" style="8"/>
  </cols>
  <sheetData>
    <row r="1" spans="1:51" x14ac:dyDescent="0.2">
      <c r="A1" s="8" t="s">
        <v>141</v>
      </c>
      <c r="AP1" s="8" t="s">
        <v>156</v>
      </c>
    </row>
    <row r="2" spans="1:51" x14ac:dyDescent="0.2">
      <c r="A2" s="8" t="s">
        <v>142</v>
      </c>
      <c r="AP2" s="8" t="s">
        <v>157</v>
      </c>
    </row>
    <row r="4" spans="1:51" x14ac:dyDescent="0.2">
      <c r="A4" s="8" t="s">
        <v>13</v>
      </c>
      <c r="B4" s="8" t="s">
        <v>13</v>
      </c>
      <c r="C4" s="8" t="s">
        <v>14</v>
      </c>
      <c r="D4" s="8" t="s">
        <v>15</v>
      </c>
      <c r="E4" s="8" t="s">
        <v>16</v>
      </c>
      <c r="F4" s="8" t="s">
        <v>17</v>
      </c>
      <c r="G4" s="8" t="s">
        <v>18</v>
      </c>
      <c r="H4" s="8" t="s">
        <v>19</v>
      </c>
      <c r="I4" s="8" t="s">
        <v>20</v>
      </c>
      <c r="J4" s="8" t="s">
        <v>21</v>
      </c>
      <c r="K4" s="8" t="s">
        <v>22</v>
      </c>
      <c r="L4" s="8" t="s">
        <v>23</v>
      </c>
      <c r="M4" s="8" t="s">
        <v>24</v>
      </c>
      <c r="N4" s="8" t="s">
        <v>25</v>
      </c>
      <c r="O4" s="8" t="s">
        <v>26</v>
      </c>
      <c r="P4" s="8" t="s">
        <v>27</v>
      </c>
      <c r="Q4" s="8" t="s">
        <v>28</v>
      </c>
      <c r="R4" s="8" t="s">
        <v>29</v>
      </c>
      <c r="S4" s="8" t="s">
        <v>30</v>
      </c>
      <c r="T4" s="8" t="s">
        <v>31</v>
      </c>
      <c r="U4" s="8" t="s">
        <v>32</v>
      </c>
      <c r="V4" s="8" t="s">
        <v>33</v>
      </c>
      <c r="W4" s="8" t="s">
        <v>34</v>
      </c>
      <c r="X4" s="8" t="s">
        <v>35</v>
      </c>
      <c r="Y4" s="8" t="s">
        <v>36</v>
      </c>
      <c r="Z4" s="8" t="s">
        <v>37</v>
      </c>
      <c r="AA4" s="8" t="s">
        <v>38</v>
      </c>
      <c r="AB4" s="8" t="s">
        <v>39</v>
      </c>
      <c r="AC4" s="8" t="s">
        <v>40</v>
      </c>
      <c r="AD4" s="8" t="s">
        <v>41</v>
      </c>
      <c r="AE4" s="8" t="s">
        <v>42</v>
      </c>
      <c r="AF4" s="8" t="s">
        <v>43</v>
      </c>
      <c r="AG4" s="8" t="s">
        <v>44</v>
      </c>
      <c r="AH4" s="8" t="s">
        <v>45</v>
      </c>
      <c r="AI4" s="8" t="s">
        <v>46</v>
      </c>
      <c r="AJ4" s="8" t="s">
        <v>47</v>
      </c>
      <c r="AK4" s="8" t="s">
        <v>48</v>
      </c>
      <c r="AL4" s="8" t="s">
        <v>49</v>
      </c>
      <c r="AM4" s="8" t="s">
        <v>126</v>
      </c>
      <c r="AP4" s="8" t="s">
        <v>13</v>
      </c>
      <c r="AQ4" s="8" t="s">
        <v>13</v>
      </c>
      <c r="AR4" s="8" t="s">
        <v>111</v>
      </c>
      <c r="AS4" s="8" t="s">
        <v>118</v>
      </c>
      <c r="AT4" s="8" t="s">
        <v>119</v>
      </c>
      <c r="AU4" s="8" t="s">
        <v>120</v>
      </c>
      <c r="AV4" s="8" t="s">
        <v>121</v>
      </c>
      <c r="AW4" s="8" t="s">
        <v>122</v>
      </c>
      <c r="AX4" s="8" t="s">
        <v>123</v>
      </c>
      <c r="AY4" s="8" t="s">
        <v>124</v>
      </c>
    </row>
    <row r="5" spans="1:51" x14ac:dyDescent="0.2">
      <c r="A5" s="35" t="s">
        <v>277</v>
      </c>
      <c r="B5" s="36" t="s">
        <v>278</v>
      </c>
      <c r="C5" s="34">
        <v>9829</v>
      </c>
      <c r="D5" s="34">
        <v>0</v>
      </c>
      <c r="E5" s="34">
        <v>19568.900000000001</v>
      </c>
      <c r="F5" s="34">
        <v>564.1</v>
      </c>
      <c r="G5" s="34">
        <v>1404.8</v>
      </c>
      <c r="H5" s="34">
        <v>0</v>
      </c>
      <c r="I5" s="34">
        <v>22.4</v>
      </c>
      <c r="J5" s="34">
        <v>0</v>
      </c>
      <c r="K5" s="34">
        <v>181.1</v>
      </c>
      <c r="L5" s="34">
        <v>0</v>
      </c>
      <c r="M5" s="34">
        <v>0</v>
      </c>
      <c r="N5" s="34">
        <v>0</v>
      </c>
      <c r="O5" s="34">
        <v>0.4</v>
      </c>
      <c r="P5" s="34">
        <v>0</v>
      </c>
      <c r="Q5" s="34">
        <v>0</v>
      </c>
      <c r="R5" s="34">
        <v>0.9</v>
      </c>
      <c r="S5" s="34">
        <v>0.4</v>
      </c>
      <c r="T5" s="34">
        <v>131.5</v>
      </c>
      <c r="U5" s="34">
        <v>0.1</v>
      </c>
      <c r="V5" s="34">
        <v>0</v>
      </c>
      <c r="W5" s="34">
        <v>580.9</v>
      </c>
      <c r="X5" s="34">
        <v>4.5999999999999996</v>
      </c>
      <c r="Y5" s="34">
        <v>0.1</v>
      </c>
      <c r="Z5" s="34">
        <v>0</v>
      </c>
      <c r="AA5" s="34">
        <v>0.5</v>
      </c>
      <c r="AB5" s="34">
        <v>0</v>
      </c>
      <c r="AC5" s="34">
        <v>0</v>
      </c>
      <c r="AD5" s="34">
        <v>0.5</v>
      </c>
      <c r="AE5" s="34">
        <v>0</v>
      </c>
      <c r="AF5" s="34">
        <v>15.6</v>
      </c>
      <c r="AG5" s="34">
        <v>105.4</v>
      </c>
      <c r="AH5" s="34">
        <v>140.19999999999999</v>
      </c>
      <c r="AI5" s="34">
        <v>3.8</v>
      </c>
      <c r="AJ5" s="34">
        <v>18.2</v>
      </c>
      <c r="AK5" s="34">
        <v>31.4</v>
      </c>
      <c r="AL5" s="34">
        <v>3.2</v>
      </c>
      <c r="AM5" s="14">
        <v>32608</v>
      </c>
      <c r="AP5" s="36" t="s">
        <v>278</v>
      </c>
      <c r="AQ5" s="8" t="s">
        <v>51</v>
      </c>
      <c r="AR5" s="8">
        <v>32608.01</v>
      </c>
      <c r="AS5" s="39">
        <v>8612.3369999999995</v>
      </c>
      <c r="AT5" s="41">
        <v>673.774</v>
      </c>
      <c r="AU5" s="8">
        <v>-1023.59</v>
      </c>
      <c r="AW5" s="15">
        <v>-349.81600000000003</v>
      </c>
      <c r="AX5" s="43">
        <v>4709.1130000000003</v>
      </c>
      <c r="AY5" s="15">
        <f>AR5+AS5+AW5+AX5</f>
        <v>45579.643999999993</v>
      </c>
    </row>
    <row r="6" spans="1:51" x14ac:dyDescent="0.2">
      <c r="A6" s="35" t="s">
        <v>279</v>
      </c>
      <c r="B6" s="36" t="s">
        <v>280</v>
      </c>
      <c r="C6" s="34">
        <v>88.5</v>
      </c>
      <c r="D6" s="34">
        <v>159.30000000000001</v>
      </c>
      <c r="E6" s="34">
        <v>274.39999999999998</v>
      </c>
      <c r="F6" s="34">
        <v>68.8</v>
      </c>
      <c r="G6" s="34">
        <v>85.1</v>
      </c>
      <c r="H6" s="34">
        <v>16793.7</v>
      </c>
      <c r="I6" s="34">
        <v>1184</v>
      </c>
      <c r="J6" s="34">
        <v>7.6</v>
      </c>
      <c r="K6" s="34">
        <v>609.6</v>
      </c>
      <c r="L6" s="34">
        <v>1996.6</v>
      </c>
      <c r="M6" s="34">
        <v>16.600000000000001</v>
      </c>
      <c r="N6" s="34">
        <v>12.6</v>
      </c>
      <c r="O6" s="34">
        <v>25.6</v>
      </c>
      <c r="P6" s="34">
        <v>34.9</v>
      </c>
      <c r="Q6" s="34">
        <v>43.4</v>
      </c>
      <c r="R6" s="34">
        <v>3834.3</v>
      </c>
      <c r="S6" s="34">
        <v>18.3</v>
      </c>
      <c r="T6" s="34">
        <v>670.2</v>
      </c>
      <c r="U6" s="34">
        <v>19.5</v>
      </c>
      <c r="V6" s="34">
        <v>7.8</v>
      </c>
      <c r="W6" s="34">
        <v>30.5</v>
      </c>
      <c r="X6" s="34">
        <v>0.9</v>
      </c>
      <c r="Y6" s="34">
        <v>4.4000000000000004</v>
      </c>
      <c r="Z6" s="34">
        <v>0.9</v>
      </c>
      <c r="AA6" s="34">
        <v>10.1</v>
      </c>
      <c r="AB6" s="34">
        <v>0.2</v>
      </c>
      <c r="AC6" s="34">
        <v>4.0999999999999996</v>
      </c>
      <c r="AD6" s="34">
        <v>4.8</v>
      </c>
      <c r="AE6" s="34">
        <v>1.9</v>
      </c>
      <c r="AF6" s="34">
        <v>19.100000000000001</v>
      </c>
      <c r="AG6" s="34">
        <v>51.6</v>
      </c>
      <c r="AH6" s="34">
        <v>4.2</v>
      </c>
      <c r="AI6" s="34">
        <v>7.7</v>
      </c>
      <c r="AJ6" s="34">
        <v>2.8</v>
      </c>
      <c r="AK6" s="34">
        <v>3.1</v>
      </c>
      <c r="AL6" s="34">
        <v>7.5</v>
      </c>
      <c r="AM6" s="14">
        <v>26104.6</v>
      </c>
      <c r="AP6" s="36" t="s">
        <v>280</v>
      </c>
      <c r="AQ6" s="8" t="s">
        <v>53</v>
      </c>
      <c r="AR6" s="8">
        <v>26103.96</v>
      </c>
      <c r="AS6" s="40">
        <v>5.0570000000000004</v>
      </c>
      <c r="AT6" s="42">
        <v>0</v>
      </c>
      <c r="AU6" s="8">
        <v>333.07</v>
      </c>
      <c r="AW6" s="15">
        <v>333.07</v>
      </c>
      <c r="AX6" s="44">
        <v>367.43299999999999</v>
      </c>
      <c r="AY6" s="15">
        <f t="shared" ref="AY6:AY34" si="0">AR6+AS6+AW6+AX6</f>
        <v>26809.52</v>
      </c>
    </row>
    <row r="7" spans="1:51" x14ac:dyDescent="0.2">
      <c r="A7" s="35" t="s">
        <v>281</v>
      </c>
      <c r="B7" s="36" t="s">
        <v>282</v>
      </c>
      <c r="C7" s="34">
        <v>3432.6</v>
      </c>
      <c r="D7" s="34">
        <v>84.2</v>
      </c>
      <c r="E7" s="34">
        <v>11801.5</v>
      </c>
      <c r="F7" s="34">
        <v>715.1</v>
      </c>
      <c r="G7" s="34">
        <v>105.6</v>
      </c>
      <c r="H7" s="34">
        <v>61.3</v>
      </c>
      <c r="I7" s="34">
        <v>934.7</v>
      </c>
      <c r="J7" s="34">
        <v>96.1</v>
      </c>
      <c r="K7" s="34">
        <v>87.1</v>
      </c>
      <c r="L7" s="34">
        <v>174.1</v>
      </c>
      <c r="M7" s="34">
        <v>28.8</v>
      </c>
      <c r="N7" s="34">
        <v>23.3</v>
      </c>
      <c r="O7" s="34">
        <v>73.3</v>
      </c>
      <c r="P7" s="34">
        <v>68.8</v>
      </c>
      <c r="Q7" s="34">
        <v>111.8</v>
      </c>
      <c r="R7" s="34">
        <v>8.5</v>
      </c>
      <c r="S7" s="34">
        <v>85.6</v>
      </c>
      <c r="T7" s="34">
        <v>294.2</v>
      </c>
      <c r="U7" s="34">
        <v>784.7</v>
      </c>
      <c r="V7" s="34">
        <v>248.6</v>
      </c>
      <c r="W7" s="34">
        <v>5959</v>
      </c>
      <c r="X7" s="34">
        <v>128.69999999999999</v>
      </c>
      <c r="Y7" s="34">
        <v>29.1</v>
      </c>
      <c r="Z7" s="34">
        <v>44.8</v>
      </c>
      <c r="AA7" s="34">
        <v>48.4</v>
      </c>
      <c r="AB7" s="34">
        <v>74.099999999999994</v>
      </c>
      <c r="AC7" s="34">
        <v>217</v>
      </c>
      <c r="AD7" s="34">
        <v>239.3</v>
      </c>
      <c r="AE7" s="34">
        <v>149.80000000000001</v>
      </c>
      <c r="AF7" s="34">
        <v>375.3</v>
      </c>
      <c r="AG7" s="34">
        <v>128.69999999999999</v>
      </c>
      <c r="AH7" s="34">
        <v>830</v>
      </c>
      <c r="AI7" s="34">
        <v>650.20000000000005</v>
      </c>
      <c r="AJ7" s="34">
        <v>343.5</v>
      </c>
      <c r="AK7" s="34">
        <v>434.7</v>
      </c>
      <c r="AL7" s="34">
        <v>77.7</v>
      </c>
      <c r="AM7" s="14">
        <v>28950.2</v>
      </c>
      <c r="AP7" s="36" t="s">
        <v>282</v>
      </c>
      <c r="AQ7" s="8" t="s">
        <v>55</v>
      </c>
      <c r="AR7" s="8">
        <v>28950.41</v>
      </c>
      <c r="AS7" s="40">
        <v>42065.798999999999</v>
      </c>
      <c r="AT7" s="42">
        <v>0</v>
      </c>
      <c r="AU7" s="8">
        <v>853.9</v>
      </c>
      <c r="AW7" s="15">
        <v>853.9</v>
      </c>
      <c r="AX7" s="44">
        <v>6587.0450000000001</v>
      </c>
      <c r="AY7" s="15">
        <f t="shared" si="0"/>
        <v>78457.153999999995</v>
      </c>
    </row>
    <row r="8" spans="1:51" x14ac:dyDescent="0.2">
      <c r="A8" s="35" t="s">
        <v>283</v>
      </c>
      <c r="B8" s="36" t="s">
        <v>284</v>
      </c>
      <c r="C8" s="34">
        <v>48.9</v>
      </c>
      <c r="D8" s="34">
        <v>7.3</v>
      </c>
      <c r="E8" s="34">
        <v>58.9</v>
      </c>
      <c r="F8" s="34">
        <v>7417.6</v>
      </c>
      <c r="G8" s="34">
        <v>426.7</v>
      </c>
      <c r="H8" s="34">
        <v>8</v>
      </c>
      <c r="I8" s="34">
        <v>78</v>
      </c>
      <c r="J8" s="34">
        <v>15.4</v>
      </c>
      <c r="K8" s="34">
        <v>143.5</v>
      </c>
      <c r="L8" s="34">
        <v>66.099999999999994</v>
      </c>
      <c r="M8" s="34">
        <v>69.599999999999994</v>
      </c>
      <c r="N8" s="34">
        <v>31.9</v>
      </c>
      <c r="O8" s="34">
        <v>74.900000000000006</v>
      </c>
      <c r="P8" s="34">
        <v>315.3</v>
      </c>
      <c r="Q8" s="34">
        <v>364.4</v>
      </c>
      <c r="R8" s="34">
        <v>2.1</v>
      </c>
      <c r="S8" s="34">
        <v>30.5</v>
      </c>
      <c r="T8" s="34">
        <v>299.2</v>
      </c>
      <c r="U8" s="34">
        <v>608.20000000000005</v>
      </c>
      <c r="V8" s="34">
        <v>33.5</v>
      </c>
      <c r="W8" s="34">
        <v>36.299999999999997</v>
      </c>
      <c r="X8" s="34">
        <v>95.3</v>
      </c>
      <c r="Y8" s="34">
        <v>10</v>
      </c>
      <c r="Z8" s="34">
        <v>1.5</v>
      </c>
      <c r="AA8" s="34">
        <v>21.9</v>
      </c>
      <c r="AB8" s="34">
        <v>35.4</v>
      </c>
      <c r="AC8" s="34">
        <v>16.600000000000001</v>
      </c>
      <c r="AD8" s="34">
        <v>7.5</v>
      </c>
      <c r="AE8" s="34">
        <v>13.2</v>
      </c>
      <c r="AF8" s="34">
        <v>35</v>
      </c>
      <c r="AG8" s="34">
        <v>128.19999999999999</v>
      </c>
      <c r="AH8" s="34">
        <v>24.9</v>
      </c>
      <c r="AI8" s="34">
        <v>77.400000000000006</v>
      </c>
      <c r="AJ8" s="34">
        <v>34.6</v>
      </c>
      <c r="AK8" s="34">
        <v>63</v>
      </c>
      <c r="AL8" s="34">
        <v>43.6</v>
      </c>
      <c r="AM8" s="14">
        <v>10744.4</v>
      </c>
      <c r="AP8" s="36" t="s">
        <v>284</v>
      </c>
      <c r="AQ8" s="8" t="s">
        <v>57</v>
      </c>
      <c r="AR8" s="8">
        <v>10741.26</v>
      </c>
      <c r="AS8" s="40">
        <v>20547.723000000002</v>
      </c>
      <c r="AT8" s="42">
        <v>0</v>
      </c>
      <c r="AU8" s="8">
        <v>800.67</v>
      </c>
      <c r="AW8" s="15">
        <v>800.67</v>
      </c>
      <c r="AX8" s="44">
        <v>4166.6379999999999</v>
      </c>
      <c r="AY8" s="15">
        <f t="shared" si="0"/>
        <v>36256.290999999997</v>
      </c>
    </row>
    <row r="9" spans="1:51" x14ac:dyDescent="0.2">
      <c r="A9" s="35" t="s">
        <v>285</v>
      </c>
      <c r="B9" s="36" t="s">
        <v>286</v>
      </c>
      <c r="C9" s="34">
        <v>215.9</v>
      </c>
      <c r="D9" s="34">
        <v>92.2</v>
      </c>
      <c r="E9" s="34">
        <v>568.79999999999995</v>
      </c>
      <c r="F9" s="34">
        <v>379.6</v>
      </c>
      <c r="G9" s="34">
        <v>3728.9</v>
      </c>
      <c r="H9" s="34">
        <v>12.5</v>
      </c>
      <c r="I9" s="34">
        <v>227.6</v>
      </c>
      <c r="J9" s="34">
        <v>87.2</v>
      </c>
      <c r="K9" s="34">
        <v>440.2</v>
      </c>
      <c r="L9" s="34">
        <v>141.69999999999999</v>
      </c>
      <c r="M9" s="34">
        <v>127</v>
      </c>
      <c r="N9" s="34">
        <v>82.7</v>
      </c>
      <c r="O9" s="34">
        <v>133.69999999999999</v>
      </c>
      <c r="P9" s="34">
        <v>372.4</v>
      </c>
      <c r="Q9" s="34">
        <v>756.5</v>
      </c>
      <c r="R9" s="34">
        <v>5.5</v>
      </c>
      <c r="S9" s="34">
        <v>161.19999999999999</v>
      </c>
      <c r="T9" s="34">
        <v>2056.3000000000002</v>
      </c>
      <c r="U9" s="34">
        <v>1240.5</v>
      </c>
      <c r="V9" s="34">
        <v>110.8</v>
      </c>
      <c r="W9" s="34">
        <v>43.3</v>
      </c>
      <c r="X9" s="34">
        <v>2043.1</v>
      </c>
      <c r="Y9" s="34">
        <v>81.3</v>
      </c>
      <c r="Z9" s="34">
        <v>54.8</v>
      </c>
      <c r="AA9" s="34">
        <v>499.4</v>
      </c>
      <c r="AB9" s="34">
        <v>239.7</v>
      </c>
      <c r="AC9" s="34">
        <v>568.79999999999995</v>
      </c>
      <c r="AD9" s="34">
        <v>125.7</v>
      </c>
      <c r="AE9" s="34">
        <v>66.5</v>
      </c>
      <c r="AF9" s="34">
        <v>511.2</v>
      </c>
      <c r="AG9" s="34">
        <v>407.4</v>
      </c>
      <c r="AH9" s="34">
        <v>162.1</v>
      </c>
      <c r="AI9" s="34">
        <v>39.6</v>
      </c>
      <c r="AJ9" s="34">
        <v>143.30000000000001</v>
      </c>
      <c r="AK9" s="34">
        <v>198.2</v>
      </c>
      <c r="AL9" s="34">
        <v>90</v>
      </c>
      <c r="AM9" s="14">
        <v>16215.6</v>
      </c>
      <c r="AP9" s="36" t="s">
        <v>286</v>
      </c>
      <c r="AQ9" s="8" t="s">
        <v>59</v>
      </c>
      <c r="AR9" s="8">
        <v>16214.74</v>
      </c>
      <c r="AS9" s="40">
        <v>1874.8630000000001</v>
      </c>
      <c r="AT9" s="42">
        <v>0</v>
      </c>
      <c r="AU9" s="8">
        <v>281.20999999999998</v>
      </c>
      <c r="AW9" s="15">
        <v>281.20999999999998</v>
      </c>
      <c r="AX9" s="44">
        <v>1754.989</v>
      </c>
      <c r="AY9" s="15">
        <f t="shared" si="0"/>
        <v>20125.802</v>
      </c>
    </row>
    <row r="10" spans="1:51" x14ac:dyDescent="0.2">
      <c r="A10" s="35" t="s">
        <v>287</v>
      </c>
      <c r="B10" s="36" t="s">
        <v>288</v>
      </c>
      <c r="C10" s="34">
        <v>1633</v>
      </c>
      <c r="D10" s="34">
        <v>256.60000000000002</v>
      </c>
      <c r="E10" s="34">
        <v>374.3</v>
      </c>
      <c r="F10" s="34">
        <v>209.7</v>
      </c>
      <c r="G10" s="34">
        <v>201.8</v>
      </c>
      <c r="H10" s="34">
        <v>2143.1</v>
      </c>
      <c r="I10" s="34">
        <v>3742.2</v>
      </c>
      <c r="J10" s="34">
        <v>23.8</v>
      </c>
      <c r="K10" s="34">
        <v>317.10000000000002</v>
      </c>
      <c r="L10" s="34">
        <v>651.20000000000005</v>
      </c>
      <c r="M10" s="34">
        <v>83.6</v>
      </c>
      <c r="N10" s="34">
        <v>59.9</v>
      </c>
      <c r="O10" s="34">
        <v>217.2</v>
      </c>
      <c r="P10" s="34">
        <v>214.2</v>
      </c>
      <c r="Q10" s="34">
        <v>221.3</v>
      </c>
      <c r="R10" s="34">
        <v>165.2</v>
      </c>
      <c r="S10" s="34">
        <v>282.3</v>
      </c>
      <c r="T10" s="34">
        <v>1907.8</v>
      </c>
      <c r="U10" s="34">
        <v>2246.9</v>
      </c>
      <c r="V10" s="34">
        <v>6309.5</v>
      </c>
      <c r="W10" s="34">
        <v>51.4</v>
      </c>
      <c r="X10" s="34">
        <v>129.69999999999999</v>
      </c>
      <c r="Y10" s="34">
        <v>144.6</v>
      </c>
      <c r="Z10" s="34">
        <v>68.3</v>
      </c>
      <c r="AA10" s="34">
        <v>335.6</v>
      </c>
      <c r="AB10" s="34">
        <v>40.4</v>
      </c>
      <c r="AC10" s="34">
        <v>244.5</v>
      </c>
      <c r="AD10" s="34">
        <v>49.9</v>
      </c>
      <c r="AE10" s="34">
        <v>169.6</v>
      </c>
      <c r="AF10" s="34">
        <v>468.9</v>
      </c>
      <c r="AG10" s="34">
        <v>600.6</v>
      </c>
      <c r="AH10" s="34">
        <v>99.9</v>
      </c>
      <c r="AI10" s="34">
        <v>102.4</v>
      </c>
      <c r="AJ10" s="34">
        <v>93.1</v>
      </c>
      <c r="AK10" s="34">
        <v>208.9</v>
      </c>
      <c r="AL10" s="34">
        <v>77.7</v>
      </c>
      <c r="AM10" s="14">
        <v>24146.2</v>
      </c>
      <c r="AP10" s="36" t="s">
        <v>288</v>
      </c>
      <c r="AQ10" s="8" t="s">
        <v>61</v>
      </c>
      <c r="AR10" s="8">
        <v>24147.11</v>
      </c>
      <c r="AS10" s="40">
        <v>15891.054</v>
      </c>
      <c r="AT10" s="42">
        <v>0</v>
      </c>
      <c r="AU10" s="8">
        <v>1958.18</v>
      </c>
      <c r="AW10" s="15">
        <v>1958.18</v>
      </c>
      <c r="AX10" s="44">
        <v>2770.9459999999999</v>
      </c>
      <c r="AY10" s="15">
        <f t="shared" si="0"/>
        <v>44767.290000000008</v>
      </c>
    </row>
    <row r="11" spans="1:51" x14ac:dyDescent="0.2">
      <c r="A11" s="35" t="s">
        <v>289</v>
      </c>
      <c r="B11" s="36" t="s">
        <v>290</v>
      </c>
      <c r="C11" s="34">
        <v>3581.2</v>
      </c>
      <c r="D11" s="34">
        <v>184.2</v>
      </c>
      <c r="E11" s="34">
        <v>443.1</v>
      </c>
      <c r="F11" s="34">
        <v>1363.8</v>
      </c>
      <c r="G11" s="34">
        <v>913.1</v>
      </c>
      <c r="H11" s="34">
        <v>553.1</v>
      </c>
      <c r="I11" s="34">
        <v>5074.8</v>
      </c>
      <c r="J11" s="34">
        <v>411.6</v>
      </c>
      <c r="K11" s="34">
        <v>3880.2</v>
      </c>
      <c r="L11" s="34">
        <v>1102.5</v>
      </c>
      <c r="M11" s="34">
        <v>105.5</v>
      </c>
      <c r="N11" s="34">
        <v>231.3</v>
      </c>
      <c r="O11" s="34">
        <v>398.7</v>
      </c>
      <c r="P11" s="34">
        <v>525.4</v>
      </c>
      <c r="Q11" s="34">
        <v>547.20000000000005</v>
      </c>
      <c r="R11" s="34">
        <v>436.3</v>
      </c>
      <c r="S11" s="34">
        <v>123.8</v>
      </c>
      <c r="T11" s="34">
        <v>1249.0999999999999</v>
      </c>
      <c r="U11" s="34">
        <v>513.1</v>
      </c>
      <c r="V11" s="34">
        <v>78.400000000000006</v>
      </c>
      <c r="W11" s="34">
        <v>60.4</v>
      </c>
      <c r="X11" s="34">
        <v>186.6</v>
      </c>
      <c r="Y11" s="34">
        <v>9.6</v>
      </c>
      <c r="Z11" s="34">
        <v>29.9</v>
      </c>
      <c r="AA11" s="34">
        <v>16.100000000000001</v>
      </c>
      <c r="AB11" s="34">
        <v>248.3</v>
      </c>
      <c r="AC11" s="34">
        <v>73.8</v>
      </c>
      <c r="AD11" s="34">
        <v>99</v>
      </c>
      <c r="AE11" s="34">
        <v>58.5</v>
      </c>
      <c r="AF11" s="34">
        <v>167.9</v>
      </c>
      <c r="AG11" s="34">
        <v>90.4</v>
      </c>
      <c r="AH11" s="34">
        <v>58.3</v>
      </c>
      <c r="AI11" s="34">
        <v>113.6</v>
      </c>
      <c r="AJ11" s="34">
        <v>32.700000000000003</v>
      </c>
      <c r="AK11" s="34">
        <v>81.099999999999994</v>
      </c>
      <c r="AL11" s="34">
        <v>66.900000000000006</v>
      </c>
      <c r="AM11" s="14">
        <v>23109.5</v>
      </c>
      <c r="AP11" s="36" t="s">
        <v>290</v>
      </c>
      <c r="AQ11" s="8" t="s">
        <v>63</v>
      </c>
      <c r="AR11" s="8">
        <v>23106.54</v>
      </c>
      <c r="AS11" s="40">
        <v>4215.942</v>
      </c>
      <c r="AT11" s="42">
        <v>0</v>
      </c>
      <c r="AU11" s="8">
        <v>88.55</v>
      </c>
      <c r="AW11" s="15">
        <v>88.55</v>
      </c>
      <c r="AX11" s="44">
        <v>7502.2190000000001</v>
      </c>
      <c r="AY11" s="15">
        <f t="shared" si="0"/>
        <v>34913.250999999997</v>
      </c>
    </row>
    <row r="12" spans="1:51" x14ac:dyDescent="0.2">
      <c r="A12" s="35" t="s">
        <v>291</v>
      </c>
      <c r="B12" s="36" t="s">
        <v>292</v>
      </c>
      <c r="C12" s="34">
        <v>360.2</v>
      </c>
      <c r="D12" s="34">
        <v>0</v>
      </c>
      <c r="E12" s="34">
        <v>49.9</v>
      </c>
      <c r="F12" s="34">
        <v>6.6</v>
      </c>
      <c r="G12" s="34">
        <v>0.7</v>
      </c>
      <c r="H12" s="34">
        <v>1.4</v>
      </c>
      <c r="I12" s="34">
        <v>91.8</v>
      </c>
      <c r="J12" s="34">
        <v>649.1</v>
      </c>
      <c r="K12" s="34">
        <v>5.5</v>
      </c>
      <c r="L12" s="34">
        <v>1.1000000000000001</v>
      </c>
      <c r="M12" s="34">
        <v>0.6</v>
      </c>
      <c r="N12" s="34">
        <v>0.3</v>
      </c>
      <c r="O12" s="34">
        <v>0.9</v>
      </c>
      <c r="P12" s="34">
        <v>1</v>
      </c>
      <c r="Q12" s="34">
        <v>10.9</v>
      </c>
      <c r="R12" s="34">
        <v>0.5</v>
      </c>
      <c r="S12" s="34">
        <v>2</v>
      </c>
      <c r="T12" s="34">
        <v>2.7</v>
      </c>
      <c r="U12" s="34">
        <v>14.8</v>
      </c>
      <c r="V12" s="34">
        <v>4.9000000000000004</v>
      </c>
      <c r="W12" s="34">
        <v>0.4</v>
      </c>
      <c r="X12" s="34">
        <v>0.1</v>
      </c>
      <c r="Y12" s="34">
        <v>0.2</v>
      </c>
      <c r="Z12" s="34">
        <v>1</v>
      </c>
      <c r="AA12" s="34">
        <v>7.2</v>
      </c>
      <c r="AB12" s="34">
        <v>0.2</v>
      </c>
      <c r="AC12" s="34">
        <v>5.2</v>
      </c>
      <c r="AD12" s="34">
        <v>4.3</v>
      </c>
      <c r="AE12" s="34">
        <v>96.7</v>
      </c>
      <c r="AF12" s="34">
        <v>28.6</v>
      </c>
      <c r="AG12" s="34">
        <v>2.8</v>
      </c>
      <c r="AH12" s="34">
        <v>3.9</v>
      </c>
      <c r="AI12" s="34">
        <v>1027.7</v>
      </c>
      <c r="AJ12" s="34">
        <v>146.80000000000001</v>
      </c>
      <c r="AK12" s="34">
        <v>1.9</v>
      </c>
      <c r="AL12" s="34">
        <v>4.8</v>
      </c>
      <c r="AM12" s="14">
        <v>2536.6999999999998</v>
      </c>
      <c r="AP12" s="36" t="s">
        <v>292</v>
      </c>
      <c r="AQ12" s="8" t="s">
        <v>65</v>
      </c>
      <c r="AR12" s="8">
        <v>2535.81</v>
      </c>
      <c r="AS12" s="40">
        <v>2087.549</v>
      </c>
      <c r="AT12" s="42">
        <v>0</v>
      </c>
      <c r="AU12" s="8">
        <v>263.5</v>
      </c>
      <c r="AW12" s="15">
        <v>263.5</v>
      </c>
      <c r="AX12" s="44">
        <v>812.56500000000005</v>
      </c>
      <c r="AY12" s="15">
        <f t="shared" si="0"/>
        <v>5699.4240000000009</v>
      </c>
    </row>
    <row r="13" spans="1:51" x14ac:dyDescent="0.2">
      <c r="A13" s="35" t="s">
        <v>293</v>
      </c>
      <c r="B13" s="36" t="s">
        <v>294</v>
      </c>
      <c r="C13" s="34">
        <v>338.9</v>
      </c>
      <c r="D13" s="34">
        <v>392.7</v>
      </c>
      <c r="E13" s="34">
        <v>826.6</v>
      </c>
      <c r="F13" s="34">
        <v>481.8</v>
      </c>
      <c r="G13" s="34">
        <v>275.89999999999998</v>
      </c>
      <c r="H13" s="34">
        <v>340.9</v>
      </c>
      <c r="I13" s="34">
        <v>604.5</v>
      </c>
      <c r="J13" s="34">
        <v>83</v>
      </c>
      <c r="K13" s="34">
        <v>2962.5</v>
      </c>
      <c r="L13" s="34">
        <v>749.3</v>
      </c>
      <c r="M13" s="34">
        <v>559.1</v>
      </c>
      <c r="N13" s="34">
        <v>410.2</v>
      </c>
      <c r="O13" s="34">
        <v>900.9</v>
      </c>
      <c r="P13" s="34">
        <v>1612.7</v>
      </c>
      <c r="Q13" s="34">
        <v>1046.0999999999999</v>
      </c>
      <c r="R13" s="34">
        <v>37.6</v>
      </c>
      <c r="S13" s="34">
        <v>232.4</v>
      </c>
      <c r="T13" s="34">
        <v>8894.6</v>
      </c>
      <c r="U13" s="34">
        <v>1349.2</v>
      </c>
      <c r="V13" s="34">
        <v>213.5</v>
      </c>
      <c r="W13" s="34">
        <v>27</v>
      </c>
      <c r="X13" s="34">
        <v>112.8</v>
      </c>
      <c r="Y13" s="34">
        <v>34.700000000000003</v>
      </c>
      <c r="Z13" s="34">
        <v>22.2</v>
      </c>
      <c r="AA13" s="34">
        <v>32</v>
      </c>
      <c r="AB13" s="34">
        <v>72.2</v>
      </c>
      <c r="AC13" s="34">
        <v>156.6</v>
      </c>
      <c r="AD13" s="34">
        <v>61.4</v>
      </c>
      <c r="AE13" s="34">
        <v>63.6</v>
      </c>
      <c r="AF13" s="34">
        <v>225.8</v>
      </c>
      <c r="AG13" s="34">
        <v>11.4</v>
      </c>
      <c r="AH13" s="34">
        <v>37</v>
      </c>
      <c r="AI13" s="34">
        <v>118.7</v>
      </c>
      <c r="AJ13" s="34">
        <v>38.200000000000003</v>
      </c>
      <c r="AK13" s="34">
        <v>29.3</v>
      </c>
      <c r="AL13" s="34">
        <v>92.5</v>
      </c>
      <c r="AM13" s="14">
        <v>23447.8</v>
      </c>
      <c r="AP13" s="36" t="s">
        <v>294</v>
      </c>
      <c r="AQ13" s="8" t="s">
        <v>67</v>
      </c>
      <c r="AR13" s="8">
        <v>23444.2</v>
      </c>
      <c r="AS13" s="40">
        <v>2939.5770000000002</v>
      </c>
      <c r="AT13" s="42">
        <v>0</v>
      </c>
      <c r="AU13" s="8">
        <v>127.69</v>
      </c>
      <c r="AW13" s="15">
        <v>127.69</v>
      </c>
      <c r="AX13" s="44">
        <v>3899.3510000000001</v>
      </c>
      <c r="AY13" s="15">
        <f t="shared" si="0"/>
        <v>30410.817999999999</v>
      </c>
    </row>
    <row r="14" spans="1:51" x14ac:dyDescent="0.2">
      <c r="A14" s="35" t="s">
        <v>295</v>
      </c>
      <c r="B14" s="36" t="s">
        <v>296</v>
      </c>
      <c r="C14" s="34">
        <v>178.6</v>
      </c>
      <c r="D14" s="34">
        <v>142.30000000000001</v>
      </c>
      <c r="E14" s="34">
        <v>304.8</v>
      </c>
      <c r="F14" s="34">
        <v>268.60000000000002</v>
      </c>
      <c r="G14" s="34">
        <v>213.3</v>
      </c>
      <c r="H14" s="34">
        <v>383.6</v>
      </c>
      <c r="I14" s="34">
        <v>337</v>
      </c>
      <c r="J14" s="34">
        <v>45</v>
      </c>
      <c r="K14" s="34">
        <v>556.29999999999995</v>
      </c>
      <c r="L14" s="34">
        <v>10168.700000000001</v>
      </c>
      <c r="M14" s="34">
        <v>695.5</v>
      </c>
      <c r="N14" s="34">
        <v>1058.9000000000001</v>
      </c>
      <c r="O14" s="34">
        <v>3006.7</v>
      </c>
      <c r="P14" s="34">
        <v>3104.5</v>
      </c>
      <c r="Q14" s="34">
        <v>2206.8000000000002</v>
      </c>
      <c r="R14" s="34">
        <v>46.9</v>
      </c>
      <c r="S14" s="34">
        <v>906.2</v>
      </c>
      <c r="T14" s="34">
        <v>6028.9</v>
      </c>
      <c r="U14" s="34">
        <v>292.8</v>
      </c>
      <c r="V14" s="34">
        <v>118.8</v>
      </c>
      <c r="W14" s="34">
        <v>21.6</v>
      </c>
      <c r="X14" s="34">
        <v>37.799999999999997</v>
      </c>
      <c r="Y14" s="34">
        <v>22</v>
      </c>
      <c r="Z14" s="34">
        <v>15.6</v>
      </c>
      <c r="AA14" s="34">
        <v>2.6</v>
      </c>
      <c r="AB14" s="34">
        <v>112</v>
      </c>
      <c r="AC14" s="34">
        <v>45.3</v>
      </c>
      <c r="AD14" s="34">
        <v>18.399999999999999</v>
      </c>
      <c r="AE14" s="34">
        <v>19.3</v>
      </c>
      <c r="AF14" s="34">
        <v>213.4</v>
      </c>
      <c r="AG14" s="34">
        <v>289.60000000000002</v>
      </c>
      <c r="AH14" s="34">
        <v>7.5</v>
      </c>
      <c r="AI14" s="34">
        <v>40.700000000000003</v>
      </c>
      <c r="AJ14" s="34">
        <v>42.8</v>
      </c>
      <c r="AK14" s="34">
        <v>23.7</v>
      </c>
      <c r="AL14" s="34">
        <v>115.3</v>
      </c>
      <c r="AM14" s="14">
        <v>31091.8</v>
      </c>
      <c r="AP14" s="36" t="s">
        <v>296</v>
      </c>
      <c r="AQ14" s="8" t="s">
        <v>69</v>
      </c>
      <c r="AR14" s="8">
        <v>31091.24</v>
      </c>
      <c r="AS14" s="40">
        <v>1520.193</v>
      </c>
      <c r="AT14" s="42">
        <v>1939.2550000000001</v>
      </c>
      <c r="AU14" s="8">
        <v>170.94</v>
      </c>
      <c r="AV14" s="8">
        <v>192.74</v>
      </c>
      <c r="AW14" s="15">
        <v>2302.9349999999999</v>
      </c>
      <c r="AX14" s="44">
        <v>10099.398999999999</v>
      </c>
      <c r="AY14" s="15">
        <f t="shared" si="0"/>
        <v>45013.767</v>
      </c>
    </row>
    <row r="15" spans="1:51" x14ac:dyDescent="0.2">
      <c r="A15" s="35" t="s">
        <v>297</v>
      </c>
      <c r="B15" s="36" t="s">
        <v>298</v>
      </c>
      <c r="C15" s="34">
        <v>0</v>
      </c>
      <c r="D15" s="34">
        <v>28.1</v>
      </c>
      <c r="E15" s="34">
        <v>29.5</v>
      </c>
      <c r="F15" s="34">
        <v>37.9</v>
      </c>
      <c r="G15" s="34">
        <v>74</v>
      </c>
      <c r="H15" s="34">
        <v>73.5</v>
      </c>
      <c r="I15" s="34">
        <v>57.2</v>
      </c>
      <c r="J15" s="34">
        <v>2.8</v>
      </c>
      <c r="K15" s="34">
        <v>136.19999999999999</v>
      </c>
      <c r="L15" s="34">
        <v>431.1</v>
      </c>
      <c r="M15" s="34">
        <v>4031.3</v>
      </c>
      <c r="N15" s="34">
        <v>984</v>
      </c>
      <c r="O15" s="34">
        <v>1084.0999999999999</v>
      </c>
      <c r="P15" s="34">
        <v>1588.7</v>
      </c>
      <c r="Q15" s="34">
        <v>956.5</v>
      </c>
      <c r="R15" s="34">
        <v>41.4</v>
      </c>
      <c r="S15" s="34">
        <v>50.5</v>
      </c>
      <c r="T15" s="34">
        <v>1017.6</v>
      </c>
      <c r="U15" s="34">
        <v>622.5</v>
      </c>
      <c r="V15" s="34">
        <v>111.3</v>
      </c>
      <c r="W15" s="34">
        <v>14.5</v>
      </c>
      <c r="X15" s="34">
        <v>58.5</v>
      </c>
      <c r="Y15" s="34">
        <v>160.4</v>
      </c>
      <c r="Z15" s="34">
        <v>265.5</v>
      </c>
      <c r="AA15" s="34">
        <v>114.4</v>
      </c>
      <c r="AB15" s="34">
        <v>19.8</v>
      </c>
      <c r="AC15" s="34">
        <v>204.1</v>
      </c>
      <c r="AD15" s="34">
        <v>360.9</v>
      </c>
      <c r="AE15" s="34">
        <v>68.8</v>
      </c>
      <c r="AF15" s="34">
        <v>355</v>
      </c>
      <c r="AG15" s="34">
        <v>235</v>
      </c>
      <c r="AH15" s="34">
        <v>68.400000000000006</v>
      </c>
      <c r="AI15" s="34">
        <v>291.60000000000002</v>
      </c>
      <c r="AJ15" s="34">
        <v>87.5</v>
      </c>
      <c r="AK15" s="34">
        <v>150</v>
      </c>
      <c r="AL15" s="34">
        <v>506.7</v>
      </c>
      <c r="AM15" s="14">
        <v>14319.3</v>
      </c>
      <c r="AP15" s="36" t="s">
        <v>298</v>
      </c>
      <c r="AQ15" s="8" t="s">
        <v>71</v>
      </c>
      <c r="AR15" s="8">
        <v>14318.65</v>
      </c>
      <c r="AS15" s="40">
        <v>3633.9490000000001</v>
      </c>
      <c r="AT15" s="42">
        <v>2208.7550000000001</v>
      </c>
      <c r="AU15" s="8">
        <v>367.02</v>
      </c>
      <c r="AW15" s="15">
        <v>2575.7750000000001</v>
      </c>
      <c r="AX15" s="44">
        <v>4515.5709999999999</v>
      </c>
      <c r="AY15" s="15">
        <f t="shared" si="0"/>
        <v>25043.945</v>
      </c>
    </row>
    <row r="16" spans="1:51" x14ac:dyDescent="0.2">
      <c r="A16" s="35" t="s">
        <v>299</v>
      </c>
      <c r="B16" s="36" t="s">
        <v>300</v>
      </c>
      <c r="C16" s="34">
        <v>13.1</v>
      </c>
      <c r="D16" s="34">
        <v>23.8</v>
      </c>
      <c r="E16" s="34">
        <v>49.1</v>
      </c>
      <c r="F16" s="34">
        <v>42.5</v>
      </c>
      <c r="G16" s="34">
        <v>91.7</v>
      </c>
      <c r="H16" s="34">
        <v>68.3</v>
      </c>
      <c r="I16" s="34">
        <v>75.3</v>
      </c>
      <c r="J16" s="34">
        <v>3.7</v>
      </c>
      <c r="K16" s="34">
        <v>77.3</v>
      </c>
      <c r="L16" s="34">
        <v>529</v>
      </c>
      <c r="M16" s="34">
        <v>573</v>
      </c>
      <c r="N16" s="34">
        <v>626.5</v>
      </c>
      <c r="O16" s="34">
        <v>604.4</v>
      </c>
      <c r="P16" s="34">
        <v>526.29999999999995</v>
      </c>
      <c r="Q16" s="34">
        <v>334.6</v>
      </c>
      <c r="R16" s="34">
        <v>36.9</v>
      </c>
      <c r="S16" s="34">
        <v>52.7</v>
      </c>
      <c r="T16" s="34">
        <v>1405.5</v>
      </c>
      <c r="U16" s="34">
        <v>430</v>
      </c>
      <c r="V16" s="34">
        <v>75.7</v>
      </c>
      <c r="W16" s="34">
        <v>16.399999999999999</v>
      </c>
      <c r="X16" s="34">
        <v>18.100000000000001</v>
      </c>
      <c r="Y16" s="34">
        <v>61.7</v>
      </c>
      <c r="Z16" s="34">
        <v>63.3</v>
      </c>
      <c r="AA16" s="34">
        <v>16.100000000000001</v>
      </c>
      <c r="AB16" s="34">
        <v>163.80000000000001</v>
      </c>
      <c r="AC16" s="34">
        <v>130.5</v>
      </c>
      <c r="AD16" s="34">
        <v>67.5</v>
      </c>
      <c r="AE16" s="34">
        <v>15.5</v>
      </c>
      <c r="AF16" s="34">
        <v>124.3</v>
      </c>
      <c r="AG16" s="34">
        <v>19.3</v>
      </c>
      <c r="AH16" s="34">
        <v>5.0999999999999996</v>
      </c>
      <c r="AI16" s="34">
        <v>7.7</v>
      </c>
      <c r="AJ16" s="34">
        <v>2.6</v>
      </c>
      <c r="AK16" s="34">
        <v>18.899999999999999</v>
      </c>
      <c r="AL16" s="34">
        <v>77.7</v>
      </c>
      <c r="AM16" s="14">
        <v>6447.9</v>
      </c>
      <c r="AP16" s="36" t="s">
        <v>300</v>
      </c>
      <c r="AQ16" s="8" t="s">
        <v>73</v>
      </c>
      <c r="AR16" s="8">
        <v>6447.09</v>
      </c>
      <c r="AS16" s="40">
        <v>3768.712</v>
      </c>
      <c r="AT16" s="42">
        <v>1023.311</v>
      </c>
      <c r="AU16" s="8">
        <v>88.65</v>
      </c>
      <c r="AW16" s="15">
        <v>1111.961</v>
      </c>
      <c r="AX16" s="44">
        <v>2268.4229999999998</v>
      </c>
      <c r="AY16" s="15">
        <f t="shared" si="0"/>
        <v>13596.185999999998</v>
      </c>
    </row>
    <row r="17" spans="1:51" x14ac:dyDescent="0.2">
      <c r="A17" s="35" t="s">
        <v>301</v>
      </c>
      <c r="B17" s="36" t="s">
        <v>302</v>
      </c>
      <c r="C17" s="34">
        <v>101.5</v>
      </c>
      <c r="D17" s="34">
        <v>472.5</v>
      </c>
      <c r="E17" s="34">
        <v>297.10000000000002</v>
      </c>
      <c r="F17" s="34">
        <v>235.6</v>
      </c>
      <c r="G17" s="34">
        <v>142.4</v>
      </c>
      <c r="H17" s="34">
        <v>161.9</v>
      </c>
      <c r="I17" s="34">
        <v>129.9</v>
      </c>
      <c r="J17" s="34">
        <v>9.3000000000000007</v>
      </c>
      <c r="K17" s="34">
        <v>305.7</v>
      </c>
      <c r="L17" s="34">
        <v>898.6</v>
      </c>
      <c r="M17" s="34">
        <v>393.4</v>
      </c>
      <c r="N17" s="34">
        <v>198.3</v>
      </c>
      <c r="O17" s="34">
        <v>2687</v>
      </c>
      <c r="P17" s="34">
        <v>1912.5</v>
      </c>
      <c r="Q17" s="34">
        <v>1872.9</v>
      </c>
      <c r="R17" s="34">
        <v>128.5</v>
      </c>
      <c r="S17" s="34">
        <v>397.8</v>
      </c>
      <c r="T17" s="34">
        <v>2502.5</v>
      </c>
      <c r="U17" s="34">
        <v>1025.0999999999999</v>
      </c>
      <c r="V17" s="34">
        <v>176.9</v>
      </c>
      <c r="W17" s="34">
        <v>18.100000000000001</v>
      </c>
      <c r="X17" s="34">
        <v>48.7</v>
      </c>
      <c r="Y17" s="34">
        <v>15.5</v>
      </c>
      <c r="Z17" s="34">
        <v>16.600000000000001</v>
      </c>
      <c r="AA17" s="34">
        <v>17</v>
      </c>
      <c r="AB17" s="34">
        <v>13.5</v>
      </c>
      <c r="AC17" s="34">
        <v>106.3</v>
      </c>
      <c r="AD17" s="34">
        <v>36.4</v>
      </c>
      <c r="AE17" s="34">
        <v>31.5</v>
      </c>
      <c r="AF17" s="34">
        <v>197.8</v>
      </c>
      <c r="AG17" s="34">
        <v>149.69999999999999</v>
      </c>
      <c r="AH17" s="34">
        <v>25.2</v>
      </c>
      <c r="AI17" s="34">
        <v>35.299999999999997</v>
      </c>
      <c r="AJ17" s="34">
        <v>75.2</v>
      </c>
      <c r="AK17" s="34">
        <v>48.9</v>
      </c>
      <c r="AL17" s="34">
        <v>101</v>
      </c>
      <c r="AM17" s="14">
        <v>14986.1</v>
      </c>
      <c r="AP17" s="36" t="s">
        <v>302</v>
      </c>
      <c r="AQ17" s="8" t="s">
        <v>75</v>
      </c>
      <c r="AR17" s="8">
        <v>14985.85</v>
      </c>
      <c r="AS17" s="40">
        <v>771.11599999999999</v>
      </c>
      <c r="AT17" s="42">
        <v>8011.1540000000005</v>
      </c>
      <c r="AU17" s="8">
        <v>339.23</v>
      </c>
      <c r="AW17" s="15">
        <v>8350.384</v>
      </c>
      <c r="AX17" s="44">
        <v>8403.607</v>
      </c>
      <c r="AY17" s="15">
        <f t="shared" si="0"/>
        <v>32510.956999999999</v>
      </c>
    </row>
    <row r="18" spans="1:51" x14ac:dyDescent="0.2">
      <c r="A18" s="35" t="s">
        <v>303</v>
      </c>
      <c r="B18" s="36" t="s">
        <v>304</v>
      </c>
      <c r="C18" s="34">
        <v>38.9</v>
      </c>
      <c r="D18" s="34">
        <v>2.8</v>
      </c>
      <c r="E18" s="34">
        <v>14.7</v>
      </c>
      <c r="F18" s="34">
        <v>17.7</v>
      </c>
      <c r="G18" s="34">
        <v>17.899999999999999</v>
      </c>
      <c r="H18" s="34">
        <v>13.9</v>
      </c>
      <c r="I18" s="34">
        <v>11.6</v>
      </c>
      <c r="J18" s="34">
        <v>0.2</v>
      </c>
      <c r="K18" s="34">
        <v>16.899999999999999</v>
      </c>
      <c r="L18" s="34">
        <v>69.400000000000006</v>
      </c>
      <c r="M18" s="34">
        <v>13.7</v>
      </c>
      <c r="N18" s="34">
        <v>5.4</v>
      </c>
      <c r="O18" s="34">
        <v>244.3</v>
      </c>
      <c r="P18" s="34">
        <v>3176.7</v>
      </c>
      <c r="Q18" s="34">
        <v>127.5</v>
      </c>
      <c r="R18" s="34">
        <v>3.3</v>
      </c>
      <c r="S18" s="34">
        <v>54.7</v>
      </c>
      <c r="T18" s="34">
        <v>36.700000000000003</v>
      </c>
      <c r="U18" s="34">
        <v>867.3</v>
      </c>
      <c r="V18" s="34">
        <v>803.5</v>
      </c>
      <c r="W18" s="34">
        <v>8.6999999999999993</v>
      </c>
      <c r="X18" s="34">
        <v>23.2</v>
      </c>
      <c r="Y18" s="34">
        <v>4.8</v>
      </c>
      <c r="Z18" s="34">
        <v>3.3</v>
      </c>
      <c r="AA18" s="34">
        <v>15.1</v>
      </c>
      <c r="AB18" s="34">
        <v>4.2</v>
      </c>
      <c r="AC18" s="34">
        <v>17.899999999999999</v>
      </c>
      <c r="AD18" s="34">
        <v>190.8</v>
      </c>
      <c r="AE18" s="34">
        <v>9.6</v>
      </c>
      <c r="AF18" s="34">
        <v>64.7</v>
      </c>
      <c r="AG18" s="34">
        <v>288.89999999999998</v>
      </c>
      <c r="AH18" s="34">
        <v>5</v>
      </c>
      <c r="AI18" s="34">
        <v>20.3</v>
      </c>
      <c r="AJ18" s="34">
        <v>32.4</v>
      </c>
      <c r="AK18" s="34">
        <v>24.1</v>
      </c>
      <c r="AL18" s="34">
        <v>43.3</v>
      </c>
      <c r="AM18" s="14">
        <v>6293.4</v>
      </c>
      <c r="AP18" s="36" t="s">
        <v>304</v>
      </c>
      <c r="AQ18" s="8" t="s">
        <v>77</v>
      </c>
      <c r="AR18" s="8">
        <v>6286.79</v>
      </c>
      <c r="AS18" s="40">
        <v>16070.295</v>
      </c>
      <c r="AT18" s="42">
        <v>7476.1319999999996</v>
      </c>
      <c r="AU18" s="8">
        <v>354.1</v>
      </c>
      <c r="AW18" s="15">
        <v>7830.232</v>
      </c>
      <c r="AX18" s="44">
        <v>12148.392</v>
      </c>
      <c r="AY18" s="15">
        <f t="shared" si="0"/>
        <v>42335.709000000003</v>
      </c>
    </row>
    <row r="19" spans="1:51" x14ac:dyDescent="0.2">
      <c r="A19" s="35" t="s">
        <v>305</v>
      </c>
      <c r="B19" s="36" t="s">
        <v>306</v>
      </c>
      <c r="C19" s="34">
        <v>753.4</v>
      </c>
      <c r="D19" s="34">
        <v>114.6</v>
      </c>
      <c r="E19" s="34">
        <v>100.7</v>
      </c>
      <c r="F19" s="34">
        <v>41.6</v>
      </c>
      <c r="G19" s="34">
        <v>117.1</v>
      </c>
      <c r="H19" s="34">
        <v>38.700000000000003</v>
      </c>
      <c r="I19" s="34">
        <v>74.900000000000006</v>
      </c>
      <c r="J19" s="34">
        <v>13</v>
      </c>
      <c r="K19" s="34">
        <v>56.5</v>
      </c>
      <c r="L19" s="34">
        <v>312.7</v>
      </c>
      <c r="M19" s="34">
        <v>312.60000000000002</v>
      </c>
      <c r="N19" s="34">
        <v>79</v>
      </c>
      <c r="O19" s="34">
        <v>433</v>
      </c>
      <c r="P19" s="34">
        <v>1063</v>
      </c>
      <c r="Q19" s="34">
        <v>3467.8</v>
      </c>
      <c r="R19" s="34">
        <v>9.1999999999999993</v>
      </c>
      <c r="S19" s="34">
        <v>49.8</v>
      </c>
      <c r="T19" s="34">
        <v>969.4</v>
      </c>
      <c r="U19" s="34">
        <v>1371.9</v>
      </c>
      <c r="V19" s="34">
        <v>241.8</v>
      </c>
      <c r="W19" s="34">
        <v>31.4</v>
      </c>
      <c r="X19" s="34">
        <v>61.3</v>
      </c>
      <c r="Y19" s="34">
        <v>25.8</v>
      </c>
      <c r="Z19" s="34">
        <v>11.5</v>
      </c>
      <c r="AA19" s="34">
        <v>87.2</v>
      </c>
      <c r="AB19" s="34">
        <v>10.4</v>
      </c>
      <c r="AC19" s="34">
        <v>50.9</v>
      </c>
      <c r="AD19" s="34">
        <v>108.1</v>
      </c>
      <c r="AE19" s="34">
        <v>45</v>
      </c>
      <c r="AF19" s="34">
        <v>117.4</v>
      </c>
      <c r="AG19" s="34">
        <v>491</v>
      </c>
      <c r="AH19" s="34">
        <v>24.3</v>
      </c>
      <c r="AI19" s="34">
        <v>738.3</v>
      </c>
      <c r="AJ19" s="34">
        <v>158.5</v>
      </c>
      <c r="AK19" s="34">
        <v>283.3</v>
      </c>
      <c r="AL19" s="34">
        <v>72.400000000000006</v>
      </c>
      <c r="AM19" s="14">
        <v>11937.5</v>
      </c>
      <c r="AP19" s="36" t="s">
        <v>306</v>
      </c>
      <c r="AQ19" s="8" t="s">
        <v>79</v>
      </c>
      <c r="AR19" s="8">
        <v>11934.87</v>
      </c>
      <c r="AS19" s="40">
        <v>12110.19</v>
      </c>
      <c r="AT19" s="42">
        <v>7895.893</v>
      </c>
      <c r="AU19" s="8">
        <v>273.97000000000003</v>
      </c>
      <c r="AV19" s="8">
        <v>155.47</v>
      </c>
      <c r="AW19" s="15">
        <v>8325.3330000000005</v>
      </c>
      <c r="AX19" s="44">
        <v>2308.6979999999999</v>
      </c>
      <c r="AY19" s="15">
        <f t="shared" si="0"/>
        <v>34679.091</v>
      </c>
    </row>
    <row r="20" spans="1:51" x14ac:dyDescent="0.2">
      <c r="A20" s="35" t="s">
        <v>307</v>
      </c>
      <c r="B20" s="36" t="s">
        <v>308</v>
      </c>
      <c r="C20" s="34">
        <v>194</v>
      </c>
      <c r="D20" s="34">
        <v>104.2</v>
      </c>
      <c r="E20" s="34">
        <v>374.9</v>
      </c>
      <c r="F20" s="34">
        <v>185.8</v>
      </c>
      <c r="G20" s="34">
        <v>366.1</v>
      </c>
      <c r="H20" s="34">
        <v>623.29999999999995</v>
      </c>
      <c r="I20" s="34">
        <v>722.7</v>
      </c>
      <c r="J20" s="34">
        <v>24.1</v>
      </c>
      <c r="K20" s="34">
        <v>432</v>
      </c>
      <c r="L20" s="34">
        <v>1246.5999999999999</v>
      </c>
      <c r="M20" s="34">
        <v>77</v>
      </c>
      <c r="N20" s="34">
        <v>42.1</v>
      </c>
      <c r="O20" s="34">
        <v>118.4</v>
      </c>
      <c r="P20" s="34">
        <v>181.8</v>
      </c>
      <c r="Q20" s="34">
        <v>49.8</v>
      </c>
      <c r="R20" s="34">
        <v>1740.8</v>
      </c>
      <c r="S20" s="34">
        <v>52.6</v>
      </c>
      <c r="T20" s="34">
        <v>70.900000000000006</v>
      </c>
      <c r="U20" s="34">
        <v>653.70000000000005</v>
      </c>
      <c r="V20" s="34">
        <v>231.7</v>
      </c>
      <c r="W20" s="34">
        <v>170.5</v>
      </c>
      <c r="X20" s="34">
        <v>203.6</v>
      </c>
      <c r="Y20" s="34">
        <v>61.9</v>
      </c>
      <c r="Z20" s="34">
        <v>20.6</v>
      </c>
      <c r="AA20" s="34">
        <v>149.9</v>
      </c>
      <c r="AB20" s="34">
        <v>96.2</v>
      </c>
      <c r="AC20" s="34">
        <v>143.30000000000001</v>
      </c>
      <c r="AD20" s="34">
        <v>60.9</v>
      </c>
      <c r="AE20" s="34">
        <v>54.6</v>
      </c>
      <c r="AF20" s="34">
        <v>60.6</v>
      </c>
      <c r="AG20" s="34">
        <v>635.5</v>
      </c>
      <c r="AH20" s="34">
        <v>175.5</v>
      </c>
      <c r="AI20" s="34">
        <v>137.30000000000001</v>
      </c>
      <c r="AJ20" s="34">
        <v>169.2</v>
      </c>
      <c r="AK20" s="34">
        <v>192</v>
      </c>
      <c r="AL20" s="34">
        <v>42.5</v>
      </c>
      <c r="AM20" s="14">
        <v>9866.6</v>
      </c>
      <c r="AP20" s="36" t="s">
        <v>308</v>
      </c>
      <c r="AQ20" s="8" t="s">
        <v>81</v>
      </c>
      <c r="AR20" s="8">
        <v>9900.7199999999993</v>
      </c>
      <c r="AS20" s="40">
        <v>7907.2659999999996</v>
      </c>
      <c r="AT20" s="42">
        <v>0</v>
      </c>
      <c r="AW20" s="15">
        <v>0</v>
      </c>
      <c r="AX20" s="44">
        <v>144.501</v>
      </c>
      <c r="AY20" s="15">
        <f t="shared" si="0"/>
        <v>17952.486999999997</v>
      </c>
    </row>
    <row r="21" spans="1:51" x14ac:dyDescent="0.2">
      <c r="A21" s="35" t="s">
        <v>309</v>
      </c>
      <c r="B21" s="36" t="s">
        <v>310</v>
      </c>
      <c r="C21" s="34">
        <v>85.8</v>
      </c>
      <c r="D21" s="34">
        <v>47.9</v>
      </c>
      <c r="E21" s="34">
        <v>202.7</v>
      </c>
      <c r="F21" s="34">
        <v>187.8</v>
      </c>
      <c r="G21" s="34">
        <v>202.7</v>
      </c>
      <c r="H21" s="34">
        <v>247.6</v>
      </c>
      <c r="I21" s="34">
        <v>128.19999999999999</v>
      </c>
      <c r="J21" s="34">
        <v>19.600000000000001</v>
      </c>
      <c r="K21" s="34">
        <v>157.69999999999999</v>
      </c>
      <c r="L21" s="34">
        <v>1205.7</v>
      </c>
      <c r="M21" s="34">
        <v>39.4</v>
      </c>
      <c r="N21" s="34">
        <v>24.2</v>
      </c>
      <c r="O21" s="34">
        <v>79.599999999999994</v>
      </c>
      <c r="P21" s="34">
        <v>109.7</v>
      </c>
      <c r="Q21" s="34">
        <v>72.599999999999994</v>
      </c>
      <c r="R21" s="34">
        <v>20.7</v>
      </c>
      <c r="S21" s="34">
        <v>1455.7</v>
      </c>
      <c r="T21" s="34">
        <v>306.3</v>
      </c>
      <c r="U21" s="34">
        <v>346.6</v>
      </c>
      <c r="V21" s="34">
        <v>97.6</v>
      </c>
      <c r="W21" s="34">
        <v>52.1</v>
      </c>
      <c r="X21" s="34">
        <v>86.5</v>
      </c>
      <c r="Y21" s="34">
        <v>29.2</v>
      </c>
      <c r="Z21" s="34">
        <v>33.6</v>
      </c>
      <c r="AA21" s="34">
        <v>52.6</v>
      </c>
      <c r="AB21" s="34">
        <v>118.8</v>
      </c>
      <c r="AC21" s="34">
        <v>104.1</v>
      </c>
      <c r="AD21" s="34">
        <v>56</v>
      </c>
      <c r="AE21" s="34">
        <v>79.5</v>
      </c>
      <c r="AF21" s="34">
        <v>157.6</v>
      </c>
      <c r="AG21" s="34">
        <v>853.1</v>
      </c>
      <c r="AH21" s="34">
        <v>85.3</v>
      </c>
      <c r="AI21" s="34">
        <v>111.9</v>
      </c>
      <c r="AJ21" s="34">
        <v>61.5</v>
      </c>
      <c r="AK21" s="34">
        <v>55.8</v>
      </c>
      <c r="AL21" s="34">
        <v>16.600000000000001</v>
      </c>
      <c r="AM21" s="14">
        <v>6992.3</v>
      </c>
      <c r="AP21" s="36" t="s">
        <v>310</v>
      </c>
      <c r="AQ21" s="8" t="s">
        <v>83</v>
      </c>
      <c r="AR21" s="8">
        <v>6990.75</v>
      </c>
      <c r="AS21" s="40">
        <v>1461.1010000000001</v>
      </c>
      <c r="AT21" s="42">
        <v>0</v>
      </c>
      <c r="AW21" s="15">
        <v>0</v>
      </c>
      <c r="AX21" s="44">
        <v>469.27</v>
      </c>
      <c r="AY21" s="15">
        <f t="shared" si="0"/>
        <v>8921.121000000001</v>
      </c>
    </row>
    <row r="22" spans="1:51" x14ac:dyDescent="0.2">
      <c r="A22" s="35" t="s">
        <v>311</v>
      </c>
      <c r="B22" s="36" t="s">
        <v>312</v>
      </c>
      <c r="C22" s="34">
        <v>127.4</v>
      </c>
      <c r="D22" s="34">
        <v>57.1</v>
      </c>
      <c r="E22" s="34">
        <v>33.700000000000003</v>
      </c>
      <c r="F22" s="34">
        <v>40.299999999999997</v>
      </c>
      <c r="G22" s="34">
        <v>27.6</v>
      </c>
      <c r="H22" s="34">
        <v>102.4</v>
      </c>
      <c r="I22" s="34">
        <v>19.899999999999999</v>
      </c>
      <c r="J22" s="34">
        <v>2.5</v>
      </c>
      <c r="K22" s="34">
        <v>39.799999999999997</v>
      </c>
      <c r="L22" s="34">
        <v>116</v>
      </c>
      <c r="M22" s="34">
        <v>33</v>
      </c>
      <c r="N22" s="34">
        <v>22.4</v>
      </c>
      <c r="O22" s="34">
        <v>271.3</v>
      </c>
      <c r="P22" s="34">
        <v>90</v>
      </c>
      <c r="Q22" s="34">
        <v>76.3</v>
      </c>
      <c r="R22" s="34">
        <v>80.900000000000006</v>
      </c>
      <c r="S22" s="34">
        <v>74</v>
      </c>
      <c r="T22" s="34">
        <v>9191.6</v>
      </c>
      <c r="U22" s="34">
        <v>92.7</v>
      </c>
      <c r="V22" s="34">
        <v>150.9</v>
      </c>
      <c r="W22" s="34">
        <v>8.8000000000000007</v>
      </c>
      <c r="X22" s="34">
        <v>58.5</v>
      </c>
      <c r="Y22" s="34">
        <v>62</v>
      </c>
      <c r="Z22" s="34">
        <v>12.6</v>
      </c>
      <c r="AA22" s="34">
        <v>366.7</v>
      </c>
      <c r="AB22" s="34">
        <v>631.6</v>
      </c>
      <c r="AC22" s="34">
        <v>44.4</v>
      </c>
      <c r="AD22" s="34">
        <v>163</v>
      </c>
      <c r="AE22" s="34">
        <v>17.899999999999999</v>
      </c>
      <c r="AF22" s="34">
        <v>159</v>
      </c>
      <c r="AG22" s="34">
        <v>1256.9000000000001</v>
      </c>
      <c r="AH22" s="34">
        <v>166.7</v>
      </c>
      <c r="AI22" s="34">
        <v>104.5</v>
      </c>
      <c r="AJ22" s="34">
        <v>179.6</v>
      </c>
      <c r="AK22" s="34">
        <v>150.69999999999999</v>
      </c>
      <c r="AL22" s="34">
        <v>19.3</v>
      </c>
      <c r="AM22" s="14">
        <v>14052</v>
      </c>
      <c r="AP22" s="36" t="s">
        <v>312</v>
      </c>
      <c r="AQ22" s="8" t="s">
        <v>85</v>
      </c>
      <c r="AR22" s="8">
        <v>14053.73</v>
      </c>
      <c r="AS22" s="40">
        <v>3091.1990000000001</v>
      </c>
      <c r="AT22" s="42">
        <v>62572.502999999997</v>
      </c>
      <c r="AU22" s="8">
        <v>190.41</v>
      </c>
      <c r="AW22" s="15">
        <v>62762.913</v>
      </c>
      <c r="AX22" s="44">
        <v>0</v>
      </c>
      <c r="AY22" s="15">
        <f t="shared" si="0"/>
        <v>79907.842000000004</v>
      </c>
    </row>
    <row r="23" spans="1:51" x14ac:dyDescent="0.2">
      <c r="A23" s="35" t="s">
        <v>313</v>
      </c>
      <c r="B23" s="36" t="s">
        <v>314</v>
      </c>
      <c r="C23" s="34">
        <v>58.1</v>
      </c>
      <c r="D23" s="34">
        <v>87.5</v>
      </c>
      <c r="E23" s="34">
        <v>216.9</v>
      </c>
      <c r="F23" s="34">
        <v>92.6</v>
      </c>
      <c r="G23" s="34">
        <v>80.2</v>
      </c>
      <c r="H23" s="34">
        <v>92.6</v>
      </c>
      <c r="I23" s="34">
        <v>65.599999999999994</v>
      </c>
      <c r="J23" s="34">
        <v>40.700000000000003</v>
      </c>
      <c r="K23" s="34">
        <v>211</v>
      </c>
      <c r="L23" s="34">
        <v>220.6</v>
      </c>
      <c r="M23" s="34">
        <v>50.9</v>
      </c>
      <c r="N23" s="34">
        <v>31.1</v>
      </c>
      <c r="O23" s="34">
        <v>194</v>
      </c>
      <c r="P23" s="34">
        <v>172.4</v>
      </c>
      <c r="Q23" s="34">
        <v>122.3</v>
      </c>
      <c r="R23" s="34">
        <v>15.9</v>
      </c>
      <c r="S23" s="34">
        <v>55.4</v>
      </c>
      <c r="T23" s="34">
        <v>190.5</v>
      </c>
      <c r="U23" s="34">
        <v>3330.2</v>
      </c>
      <c r="V23" s="34">
        <v>345.6</v>
      </c>
      <c r="W23" s="34">
        <v>39.9</v>
      </c>
      <c r="X23" s="34">
        <v>82.9</v>
      </c>
      <c r="Y23" s="34">
        <v>29.2</v>
      </c>
      <c r="Z23" s="34">
        <v>44.1</v>
      </c>
      <c r="AA23" s="34">
        <v>63.9</v>
      </c>
      <c r="AB23" s="34">
        <v>54.6</v>
      </c>
      <c r="AC23" s="34">
        <v>135.5</v>
      </c>
      <c r="AD23" s="34">
        <v>34</v>
      </c>
      <c r="AE23" s="34">
        <v>43.3</v>
      </c>
      <c r="AF23" s="34">
        <v>125</v>
      </c>
      <c r="AG23" s="34">
        <v>141.4</v>
      </c>
      <c r="AH23" s="34">
        <v>8.3000000000000007</v>
      </c>
      <c r="AI23" s="34">
        <v>14.4</v>
      </c>
      <c r="AJ23" s="34">
        <v>13.8</v>
      </c>
      <c r="AK23" s="34">
        <v>54.6</v>
      </c>
      <c r="AL23" s="34">
        <v>10.3</v>
      </c>
      <c r="AM23" s="14">
        <v>6569.3</v>
      </c>
      <c r="AP23" s="36" t="s">
        <v>314</v>
      </c>
      <c r="AQ23" s="8" t="s">
        <v>87</v>
      </c>
      <c r="AR23" s="8">
        <v>6567.26</v>
      </c>
      <c r="AS23" s="40">
        <v>2734.0590000000002</v>
      </c>
      <c r="AT23" s="42">
        <v>0</v>
      </c>
      <c r="AW23" s="15">
        <v>0</v>
      </c>
      <c r="AX23" s="44">
        <v>920.01199999999994</v>
      </c>
      <c r="AY23" s="15">
        <f t="shared" si="0"/>
        <v>10221.331</v>
      </c>
    </row>
    <row r="24" spans="1:51" x14ac:dyDescent="0.2">
      <c r="A24" s="35" t="s">
        <v>315</v>
      </c>
      <c r="B24" s="36" t="s">
        <v>316</v>
      </c>
      <c r="C24" s="34">
        <v>22</v>
      </c>
      <c r="D24" s="34">
        <v>82.6</v>
      </c>
      <c r="E24" s="34">
        <v>416.8</v>
      </c>
      <c r="F24" s="34">
        <v>184.6</v>
      </c>
      <c r="G24" s="34">
        <v>222</v>
      </c>
      <c r="H24" s="34">
        <v>187.3</v>
      </c>
      <c r="I24" s="34">
        <v>186.5</v>
      </c>
      <c r="J24" s="34">
        <v>25</v>
      </c>
      <c r="K24" s="34">
        <v>259.2</v>
      </c>
      <c r="L24" s="34">
        <v>398.8</v>
      </c>
      <c r="M24" s="34">
        <v>89.5</v>
      </c>
      <c r="N24" s="34">
        <v>46.1</v>
      </c>
      <c r="O24" s="34">
        <v>175.7</v>
      </c>
      <c r="P24" s="34">
        <v>184.5</v>
      </c>
      <c r="Q24" s="34">
        <v>130.5</v>
      </c>
      <c r="R24" s="34">
        <v>25</v>
      </c>
      <c r="S24" s="34">
        <v>132.9</v>
      </c>
      <c r="T24" s="34">
        <v>578.4</v>
      </c>
      <c r="U24" s="34">
        <v>4976.8</v>
      </c>
      <c r="V24" s="34">
        <v>5521.8</v>
      </c>
      <c r="W24" s="34">
        <v>160.5</v>
      </c>
      <c r="X24" s="34">
        <v>215.8</v>
      </c>
      <c r="Y24" s="34">
        <v>153.5</v>
      </c>
      <c r="Z24" s="34">
        <v>104.4</v>
      </c>
      <c r="AA24" s="34">
        <v>552.70000000000005</v>
      </c>
      <c r="AB24" s="34">
        <v>87.6</v>
      </c>
      <c r="AC24" s="34">
        <v>377.8</v>
      </c>
      <c r="AD24" s="34">
        <v>159.30000000000001</v>
      </c>
      <c r="AE24" s="34">
        <v>111.7</v>
      </c>
      <c r="AF24" s="34">
        <v>466.9</v>
      </c>
      <c r="AG24" s="34">
        <v>945.5</v>
      </c>
      <c r="AH24" s="34">
        <v>190.9</v>
      </c>
      <c r="AI24" s="34">
        <v>112.1</v>
      </c>
      <c r="AJ24" s="34">
        <v>153.69999999999999</v>
      </c>
      <c r="AK24" s="34">
        <v>149.9</v>
      </c>
      <c r="AL24" s="34">
        <v>92.1</v>
      </c>
      <c r="AM24" s="14">
        <v>17880.400000000001</v>
      </c>
      <c r="AP24" s="36" t="s">
        <v>316</v>
      </c>
      <c r="AQ24" s="8" t="s">
        <v>89</v>
      </c>
      <c r="AR24" s="8">
        <v>17879.88</v>
      </c>
      <c r="AS24" s="40">
        <v>5946.4679999999998</v>
      </c>
      <c r="AT24" s="42">
        <v>0</v>
      </c>
      <c r="AW24" s="15">
        <v>0</v>
      </c>
      <c r="AX24" s="44">
        <v>5634</v>
      </c>
      <c r="AY24" s="15">
        <f t="shared" si="0"/>
        <v>29460.348000000002</v>
      </c>
    </row>
    <row r="25" spans="1:51" x14ac:dyDescent="0.2">
      <c r="A25" s="35" t="s">
        <v>317</v>
      </c>
      <c r="B25" s="36" t="s">
        <v>318</v>
      </c>
      <c r="C25" s="34">
        <v>8.1999999999999993</v>
      </c>
      <c r="D25" s="34">
        <v>28.1</v>
      </c>
      <c r="E25" s="34">
        <v>45.1</v>
      </c>
      <c r="F25" s="34">
        <v>21.3</v>
      </c>
      <c r="G25" s="34">
        <v>17.899999999999999</v>
      </c>
      <c r="H25" s="34">
        <v>23.9</v>
      </c>
      <c r="I25" s="34">
        <v>18</v>
      </c>
      <c r="J25" s="34">
        <v>5.5</v>
      </c>
      <c r="K25" s="34">
        <v>33.4</v>
      </c>
      <c r="L25" s="34">
        <v>54.3</v>
      </c>
      <c r="M25" s="34">
        <v>12.8</v>
      </c>
      <c r="N25" s="34">
        <v>6.6</v>
      </c>
      <c r="O25" s="34">
        <v>29.6</v>
      </c>
      <c r="P25" s="34">
        <v>27</v>
      </c>
      <c r="Q25" s="34">
        <v>24.1</v>
      </c>
      <c r="R25" s="34">
        <v>4.5999999999999996</v>
      </c>
      <c r="S25" s="34">
        <v>19.399999999999999</v>
      </c>
      <c r="T25" s="34">
        <v>87.4</v>
      </c>
      <c r="U25" s="34">
        <v>666.4</v>
      </c>
      <c r="V25" s="34">
        <v>161.19999999999999</v>
      </c>
      <c r="W25" s="34">
        <v>200.9</v>
      </c>
      <c r="X25" s="34">
        <v>37.4</v>
      </c>
      <c r="Y25" s="34">
        <v>30.4</v>
      </c>
      <c r="Z25" s="34">
        <v>36.200000000000003</v>
      </c>
      <c r="AA25" s="34">
        <v>276.2</v>
      </c>
      <c r="AB25" s="34">
        <v>41.3</v>
      </c>
      <c r="AC25" s="34">
        <v>126.9</v>
      </c>
      <c r="AD25" s="34">
        <v>33.299999999999997</v>
      </c>
      <c r="AE25" s="34">
        <v>28.4</v>
      </c>
      <c r="AF25" s="34">
        <v>185.8</v>
      </c>
      <c r="AG25" s="34">
        <v>154.6</v>
      </c>
      <c r="AH25" s="34">
        <v>78.3</v>
      </c>
      <c r="AI25" s="34">
        <v>25.7</v>
      </c>
      <c r="AJ25" s="34">
        <v>270.5</v>
      </c>
      <c r="AK25" s="34">
        <v>46.5</v>
      </c>
      <c r="AL25" s="34">
        <v>21.2</v>
      </c>
      <c r="AM25" s="14">
        <v>2888.4</v>
      </c>
      <c r="AP25" s="36" t="s">
        <v>318</v>
      </c>
      <c r="AQ25" s="8" t="s">
        <v>91</v>
      </c>
      <c r="AR25" s="8">
        <v>2890.41</v>
      </c>
      <c r="AS25" s="40">
        <v>13658.800999999999</v>
      </c>
      <c r="AT25" s="42">
        <v>0</v>
      </c>
      <c r="AW25" s="15">
        <v>0</v>
      </c>
      <c r="AX25" s="44">
        <v>0</v>
      </c>
      <c r="AY25" s="15">
        <f t="shared" si="0"/>
        <v>16549.210999999999</v>
      </c>
    </row>
    <row r="26" spans="1:51" x14ac:dyDescent="0.2">
      <c r="A26" s="35" t="s">
        <v>319</v>
      </c>
      <c r="B26" s="36" t="s">
        <v>320</v>
      </c>
      <c r="C26" s="34">
        <v>41.7</v>
      </c>
      <c r="D26" s="34">
        <v>1.9</v>
      </c>
      <c r="E26" s="34">
        <v>50.2</v>
      </c>
      <c r="F26" s="34">
        <v>18.8</v>
      </c>
      <c r="G26" s="34">
        <v>25.3</v>
      </c>
      <c r="H26" s="34">
        <v>10.6</v>
      </c>
      <c r="I26" s="34">
        <v>20.8</v>
      </c>
      <c r="J26" s="34">
        <v>6.4</v>
      </c>
      <c r="K26" s="34">
        <v>17.899999999999999</v>
      </c>
      <c r="L26" s="34">
        <v>27.8</v>
      </c>
      <c r="M26" s="34">
        <v>29.8</v>
      </c>
      <c r="N26" s="34">
        <v>8.9</v>
      </c>
      <c r="O26" s="34">
        <v>22.7</v>
      </c>
      <c r="P26" s="34">
        <v>30.7</v>
      </c>
      <c r="Q26" s="34">
        <v>18.8</v>
      </c>
      <c r="R26" s="34">
        <v>20</v>
      </c>
      <c r="S26" s="34">
        <v>25.4</v>
      </c>
      <c r="T26" s="34">
        <v>85.1</v>
      </c>
      <c r="U26" s="34">
        <v>565.70000000000005</v>
      </c>
      <c r="V26" s="34">
        <v>91.1</v>
      </c>
      <c r="W26" s="34">
        <v>18.7</v>
      </c>
      <c r="X26" s="34">
        <v>736.1</v>
      </c>
      <c r="Y26" s="34">
        <v>86.6</v>
      </c>
      <c r="Z26" s="34">
        <v>197.6</v>
      </c>
      <c r="AA26" s="34">
        <v>1242.0999999999999</v>
      </c>
      <c r="AB26" s="34">
        <v>59.5</v>
      </c>
      <c r="AC26" s="34">
        <v>330.3</v>
      </c>
      <c r="AD26" s="34">
        <v>131.5</v>
      </c>
      <c r="AE26" s="34">
        <v>208.2</v>
      </c>
      <c r="AF26" s="34">
        <v>322</v>
      </c>
      <c r="AG26" s="34">
        <v>363.5</v>
      </c>
      <c r="AH26" s="34">
        <v>110.5</v>
      </c>
      <c r="AI26" s="34">
        <v>45.2</v>
      </c>
      <c r="AJ26" s="34">
        <v>61.2</v>
      </c>
      <c r="AK26" s="34">
        <v>137.5</v>
      </c>
      <c r="AL26" s="34">
        <v>55.7</v>
      </c>
      <c r="AM26" s="14">
        <v>5225.8</v>
      </c>
      <c r="AP26" s="36" t="s">
        <v>320</v>
      </c>
      <c r="AQ26" s="8" t="s">
        <v>93</v>
      </c>
      <c r="AR26" s="8">
        <v>5214.37</v>
      </c>
      <c r="AS26" s="40">
        <v>5039.9669999999996</v>
      </c>
      <c r="AT26" s="42">
        <v>1124.7380000000001</v>
      </c>
      <c r="AU26" s="8">
        <v>139.82</v>
      </c>
      <c r="AW26" s="15">
        <v>1264.558</v>
      </c>
      <c r="AX26" s="44">
        <v>546.65499999999997</v>
      </c>
      <c r="AY26" s="15">
        <f t="shared" si="0"/>
        <v>12065.550000000001</v>
      </c>
    </row>
    <row r="27" spans="1:51" x14ac:dyDescent="0.2">
      <c r="A27" s="35" t="s">
        <v>321</v>
      </c>
      <c r="B27" s="36" t="s">
        <v>322</v>
      </c>
      <c r="C27" s="34">
        <v>6.4</v>
      </c>
      <c r="D27" s="34">
        <v>29.2</v>
      </c>
      <c r="E27" s="34">
        <v>37.799999999999997</v>
      </c>
      <c r="F27" s="34">
        <v>40</v>
      </c>
      <c r="G27" s="34">
        <v>23.6</v>
      </c>
      <c r="H27" s="34">
        <v>18.2</v>
      </c>
      <c r="I27" s="34">
        <v>18</v>
      </c>
      <c r="J27" s="34">
        <v>4</v>
      </c>
      <c r="K27" s="34">
        <v>23.4</v>
      </c>
      <c r="L27" s="34">
        <v>34.6</v>
      </c>
      <c r="M27" s="34">
        <v>14.5</v>
      </c>
      <c r="N27" s="34">
        <v>12.6</v>
      </c>
      <c r="O27" s="34">
        <v>45.2</v>
      </c>
      <c r="P27" s="34">
        <v>30.2</v>
      </c>
      <c r="Q27" s="34">
        <v>24.9</v>
      </c>
      <c r="R27" s="34">
        <v>16.7</v>
      </c>
      <c r="S27" s="34">
        <v>16.3</v>
      </c>
      <c r="T27" s="34">
        <v>126.7</v>
      </c>
      <c r="U27" s="34">
        <v>832</v>
      </c>
      <c r="V27" s="34">
        <v>184.2</v>
      </c>
      <c r="W27" s="34">
        <v>70.900000000000006</v>
      </c>
      <c r="X27" s="34">
        <v>48.3</v>
      </c>
      <c r="Y27" s="34">
        <v>590.5</v>
      </c>
      <c r="Z27" s="34">
        <v>99.7</v>
      </c>
      <c r="AA27" s="34">
        <v>1155.5999999999999</v>
      </c>
      <c r="AB27" s="34">
        <v>61.7</v>
      </c>
      <c r="AC27" s="34">
        <v>227.5</v>
      </c>
      <c r="AD27" s="34">
        <v>109.2</v>
      </c>
      <c r="AE27" s="34">
        <v>43.1</v>
      </c>
      <c r="AF27" s="34">
        <v>314.39999999999998</v>
      </c>
      <c r="AG27" s="34">
        <v>188.3</v>
      </c>
      <c r="AH27" s="34">
        <v>42.2</v>
      </c>
      <c r="AI27" s="34">
        <v>87.2</v>
      </c>
      <c r="AJ27" s="34">
        <v>26.6</v>
      </c>
      <c r="AK27" s="34">
        <v>62.7</v>
      </c>
      <c r="AL27" s="34">
        <v>30.1</v>
      </c>
      <c r="AM27" s="14">
        <v>4696.5</v>
      </c>
      <c r="AN27" s="8">
        <v>0.97333819701215385</v>
      </c>
      <c r="AP27" s="36" t="s">
        <v>322</v>
      </c>
      <c r="AQ27" s="8" t="s">
        <v>95</v>
      </c>
      <c r="AR27" s="8">
        <v>4696.1499999999996</v>
      </c>
      <c r="AS27" s="40">
        <v>3597.5250000000001</v>
      </c>
      <c r="AT27" s="42">
        <v>0</v>
      </c>
      <c r="AW27" s="15">
        <v>0</v>
      </c>
      <c r="AX27" s="44">
        <v>68.099999999999994</v>
      </c>
      <c r="AY27" s="15">
        <f t="shared" si="0"/>
        <v>8361.7749999999996</v>
      </c>
    </row>
    <row r="28" spans="1:51" x14ac:dyDescent="0.2">
      <c r="A28" s="35" t="s">
        <v>323</v>
      </c>
      <c r="B28" s="36" t="s">
        <v>324</v>
      </c>
      <c r="C28" s="34">
        <v>0.2</v>
      </c>
      <c r="D28" s="34">
        <v>3.5</v>
      </c>
      <c r="E28" s="34">
        <v>67.7</v>
      </c>
      <c r="F28" s="34">
        <v>37.9</v>
      </c>
      <c r="G28" s="34">
        <v>35</v>
      </c>
      <c r="H28" s="34">
        <v>46.8</v>
      </c>
      <c r="I28" s="34">
        <v>35.700000000000003</v>
      </c>
      <c r="J28" s="34">
        <v>9.3000000000000007</v>
      </c>
      <c r="K28" s="34">
        <v>34.9</v>
      </c>
      <c r="L28" s="34">
        <v>53.1</v>
      </c>
      <c r="M28" s="34">
        <v>93.8</v>
      </c>
      <c r="N28" s="34">
        <v>16.7</v>
      </c>
      <c r="O28" s="34">
        <v>45.8</v>
      </c>
      <c r="P28" s="34">
        <v>35.9</v>
      </c>
      <c r="Q28" s="34">
        <v>34.1</v>
      </c>
      <c r="R28" s="34">
        <v>31</v>
      </c>
      <c r="S28" s="34">
        <v>33.1</v>
      </c>
      <c r="T28" s="34">
        <v>136.5</v>
      </c>
      <c r="U28" s="34">
        <v>387.5</v>
      </c>
      <c r="V28" s="34">
        <v>102.4</v>
      </c>
      <c r="W28" s="34">
        <v>15.7</v>
      </c>
      <c r="X28" s="34">
        <v>68.900000000000006</v>
      </c>
      <c r="Y28" s="34">
        <v>79.2</v>
      </c>
      <c r="Z28" s="34">
        <v>520.6</v>
      </c>
      <c r="AA28" s="34">
        <v>1523.6</v>
      </c>
      <c r="AB28" s="34">
        <v>49.8</v>
      </c>
      <c r="AC28" s="34">
        <v>140.1</v>
      </c>
      <c r="AD28" s="34">
        <v>119.5</v>
      </c>
      <c r="AE28" s="34">
        <v>39.799999999999997</v>
      </c>
      <c r="AF28" s="34">
        <v>227.8</v>
      </c>
      <c r="AG28" s="34">
        <v>247.6</v>
      </c>
      <c r="AH28" s="34">
        <v>21.8</v>
      </c>
      <c r="AI28" s="34">
        <v>41.2</v>
      </c>
      <c r="AJ28" s="34">
        <v>25.9</v>
      </c>
      <c r="AK28" s="34">
        <v>34</v>
      </c>
      <c r="AL28" s="34">
        <v>19.7</v>
      </c>
      <c r="AM28" s="14">
        <v>4416.1000000000004</v>
      </c>
      <c r="AN28" s="8">
        <v>0.97948410885778703</v>
      </c>
      <c r="AP28" s="36" t="s">
        <v>324</v>
      </c>
      <c r="AQ28" s="8" t="s">
        <v>97</v>
      </c>
      <c r="AR28" s="8">
        <v>4494.96</v>
      </c>
      <c r="AS28" s="40">
        <v>11.99</v>
      </c>
      <c r="AT28" s="42">
        <v>4023.0680000000002</v>
      </c>
      <c r="AU28" s="8">
        <v>26.52</v>
      </c>
      <c r="AW28" s="15">
        <v>4049.5880000000002</v>
      </c>
      <c r="AX28" s="44">
        <v>66.861000000000004</v>
      </c>
      <c r="AY28" s="15">
        <f t="shared" si="0"/>
        <v>8623.3990000000013</v>
      </c>
    </row>
    <row r="29" spans="1:51" x14ac:dyDescent="0.2">
      <c r="A29" s="35" t="s">
        <v>325</v>
      </c>
      <c r="B29" s="36" t="s">
        <v>326</v>
      </c>
      <c r="C29" s="34">
        <v>840.2</v>
      </c>
      <c r="D29" s="34">
        <v>185.2</v>
      </c>
      <c r="E29" s="34">
        <v>335.4</v>
      </c>
      <c r="F29" s="34">
        <v>164.6</v>
      </c>
      <c r="G29" s="34">
        <v>153.30000000000001</v>
      </c>
      <c r="H29" s="34">
        <v>83</v>
      </c>
      <c r="I29" s="34">
        <v>124.6</v>
      </c>
      <c r="J29" s="34">
        <v>27.8</v>
      </c>
      <c r="K29" s="34">
        <v>144.4</v>
      </c>
      <c r="L29" s="34">
        <v>251.2</v>
      </c>
      <c r="M29" s="34">
        <v>106.4</v>
      </c>
      <c r="N29" s="34">
        <v>58.7</v>
      </c>
      <c r="O29" s="34">
        <v>153</v>
      </c>
      <c r="P29" s="34">
        <v>128.5</v>
      </c>
      <c r="Q29" s="34">
        <v>138.19999999999999</v>
      </c>
      <c r="R29" s="34">
        <v>48.1</v>
      </c>
      <c r="S29" s="34">
        <v>188</v>
      </c>
      <c r="T29" s="34">
        <v>840.6</v>
      </c>
      <c r="U29" s="34">
        <v>2303.6</v>
      </c>
      <c r="V29" s="34">
        <v>1309.9000000000001</v>
      </c>
      <c r="W29" s="34">
        <v>250.2</v>
      </c>
      <c r="X29" s="34">
        <v>111.6</v>
      </c>
      <c r="Y29" s="34">
        <v>90</v>
      </c>
      <c r="Z29" s="34">
        <v>57.4</v>
      </c>
      <c r="AA29" s="34">
        <v>8067.3</v>
      </c>
      <c r="AB29" s="34">
        <v>4712.5</v>
      </c>
      <c r="AC29" s="34">
        <v>1150.2</v>
      </c>
      <c r="AD29" s="34">
        <v>170.7</v>
      </c>
      <c r="AE29" s="34">
        <v>162.4</v>
      </c>
      <c r="AF29" s="34">
        <v>438.7</v>
      </c>
      <c r="AG29" s="34">
        <v>1203</v>
      </c>
      <c r="AH29" s="34">
        <v>139.6</v>
      </c>
      <c r="AI29" s="34">
        <v>403.1</v>
      </c>
      <c r="AJ29" s="34">
        <v>64.400000000000006</v>
      </c>
      <c r="AK29" s="34">
        <v>66.599999999999994</v>
      </c>
      <c r="AL29" s="34">
        <v>315.5</v>
      </c>
      <c r="AM29" s="14">
        <v>24987.9</v>
      </c>
      <c r="AN29" s="8">
        <v>0.97770443413336316</v>
      </c>
      <c r="AP29" s="36" t="s">
        <v>326</v>
      </c>
      <c r="AQ29" s="8" t="s">
        <v>99</v>
      </c>
      <c r="AR29" s="8">
        <v>24985.01</v>
      </c>
      <c r="AS29" s="40">
        <v>13286.514999999999</v>
      </c>
      <c r="AT29" s="42">
        <v>0</v>
      </c>
      <c r="AW29" s="15">
        <v>0</v>
      </c>
      <c r="AX29" s="44">
        <v>2577.1</v>
      </c>
      <c r="AY29" s="15">
        <f t="shared" si="0"/>
        <v>40848.624999999993</v>
      </c>
    </row>
    <row r="30" spans="1:51" x14ac:dyDescent="0.2">
      <c r="A30" s="35" t="s">
        <v>327</v>
      </c>
      <c r="B30" s="36" t="s">
        <v>328</v>
      </c>
      <c r="C30" s="34">
        <v>6.4</v>
      </c>
      <c r="D30" s="34">
        <v>47.5</v>
      </c>
      <c r="E30" s="34">
        <v>84.5</v>
      </c>
      <c r="F30" s="34">
        <v>40.9</v>
      </c>
      <c r="G30" s="34">
        <v>64.2</v>
      </c>
      <c r="H30" s="34">
        <v>54.3</v>
      </c>
      <c r="I30" s="34">
        <v>52.8</v>
      </c>
      <c r="J30" s="34">
        <v>21</v>
      </c>
      <c r="K30" s="34">
        <v>83.2</v>
      </c>
      <c r="L30" s="34">
        <v>160.80000000000001</v>
      </c>
      <c r="M30" s="34">
        <v>28.5</v>
      </c>
      <c r="N30" s="34">
        <v>6.8</v>
      </c>
      <c r="O30" s="34">
        <v>57.8</v>
      </c>
      <c r="P30" s="34">
        <v>58.2</v>
      </c>
      <c r="Q30" s="34">
        <v>38.200000000000003</v>
      </c>
      <c r="R30" s="34">
        <v>16.100000000000001</v>
      </c>
      <c r="S30" s="34">
        <v>32.700000000000003</v>
      </c>
      <c r="T30" s="34">
        <v>306.2</v>
      </c>
      <c r="U30" s="34">
        <v>2409.1</v>
      </c>
      <c r="V30" s="34">
        <v>439.5</v>
      </c>
      <c r="W30" s="34">
        <v>170.6</v>
      </c>
      <c r="X30" s="34">
        <v>74.3</v>
      </c>
      <c r="Y30" s="34">
        <v>79.3</v>
      </c>
      <c r="Z30" s="34">
        <v>153.4</v>
      </c>
      <c r="AA30" s="34">
        <v>1722.2</v>
      </c>
      <c r="AB30" s="34">
        <v>1737.5</v>
      </c>
      <c r="AC30" s="34">
        <v>643.9</v>
      </c>
      <c r="AD30" s="34">
        <v>268.8</v>
      </c>
      <c r="AE30" s="34">
        <v>94.4</v>
      </c>
      <c r="AF30" s="34">
        <v>897.7</v>
      </c>
      <c r="AG30" s="34">
        <v>229.5</v>
      </c>
      <c r="AH30" s="34">
        <v>52.7</v>
      </c>
      <c r="AI30" s="34">
        <v>157</v>
      </c>
      <c r="AJ30" s="34">
        <v>177.4</v>
      </c>
      <c r="AK30" s="34">
        <v>75.5</v>
      </c>
      <c r="AL30" s="34">
        <v>60.7</v>
      </c>
      <c r="AM30" s="14">
        <v>10603.6</v>
      </c>
      <c r="AN30" s="8">
        <v>1</v>
      </c>
      <c r="AP30" s="36" t="s">
        <v>328</v>
      </c>
      <c r="AQ30" s="8" t="s">
        <v>101</v>
      </c>
      <c r="AR30" s="8">
        <v>10519.58</v>
      </c>
      <c r="AS30" s="40">
        <v>28263.493999999999</v>
      </c>
      <c r="AT30" s="42">
        <v>1605.0119999999999</v>
      </c>
      <c r="AW30" s="15">
        <v>1605.0119999999999</v>
      </c>
      <c r="AX30" s="44">
        <v>0</v>
      </c>
      <c r="AY30" s="15">
        <f t="shared" si="0"/>
        <v>40388.086000000003</v>
      </c>
    </row>
    <row r="31" spans="1:51" x14ac:dyDescent="0.2">
      <c r="A31" s="35" t="s">
        <v>329</v>
      </c>
      <c r="B31" s="36" t="s">
        <v>330</v>
      </c>
      <c r="C31" s="34">
        <v>201.1</v>
      </c>
      <c r="D31" s="34">
        <v>152.30000000000001</v>
      </c>
      <c r="E31" s="34">
        <v>493.2</v>
      </c>
      <c r="F31" s="34">
        <v>155</v>
      </c>
      <c r="G31" s="34">
        <v>238.5</v>
      </c>
      <c r="H31" s="34">
        <v>159</v>
      </c>
      <c r="I31" s="34">
        <v>141.6</v>
      </c>
      <c r="J31" s="34">
        <v>70.900000000000006</v>
      </c>
      <c r="K31" s="34">
        <v>348</v>
      </c>
      <c r="L31" s="34">
        <v>498.3</v>
      </c>
      <c r="M31" s="34">
        <v>155.1</v>
      </c>
      <c r="N31" s="34">
        <v>77.099999999999994</v>
      </c>
      <c r="O31" s="34">
        <v>292.3</v>
      </c>
      <c r="P31" s="34">
        <v>263.3</v>
      </c>
      <c r="Q31" s="34">
        <v>223.5</v>
      </c>
      <c r="R31" s="34">
        <v>68.400000000000006</v>
      </c>
      <c r="S31" s="34">
        <v>174.4</v>
      </c>
      <c r="T31" s="34">
        <v>1761.5</v>
      </c>
      <c r="U31" s="34">
        <v>2052</v>
      </c>
      <c r="V31" s="34">
        <v>674.8</v>
      </c>
      <c r="W31" s="34">
        <v>177.9</v>
      </c>
      <c r="X31" s="34">
        <v>219.1</v>
      </c>
      <c r="Y31" s="34">
        <v>147.4</v>
      </c>
      <c r="Z31" s="34">
        <v>179.6</v>
      </c>
      <c r="AA31" s="34">
        <v>1245.2</v>
      </c>
      <c r="AB31" s="34">
        <v>432.9</v>
      </c>
      <c r="AC31" s="34">
        <v>3331.7</v>
      </c>
      <c r="AD31" s="34">
        <v>617.6</v>
      </c>
      <c r="AE31" s="34">
        <v>143.6</v>
      </c>
      <c r="AF31" s="34">
        <v>1079.3</v>
      </c>
      <c r="AG31" s="34">
        <v>625.6</v>
      </c>
      <c r="AH31" s="34">
        <v>109.5</v>
      </c>
      <c r="AI31" s="34">
        <v>165.6</v>
      </c>
      <c r="AJ31" s="34">
        <v>119.9</v>
      </c>
      <c r="AK31" s="34">
        <v>194.6</v>
      </c>
      <c r="AL31" s="34">
        <v>50.2</v>
      </c>
      <c r="AM31" s="14">
        <v>17040</v>
      </c>
      <c r="AN31" s="8">
        <v>0.95178979371787531</v>
      </c>
      <c r="AP31" s="36" t="s">
        <v>330</v>
      </c>
      <c r="AQ31" s="8" t="s">
        <v>103</v>
      </c>
      <c r="AR31" s="8">
        <v>17099.900000000001</v>
      </c>
      <c r="AS31" s="40">
        <v>1375.1210000000001</v>
      </c>
      <c r="AT31" s="42">
        <v>3905.5349999999999</v>
      </c>
      <c r="AU31" s="8">
        <v>-58.02</v>
      </c>
      <c r="AW31" s="15">
        <v>3847.5149999999999</v>
      </c>
      <c r="AX31" s="44">
        <v>3140.7649999999999</v>
      </c>
      <c r="AY31" s="15">
        <f t="shared" si="0"/>
        <v>25463.300999999999</v>
      </c>
    </row>
    <row r="32" spans="1:51" x14ac:dyDescent="0.2">
      <c r="A32" s="35" t="s">
        <v>331</v>
      </c>
      <c r="B32" s="36" t="s">
        <v>332</v>
      </c>
      <c r="C32" s="34">
        <v>0</v>
      </c>
      <c r="D32" s="34">
        <v>0</v>
      </c>
      <c r="E32" s="34">
        <v>0</v>
      </c>
      <c r="F32" s="34">
        <v>0</v>
      </c>
      <c r="G32" s="34">
        <v>0</v>
      </c>
      <c r="H32" s="34">
        <v>0</v>
      </c>
      <c r="I32" s="34">
        <v>0</v>
      </c>
      <c r="J32" s="34">
        <v>0</v>
      </c>
      <c r="K32" s="34">
        <v>0</v>
      </c>
      <c r="L32" s="34">
        <v>0</v>
      </c>
      <c r="M32" s="34">
        <v>0</v>
      </c>
      <c r="N32" s="34">
        <v>0</v>
      </c>
      <c r="O32" s="34">
        <v>0</v>
      </c>
      <c r="P32" s="34">
        <v>0</v>
      </c>
      <c r="Q32" s="34">
        <v>0</v>
      </c>
      <c r="R32" s="34">
        <v>0</v>
      </c>
      <c r="S32" s="34">
        <v>0</v>
      </c>
      <c r="T32" s="34">
        <v>0</v>
      </c>
      <c r="U32" s="34">
        <v>0</v>
      </c>
      <c r="V32" s="34">
        <v>0</v>
      </c>
      <c r="W32" s="34">
        <v>0</v>
      </c>
      <c r="X32" s="34">
        <v>0</v>
      </c>
      <c r="Y32" s="34">
        <v>0</v>
      </c>
      <c r="Z32" s="34">
        <v>0</v>
      </c>
      <c r="AA32" s="34">
        <v>0</v>
      </c>
      <c r="AB32" s="34">
        <v>0</v>
      </c>
      <c r="AC32" s="34">
        <v>0</v>
      </c>
      <c r="AD32" s="34">
        <v>65</v>
      </c>
      <c r="AE32" s="34">
        <v>0</v>
      </c>
      <c r="AF32" s="34">
        <v>0</v>
      </c>
      <c r="AG32" s="34">
        <v>0</v>
      </c>
      <c r="AH32" s="34">
        <v>0</v>
      </c>
      <c r="AI32" s="34">
        <v>0</v>
      </c>
      <c r="AJ32" s="34">
        <v>0</v>
      </c>
      <c r="AK32" s="34">
        <v>0</v>
      </c>
      <c r="AL32" s="34">
        <v>0</v>
      </c>
      <c r="AM32" s="14">
        <v>65</v>
      </c>
      <c r="AN32" s="8">
        <v>0.86405985826828269</v>
      </c>
      <c r="AP32" s="36" t="s">
        <v>332</v>
      </c>
      <c r="AQ32" s="8" t="s">
        <v>105</v>
      </c>
      <c r="AR32" s="8">
        <v>65.010000000000005</v>
      </c>
      <c r="AS32" s="40">
        <v>0</v>
      </c>
      <c r="AT32" s="42">
        <v>7577.8069999999998</v>
      </c>
      <c r="AW32" s="15">
        <v>7577.8069999999998</v>
      </c>
      <c r="AX32" s="44">
        <v>661.2</v>
      </c>
      <c r="AY32" s="15">
        <f t="shared" si="0"/>
        <v>8304.0169999999998</v>
      </c>
    </row>
    <row r="33" spans="1:51" x14ac:dyDescent="0.2">
      <c r="A33" s="35" t="s">
        <v>333</v>
      </c>
      <c r="B33" s="36" t="s">
        <v>334</v>
      </c>
      <c r="C33" s="34">
        <v>90.3</v>
      </c>
      <c r="D33" s="34">
        <v>15.4</v>
      </c>
      <c r="E33" s="34">
        <v>486.2</v>
      </c>
      <c r="F33" s="34">
        <v>188.6</v>
      </c>
      <c r="G33" s="34">
        <v>95.3</v>
      </c>
      <c r="H33" s="34">
        <v>42.4</v>
      </c>
      <c r="I33" s="34">
        <v>181.9</v>
      </c>
      <c r="J33" s="34">
        <v>100.7</v>
      </c>
      <c r="K33" s="34">
        <v>45.1</v>
      </c>
      <c r="L33" s="34">
        <v>58.1</v>
      </c>
      <c r="M33" s="34">
        <v>41.3</v>
      </c>
      <c r="N33" s="34">
        <v>25.7</v>
      </c>
      <c r="O33" s="34">
        <v>32.4</v>
      </c>
      <c r="P33" s="34">
        <v>311.39999999999998</v>
      </c>
      <c r="Q33" s="34">
        <v>126</v>
      </c>
      <c r="R33" s="34">
        <v>12.2</v>
      </c>
      <c r="S33" s="34">
        <v>28.1</v>
      </c>
      <c r="T33" s="34">
        <v>126.7</v>
      </c>
      <c r="U33" s="34">
        <v>899.5</v>
      </c>
      <c r="V33" s="34">
        <v>125.2</v>
      </c>
      <c r="W33" s="34">
        <v>25.3</v>
      </c>
      <c r="X33" s="34">
        <v>70.3</v>
      </c>
      <c r="Y33" s="34">
        <v>93.2</v>
      </c>
      <c r="Z33" s="34">
        <v>42.5</v>
      </c>
      <c r="AA33" s="34">
        <v>758.5</v>
      </c>
      <c r="AB33" s="34">
        <v>21.4</v>
      </c>
      <c r="AC33" s="34">
        <v>86.1</v>
      </c>
      <c r="AD33" s="34">
        <v>73.599999999999994</v>
      </c>
      <c r="AE33" s="34">
        <v>439.6</v>
      </c>
      <c r="AF33" s="34">
        <v>258.7</v>
      </c>
      <c r="AG33" s="34">
        <v>302.89999999999998</v>
      </c>
      <c r="AH33" s="34">
        <v>52</v>
      </c>
      <c r="AI33" s="34">
        <v>118.1</v>
      </c>
      <c r="AJ33" s="34">
        <v>65.400000000000006</v>
      </c>
      <c r="AK33" s="34">
        <v>137.5</v>
      </c>
      <c r="AL33" s="34">
        <v>21.1</v>
      </c>
      <c r="AM33" s="14">
        <v>5598.7</v>
      </c>
      <c r="AN33" s="8">
        <v>0.93210241935244698</v>
      </c>
      <c r="AP33" s="36" t="s">
        <v>334</v>
      </c>
      <c r="AQ33" s="8" t="s">
        <v>107</v>
      </c>
      <c r="AR33" s="8">
        <v>5597.91</v>
      </c>
      <c r="AS33" s="40">
        <v>955.96</v>
      </c>
      <c r="AT33" s="42">
        <v>0</v>
      </c>
      <c r="AW33" s="15">
        <v>0</v>
      </c>
      <c r="AX33" s="44">
        <v>285.63900000000001</v>
      </c>
      <c r="AY33" s="15">
        <f t="shared" si="0"/>
        <v>6839.509</v>
      </c>
    </row>
    <row r="34" spans="1:51" x14ac:dyDescent="0.2">
      <c r="A34" s="35" t="s">
        <v>335</v>
      </c>
      <c r="B34" s="36" t="s">
        <v>336</v>
      </c>
      <c r="C34" s="34">
        <v>150.80000000000001</v>
      </c>
      <c r="D34" s="34">
        <v>185.2</v>
      </c>
      <c r="E34" s="34">
        <v>839.3</v>
      </c>
      <c r="F34" s="34">
        <v>384.4</v>
      </c>
      <c r="G34" s="34">
        <v>407.3</v>
      </c>
      <c r="H34" s="34">
        <v>293.2</v>
      </c>
      <c r="I34" s="34">
        <v>327.60000000000002</v>
      </c>
      <c r="J34" s="34">
        <v>108.3</v>
      </c>
      <c r="K34" s="34">
        <v>831.3</v>
      </c>
      <c r="L34" s="34">
        <v>1263.7</v>
      </c>
      <c r="M34" s="34">
        <v>271.60000000000002</v>
      </c>
      <c r="N34" s="34">
        <v>208.3</v>
      </c>
      <c r="O34" s="34">
        <v>753.2</v>
      </c>
      <c r="P34" s="34">
        <v>774.3</v>
      </c>
      <c r="Q34" s="34">
        <v>602.70000000000005</v>
      </c>
      <c r="R34" s="34">
        <v>145.30000000000001</v>
      </c>
      <c r="S34" s="34">
        <v>847</v>
      </c>
      <c r="T34" s="34">
        <v>3010.1</v>
      </c>
      <c r="U34" s="34">
        <v>3700</v>
      </c>
      <c r="V34" s="34">
        <v>1781.1</v>
      </c>
      <c r="W34" s="34">
        <v>216.1</v>
      </c>
      <c r="X34" s="34">
        <v>283.3</v>
      </c>
      <c r="Y34" s="34">
        <v>315.8</v>
      </c>
      <c r="Z34" s="34">
        <v>311.2</v>
      </c>
      <c r="AA34" s="34">
        <v>3765.6</v>
      </c>
      <c r="AB34" s="34">
        <v>784.9</v>
      </c>
      <c r="AC34" s="34">
        <v>1696.3</v>
      </c>
      <c r="AD34" s="34">
        <v>956.8</v>
      </c>
      <c r="AE34" s="34">
        <v>744.6</v>
      </c>
      <c r="AF34" s="34">
        <v>3645</v>
      </c>
      <c r="AG34" s="34">
        <v>1740.2</v>
      </c>
      <c r="AH34" s="34">
        <v>372.2</v>
      </c>
      <c r="AI34" s="34">
        <v>568.70000000000005</v>
      </c>
      <c r="AJ34" s="34">
        <v>399.5</v>
      </c>
      <c r="AK34" s="34">
        <v>363.6</v>
      </c>
      <c r="AL34" s="34">
        <v>328</v>
      </c>
      <c r="AM34" s="14">
        <v>33376.5</v>
      </c>
      <c r="AN34" s="8">
        <v>0.95332447275039911</v>
      </c>
      <c r="AP34" s="36" t="s">
        <v>336</v>
      </c>
      <c r="AQ34" s="8" t="s">
        <v>109</v>
      </c>
      <c r="AR34" s="8">
        <v>33511.31</v>
      </c>
      <c r="AS34" s="40">
        <v>1377.143</v>
      </c>
      <c r="AT34" s="42">
        <v>0</v>
      </c>
      <c r="AW34" s="15">
        <v>0</v>
      </c>
      <c r="AX34" s="44">
        <v>1675.6310000000001</v>
      </c>
      <c r="AY34" s="15">
        <f t="shared" si="0"/>
        <v>36564.083999999995</v>
      </c>
    </row>
    <row r="35" spans="1:51" x14ac:dyDescent="0.2">
      <c r="A35" s="35" t="s">
        <v>337</v>
      </c>
      <c r="B35" s="36" t="s">
        <v>338</v>
      </c>
      <c r="C35" s="34">
        <v>0</v>
      </c>
      <c r="D35" s="34">
        <v>0</v>
      </c>
      <c r="E35" s="34">
        <v>0</v>
      </c>
      <c r="F35" s="34">
        <v>0</v>
      </c>
      <c r="G35" s="34">
        <v>0</v>
      </c>
      <c r="H35" s="34">
        <v>0</v>
      </c>
      <c r="I35" s="34">
        <v>0</v>
      </c>
      <c r="J35" s="34">
        <v>0</v>
      </c>
      <c r="K35" s="34">
        <v>0</v>
      </c>
      <c r="L35" s="34">
        <v>0</v>
      </c>
      <c r="M35" s="34">
        <v>0</v>
      </c>
      <c r="N35" s="34">
        <v>0</v>
      </c>
      <c r="O35" s="34">
        <v>0</v>
      </c>
      <c r="P35" s="34">
        <v>0</v>
      </c>
      <c r="Q35" s="34">
        <v>0</v>
      </c>
      <c r="R35" s="34">
        <v>0</v>
      </c>
      <c r="S35" s="34">
        <v>0</v>
      </c>
      <c r="T35" s="34">
        <v>0</v>
      </c>
      <c r="U35" s="34">
        <v>0</v>
      </c>
      <c r="V35" s="34">
        <v>0</v>
      </c>
      <c r="W35" s="34">
        <v>0</v>
      </c>
      <c r="X35" s="34">
        <v>0</v>
      </c>
      <c r="Y35" s="34">
        <v>0</v>
      </c>
      <c r="Z35" s="34">
        <v>0</v>
      </c>
      <c r="AA35" s="34">
        <v>0</v>
      </c>
      <c r="AB35" s="34">
        <v>0</v>
      </c>
      <c r="AC35" s="34">
        <v>0</v>
      </c>
      <c r="AD35" s="34">
        <v>0</v>
      </c>
      <c r="AE35" s="34">
        <v>0</v>
      </c>
      <c r="AF35" s="34">
        <v>0</v>
      </c>
      <c r="AG35" s="34">
        <v>0</v>
      </c>
      <c r="AH35" s="34">
        <v>0</v>
      </c>
      <c r="AI35" s="34">
        <v>0</v>
      </c>
      <c r="AJ35" s="34">
        <v>0</v>
      </c>
      <c r="AK35" s="34">
        <v>0</v>
      </c>
      <c r="AL35" s="34">
        <v>0</v>
      </c>
      <c r="AM35" s="14">
        <v>0</v>
      </c>
      <c r="AP35" s="36"/>
    </row>
    <row r="36" spans="1:51" x14ac:dyDescent="0.2">
      <c r="A36" s="35" t="s">
        <v>339</v>
      </c>
      <c r="B36" s="36" t="s">
        <v>340</v>
      </c>
      <c r="C36" s="34">
        <v>25</v>
      </c>
      <c r="D36" s="34">
        <v>20.7</v>
      </c>
      <c r="E36" s="34">
        <v>55.1</v>
      </c>
      <c r="F36" s="34">
        <v>50.2</v>
      </c>
      <c r="G36" s="34">
        <v>52.2</v>
      </c>
      <c r="H36" s="34">
        <v>26.2</v>
      </c>
      <c r="I36" s="34">
        <v>44.4</v>
      </c>
      <c r="J36" s="34">
        <v>13</v>
      </c>
      <c r="K36" s="34">
        <v>64</v>
      </c>
      <c r="L36" s="34">
        <v>92.9</v>
      </c>
      <c r="M36" s="34">
        <v>47.7</v>
      </c>
      <c r="N36" s="34">
        <v>27</v>
      </c>
      <c r="O36" s="34">
        <v>58</v>
      </c>
      <c r="P36" s="34">
        <v>71.3</v>
      </c>
      <c r="Q36" s="34">
        <v>61.7</v>
      </c>
      <c r="R36" s="34">
        <v>38.799999999999997</v>
      </c>
      <c r="S36" s="34">
        <v>21.3</v>
      </c>
      <c r="T36" s="34">
        <v>120.1</v>
      </c>
      <c r="U36" s="34">
        <v>252.4</v>
      </c>
      <c r="V36" s="34">
        <v>234.8</v>
      </c>
      <c r="W36" s="34">
        <v>19.3</v>
      </c>
      <c r="X36" s="34">
        <v>24.1</v>
      </c>
      <c r="Y36" s="34">
        <v>12.5</v>
      </c>
      <c r="Z36" s="34">
        <v>47.5</v>
      </c>
      <c r="AA36" s="34">
        <v>248.5</v>
      </c>
      <c r="AB36" s="34">
        <v>9.6</v>
      </c>
      <c r="AC36" s="34">
        <v>90.3</v>
      </c>
      <c r="AD36" s="34">
        <v>22</v>
      </c>
      <c r="AE36" s="34">
        <v>53.7</v>
      </c>
      <c r="AF36" s="34">
        <v>90.8</v>
      </c>
      <c r="AG36" s="34">
        <v>137.4</v>
      </c>
      <c r="AH36" s="34">
        <v>338.7</v>
      </c>
      <c r="AI36" s="34">
        <v>142.19999999999999</v>
      </c>
      <c r="AJ36" s="34">
        <v>11.7</v>
      </c>
      <c r="AK36" s="34">
        <v>29.4</v>
      </c>
      <c r="AL36" s="34">
        <v>9.1999999999999993</v>
      </c>
      <c r="AM36" s="14">
        <v>2663.7</v>
      </c>
      <c r="AP36" s="36"/>
    </row>
    <row r="37" spans="1:51" x14ac:dyDescent="0.2">
      <c r="A37" s="35" t="s">
        <v>341</v>
      </c>
      <c r="B37" s="36" t="s">
        <v>342</v>
      </c>
      <c r="C37" s="34">
        <v>0</v>
      </c>
      <c r="D37" s="34">
        <v>0.3</v>
      </c>
      <c r="E37" s="34">
        <v>6</v>
      </c>
      <c r="F37" s="34">
        <v>2.6</v>
      </c>
      <c r="G37" s="34">
        <v>1.3</v>
      </c>
      <c r="H37" s="34">
        <v>3.2</v>
      </c>
      <c r="I37" s="34">
        <v>1.6</v>
      </c>
      <c r="J37" s="34">
        <v>0.2</v>
      </c>
      <c r="K37" s="34">
        <v>1.7</v>
      </c>
      <c r="L37" s="34">
        <v>5.0999999999999996</v>
      </c>
      <c r="M37" s="34">
        <v>0.6</v>
      </c>
      <c r="N37" s="34">
        <v>0.5</v>
      </c>
      <c r="O37" s="34">
        <v>2.4</v>
      </c>
      <c r="P37" s="34">
        <v>3.2</v>
      </c>
      <c r="Q37" s="34">
        <v>1.7</v>
      </c>
      <c r="R37" s="34">
        <v>1</v>
      </c>
      <c r="S37" s="34">
        <v>1.4</v>
      </c>
      <c r="T37" s="34">
        <v>12.7</v>
      </c>
      <c r="U37" s="34">
        <v>10.1</v>
      </c>
      <c r="V37" s="34">
        <v>8.8000000000000007</v>
      </c>
      <c r="W37" s="34">
        <v>4.8</v>
      </c>
      <c r="X37" s="34">
        <v>1.4</v>
      </c>
      <c r="Y37" s="34">
        <v>1.6</v>
      </c>
      <c r="Z37" s="34">
        <v>2</v>
      </c>
      <c r="AA37" s="34">
        <v>44.2</v>
      </c>
      <c r="AB37" s="34">
        <v>1.2</v>
      </c>
      <c r="AC37" s="34">
        <v>2.7</v>
      </c>
      <c r="AD37" s="34">
        <v>6.5</v>
      </c>
      <c r="AE37" s="34">
        <v>2.8</v>
      </c>
      <c r="AF37" s="34">
        <v>14.3</v>
      </c>
      <c r="AG37" s="34">
        <v>95.7</v>
      </c>
      <c r="AH37" s="34">
        <v>1.9</v>
      </c>
      <c r="AI37" s="34">
        <v>157.19999999999999</v>
      </c>
      <c r="AJ37" s="34">
        <v>34.9</v>
      </c>
      <c r="AK37" s="34">
        <v>2.5</v>
      </c>
      <c r="AL37" s="34">
        <v>0.5</v>
      </c>
      <c r="AM37" s="14">
        <v>438.6</v>
      </c>
      <c r="AP37" s="36"/>
    </row>
    <row r="38" spans="1:51" x14ac:dyDescent="0.2">
      <c r="A38" s="35" t="s">
        <v>343</v>
      </c>
      <c r="B38" s="36" t="s">
        <v>344</v>
      </c>
      <c r="C38" s="34">
        <v>0</v>
      </c>
      <c r="D38" s="34">
        <v>0</v>
      </c>
      <c r="E38" s="34">
        <v>0</v>
      </c>
      <c r="F38" s="34">
        <v>0</v>
      </c>
      <c r="G38" s="34">
        <v>0</v>
      </c>
      <c r="H38" s="34">
        <v>0</v>
      </c>
      <c r="I38" s="34">
        <v>0</v>
      </c>
      <c r="J38" s="34">
        <v>0</v>
      </c>
      <c r="K38" s="34">
        <v>0</v>
      </c>
      <c r="L38" s="34">
        <v>0</v>
      </c>
      <c r="M38" s="34">
        <v>0</v>
      </c>
      <c r="N38" s="34">
        <v>0</v>
      </c>
      <c r="O38" s="34">
        <v>0</v>
      </c>
      <c r="P38" s="34">
        <v>0</v>
      </c>
      <c r="Q38" s="34">
        <v>0</v>
      </c>
      <c r="R38" s="34">
        <v>0</v>
      </c>
      <c r="S38" s="34">
        <v>0</v>
      </c>
      <c r="T38" s="34">
        <v>0</v>
      </c>
      <c r="U38" s="34">
        <v>0</v>
      </c>
      <c r="V38" s="34">
        <v>0</v>
      </c>
      <c r="W38" s="34">
        <v>0</v>
      </c>
      <c r="X38" s="34">
        <v>0</v>
      </c>
      <c r="Y38" s="34">
        <v>0</v>
      </c>
      <c r="Z38" s="34">
        <v>0</v>
      </c>
      <c r="AA38" s="34">
        <v>0</v>
      </c>
      <c r="AB38" s="34">
        <v>0</v>
      </c>
      <c r="AC38" s="34">
        <v>0</v>
      </c>
      <c r="AD38" s="34">
        <v>0</v>
      </c>
      <c r="AE38" s="34">
        <v>0</v>
      </c>
      <c r="AF38" s="34">
        <v>0</v>
      </c>
      <c r="AG38" s="34">
        <v>0</v>
      </c>
      <c r="AH38" s="34">
        <v>0</v>
      </c>
      <c r="AI38" s="34">
        <v>0</v>
      </c>
      <c r="AJ38" s="34">
        <v>0</v>
      </c>
      <c r="AK38" s="34">
        <v>0</v>
      </c>
      <c r="AL38" s="34">
        <v>0</v>
      </c>
      <c r="AM38" s="14">
        <v>0</v>
      </c>
      <c r="AP38" s="36"/>
    </row>
    <row r="39" spans="1:51" x14ac:dyDescent="0.2">
      <c r="A39" s="35" t="s">
        <v>345</v>
      </c>
      <c r="B39" s="36" t="s">
        <v>346</v>
      </c>
      <c r="C39" s="34">
        <v>0</v>
      </c>
      <c r="D39" s="34">
        <v>0</v>
      </c>
      <c r="E39" s="34">
        <v>12.9</v>
      </c>
      <c r="F39" s="34">
        <v>4.0999999999999996</v>
      </c>
      <c r="G39" s="34">
        <v>5.6</v>
      </c>
      <c r="H39" s="34">
        <v>4.8</v>
      </c>
      <c r="I39" s="34">
        <v>4.5999999999999996</v>
      </c>
      <c r="J39" s="34">
        <v>1.5</v>
      </c>
      <c r="K39" s="34">
        <v>8.1999999999999993</v>
      </c>
      <c r="L39" s="34">
        <v>13.1</v>
      </c>
      <c r="M39" s="34">
        <v>3.2</v>
      </c>
      <c r="N39" s="34">
        <v>1.9</v>
      </c>
      <c r="O39" s="34">
        <v>8.6999999999999993</v>
      </c>
      <c r="P39" s="34">
        <v>9.5</v>
      </c>
      <c r="Q39" s="34">
        <v>7.5</v>
      </c>
      <c r="R39" s="34">
        <v>1.5</v>
      </c>
      <c r="S39" s="34">
        <v>5.3</v>
      </c>
      <c r="T39" s="34">
        <v>16.600000000000001</v>
      </c>
      <c r="U39" s="34">
        <v>373.9</v>
      </c>
      <c r="V39" s="34">
        <v>39.299999999999997</v>
      </c>
      <c r="W39" s="34">
        <v>47.9</v>
      </c>
      <c r="X39" s="34">
        <v>9.1999999999999993</v>
      </c>
      <c r="Y39" s="34">
        <v>5.0999999999999996</v>
      </c>
      <c r="Z39" s="34">
        <v>9.9</v>
      </c>
      <c r="AA39" s="34">
        <v>1.4</v>
      </c>
      <c r="AB39" s="34">
        <v>11</v>
      </c>
      <c r="AC39" s="34">
        <v>38</v>
      </c>
      <c r="AD39" s="34">
        <v>11.5</v>
      </c>
      <c r="AE39" s="34">
        <v>8.9</v>
      </c>
      <c r="AF39" s="34">
        <v>50.1</v>
      </c>
      <c r="AG39" s="34">
        <v>53.4</v>
      </c>
      <c r="AH39" s="34">
        <v>9.6999999999999993</v>
      </c>
      <c r="AI39" s="34">
        <v>7.5</v>
      </c>
      <c r="AJ39" s="34">
        <v>27.4</v>
      </c>
      <c r="AK39" s="34">
        <v>207</v>
      </c>
      <c r="AL39" s="34">
        <v>19.399999999999999</v>
      </c>
      <c r="AM39" s="14">
        <v>1039.5999999999999</v>
      </c>
      <c r="AP39" s="36"/>
    </row>
    <row r="40" spans="1:51" x14ac:dyDescent="0.2">
      <c r="A40" s="35" t="s">
        <v>347</v>
      </c>
      <c r="B40" s="36" t="s">
        <v>348</v>
      </c>
      <c r="C40" s="34">
        <v>40.4</v>
      </c>
      <c r="D40" s="34">
        <v>0</v>
      </c>
      <c r="E40" s="34">
        <v>118.9</v>
      </c>
      <c r="F40" s="34">
        <v>14.5</v>
      </c>
      <c r="G40" s="34">
        <v>17.2</v>
      </c>
      <c r="H40" s="34">
        <v>10.1</v>
      </c>
      <c r="I40" s="34">
        <v>23.3</v>
      </c>
      <c r="J40" s="34">
        <v>5.7</v>
      </c>
      <c r="K40" s="34">
        <v>33.9</v>
      </c>
      <c r="L40" s="34">
        <v>35.5</v>
      </c>
      <c r="M40" s="34">
        <v>28.4</v>
      </c>
      <c r="N40" s="34">
        <v>23</v>
      </c>
      <c r="O40" s="34">
        <v>84</v>
      </c>
      <c r="P40" s="34">
        <v>218.2</v>
      </c>
      <c r="Q40" s="34">
        <v>109.5</v>
      </c>
      <c r="R40" s="34">
        <v>8</v>
      </c>
      <c r="S40" s="34">
        <v>14.5</v>
      </c>
      <c r="T40" s="34">
        <v>90.6</v>
      </c>
      <c r="U40" s="34">
        <v>171.7</v>
      </c>
      <c r="V40" s="34">
        <v>51</v>
      </c>
      <c r="W40" s="34">
        <v>13.1</v>
      </c>
      <c r="X40" s="34">
        <v>30.5</v>
      </c>
      <c r="Y40" s="34">
        <v>11.4</v>
      </c>
      <c r="Z40" s="34">
        <v>11</v>
      </c>
      <c r="AA40" s="34">
        <v>80.400000000000006</v>
      </c>
      <c r="AB40" s="34">
        <v>10.4</v>
      </c>
      <c r="AC40" s="34">
        <v>37.700000000000003</v>
      </c>
      <c r="AD40" s="34">
        <v>18.7</v>
      </c>
      <c r="AE40" s="34">
        <v>32</v>
      </c>
      <c r="AF40" s="34">
        <v>71</v>
      </c>
      <c r="AG40" s="34">
        <v>3.7</v>
      </c>
      <c r="AH40" s="34">
        <v>7.6</v>
      </c>
      <c r="AI40" s="34">
        <v>9.5</v>
      </c>
      <c r="AJ40" s="34">
        <v>10.7</v>
      </c>
      <c r="AK40" s="34">
        <v>8.9</v>
      </c>
      <c r="AL40" s="34">
        <v>123.9</v>
      </c>
      <c r="AM40" s="14">
        <v>1578.9</v>
      </c>
      <c r="AP40" s="36"/>
    </row>
    <row r="41" spans="1:51" x14ac:dyDescent="0.2">
      <c r="A41" s="8" t="s">
        <v>167</v>
      </c>
      <c r="B41" s="8" t="s">
        <v>349</v>
      </c>
      <c r="C41" s="14">
        <v>22511.7</v>
      </c>
      <c r="D41" s="14">
        <v>3009.2</v>
      </c>
      <c r="E41" s="14">
        <v>38639.599999999999</v>
      </c>
      <c r="F41" s="14">
        <v>13665</v>
      </c>
      <c r="G41" s="14">
        <v>9834.2999999999993</v>
      </c>
      <c r="H41" s="14">
        <v>22682.799999999999</v>
      </c>
      <c r="I41" s="14">
        <v>14763.7</v>
      </c>
      <c r="J41" s="14">
        <v>1934</v>
      </c>
      <c r="K41" s="14">
        <v>12544.8</v>
      </c>
      <c r="L41" s="14">
        <v>23028.3</v>
      </c>
      <c r="M41" s="14">
        <v>8133.8</v>
      </c>
      <c r="N41" s="14">
        <v>4444</v>
      </c>
      <c r="O41" s="14">
        <v>12309.2</v>
      </c>
      <c r="P41" s="14">
        <v>17216.5</v>
      </c>
      <c r="Q41" s="14">
        <v>13930.1</v>
      </c>
      <c r="R41" s="14">
        <v>7052.1</v>
      </c>
      <c r="S41" s="14">
        <v>5625.7</v>
      </c>
      <c r="T41" s="14">
        <v>44524.7</v>
      </c>
      <c r="U41" s="14">
        <v>35410.5</v>
      </c>
      <c r="V41" s="14">
        <v>20085.900000000001</v>
      </c>
      <c r="W41" s="14">
        <v>8563.1</v>
      </c>
      <c r="X41" s="14">
        <v>5311.2</v>
      </c>
      <c r="Y41" s="14">
        <v>2483</v>
      </c>
      <c r="Z41" s="14">
        <v>2483.1</v>
      </c>
      <c r="AA41" s="14">
        <v>22540.2</v>
      </c>
      <c r="AB41" s="14">
        <v>9956.7000000000007</v>
      </c>
      <c r="AC41" s="14">
        <v>10548.4</v>
      </c>
      <c r="AD41" s="14">
        <v>4452.3999999999996</v>
      </c>
      <c r="AE41" s="14">
        <v>3118</v>
      </c>
      <c r="AF41" s="14">
        <v>11484.7</v>
      </c>
      <c r="AG41" s="14">
        <v>12177.8</v>
      </c>
      <c r="AH41" s="14">
        <v>3459.4</v>
      </c>
      <c r="AI41" s="14">
        <v>5683.4</v>
      </c>
      <c r="AJ41" s="14">
        <v>3125.5</v>
      </c>
      <c r="AK41" s="14">
        <v>3569.8</v>
      </c>
      <c r="AL41" s="14">
        <v>2616.3000000000002</v>
      </c>
      <c r="AM41" s="14">
        <v>442918.9</v>
      </c>
    </row>
    <row r="43" spans="1:51" x14ac:dyDescent="0.2">
      <c r="A43" s="8" t="s">
        <v>13</v>
      </c>
      <c r="B43" s="8" t="s">
        <v>13</v>
      </c>
      <c r="C43" s="8" t="s">
        <v>14</v>
      </c>
      <c r="D43" s="8" t="s">
        <v>15</v>
      </c>
      <c r="E43" s="8" t="s">
        <v>16</v>
      </c>
      <c r="F43" s="8" t="s">
        <v>17</v>
      </c>
      <c r="G43" s="8" t="s">
        <v>18</v>
      </c>
      <c r="H43" s="8" t="s">
        <v>19</v>
      </c>
      <c r="I43" s="8" t="s">
        <v>20</v>
      </c>
      <c r="J43" s="8" t="s">
        <v>21</v>
      </c>
      <c r="K43" s="8" t="s">
        <v>22</v>
      </c>
      <c r="L43" s="8" t="s">
        <v>23</v>
      </c>
      <c r="M43" s="8" t="s">
        <v>24</v>
      </c>
      <c r="N43" s="8" t="s">
        <v>25</v>
      </c>
      <c r="O43" s="8" t="s">
        <v>26</v>
      </c>
      <c r="P43" s="8" t="s">
        <v>27</v>
      </c>
      <c r="Q43" s="8" t="s">
        <v>28</v>
      </c>
      <c r="R43" s="8" t="s">
        <v>29</v>
      </c>
      <c r="S43" s="8" t="s">
        <v>30</v>
      </c>
      <c r="T43" s="8" t="s">
        <v>31</v>
      </c>
      <c r="U43" s="8" t="s">
        <v>32</v>
      </c>
      <c r="V43" s="8" t="s">
        <v>33</v>
      </c>
      <c r="W43" s="8" t="s">
        <v>34</v>
      </c>
      <c r="X43" s="8" t="s">
        <v>35</v>
      </c>
      <c r="Y43" s="8" t="s">
        <v>36</v>
      </c>
      <c r="Z43" s="8" t="s">
        <v>37</v>
      </c>
      <c r="AA43" s="8" t="s">
        <v>38</v>
      </c>
      <c r="AB43" s="8" t="s">
        <v>39</v>
      </c>
      <c r="AC43" s="8" t="s">
        <v>40</v>
      </c>
      <c r="AD43" s="8" t="s">
        <v>41</v>
      </c>
      <c r="AE43" s="8" t="s">
        <v>42</v>
      </c>
      <c r="AF43" s="8" t="s">
        <v>43</v>
      </c>
      <c r="AG43" s="8" t="s">
        <v>44</v>
      </c>
      <c r="AH43" s="8" t="s">
        <v>45</v>
      </c>
      <c r="AI43" s="8" t="s">
        <v>46</v>
      </c>
      <c r="AJ43" s="8" t="s">
        <v>47</v>
      </c>
      <c r="AK43" s="8" t="s">
        <v>48</v>
      </c>
      <c r="AL43" s="8" t="s">
        <v>49</v>
      </c>
      <c r="AM43" s="8" t="s">
        <v>126</v>
      </c>
    </row>
    <row r="44" spans="1:51" x14ac:dyDescent="0.2">
      <c r="A44" s="8" t="s">
        <v>111</v>
      </c>
      <c r="B44" s="8" t="s">
        <v>112</v>
      </c>
      <c r="C44" s="8">
        <v>22383.66</v>
      </c>
      <c r="D44" s="8">
        <v>3038.9</v>
      </c>
      <c r="E44" s="8">
        <v>37773.730000000003</v>
      </c>
      <c r="F44" s="8">
        <v>14066.48</v>
      </c>
      <c r="G44" s="8">
        <v>9746.35</v>
      </c>
      <c r="H44" s="8">
        <v>22918.11</v>
      </c>
      <c r="I44" s="8">
        <v>14940.91</v>
      </c>
      <c r="J44" s="8">
        <v>1902.06</v>
      </c>
      <c r="K44" s="8">
        <v>12736.07</v>
      </c>
      <c r="L44" s="8">
        <v>22917.33</v>
      </c>
      <c r="M44" s="8">
        <v>8391.83</v>
      </c>
      <c r="N44" s="8">
        <v>4660.83</v>
      </c>
      <c r="O44" s="8">
        <v>12253.9</v>
      </c>
      <c r="P44" s="8">
        <v>18603.46</v>
      </c>
      <c r="Q44" s="8">
        <v>13847.89</v>
      </c>
      <c r="R44" s="8">
        <v>6999.09</v>
      </c>
      <c r="S44" s="8">
        <v>5679.86</v>
      </c>
      <c r="T44" s="8">
        <v>44039.72</v>
      </c>
      <c r="U44" s="8">
        <v>35321.599999999999</v>
      </c>
      <c r="V44" s="8">
        <v>19582.54</v>
      </c>
      <c r="W44" s="8">
        <v>8160.84</v>
      </c>
      <c r="X44" s="8">
        <v>5187.66</v>
      </c>
      <c r="Y44" s="8">
        <v>2527.39</v>
      </c>
      <c r="Z44" s="8">
        <v>2458.2399999999998</v>
      </c>
      <c r="AA44" s="8">
        <v>22410.92</v>
      </c>
      <c r="AB44" s="8">
        <v>10013.64</v>
      </c>
      <c r="AC44" s="8">
        <v>11239.92</v>
      </c>
      <c r="AD44" s="8">
        <v>4370.75</v>
      </c>
      <c r="AE44" s="8">
        <v>3020.38</v>
      </c>
      <c r="AF44" s="8">
        <v>11357.89</v>
      </c>
      <c r="AG44" s="8">
        <v>12108.21</v>
      </c>
      <c r="AH44" s="8">
        <v>3270.36</v>
      </c>
      <c r="AI44" s="8">
        <v>5383.7</v>
      </c>
      <c r="AJ44" s="8">
        <v>3087</v>
      </c>
      <c r="AK44" s="8">
        <v>3684.02</v>
      </c>
      <c r="AL44" s="8">
        <v>2410.42</v>
      </c>
      <c r="AM44" s="8">
        <v>442495.69</v>
      </c>
    </row>
    <row r="45" spans="1:51" x14ac:dyDescent="0.2">
      <c r="A45" s="8" t="s">
        <v>113</v>
      </c>
      <c r="B45" s="8" t="s">
        <v>114</v>
      </c>
      <c r="C45" s="8">
        <v>16425.400000000001</v>
      </c>
      <c r="D45" s="8">
        <v>2080.6999999999998</v>
      </c>
      <c r="E45" s="8">
        <v>14316.8</v>
      </c>
      <c r="F45" s="8">
        <v>5800</v>
      </c>
      <c r="G45" s="8">
        <v>4773.6000000000004</v>
      </c>
      <c r="H45" s="8">
        <v>1824</v>
      </c>
      <c r="I45" s="8">
        <v>6418.8</v>
      </c>
      <c r="J45" s="8">
        <v>2186.3000000000002</v>
      </c>
      <c r="K45" s="8">
        <v>8003.8</v>
      </c>
      <c r="L45" s="8">
        <v>8418.5</v>
      </c>
      <c r="M45" s="8">
        <v>5532</v>
      </c>
      <c r="N45" s="8">
        <v>3043.7</v>
      </c>
      <c r="O45" s="8">
        <v>5343.6</v>
      </c>
      <c r="P45" s="8">
        <v>6619.9</v>
      </c>
      <c r="Q45" s="8">
        <v>9626</v>
      </c>
      <c r="R45" s="8">
        <v>8687.6</v>
      </c>
      <c r="S45" s="8">
        <v>1227.5999999999999</v>
      </c>
      <c r="T45" s="8">
        <v>30267.200000000001</v>
      </c>
      <c r="U45" s="8">
        <v>47326.9</v>
      </c>
      <c r="V45" s="8">
        <v>18627.7</v>
      </c>
      <c r="W45" s="8">
        <v>7200.1</v>
      </c>
      <c r="X45" s="8">
        <v>4213.8</v>
      </c>
      <c r="Y45" s="8">
        <v>5757.5</v>
      </c>
      <c r="Z45" s="8">
        <v>5710.5</v>
      </c>
      <c r="AA45" s="8">
        <v>15968.5</v>
      </c>
      <c r="AB45" s="8">
        <v>31262.5</v>
      </c>
      <c r="AC45" s="8">
        <v>9393</v>
      </c>
      <c r="AD45" s="8">
        <v>6376.6</v>
      </c>
      <c r="AE45" s="8">
        <v>2771.3</v>
      </c>
      <c r="AF45" s="8">
        <v>21022.799999999999</v>
      </c>
      <c r="AG45" s="8">
        <v>33955.199999999997</v>
      </c>
      <c r="AH45" s="8">
        <v>20935</v>
      </c>
      <c r="AI45" s="8">
        <v>17400</v>
      </c>
      <c r="AJ45" s="8">
        <v>6669.4</v>
      </c>
      <c r="AK45" s="8">
        <v>3114.4</v>
      </c>
      <c r="AL45" s="8">
        <v>5425.6</v>
      </c>
      <c r="AM45" s="8">
        <v>404455.9</v>
      </c>
    </row>
    <row r="46" spans="1:51" x14ac:dyDescent="0.2">
      <c r="A46" s="8" t="s">
        <v>115</v>
      </c>
      <c r="B46" s="8" t="s">
        <v>116</v>
      </c>
      <c r="C46" s="8">
        <v>38809.08</v>
      </c>
      <c r="D46" s="8">
        <v>5119.57</v>
      </c>
      <c r="E46" s="8">
        <v>52090.58</v>
      </c>
      <c r="F46" s="8">
        <v>19866.439999999999</v>
      </c>
      <c r="G46" s="8">
        <v>14519.93</v>
      </c>
      <c r="H46" s="8">
        <v>24742.11</v>
      </c>
      <c r="I46" s="8">
        <v>21359.73</v>
      </c>
      <c r="J46" s="8">
        <v>4088.39</v>
      </c>
      <c r="K46" s="8">
        <v>20739.87</v>
      </c>
      <c r="L46" s="8">
        <v>31335.87</v>
      </c>
      <c r="M46" s="8">
        <v>13923.78</v>
      </c>
      <c r="N46" s="8">
        <v>7704.55</v>
      </c>
      <c r="O46" s="8">
        <v>17597.48</v>
      </c>
      <c r="P46" s="8">
        <v>25223.39</v>
      </c>
      <c r="Q46" s="8">
        <v>23473.88</v>
      </c>
      <c r="R46" s="8">
        <v>15686.66</v>
      </c>
      <c r="S46" s="8">
        <v>6907.41</v>
      </c>
      <c r="T46" s="8">
        <v>74306.899999999994</v>
      </c>
      <c r="U46" s="8">
        <v>82648.47</v>
      </c>
      <c r="V46" s="8">
        <v>38210.239999999998</v>
      </c>
      <c r="W46" s="8">
        <v>15360.93</v>
      </c>
      <c r="X46" s="8">
        <v>9401.49</v>
      </c>
      <c r="Y46" s="8">
        <v>8284.8700000000008</v>
      </c>
      <c r="Z46" s="8">
        <v>8168.72</v>
      </c>
      <c r="AA46" s="8">
        <v>38379.42</v>
      </c>
      <c r="AB46" s="8">
        <v>41276.129999999997</v>
      </c>
      <c r="AC46" s="8">
        <v>20632.89</v>
      </c>
      <c r="AD46" s="8">
        <v>10747.39</v>
      </c>
      <c r="AE46" s="8">
        <v>5791.66</v>
      </c>
      <c r="AF46" s="8">
        <v>32380.67</v>
      </c>
      <c r="AG46" s="8">
        <v>46063.39</v>
      </c>
      <c r="AH46" s="8">
        <v>24205.33</v>
      </c>
      <c r="AI46" s="8">
        <v>22783.69</v>
      </c>
      <c r="AJ46" s="8">
        <v>9756.3799999999992</v>
      </c>
      <c r="AK46" s="8">
        <v>6798.37</v>
      </c>
      <c r="AL46" s="8">
        <v>7835.99</v>
      </c>
      <c r="AM46" s="8">
        <v>846951.63</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6"/>
  <sheetViews>
    <sheetView topLeftCell="AJ1" workbookViewId="0">
      <selection activeCell="AM44" sqref="AM44"/>
    </sheetView>
  </sheetViews>
  <sheetFormatPr baseColWidth="10" defaultColWidth="11.44140625" defaultRowHeight="10.199999999999999" x14ac:dyDescent="0.2"/>
  <cols>
    <col min="1" max="2" width="11.44140625" style="8"/>
    <col min="3" max="40" width="8.6640625" style="8" customWidth="1"/>
    <col min="41" max="16384" width="11.44140625" style="8"/>
  </cols>
  <sheetData>
    <row r="1" spans="1:51" x14ac:dyDescent="0.2">
      <c r="A1" s="8" t="s">
        <v>141</v>
      </c>
      <c r="AP1" s="8" t="s">
        <v>156</v>
      </c>
    </row>
    <row r="2" spans="1:51" x14ac:dyDescent="0.2">
      <c r="A2" s="8" t="s">
        <v>143</v>
      </c>
      <c r="AP2" s="8" t="s">
        <v>158</v>
      </c>
    </row>
    <row r="4" spans="1:51" x14ac:dyDescent="0.2">
      <c r="A4" s="8" t="s">
        <v>13</v>
      </c>
      <c r="B4" s="8" t="s">
        <v>13</v>
      </c>
      <c r="C4" s="8" t="s">
        <v>14</v>
      </c>
      <c r="D4" s="8" t="s">
        <v>15</v>
      </c>
      <c r="E4" s="8" t="s">
        <v>16</v>
      </c>
      <c r="F4" s="8" t="s">
        <v>17</v>
      </c>
      <c r="G4" s="8" t="s">
        <v>18</v>
      </c>
      <c r="H4" s="8" t="s">
        <v>19</v>
      </c>
      <c r="I4" s="8" t="s">
        <v>20</v>
      </c>
      <c r="J4" s="8" t="s">
        <v>21</v>
      </c>
      <c r="K4" s="8" t="s">
        <v>22</v>
      </c>
      <c r="L4" s="8" t="s">
        <v>23</v>
      </c>
      <c r="M4" s="8" t="s">
        <v>24</v>
      </c>
      <c r="N4" s="8" t="s">
        <v>25</v>
      </c>
      <c r="O4" s="8" t="s">
        <v>26</v>
      </c>
      <c r="P4" s="8" t="s">
        <v>27</v>
      </c>
      <c r="Q4" s="8" t="s">
        <v>28</v>
      </c>
      <c r="R4" s="8" t="s">
        <v>29</v>
      </c>
      <c r="S4" s="8" t="s">
        <v>30</v>
      </c>
      <c r="T4" s="8" t="s">
        <v>31</v>
      </c>
      <c r="U4" s="8" t="s">
        <v>32</v>
      </c>
      <c r="V4" s="8" t="s">
        <v>33</v>
      </c>
      <c r="W4" s="8" t="s">
        <v>34</v>
      </c>
      <c r="X4" s="8" t="s">
        <v>35</v>
      </c>
      <c r="Y4" s="8" t="s">
        <v>36</v>
      </c>
      <c r="Z4" s="8" t="s">
        <v>37</v>
      </c>
      <c r="AA4" s="8" t="s">
        <v>38</v>
      </c>
      <c r="AB4" s="8" t="s">
        <v>39</v>
      </c>
      <c r="AC4" s="8" t="s">
        <v>40</v>
      </c>
      <c r="AD4" s="8" t="s">
        <v>41</v>
      </c>
      <c r="AE4" s="8" t="s">
        <v>42</v>
      </c>
      <c r="AF4" s="8" t="s">
        <v>43</v>
      </c>
      <c r="AG4" s="8" t="s">
        <v>44</v>
      </c>
      <c r="AH4" s="8" t="s">
        <v>45</v>
      </c>
      <c r="AI4" s="8" t="s">
        <v>46</v>
      </c>
      <c r="AJ4" s="8" t="s">
        <v>47</v>
      </c>
      <c r="AK4" s="8" t="s">
        <v>48</v>
      </c>
      <c r="AL4" s="8" t="s">
        <v>49</v>
      </c>
      <c r="AM4" s="8" t="s">
        <v>126</v>
      </c>
      <c r="AP4" s="8" t="s">
        <v>13</v>
      </c>
      <c r="AQ4" s="8" t="s">
        <v>13</v>
      </c>
      <c r="AR4" s="8" t="s">
        <v>111</v>
      </c>
      <c r="AS4" s="8" t="s">
        <v>118</v>
      </c>
      <c r="AT4" s="8" t="s">
        <v>119</v>
      </c>
      <c r="AU4" s="8" t="s">
        <v>120</v>
      </c>
      <c r="AV4" s="8" t="s">
        <v>121</v>
      </c>
      <c r="AW4" s="8" t="s">
        <v>122</v>
      </c>
      <c r="AX4" s="8" t="s">
        <v>123</v>
      </c>
      <c r="AY4" s="8" t="s">
        <v>124</v>
      </c>
    </row>
    <row r="5" spans="1:51" x14ac:dyDescent="0.2">
      <c r="A5" s="8" t="s">
        <v>50</v>
      </c>
      <c r="B5" s="8" t="s">
        <v>51</v>
      </c>
      <c r="C5" s="8">
        <v>14391.3</v>
      </c>
      <c r="E5" s="8">
        <v>29186.9</v>
      </c>
      <c r="F5" s="8">
        <v>815.4</v>
      </c>
      <c r="G5" s="8">
        <v>2052.6999999999998</v>
      </c>
      <c r="I5" s="8">
        <v>34.6</v>
      </c>
      <c r="K5" s="8">
        <v>254</v>
      </c>
      <c r="O5" s="8">
        <v>0.6</v>
      </c>
      <c r="R5" s="8">
        <v>2.6</v>
      </c>
      <c r="S5" s="8">
        <v>0.5</v>
      </c>
      <c r="T5" s="8">
        <v>181.9</v>
      </c>
      <c r="U5" s="8">
        <v>0.3</v>
      </c>
      <c r="W5" s="8">
        <v>885.2</v>
      </c>
      <c r="X5" s="8">
        <v>8.1999999999999993</v>
      </c>
      <c r="Y5" s="8">
        <v>0.3</v>
      </c>
      <c r="AA5" s="8">
        <v>1.2</v>
      </c>
      <c r="AD5" s="8">
        <v>1</v>
      </c>
      <c r="AF5" s="8">
        <v>22.5</v>
      </c>
      <c r="AG5" s="8">
        <v>176.3</v>
      </c>
      <c r="AH5" s="8">
        <v>218.2</v>
      </c>
      <c r="AI5" s="8">
        <v>6</v>
      </c>
      <c r="AJ5" s="8">
        <v>19.399999999999999</v>
      </c>
      <c r="AK5" s="8">
        <v>47</v>
      </c>
      <c r="AL5" s="8">
        <v>4.5999999999999996</v>
      </c>
      <c r="AM5" s="8">
        <v>48310.7</v>
      </c>
      <c r="AP5" s="8" t="s">
        <v>50</v>
      </c>
      <c r="AQ5" s="8" t="s">
        <v>51</v>
      </c>
      <c r="AR5" s="8">
        <v>48310.46</v>
      </c>
      <c r="AS5" s="8">
        <v>15029.55</v>
      </c>
      <c r="AT5" s="8">
        <v>954.72</v>
      </c>
      <c r="AU5" s="8">
        <v>-1676.01</v>
      </c>
      <c r="AW5" s="8">
        <v>-721.29</v>
      </c>
      <c r="AX5" s="8">
        <v>9346.0300000000007</v>
      </c>
      <c r="AY5" s="8">
        <v>71964.75</v>
      </c>
    </row>
    <row r="6" spans="1:51" x14ac:dyDescent="0.2">
      <c r="A6" s="8" t="s">
        <v>54</v>
      </c>
      <c r="B6" s="8" t="s">
        <v>55</v>
      </c>
      <c r="C6" s="8">
        <v>5777.5</v>
      </c>
      <c r="D6" s="9">
        <v>133.4</v>
      </c>
      <c r="E6" s="9">
        <v>19483.3</v>
      </c>
      <c r="F6" s="9">
        <v>1205</v>
      </c>
      <c r="G6" s="9">
        <v>174.8</v>
      </c>
      <c r="H6" s="9">
        <v>125.3</v>
      </c>
      <c r="I6" s="9">
        <v>1671.5</v>
      </c>
      <c r="J6" s="9">
        <v>185.3</v>
      </c>
      <c r="K6" s="9">
        <v>145.69999999999999</v>
      </c>
      <c r="L6" s="9">
        <v>218.9</v>
      </c>
      <c r="M6" s="9">
        <v>42</v>
      </c>
      <c r="N6" s="9">
        <v>35.700000000000003</v>
      </c>
      <c r="O6" s="9">
        <v>96</v>
      </c>
      <c r="P6" s="9">
        <v>112.3</v>
      </c>
      <c r="Q6" s="9">
        <v>143.6</v>
      </c>
      <c r="R6" s="8">
        <v>23</v>
      </c>
      <c r="S6" s="8">
        <v>112.7</v>
      </c>
      <c r="T6" s="8">
        <v>363.6</v>
      </c>
      <c r="U6" s="8">
        <v>1155.9000000000001</v>
      </c>
      <c r="V6" s="8">
        <v>351.6</v>
      </c>
      <c r="W6" s="8">
        <v>9322</v>
      </c>
      <c r="X6" s="8">
        <v>221.9</v>
      </c>
      <c r="Y6" s="8">
        <v>49.8</v>
      </c>
      <c r="Z6" s="8">
        <v>72.900000000000006</v>
      </c>
      <c r="AA6" s="8">
        <v>82.4</v>
      </c>
      <c r="AB6" s="8">
        <v>115.1</v>
      </c>
      <c r="AC6" s="8">
        <v>353.2</v>
      </c>
      <c r="AD6" s="8">
        <v>567.1</v>
      </c>
      <c r="AE6" s="8">
        <v>228.9</v>
      </c>
      <c r="AF6" s="8">
        <v>519.6</v>
      </c>
      <c r="AG6" s="8">
        <v>733.1</v>
      </c>
      <c r="AH6" s="8">
        <v>1312.7</v>
      </c>
      <c r="AI6" s="8">
        <v>1152.4000000000001</v>
      </c>
      <c r="AJ6" s="8">
        <v>443</v>
      </c>
      <c r="AK6" s="8">
        <v>776.7</v>
      </c>
      <c r="AL6" s="8">
        <v>106.9</v>
      </c>
      <c r="AM6" s="8">
        <v>47614.8</v>
      </c>
      <c r="AP6" s="8" t="s">
        <v>52</v>
      </c>
      <c r="AQ6" s="8" t="s">
        <v>53</v>
      </c>
      <c r="AR6" s="8">
        <v>34032.620000000003</v>
      </c>
      <c r="AS6" s="8">
        <v>9.5</v>
      </c>
      <c r="AU6" s="8">
        <v>495.43</v>
      </c>
      <c r="AW6" s="8">
        <v>495.43</v>
      </c>
      <c r="AX6" s="8">
        <v>682.83</v>
      </c>
      <c r="AY6" s="8">
        <v>35220.370000000003</v>
      </c>
    </row>
    <row r="7" spans="1:51" x14ac:dyDescent="0.2">
      <c r="A7" s="8" t="s">
        <v>60</v>
      </c>
      <c r="B7" s="8" t="s">
        <v>61</v>
      </c>
      <c r="C7" s="8">
        <v>2808.6</v>
      </c>
      <c r="D7" s="9">
        <v>422</v>
      </c>
      <c r="E7" s="9">
        <v>619</v>
      </c>
      <c r="F7" s="9">
        <v>317.5</v>
      </c>
      <c r="G7" s="9">
        <v>320.8</v>
      </c>
      <c r="H7" s="9">
        <v>3970.9</v>
      </c>
      <c r="I7" s="9">
        <v>6069.3</v>
      </c>
      <c r="J7" s="9">
        <v>41.7</v>
      </c>
      <c r="K7" s="9">
        <v>506</v>
      </c>
      <c r="L7" s="9">
        <v>902.9</v>
      </c>
      <c r="M7" s="9">
        <v>119.5</v>
      </c>
      <c r="N7" s="9">
        <v>91</v>
      </c>
      <c r="O7" s="9">
        <v>285.2</v>
      </c>
      <c r="P7" s="9">
        <v>382.7</v>
      </c>
      <c r="Q7" s="9">
        <v>292.60000000000002</v>
      </c>
      <c r="R7" s="8">
        <v>336.3</v>
      </c>
      <c r="S7" s="8">
        <v>433.4</v>
      </c>
      <c r="T7" s="8">
        <v>2681.4</v>
      </c>
      <c r="U7" s="8">
        <v>3659.7</v>
      </c>
      <c r="V7" s="8">
        <v>10382.700000000001</v>
      </c>
      <c r="W7" s="8">
        <v>81.2</v>
      </c>
      <c r="X7" s="8">
        <v>234.2</v>
      </c>
      <c r="Y7" s="8">
        <v>247.2</v>
      </c>
      <c r="Z7" s="8">
        <v>128.69999999999999</v>
      </c>
      <c r="AA7" s="8">
        <v>701.7</v>
      </c>
      <c r="AB7" s="8">
        <v>69.900000000000006</v>
      </c>
      <c r="AC7" s="8">
        <v>464.7</v>
      </c>
      <c r="AD7" s="8">
        <v>103.5</v>
      </c>
      <c r="AE7" s="8">
        <v>276.10000000000002</v>
      </c>
      <c r="AF7" s="8">
        <v>755.6</v>
      </c>
      <c r="AG7" s="8">
        <v>1080.4000000000001</v>
      </c>
      <c r="AH7" s="8">
        <v>176.6</v>
      </c>
      <c r="AI7" s="8">
        <v>187.7</v>
      </c>
      <c r="AJ7" s="8">
        <v>120.6</v>
      </c>
      <c r="AK7" s="8">
        <v>374.7</v>
      </c>
      <c r="AL7" s="8">
        <v>124</v>
      </c>
      <c r="AM7" s="8">
        <v>39770</v>
      </c>
      <c r="AP7" s="8" t="s">
        <v>54</v>
      </c>
      <c r="AQ7" s="8" t="s">
        <v>55</v>
      </c>
      <c r="AR7" s="8">
        <v>47614.38</v>
      </c>
      <c r="AS7" s="8">
        <v>70563.740000000005</v>
      </c>
      <c r="AU7" s="8">
        <v>540.89</v>
      </c>
      <c r="AW7" s="8">
        <v>540.89</v>
      </c>
      <c r="AX7" s="8">
        <v>12705.77</v>
      </c>
      <c r="AY7" s="8">
        <v>131424.76999999999</v>
      </c>
    </row>
    <row r="8" spans="1:51" x14ac:dyDescent="0.2">
      <c r="A8" s="8" t="s">
        <v>70</v>
      </c>
      <c r="B8" s="8" t="s">
        <v>71</v>
      </c>
      <c r="D8" s="9">
        <v>43.7</v>
      </c>
      <c r="E8" s="9">
        <v>45.5</v>
      </c>
      <c r="F8" s="9">
        <v>58.9</v>
      </c>
      <c r="G8" s="9">
        <v>126</v>
      </c>
      <c r="H8" s="9">
        <v>142.4</v>
      </c>
      <c r="I8" s="9">
        <v>93.3</v>
      </c>
      <c r="J8" s="9">
        <v>5.3</v>
      </c>
      <c r="K8" s="9">
        <v>211.7</v>
      </c>
      <c r="L8" s="9">
        <v>597</v>
      </c>
      <c r="M8" s="9">
        <v>6314</v>
      </c>
      <c r="N8" s="9">
        <v>1677.9</v>
      </c>
      <c r="O8" s="9">
        <v>1630.2</v>
      </c>
      <c r="P8" s="9">
        <v>3152.2</v>
      </c>
      <c r="Q8" s="9">
        <v>1445.2</v>
      </c>
      <c r="R8" s="8">
        <v>118.9</v>
      </c>
      <c r="S8" s="8">
        <v>75.599999999999994</v>
      </c>
      <c r="T8" s="8">
        <v>1392.1</v>
      </c>
      <c r="U8" s="8">
        <v>1077.0999999999999</v>
      </c>
      <c r="V8" s="8">
        <v>172.7</v>
      </c>
      <c r="W8" s="8">
        <v>21.5</v>
      </c>
      <c r="X8" s="8">
        <v>102</v>
      </c>
      <c r="Y8" s="8">
        <v>297.10000000000002</v>
      </c>
      <c r="Z8" s="8">
        <v>478.5</v>
      </c>
      <c r="AA8" s="8">
        <v>203.2</v>
      </c>
      <c r="AB8" s="8">
        <v>31</v>
      </c>
      <c r="AC8" s="8">
        <v>371.2</v>
      </c>
      <c r="AD8" s="8">
        <v>690.1</v>
      </c>
      <c r="AE8" s="8">
        <v>111.2</v>
      </c>
      <c r="AF8" s="8">
        <v>525.5</v>
      </c>
      <c r="AG8" s="8">
        <v>435.2</v>
      </c>
      <c r="AH8" s="8">
        <v>123.7</v>
      </c>
      <c r="AI8" s="8">
        <v>517</v>
      </c>
      <c r="AJ8" s="8">
        <v>102.3</v>
      </c>
      <c r="AK8" s="8">
        <v>247.8</v>
      </c>
      <c r="AL8" s="8">
        <v>755</v>
      </c>
      <c r="AM8" s="8">
        <v>23392</v>
      </c>
      <c r="AP8" s="8" t="s">
        <v>56</v>
      </c>
      <c r="AQ8" s="8" t="s">
        <v>57</v>
      </c>
      <c r="AR8" s="8">
        <v>17563.89</v>
      </c>
      <c r="AS8" s="8">
        <v>33642.629999999997</v>
      </c>
      <c r="AU8" s="8">
        <v>737.85</v>
      </c>
      <c r="AW8" s="8">
        <v>737.85</v>
      </c>
      <c r="AX8" s="8">
        <v>7542.76</v>
      </c>
      <c r="AY8" s="8">
        <v>59487.12</v>
      </c>
    </row>
    <row r="9" spans="1:51" x14ac:dyDescent="0.2">
      <c r="A9" s="8" t="s">
        <v>72</v>
      </c>
      <c r="B9" s="8" t="s">
        <v>73</v>
      </c>
      <c r="C9" s="8">
        <v>21.8</v>
      </c>
      <c r="D9" s="9">
        <v>37.799999999999997</v>
      </c>
      <c r="E9" s="9">
        <v>77.599999999999994</v>
      </c>
      <c r="F9" s="9">
        <v>67.5</v>
      </c>
      <c r="G9" s="9">
        <v>156.30000000000001</v>
      </c>
      <c r="H9" s="9">
        <v>136.1</v>
      </c>
      <c r="I9" s="9">
        <v>125.2</v>
      </c>
      <c r="J9" s="9">
        <v>6.6</v>
      </c>
      <c r="K9" s="9">
        <v>123.7</v>
      </c>
      <c r="L9" s="9">
        <v>768.6</v>
      </c>
      <c r="M9" s="9">
        <v>926</v>
      </c>
      <c r="N9" s="9">
        <v>1085.3</v>
      </c>
      <c r="O9" s="9">
        <v>931.3</v>
      </c>
      <c r="P9" s="9">
        <v>1001.1</v>
      </c>
      <c r="Q9" s="9">
        <v>499.9</v>
      </c>
      <c r="R9" s="8">
        <v>111.1</v>
      </c>
      <c r="S9" s="8">
        <v>83.6</v>
      </c>
      <c r="T9" s="8">
        <v>1966.7</v>
      </c>
      <c r="U9" s="8">
        <v>724.2</v>
      </c>
      <c r="V9" s="8">
        <v>118.1</v>
      </c>
      <c r="W9" s="8">
        <v>24.6</v>
      </c>
      <c r="X9" s="8">
        <v>31.2</v>
      </c>
      <c r="Y9" s="8">
        <v>120.1</v>
      </c>
      <c r="Z9" s="8">
        <v>114.1</v>
      </c>
      <c r="AA9" s="8">
        <v>28.4</v>
      </c>
      <c r="AB9" s="8">
        <v>256.7</v>
      </c>
      <c r="AC9" s="8">
        <v>237.2</v>
      </c>
      <c r="AD9" s="8">
        <v>131.80000000000001</v>
      </c>
      <c r="AE9" s="8">
        <v>25.2</v>
      </c>
      <c r="AF9" s="8">
        <v>179.7</v>
      </c>
      <c r="AG9" s="8">
        <v>35</v>
      </c>
      <c r="AH9" s="8">
        <v>9</v>
      </c>
      <c r="AI9" s="8">
        <v>12.1</v>
      </c>
      <c r="AJ9" s="8">
        <v>2.9</v>
      </c>
      <c r="AK9" s="8">
        <v>31.7</v>
      </c>
      <c r="AL9" s="8">
        <v>113.2</v>
      </c>
      <c r="AM9" s="8">
        <v>10321.4</v>
      </c>
      <c r="AP9" s="8" t="s">
        <v>58</v>
      </c>
      <c r="AQ9" s="8" t="s">
        <v>59</v>
      </c>
      <c r="AR9" s="8">
        <v>26512.45</v>
      </c>
      <c r="AS9" s="8">
        <v>3238.85</v>
      </c>
      <c r="AU9" s="8">
        <v>-115.66</v>
      </c>
      <c r="AW9" s="8">
        <v>-115.66</v>
      </c>
      <c r="AX9" s="8">
        <v>3371.67</v>
      </c>
      <c r="AY9" s="8">
        <v>33007.32</v>
      </c>
    </row>
    <row r="10" spans="1:51" x14ac:dyDescent="0.2">
      <c r="A10" s="8" t="s">
        <v>74</v>
      </c>
      <c r="B10" s="8" t="s">
        <v>75</v>
      </c>
      <c r="C10" s="8">
        <v>131.9</v>
      </c>
      <c r="D10" s="9">
        <v>623.70000000000005</v>
      </c>
      <c r="E10" s="9">
        <v>384.1</v>
      </c>
      <c r="F10" s="9">
        <v>346.2</v>
      </c>
      <c r="G10" s="9">
        <v>201.7</v>
      </c>
      <c r="H10" s="9">
        <v>265.39999999999998</v>
      </c>
      <c r="I10" s="9">
        <v>188.7</v>
      </c>
      <c r="J10" s="9">
        <v>16.100000000000001</v>
      </c>
      <c r="K10" s="9">
        <v>408.6</v>
      </c>
      <c r="L10" s="9">
        <v>1043.4000000000001</v>
      </c>
      <c r="M10" s="9">
        <v>530.9</v>
      </c>
      <c r="N10" s="9">
        <v>285.10000000000002</v>
      </c>
      <c r="O10" s="9">
        <v>3271.1</v>
      </c>
      <c r="P10" s="9">
        <v>3124.3</v>
      </c>
      <c r="Q10" s="9">
        <v>2253.1999999999998</v>
      </c>
      <c r="R10" s="8">
        <v>319.7</v>
      </c>
      <c r="S10" s="8">
        <v>495.9</v>
      </c>
      <c r="T10" s="8">
        <v>2802</v>
      </c>
      <c r="U10" s="8">
        <v>1427.7</v>
      </c>
      <c r="V10" s="8">
        <v>207.1</v>
      </c>
      <c r="W10" s="8">
        <v>23.5</v>
      </c>
      <c r="X10" s="8">
        <v>76.099999999999994</v>
      </c>
      <c r="Y10" s="8">
        <v>23</v>
      </c>
      <c r="Z10" s="8">
        <v>24.7</v>
      </c>
      <c r="AA10" s="8">
        <v>26.6</v>
      </c>
      <c r="AB10" s="8">
        <v>18.3</v>
      </c>
      <c r="AC10" s="8">
        <v>158.9</v>
      </c>
      <c r="AD10" s="8">
        <v>62.5</v>
      </c>
      <c r="AE10" s="8">
        <v>40.1</v>
      </c>
      <c r="AF10" s="8">
        <v>239.4</v>
      </c>
      <c r="AG10" s="8">
        <v>205.8</v>
      </c>
      <c r="AH10" s="8">
        <v>33.299999999999997</v>
      </c>
      <c r="AI10" s="8">
        <v>53.2</v>
      </c>
      <c r="AJ10" s="8">
        <v>80.3</v>
      </c>
      <c r="AK10" s="8">
        <v>74.099999999999994</v>
      </c>
      <c r="AL10" s="8">
        <v>124.1</v>
      </c>
      <c r="AM10" s="8">
        <v>19590.7</v>
      </c>
      <c r="AP10" s="8" t="s">
        <v>60</v>
      </c>
      <c r="AQ10" s="8" t="s">
        <v>61</v>
      </c>
      <c r="AR10" s="8">
        <v>39769.86</v>
      </c>
      <c r="AS10" s="8">
        <v>26771.040000000001</v>
      </c>
      <c r="AU10" s="8">
        <v>867.76</v>
      </c>
      <c r="AW10" s="8">
        <v>867.76</v>
      </c>
      <c r="AX10" s="8">
        <v>4552.42</v>
      </c>
      <c r="AY10" s="8">
        <v>71961.08</v>
      </c>
    </row>
    <row r="11" spans="1:51" x14ac:dyDescent="0.2">
      <c r="A11" s="8" t="s">
        <v>76</v>
      </c>
      <c r="B11" s="8" t="s">
        <v>77</v>
      </c>
      <c r="C11" s="8">
        <v>64.3</v>
      </c>
      <c r="D11" s="9">
        <v>3.9</v>
      </c>
      <c r="E11" s="9">
        <v>20.6</v>
      </c>
      <c r="F11" s="9">
        <v>30.2</v>
      </c>
      <c r="G11" s="9">
        <v>29.8</v>
      </c>
      <c r="H11" s="9">
        <v>24.9</v>
      </c>
      <c r="I11" s="9">
        <v>19</v>
      </c>
      <c r="J11" s="9">
        <v>0.3</v>
      </c>
      <c r="K11" s="9">
        <v>24.8</v>
      </c>
      <c r="L11" s="9">
        <v>81.8</v>
      </c>
      <c r="M11" s="9">
        <v>20.399999999999999</v>
      </c>
      <c r="N11" s="9">
        <v>8.1999999999999993</v>
      </c>
      <c r="O11" s="9">
        <v>337.8</v>
      </c>
      <c r="P11" s="9">
        <v>5187</v>
      </c>
      <c r="Q11" s="9">
        <v>170.2</v>
      </c>
      <c r="R11" s="8">
        <v>8.9</v>
      </c>
      <c r="S11" s="8">
        <v>73.5</v>
      </c>
      <c r="T11" s="8">
        <v>45.8</v>
      </c>
      <c r="U11" s="8">
        <v>1444.3</v>
      </c>
      <c r="V11" s="8">
        <v>1277.4000000000001</v>
      </c>
      <c r="W11" s="8">
        <v>12.8</v>
      </c>
      <c r="X11" s="8">
        <v>39.299999999999997</v>
      </c>
      <c r="Y11" s="8">
        <v>8.1999999999999993</v>
      </c>
      <c r="Z11" s="8">
        <v>5.5</v>
      </c>
      <c r="AA11" s="8">
        <v>25.3</v>
      </c>
      <c r="AB11" s="8">
        <v>5.7</v>
      </c>
      <c r="AC11" s="8">
        <v>30.8</v>
      </c>
      <c r="AD11" s="8">
        <v>356.6</v>
      </c>
      <c r="AE11" s="8">
        <v>14.6</v>
      </c>
      <c r="AF11" s="8">
        <v>96.7</v>
      </c>
      <c r="AG11" s="8">
        <v>496.5</v>
      </c>
      <c r="AH11" s="8">
        <v>8</v>
      </c>
      <c r="AI11" s="8">
        <v>34</v>
      </c>
      <c r="AJ11" s="8">
        <v>37.799999999999997</v>
      </c>
      <c r="AK11" s="8">
        <v>37.9</v>
      </c>
      <c r="AL11" s="8">
        <v>55.1</v>
      </c>
      <c r="AM11" s="8">
        <v>10137.9</v>
      </c>
      <c r="AP11" s="8" t="s">
        <v>62</v>
      </c>
      <c r="AQ11" s="8" t="s">
        <v>63</v>
      </c>
      <c r="AR11" s="8">
        <v>35221.660000000003</v>
      </c>
      <c r="AS11" s="8">
        <v>7872.07</v>
      </c>
      <c r="AU11" s="8">
        <v>-110.88</v>
      </c>
      <c r="AW11" s="8">
        <v>-110.88</v>
      </c>
      <c r="AX11" s="8">
        <v>14326.29</v>
      </c>
      <c r="AY11" s="8">
        <v>57309.14</v>
      </c>
    </row>
    <row r="12" spans="1:51" x14ac:dyDescent="0.2">
      <c r="A12" s="8" t="s">
        <v>56</v>
      </c>
      <c r="B12" s="8" t="s">
        <v>57</v>
      </c>
      <c r="C12" s="8">
        <v>84.9</v>
      </c>
      <c r="D12" s="9">
        <v>10.9</v>
      </c>
      <c r="E12" s="9">
        <v>86</v>
      </c>
      <c r="F12" s="9">
        <v>12306</v>
      </c>
      <c r="G12" s="9">
        <v>701.2</v>
      </c>
      <c r="H12" s="9">
        <v>14</v>
      </c>
      <c r="I12" s="9">
        <v>127.7</v>
      </c>
      <c r="J12" s="9">
        <v>29.2</v>
      </c>
      <c r="K12" s="9">
        <v>229.8</v>
      </c>
      <c r="L12" s="9">
        <v>94.2</v>
      </c>
      <c r="M12" s="9">
        <v>97.2</v>
      </c>
      <c r="N12" s="9">
        <v>46</v>
      </c>
      <c r="O12" s="9">
        <v>112.2</v>
      </c>
      <c r="P12" s="9">
        <v>551.9</v>
      </c>
      <c r="Q12" s="9">
        <v>471.6</v>
      </c>
      <c r="R12" s="8">
        <v>6.3</v>
      </c>
      <c r="S12" s="8">
        <v>40.5</v>
      </c>
      <c r="T12" s="8">
        <v>401.1</v>
      </c>
      <c r="U12" s="8">
        <v>956.2</v>
      </c>
      <c r="V12" s="8">
        <v>49</v>
      </c>
      <c r="W12" s="8">
        <v>55.6</v>
      </c>
      <c r="X12" s="8">
        <v>175.3</v>
      </c>
      <c r="Y12" s="8">
        <v>18.600000000000001</v>
      </c>
      <c r="Z12" s="8">
        <v>2.7</v>
      </c>
      <c r="AA12" s="8">
        <v>41.9</v>
      </c>
      <c r="AB12" s="8">
        <v>56.9</v>
      </c>
      <c r="AC12" s="8">
        <v>29.8</v>
      </c>
      <c r="AD12" s="8">
        <v>25.1</v>
      </c>
      <c r="AE12" s="8">
        <v>20.6</v>
      </c>
      <c r="AF12" s="8">
        <v>51.9</v>
      </c>
      <c r="AG12" s="8">
        <v>258.7</v>
      </c>
      <c r="AH12" s="8">
        <v>46</v>
      </c>
      <c r="AI12" s="8">
        <v>141</v>
      </c>
      <c r="AJ12" s="8">
        <v>46.4</v>
      </c>
      <c r="AK12" s="8">
        <v>114.5</v>
      </c>
      <c r="AL12" s="8">
        <v>62.7</v>
      </c>
      <c r="AM12" s="8">
        <v>17563.599999999999</v>
      </c>
      <c r="AP12" s="8" t="s">
        <v>64</v>
      </c>
      <c r="AQ12" s="8" t="s">
        <v>65</v>
      </c>
      <c r="AR12" s="8">
        <v>4591.45</v>
      </c>
      <c r="AS12" s="8">
        <v>9741.0400000000009</v>
      </c>
      <c r="AU12" s="8">
        <v>470.05</v>
      </c>
      <c r="AW12" s="8">
        <v>470.05</v>
      </c>
      <c r="AX12" s="8">
        <v>2035.09</v>
      </c>
      <c r="AY12" s="8">
        <v>16837.62</v>
      </c>
    </row>
    <row r="13" spans="1:51" x14ac:dyDescent="0.2">
      <c r="A13" s="8" t="s">
        <v>58</v>
      </c>
      <c r="B13" s="8" t="s">
        <v>59</v>
      </c>
      <c r="C13" s="8">
        <v>374.5</v>
      </c>
      <c r="D13" s="9">
        <v>142.69999999999999</v>
      </c>
      <c r="E13" s="9">
        <v>924.1</v>
      </c>
      <c r="F13" s="9">
        <v>643.6</v>
      </c>
      <c r="G13" s="9">
        <v>6482.4</v>
      </c>
      <c r="H13" s="9">
        <v>24.3</v>
      </c>
      <c r="I13" s="9">
        <v>422.7</v>
      </c>
      <c r="J13" s="9">
        <v>177</v>
      </c>
      <c r="K13" s="9">
        <v>716.3</v>
      </c>
      <c r="L13" s="9">
        <v>199.7</v>
      </c>
      <c r="M13" s="9">
        <v>179.5</v>
      </c>
      <c r="N13" s="9">
        <v>120.7</v>
      </c>
      <c r="O13" s="9">
        <v>197</v>
      </c>
      <c r="P13" s="9">
        <v>599.29999999999995</v>
      </c>
      <c r="Q13" s="9">
        <v>1011.6</v>
      </c>
      <c r="R13" s="8">
        <v>16.100000000000001</v>
      </c>
      <c r="S13" s="8">
        <v>214.7</v>
      </c>
      <c r="T13" s="8">
        <v>2657.9</v>
      </c>
      <c r="U13" s="8">
        <v>1931.3</v>
      </c>
      <c r="V13" s="8">
        <v>161.9</v>
      </c>
      <c r="W13" s="8">
        <v>64.5</v>
      </c>
      <c r="X13" s="8">
        <v>3870.6</v>
      </c>
      <c r="Y13" s="8">
        <v>155.5</v>
      </c>
      <c r="Z13" s="8">
        <v>96</v>
      </c>
      <c r="AA13" s="8">
        <v>944.2</v>
      </c>
      <c r="AB13" s="8">
        <v>367.6</v>
      </c>
      <c r="AC13" s="8">
        <v>996.7</v>
      </c>
      <c r="AD13" s="8">
        <v>250.9</v>
      </c>
      <c r="AE13" s="8">
        <v>97.8</v>
      </c>
      <c r="AF13" s="8">
        <v>726.1</v>
      </c>
      <c r="AG13" s="8">
        <v>741.9</v>
      </c>
      <c r="AH13" s="8">
        <v>284</v>
      </c>
      <c r="AI13" s="8">
        <v>70.099999999999994</v>
      </c>
      <c r="AJ13" s="8">
        <v>183.3</v>
      </c>
      <c r="AK13" s="8">
        <v>340.3</v>
      </c>
      <c r="AL13" s="8">
        <v>125.6</v>
      </c>
      <c r="AM13" s="8">
        <v>26512.400000000001</v>
      </c>
      <c r="AP13" s="8" t="s">
        <v>66</v>
      </c>
      <c r="AQ13" s="8" t="s">
        <v>67</v>
      </c>
      <c r="AR13" s="8">
        <v>34720.730000000003</v>
      </c>
      <c r="AS13" s="8">
        <v>4952.93</v>
      </c>
      <c r="AU13" s="8">
        <v>-923.2</v>
      </c>
      <c r="AW13" s="8">
        <v>-923.2</v>
      </c>
      <c r="AX13" s="8">
        <v>7199.62</v>
      </c>
      <c r="AY13" s="8">
        <v>45950.07</v>
      </c>
    </row>
    <row r="14" spans="1:51" x14ac:dyDescent="0.2">
      <c r="A14" s="8" t="s">
        <v>62</v>
      </c>
      <c r="B14" s="8" t="s">
        <v>63</v>
      </c>
      <c r="C14" s="8">
        <v>5561.2</v>
      </c>
      <c r="D14" s="9">
        <v>278.89999999999998</v>
      </c>
      <c r="E14" s="9">
        <v>644.5</v>
      </c>
      <c r="F14" s="9">
        <v>2138.3000000000002</v>
      </c>
      <c r="G14" s="9">
        <v>1439.1</v>
      </c>
      <c r="H14" s="9">
        <v>903.5</v>
      </c>
      <c r="I14" s="9">
        <v>7871.7</v>
      </c>
      <c r="J14" s="9">
        <v>766.8</v>
      </c>
      <c r="K14" s="9">
        <v>5825.8</v>
      </c>
      <c r="L14" s="9">
        <v>1388.4</v>
      </c>
      <c r="M14" s="9">
        <v>157.6</v>
      </c>
      <c r="N14" s="9">
        <v>367.7</v>
      </c>
      <c r="O14" s="9">
        <v>525.4</v>
      </c>
      <c r="P14" s="9">
        <v>930.9</v>
      </c>
      <c r="Q14" s="9">
        <v>685.7</v>
      </c>
      <c r="R14" s="8">
        <v>899</v>
      </c>
      <c r="S14" s="8">
        <v>160.6</v>
      </c>
      <c r="T14" s="8">
        <v>1553.1</v>
      </c>
      <c r="U14" s="8">
        <v>802.2</v>
      </c>
      <c r="V14" s="8">
        <v>108.2</v>
      </c>
      <c r="W14" s="8">
        <v>85.2</v>
      </c>
      <c r="X14" s="8">
        <v>324.7</v>
      </c>
      <c r="Y14" s="8">
        <v>13.6</v>
      </c>
      <c r="Z14" s="8">
        <v>48.1</v>
      </c>
      <c r="AA14" s="8">
        <v>26.1</v>
      </c>
      <c r="AB14" s="8">
        <v>382.6</v>
      </c>
      <c r="AC14" s="8">
        <v>117.8</v>
      </c>
      <c r="AD14" s="8">
        <v>184.7</v>
      </c>
      <c r="AE14" s="8">
        <v>82.3</v>
      </c>
      <c r="AF14" s="8">
        <v>224.1</v>
      </c>
      <c r="AG14" s="8">
        <v>158.6</v>
      </c>
      <c r="AH14" s="8">
        <v>98.7</v>
      </c>
      <c r="AI14" s="8">
        <v>198.4</v>
      </c>
      <c r="AJ14" s="8">
        <v>38.1</v>
      </c>
      <c r="AK14" s="8">
        <v>135.5</v>
      </c>
      <c r="AL14" s="8">
        <v>94.8</v>
      </c>
      <c r="AM14" s="8">
        <v>35221.9</v>
      </c>
      <c r="AP14" s="8" t="s">
        <v>68</v>
      </c>
      <c r="AQ14" s="8" t="s">
        <v>69</v>
      </c>
      <c r="AR14" s="8">
        <v>45899.47</v>
      </c>
      <c r="AS14" s="8">
        <v>2216.33</v>
      </c>
      <c r="AT14" s="8">
        <v>2460.39</v>
      </c>
      <c r="AU14" s="8">
        <v>-77.75</v>
      </c>
      <c r="AV14" s="8">
        <v>219.07</v>
      </c>
      <c r="AW14" s="8">
        <v>2601.7199999999998</v>
      </c>
      <c r="AX14" s="8">
        <v>16160.69</v>
      </c>
      <c r="AY14" s="8">
        <v>66878.2</v>
      </c>
    </row>
    <row r="15" spans="1:51" x14ac:dyDescent="0.2">
      <c r="A15" s="8" t="s">
        <v>64</v>
      </c>
      <c r="B15" s="8" t="s">
        <v>65</v>
      </c>
      <c r="C15" s="8">
        <v>608.9</v>
      </c>
      <c r="D15" s="9"/>
      <c r="E15" s="9">
        <v>81.8</v>
      </c>
      <c r="F15" s="9">
        <v>11.1</v>
      </c>
      <c r="G15" s="9">
        <v>1.4</v>
      </c>
      <c r="H15" s="9">
        <v>2.8</v>
      </c>
      <c r="I15" s="9">
        <v>188.4</v>
      </c>
      <c r="J15" s="9">
        <v>1226.5</v>
      </c>
      <c r="K15" s="9">
        <v>10.1</v>
      </c>
      <c r="L15" s="9">
        <v>1.7</v>
      </c>
      <c r="M15" s="9">
        <v>1.1000000000000001</v>
      </c>
      <c r="N15" s="9">
        <v>0.7</v>
      </c>
      <c r="O15" s="9">
        <v>1.5</v>
      </c>
      <c r="P15" s="9">
        <v>2.1</v>
      </c>
      <c r="Q15" s="9">
        <v>17.100000000000001</v>
      </c>
      <c r="R15" s="8">
        <v>1.5</v>
      </c>
      <c r="S15" s="8">
        <v>2.8</v>
      </c>
      <c r="T15" s="8">
        <v>4</v>
      </c>
      <c r="U15" s="8">
        <v>22.5</v>
      </c>
      <c r="V15" s="8">
        <v>6.4</v>
      </c>
      <c r="W15" s="8">
        <v>0.6</v>
      </c>
      <c r="X15" s="8">
        <v>0.2</v>
      </c>
      <c r="Y15" s="8">
        <v>0.3</v>
      </c>
      <c r="Z15" s="8">
        <v>1.9</v>
      </c>
      <c r="AA15" s="8">
        <v>12</v>
      </c>
      <c r="AB15" s="8">
        <v>0.3</v>
      </c>
      <c r="AC15" s="8">
        <v>9.5</v>
      </c>
      <c r="AD15" s="8">
        <v>9.1</v>
      </c>
      <c r="AE15" s="8">
        <v>170.5</v>
      </c>
      <c r="AF15" s="8">
        <v>42.5</v>
      </c>
      <c r="AG15" s="8">
        <v>5.4</v>
      </c>
      <c r="AH15" s="8">
        <v>6.9</v>
      </c>
      <c r="AI15" s="8">
        <v>1945.3</v>
      </c>
      <c r="AJ15" s="8">
        <v>182.8</v>
      </c>
      <c r="AK15" s="8">
        <v>3.6</v>
      </c>
      <c r="AL15" s="8">
        <v>7.9</v>
      </c>
      <c r="AM15" s="8">
        <v>4591.2</v>
      </c>
      <c r="AP15" s="8" t="s">
        <v>70</v>
      </c>
      <c r="AQ15" s="8" t="s">
        <v>71</v>
      </c>
      <c r="AR15" s="8">
        <v>23392.05</v>
      </c>
      <c r="AS15" s="8">
        <v>5815.26</v>
      </c>
      <c r="AT15" s="8">
        <v>4380.37</v>
      </c>
      <c r="AU15" s="8">
        <v>207.22</v>
      </c>
      <c r="AW15" s="8">
        <v>4587.59</v>
      </c>
      <c r="AX15" s="8">
        <v>9709.94</v>
      </c>
      <c r="AY15" s="8">
        <v>43504.84</v>
      </c>
    </row>
    <row r="16" spans="1:51" x14ac:dyDescent="0.2">
      <c r="A16" s="8" t="s">
        <v>66</v>
      </c>
      <c r="B16" s="8" t="s">
        <v>67</v>
      </c>
      <c r="C16" s="8">
        <v>549.20000000000005</v>
      </c>
      <c r="D16" s="9">
        <v>621.9</v>
      </c>
      <c r="E16" s="9">
        <v>1272</v>
      </c>
      <c r="F16" s="9">
        <v>743.1</v>
      </c>
      <c r="G16" s="9">
        <v>456.2</v>
      </c>
      <c r="H16" s="9">
        <v>537.4</v>
      </c>
      <c r="I16" s="9">
        <v>979.3</v>
      </c>
      <c r="J16" s="9">
        <v>161.30000000000001</v>
      </c>
      <c r="K16" s="9">
        <v>4607.8999999999996</v>
      </c>
      <c r="L16" s="9">
        <v>1032.9000000000001</v>
      </c>
      <c r="M16" s="9">
        <v>865.4</v>
      </c>
      <c r="N16" s="9">
        <v>677.6</v>
      </c>
      <c r="O16" s="9">
        <v>1263.5999999999999</v>
      </c>
      <c r="P16" s="9">
        <v>2920.1</v>
      </c>
      <c r="Q16" s="9">
        <v>1379.8</v>
      </c>
      <c r="R16" s="8">
        <v>106</v>
      </c>
      <c r="S16" s="8">
        <v>295.3</v>
      </c>
      <c r="T16" s="8">
        <v>11941.4</v>
      </c>
      <c r="U16" s="8">
        <v>2184.5</v>
      </c>
      <c r="V16" s="8">
        <v>316.60000000000002</v>
      </c>
      <c r="W16" s="8">
        <v>40.700000000000003</v>
      </c>
      <c r="X16" s="8">
        <v>201.6</v>
      </c>
      <c r="Y16" s="8">
        <v>49.3</v>
      </c>
      <c r="Z16" s="8">
        <v>36.200000000000003</v>
      </c>
      <c r="AA16" s="8">
        <v>50</v>
      </c>
      <c r="AB16" s="8">
        <v>116.7</v>
      </c>
      <c r="AC16" s="8">
        <v>253.7</v>
      </c>
      <c r="AD16" s="8">
        <v>121.5</v>
      </c>
      <c r="AE16" s="8">
        <v>90.4</v>
      </c>
      <c r="AF16" s="8">
        <v>320</v>
      </c>
      <c r="AG16" s="8">
        <v>21.4</v>
      </c>
      <c r="AH16" s="8">
        <v>67.2</v>
      </c>
      <c r="AI16" s="8">
        <v>212.8</v>
      </c>
      <c r="AJ16" s="8">
        <v>45</v>
      </c>
      <c r="AK16" s="8">
        <v>52</v>
      </c>
      <c r="AL16" s="8">
        <v>130.80000000000001</v>
      </c>
      <c r="AM16" s="8">
        <v>34720.800000000003</v>
      </c>
      <c r="AP16" s="8" t="s">
        <v>72</v>
      </c>
      <c r="AQ16" s="8" t="s">
        <v>73</v>
      </c>
      <c r="AR16" s="8">
        <v>10321.27</v>
      </c>
      <c r="AS16" s="8">
        <v>5488.52</v>
      </c>
      <c r="AT16" s="8">
        <v>1985.48</v>
      </c>
      <c r="AU16" s="8">
        <v>-227</v>
      </c>
      <c r="AW16" s="8">
        <v>1758.48</v>
      </c>
      <c r="AX16" s="8">
        <v>4655.1499999999996</v>
      </c>
      <c r="AY16" s="8">
        <v>22223.43</v>
      </c>
    </row>
    <row r="17" spans="1:51" x14ac:dyDescent="0.2">
      <c r="A17" s="8" t="s">
        <v>68</v>
      </c>
      <c r="B17" s="8" t="s">
        <v>69</v>
      </c>
      <c r="C17" s="8">
        <v>281.7</v>
      </c>
      <c r="D17" s="9">
        <v>208.1</v>
      </c>
      <c r="E17" s="9">
        <v>464.6</v>
      </c>
      <c r="F17" s="9">
        <v>445.9</v>
      </c>
      <c r="G17" s="9">
        <v>368.9</v>
      </c>
      <c r="H17" s="9">
        <v>677.7</v>
      </c>
      <c r="I17" s="9">
        <v>580.5</v>
      </c>
      <c r="J17" s="9">
        <v>85.9</v>
      </c>
      <c r="K17" s="9">
        <v>846.5</v>
      </c>
      <c r="L17" s="9">
        <v>15094.3</v>
      </c>
      <c r="M17" s="9">
        <v>1089</v>
      </c>
      <c r="N17" s="9">
        <v>1671.7</v>
      </c>
      <c r="O17" s="9">
        <v>4354.1000000000004</v>
      </c>
      <c r="P17" s="9">
        <v>5525.8</v>
      </c>
      <c r="Q17" s="9">
        <v>3075.1</v>
      </c>
      <c r="R17" s="8">
        <v>132.30000000000001</v>
      </c>
      <c r="S17" s="8">
        <v>1221.8</v>
      </c>
      <c r="T17" s="8">
        <v>7619.9</v>
      </c>
      <c r="U17" s="8">
        <v>468.6</v>
      </c>
      <c r="V17" s="8">
        <v>166.4</v>
      </c>
      <c r="W17" s="8">
        <v>33.5</v>
      </c>
      <c r="X17" s="8">
        <v>64.400000000000006</v>
      </c>
      <c r="Y17" s="8">
        <v>36.200000000000003</v>
      </c>
      <c r="Z17" s="8">
        <v>25.6</v>
      </c>
      <c r="AA17" s="8">
        <v>4.5</v>
      </c>
      <c r="AB17" s="8">
        <v>179.8</v>
      </c>
      <c r="AC17" s="8">
        <v>73.2</v>
      </c>
      <c r="AD17" s="8">
        <v>32.1</v>
      </c>
      <c r="AE17" s="8">
        <v>27.5</v>
      </c>
      <c r="AF17" s="8">
        <v>294.2</v>
      </c>
      <c r="AG17" s="8">
        <v>407.1</v>
      </c>
      <c r="AH17" s="8">
        <v>10.4</v>
      </c>
      <c r="AI17" s="8">
        <v>76.900000000000006</v>
      </c>
      <c r="AJ17" s="8">
        <v>51.9</v>
      </c>
      <c r="AK17" s="8">
        <v>39.4</v>
      </c>
      <c r="AL17" s="8">
        <v>164.2</v>
      </c>
      <c r="AM17" s="8">
        <v>45899.7</v>
      </c>
      <c r="AP17" s="8" t="s">
        <v>74</v>
      </c>
      <c r="AQ17" s="8" t="s">
        <v>75</v>
      </c>
      <c r="AR17" s="8">
        <v>19590.419999999998</v>
      </c>
      <c r="AS17" s="8">
        <v>979.43</v>
      </c>
      <c r="AT17" s="8">
        <v>11717.12</v>
      </c>
      <c r="AU17" s="8">
        <v>-127.44</v>
      </c>
      <c r="AW17" s="8">
        <v>11589.68</v>
      </c>
      <c r="AX17" s="8">
        <v>12843.56</v>
      </c>
      <c r="AY17" s="8">
        <v>45003.09</v>
      </c>
    </row>
    <row r="18" spans="1:51" x14ac:dyDescent="0.2">
      <c r="A18" s="8" t="s">
        <v>78</v>
      </c>
      <c r="B18" s="8" t="s">
        <v>79</v>
      </c>
      <c r="C18" s="8">
        <v>1113.8</v>
      </c>
      <c r="D18" s="9">
        <v>165.3</v>
      </c>
      <c r="E18" s="9">
        <v>152.5</v>
      </c>
      <c r="F18" s="9">
        <v>66</v>
      </c>
      <c r="G18" s="9">
        <v>195.5</v>
      </c>
      <c r="H18" s="9">
        <v>68.7</v>
      </c>
      <c r="I18" s="9">
        <v>120.9</v>
      </c>
      <c r="J18" s="9">
        <v>24.4</v>
      </c>
      <c r="K18" s="9">
        <v>81.7</v>
      </c>
      <c r="L18" s="9">
        <v>415.3</v>
      </c>
      <c r="M18" s="9">
        <v>488.9</v>
      </c>
      <c r="N18" s="9">
        <v>127.8</v>
      </c>
      <c r="O18" s="9">
        <v>580.4</v>
      </c>
      <c r="P18" s="9">
        <v>1949.2</v>
      </c>
      <c r="Q18" s="9">
        <v>4694.8</v>
      </c>
      <c r="R18" s="8">
        <v>24.9</v>
      </c>
      <c r="S18" s="8">
        <v>67.599999999999994</v>
      </c>
      <c r="T18" s="8">
        <v>1186.7</v>
      </c>
      <c r="U18" s="8">
        <v>2137.8000000000002</v>
      </c>
      <c r="V18" s="8">
        <v>366.8</v>
      </c>
      <c r="W18" s="8">
        <v>45.7</v>
      </c>
      <c r="X18" s="8">
        <v>103.5</v>
      </c>
      <c r="Y18" s="8">
        <v>43.7</v>
      </c>
      <c r="Z18" s="8">
        <v>20</v>
      </c>
      <c r="AA18" s="8">
        <v>152</v>
      </c>
      <c r="AB18" s="8">
        <v>14.9</v>
      </c>
      <c r="AC18" s="8">
        <v>90.2</v>
      </c>
      <c r="AD18" s="8">
        <v>205.6</v>
      </c>
      <c r="AE18" s="8">
        <v>64.599999999999994</v>
      </c>
      <c r="AF18" s="8">
        <v>166.4</v>
      </c>
      <c r="AG18" s="8">
        <v>800.9</v>
      </c>
      <c r="AH18" s="8">
        <v>41</v>
      </c>
      <c r="AI18" s="8">
        <v>1309</v>
      </c>
      <c r="AJ18" s="8">
        <v>187.4</v>
      </c>
      <c r="AK18" s="8">
        <v>452</v>
      </c>
      <c r="AL18" s="8">
        <v>101.6</v>
      </c>
      <c r="AM18" s="8">
        <v>17827.5</v>
      </c>
      <c r="AP18" s="8" t="s">
        <v>76</v>
      </c>
      <c r="AQ18" s="8" t="s">
        <v>77</v>
      </c>
      <c r="AR18" s="8">
        <v>10137.94</v>
      </c>
      <c r="AS18" s="8">
        <v>26565.09</v>
      </c>
      <c r="AT18" s="8">
        <v>11126.2</v>
      </c>
      <c r="AU18" s="8">
        <v>-571.79</v>
      </c>
      <c r="AW18" s="8">
        <v>10554.41</v>
      </c>
      <c r="AX18" s="8">
        <v>21852.16</v>
      </c>
      <c r="AY18" s="8">
        <v>69109.61</v>
      </c>
    </row>
    <row r="19" spans="1:51" x14ac:dyDescent="0.2">
      <c r="A19" s="8" t="s">
        <v>52</v>
      </c>
      <c r="B19" s="8" t="s">
        <v>53</v>
      </c>
      <c r="C19" s="8">
        <v>109.6</v>
      </c>
      <c r="D19" s="9">
        <v>194.1</v>
      </c>
      <c r="E19" s="9">
        <v>344.3</v>
      </c>
      <c r="F19" s="9">
        <v>76.599999999999994</v>
      </c>
      <c r="G19" s="9">
        <v>99.8</v>
      </c>
      <c r="H19" s="9">
        <v>22300.1</v>
      </c>
      <c r="I19" s="9">
        <v>1410.9</v>
      </c>
      <c r="J19" s="9">
        <v>10.5</v>
      </c>
      <c r="K19" s="9">
        <v>710.2</v>
      </c>
      <c r="L19" s="9">
        <v>2052.9</v>
      </c>
      <c r="M19" s="9">
        <v>18</v>
      </c>
      <c r="N19" s="9">
        <v>15</v>
      </c>
      <c r="O19" s="9">
        <v>25.7</v>
      </c>
      <c r="P19" s="9">
        <v>47.1</v>
      </c>
      <c r="Q19" s="9">
        <v>42.8</v>
      </c>
      <c r="R19" s="8">
        <v>5631.7</v>
      </c>
      <c r="S19" s="8">
        <v>20.7</v>
      </c>
      <c r="T19" s="8">
        <v>693.3</v>
      </c>
      <c r="U19" s="8">
        <v>25.3</v>
      </c>
      <c r="V19" s="8">
        <v>8.6999999999999993</v>
      </c>
      <c r="W19" s="8">
        <v>35.5</v>
      </c>
      <c r="X19" s="8">
        <v>1.2</v>
      </c>
      <c r="Y19" s="8">
        <v>5.4</v>
      </c>
      <c r="Z19" s="8">
        <v>1.4</v>
      </c>
      <c r="AA19" s="8">
        <v>15.4</v>
      </c>
      <c r="AB19" s="8">
        <v>0.3</v>
      </c>
      <c r="AC19" s="8">
        <v>5.6</v>
      </c>
      <c r="AD19" s="8">
        <v>7.2</v>
      </c>
      <c r="AE19" s="8">
        <v>2.2000000000000002</v>
      </c>
      <c r="AF19" s="8">
        <v>21.8</v>
      </c>
      <c r="AG19" s="8">
        <v>68</v>
      </c>
      <c r="AH19" s="8">
        <v>5.2</v>
      </c>
      <c r="AI19" s="8">
        <v>10</v>
      </c>
      <c r="AJ19" s="8">
        <v>2.5</v>
      </c>
      <c r="AK19" s="8">
        <v>4.4000000000000004</v>
      </c>
      <c r="AL19" s="8">
        <v>9.1</v>
      </c>
      <c r="AM19" s="8">
        <v>34032.5</v>
      </c>
      <c r="AP19" s="8" t="s">
        <v>78</v>
      </c>
      <c r="AQ19" s="8" t="s">
        <v>79</v>
      </c>
      <c r="AR19" s="8">
        <v>17827.599999999999</v>
      </c>
      <c r="AS19" s="8">
        <v>16854.099999999999</v>
      </c>
      <c r="AT19" s="8">
        <v>11940.26</v>
      </c>
      <c r="AU19" s="8">
        <v>-153.16</v>
      </c>
      <c r="AV19" s="8">
        <v>347.16</v>
      </c>
      <c r="AW19" s="8">
        <v>12134.26</v>
      </c>
      <c r="AX19" s="8">
        <v>4454.62</v>
      </c>
      <c r="AY19" s="8">
        <v>51270.58</v>
      </c>
    </row>
    <row r="20" spans="1:51" x14ac:dyDescent="0.2">
      <c r="A20" s="8" t="s">
        <v>80</v>
      </c>
      <c r="B20" s="8" t="s">
        <v>81</v>
      </c>
      <c r="C20" s="8">
        <v>345</v>
      </c>
      <c r="D20" s="8">
        <v>166.8</v>
      </c>
      <c r="E20" s="8">
        <v>606</v>
      </c>
      <c r="F20" s="8">
        <v>338.3</v>
      </c>
      <c r="G20" s="8">
        <v>616.9</v>
      </c>
      <c r="H20" s="8">
        <v>1258.4000000000001</v>
      </c>
      <c r="I20" s="8">
        <v>1208.4000000000001</v>
      </c>
      <c r="J20" s="8">
        <v>46.9</v>
      </c>
      <c r="K20" s="8">
        <v>687.8</v>
      </c>
      <c r="L20" s="8">
        <v>1785.2</v>
      </c>
      <c r="M20" s="8">
        <v>124.5</v>
      </c>
      <c r="N20" s="8">
        <v>73</v>
      </c>
      <c r="O20" s="8">
        <v>178.1</v>
      </c>
      <c r="P20" s="8">
        <v>342.4</v>
      </c>
      <c r="Q20" s="8">
        <v>73.3</v>
      </c>
      <c r="R20" s="8">
        <v>5225.8999999999996</v>
      </c>
      <c r="S20" s="8">
        <v>94.3</v>
      </c>
      <c r="T20" s="8">
        <v>100.1</v>
      </c>
      <c r="U20" s="8">
        <v>1064.5999999999999</v>
      </c>
      <c r="V20" s="8">
        <v>381.4</v>
      </c>
      <c r="W20" s="8">
        <v>275</v>
      </c>
      <c r="X20" s="8">
        <v>378.1</v>
      </c>
      <c r="Y20" s="8">
        <v>130</v>
      </c>
      <c r="Z20" s="8">
        <v>38</v>
      </c>
      <c r="AA20" s="8">
        <v>314.10000000000002</v>
      </c>
      <c r="AB20" s="8">
        <v>158.6</v>
      </c>
      <c r="AC20" s="8">
        <v>264.5</v>
      </c>
      <c r="AD20" s="8">
        <v>107.2</v>
      </c>
      <c r="AE20" s="8">
        <v>90.1</v>
      </c>
      <c r="AF20" s="8">
        <v>93.8</v>
      </c>
      <c r="AG20" s="8">
        <v>1160.9000000000001</v>
      </c>
      <c r="AH20" s="8">
        <v>333.6</v>
      </c>
      <c r="AI20" s="8">
        <v>250.8</v>
      </c>
      <c r="AJ20" s="8">
        <v>226.6</v>
      </c>
      <c r="AK20" s="8">
        <v>340.8</v>
      </c>
      <c r="AL20" s="8">
        <v>63.6</v>
      </c>
      <c r="AM20" s="8">
        <v>18943</v>
      </c>
      <c r="AP20" s="8" t="s">
        <v>80</v>
      </c>
      <c r="AQ20" s="8" t="s">
        <v>81</v>
      </c>
      <c r="AR20" s="8">
        <v>18943.03</v>
      </c>
      <c r="AS20" s="8">
        <v>17241.39</v>
      </c>
      <c r="AX20" s="8">
        <v>788.4</v>
      </c>
      <c r="AY20" s="8">
        <v>36972.83</v>
      </c>
    </row>
    <row r="21" spans="1:51" x14ac:dyDescent="0.2">
      <c r="A21" s="8" t="s">
        <v>82</v>
      </c>
      <c r="B21" s="8" t="s">
        <v>83</v>
      </c>
      <c r="C21" s="8">
        <v>145.69999999999999</v>
      </c>
      <c r="D21" s="8">
        <v>72</v>
      </c>
      <c r="E21" s="8">
        <v>289.3</v>
      </c>
      <c r="F21" s="8">
        <v>306.89999999999998</v>
      </c>
      <c r="G21" s="8">
        <v>328.1</v>
      </c>
      <c r="H21" s="8">
        <v>466.1</v>
      </c>
      <c r="I21" s="8">
        <v>211.4</v>
      </c>
      <c r="J21" s="8">
        <v>34</v>
      </c>
      <c r="K21" s="8">
        <v>240.9</v>
      </c>
      <c r="L21" s="8">
        <v>1757.3</v>
      </c>
      <c r="M21" s="8">
        <v>59.6</v>
      </c>
      <c r="N21" s="8">
        <v>37.799999999999997</v>
      </c>
      <c r="O21" s="8">
        <v>112.1</v>
      </c>
      <c r="P21" s="8">
        <v>189.8</v>
      </c>
      <c r="Q21" s="8">
        <v>97.2</v>
      </c>
      <c r="R21" s="8">
        <v>61.5</v>
      </c>
      <c r="S21" s="8">
        <v>2140.1</v>
      </c>
      <c r="T21" s="8">
        <v>375.7</v>
      </c>
      <c r="U21" s="8">
        <v>497.6</v>
      </c>
      <c r="V21" s="8">
        <v>134</v>
      </c>
      <c r="W21" s="8">
        <v>78.5</v>
      </c>
      <c r="X21" s="8">
        <v>144</v>
      </c>
      <c r="Y21" s="8">
        <v>49.9</v>
      </c>
      <c r="Z21" s="8">
        <v>49.8</v>
      </c>
      <c r="AA21" s="8">
        <v>89</v>
      </c>
      <c r="AB21" s="8">
        <v>174</v>
      </c>
      <c r="AC21" s="8">
        <v>155.80000000000001</v>
      </c>
      <c r="AD21" s="8">
        <v>87</v>
      </c>
      <c r="AE21" s="8">
        <v>99.9</v>
      </c>
      <c r="AF21" s="8">
        <v>190.5</v>
      </c>
      <c r="AG21" s="8">
        <v>1421.3</v>
      </c>
      <c r="AH21" s="8">
        <v>153</v>
      </c>
      <c r="AI21" s="8">
        <v>188.7</v>
      </c>
      <c r="AJ21" s="8">
        <v>76.2</v>
      </c>
      <c r="AK21" s="8">
        <v>91.6</v>
      </c>
      <c r="AL21" s="8">
        <v>21.4</v>
      </c>
      <c r="AM21" s="8">
        <v>10627.7</v>
      </c>
      <c r="AP21" s="8" t="s">
        <v>82</v>
      </c>
      <c r="AQ21" s="8" t="s">
        <v>83</v>
      </c>
      <c r="AR21" s="8">
        <v>10627.8</v>
      </c>
      <c r="AS21" s="8">
        <v>2553.71</v>
      </c>
      <c r="AX21" s="8">
        <v>773.1</v>
      </c>
      <c r="AY21" s="8">
        <v>13954.61</v>
      </c>
    </row>
    <row r="22" spans="1:51" x14ac:dyDescent="0.2">
      <c r="A22" s="8" t="s">
        <v>84</v>
      </c>
      <c r="B22" s="8" t="s">
        <v>85</v>
      </c>
      <c r="C22" s="8">
        <v>208.6</v>
      </c>
      <c r="D22" s="8">
        <v>87.5</v>
      </c>
      <c r="E22" s="8">
        <v>51.4</v>
      </c>
      <c r="F22" s="8">
        <v>62.2</v>
      </c>
      <c r="G22" s="8">
        <v>46.8</v>
      </c>
      <c r="H22" s="8">
        <v>196.3</v>
      </c>
      <c r="I22" s="8">
        <v>32.700000000000003</v>
      </c>
      <c r="J22" s="8">
        <v>4.4000000000000004</v>
      </c>
      <c r="K22" s="8">
        <v>59.5</v>
      </c>
      <c r="L22" s="8">
        <v>150.9</v>
      </c>
      <c r="M22" s="8">
        <v>48.2</v>
      </c>
      <c r="N22" s="8">
        <v>34.5</v>
      </c>
      <c r="O22" s="8">
        <v>370.8</v>
      </c>
      <c r="P22" s="8">
        <v>168.5</v>
      </c>
      <c r="Q22" s="8">
        <v>102.3</v>
      </c>
      <c r="R22" s="8">
        <v>236.1</v>
      </c>
      <c r="S22" s="8">
        <v>150</v>
      </c>
      <c r="T22" s="8">
        <v>11981.8</v>
      </c>
      <c r="U22" s="8">
        <v>148.69999999999999</v>
      </c>
      <c r="V22" s="8">
        <v>208.7</v>
      </c>
      <c r="W22" s="8">
        <v>12.9</v>
      </c>
      <c r="X22" s="8">
        <v>103.8</v>
      </c>
      <c r="Y22" s="8">
        <v>109.4</v>
      </c>
      <c r="Z22" s="8">
        <v>20.8</v>
      </c>
      <c r="AA22" s="8">
        <v>687</v>
      </c>
      <c r="AB22" s="8">
        <v>1163.7</v>
      </c>
      <c r="AC22" s="8">
        <v>72.599999999999994</v>
      </c>
      <c r="AD22" s="8">
        <v>336.4</v>
      </c>
      <c r="AE22" s="8">
        <v>26.7</v>
      </c>
      <c r="AF22" s="8">
        <v>204.1</v>
      </c>
      <c r="AG22" s="8">
        <v>2151.8000000000002</v>
      </c>
      <c r="AH22" s="8">
        <v>309.8</v>
      </c>
      <c r="AI22" s="8">
        <v>242.7</v>
      </c>
      <c r="AJ22" s="8">
        <v>227.1</v>
      </c>
      <c r="AK22" s="8">
        <v>253.7</v>
      </c>
      <c r="AL22" s="8">
        <v>27.3</v>
      </c>
      <c r="AM22" s="8">
        <v>20299.7</v>
      </c>
      <c r="AP22" s="8" t="s">
        <v>84</v>
      </c>
      <c r="AQ22" s="8" t="s">
        <v>85</v>
      </c>
      <c r="AR22" s="8">
        <v>20299.7</v>
      </c>
      <c r="AS22" s="8">
        <v>5096.54</v>
      </c>
      <c r="AT22" s="8">
        <v>81233.429999999993</v>
      </c>
      <c r="AU22" s="8">
        <v>47.3</v>
      </c>
      <c r="AW22" s="8">
        <v>81280.73</v>
      </c>
      <c r="AY22" s="8">
        <v>106676.97</v>
      </c>
    </row>
    <row r="23" spans="1:51" x14ac:dyDescent="0.2">
      <c r="A23" s="8" t="s">
        <v>86</v>
      </c>
      <c r="B23" s="8" t="s">
        <v>87</v>
      </c>
      <c r="C23" s="8">
        <v>111.3</v>
      </c>
      <c r="D23" s="8">
        <v>141.19999999999999</v>
      </c>
      <c r="E23" s="8">
        <v>315.10000000000002</v>
      </c>
      <c r="F23" s="8">
        <v>154.69999999999999</v>
      </c>
      <c r="G23" s="8">
        <v>142.5</v>
      </c>
      <c r="H23" s="8">
        <v>208.4</v>
      </c>
      <c r="I23" s="8">
        <v>116.3</v>
      </c>
      <c r="J23" s="8">
        <v>76.400000000000006</v>
      </c>
      <c r="K23" s="8">
        <v>336.8</v>
      </c>
      <c r="L23" s="8">
        <v>317.7</v>
      </c>
      <c r="M23" s="8">
        <v>79.7</v>
      </c>
      <c r="N23" s="8">
        <v>50.5</v>
      </c>
      <c r="O23" s="8">
        <v>246.4</v>
      </c>
      <c r="P23" s="8">
        <v>327.39999999999998</v>
      </c>
      <c r="Q23" s="8">
        <v>171.3</v>
      </c>
      <c r="R23" s="8">
        <v>46</v>
      </c>
      <c r="S23" s="8">
        <v>83.6</v>
      </c>
      <c r="T23" s="8">
        <v>248.4</v>
      </c>
      <c r="U23" s="8">
        <v>5323.5</v>
      </c>
      <c r="V23" s="8">
        <v>625</v>
      </c>
      <c r="W23" s="8">
        <v>59</v>
      </c>
      <c r="X23" s="8">
        <v>155.30000000000001</v>
      </c>
      <c r="Y23" s="8">
        <v>57.7</v>
      </c>
      <c r="Z23" s="8">
        <v>80</v>
      </c>
      <c r="AA23" s="8">
        <v>131.1</v>
      </c>
      <c r="AB23" s="8">
        <v>96.8</v>
      </c>
      <c r="AC23" s="8">
        <v>245.5</v>
      </c>
      <c r="AD23" s="8">
        <v>61.6</v>
      </c>
      <c r="AE23" s="8">
        <v>66.400000000000006</v>
      </c>
      <c r="AF23" s="8">
        <v>182.1</v>
      </c>
      <c r="AG23" s="8">
        <v>105.5</v>
      </c>
      <c r="AH23" s="8">
        <v>15.1</v>
      </c>
      <c r="AI23" s="8">
        <v>26.4</v>
      </c>
      <c r="AJ23" s="8">
        <v>21.6</v>
      </c>
      <c r="AK23" s="8">
        <v>96.8</v>
      </c>
      <c r="AL23" s="8">
        <v>16.8</v>
      </c>
      <c r="AM23" s="8">
        <v>10539.9</v>
      </c>
      <c r="AP23" s="8" t="s">
        <v>86</v>
      </c>
      <c r="AQ23" s="8" t="s">
        <v>87</v>
      </c>
      <c r="AR23" s="8">
        <v>10540.32</v>
      </c>
      <c r="AS23" s="8">
        <v>4564.1400000000003</v>
      </c>
      <c r="AX23" s="8">
        <v>1544.77</v>
      </c>
      <c r="AY23" s="8">
        <v>16649.23</v>
      </c>
    </row>
    <row r="24" spans="1:51" x14ac:dyDescent="0.2">
      <c r="A24" s="8" t="s">
        <v>88</v>
      </c>
      <c r="B24" s="8" t="s">
        <v>89</v>
      </c>
      <c r="C24" s="8">
        <v>38.799999999999997</v>
      </c>
      <c r="D24" s="8">
        <v>133.1</v>
      </c>
      <c r="E24" s="8">
        <v>692</v>
      </c>
      <c r="F24" s="8">
        <v>329.9</v>
      </c>
      <c r="G24" s="8">
        <v>404.3</v>
      </c>
      <c r="H24" s="8">
        <v>366.8</v>
      </c>
      <c r="I24" s="8">
        <v>346.8</v>
      </c>
      <c r="J24" s="8">
        <v>51.8</v>
      </c>
      <c r="K24" s="8">
        <v>421.2</v>
      </c>
      <c r="L24" s="8">
        <v>587.29999999999995</v>
      </c>
      <c r="M24" s="8">
        <v>151.4</v>
      </c>
      <c r="N24" s="8">
        <v>81.3</v>
      </c>
      <c r="O24" s="8">
        <v>270</v>
      </c>
      <c r="P24" s="8">
        <v>364.8</v>
      </c>
      <c r="Q24" s="8">
        <v>198.2</v>
      </c>
      <c r="R24" s="8">
        <v>80.5</v>
      </c>
      <c r="S24" s="8">
        <v>212.2</v>
      </c>
      <c r="T24" s="8">
        <v>793.6</v>
      </c>
      <c r="U24" s="8">
        <v>7957.3</v>
      </c>
      <c r="V24" s="8">
        <v>9517.2000000000007</v>
      </c>
      <c r="W24" s="8">
        <v>257.10000000000002</v>
      </c>
      <c r="X24" s="8">
        <v>422.2</v>
      </c>
      <c r="Y24" s="8">
        <v>318.60000000000002</v>
      </c>
      <c r="Z24" s="8">
        <v>205.2</v>
      </c>
      <c r="AA24" s="8">
        <v>1156.5999999999999</v>
      </c>
      <c r="AB24" s="8">
        <v>155.80000000000001</v>
      </c>
      <c r="AC24" s="8">
        <v>737.1</v>
      </c>
      <c r="AD24" s="8">
        <v>343.4</v>
      </c>
      <c r="AE24" s="8">
        <v>182.9</v>
      </c>
      <c r="AF24" s="8">
        <v>769.8</v>
      </c>
      <c r="AG24" s="8">
        <v>1825.8</v>
      </c>
      <c r="AH24" s="8">
        <v>361.8</v>
      </c>
      <c r="AI24" s="8">
        <v>216.5</v>
      </c>
      <c r="AJ24" s="8">
        <v>197.1</v>
      </c>
      <c r="AK24" s="8">
        <v>283.60000000000002</v>
      </c>
      <c r="AL24" s="8">
        <v>141.6</v>
      </c>
      <c r="AM24" s="8">
        <v>30573.599999999999</v>
      </c>
      <c r="AP24" s="8" t="s">
        <v>88</v>
      </c>
      <c r="AQ24" s="8" t="s">
        <v>89</v>
      </c>
      <c r="AR24" s="8">
        <v>30574.04</v>
      </c>
      <c r="AS24" s="8">
        <v>11294.06</v>
      </c>
      <c r="AX24" s="8">
        <v>8949.5</v>
      </c>
      <c r="AY24" s="8">
        <v>50817.599999999999</v>
      </c>
    </row>
    <row r="25" spans="1:51" x14ac:dyDescent="0.2">
      <c r="A25" s="8" t="s">
        <v>90</v>
      </c>
      <c r="B25" s="8" t="s">
        <v>91</v>
      </c>
      <c r="C25" s="8">
        <v>16.100000000000001</v>
      </c>
      <c r="D25" s="8">
        <v>51.2</v>
      </c>
      <c r="E25" s="8">
        <v>85.2</v>
      </c>
      <c r="F25" s="8">
        <v>43.4</v>
      </c>
      <c r="G25" s="8">
        <v>36.299999999999997</v>
      </c>
      <c r="H25" s="8">
        <v>51.8</v>
      </c>
      <c r="I25" s="8">
        <v>37.5</v>
      </c>
      <c r="J25" s="8">
        <v>13.2</v>
      </c>
      <c r="K25" s="8">
        <v>62.2</v>
      </c>
      <c r="L25" s="8">
        <v>88.3</v>
      </c>
      <c r="M25" s="8">
        <v>24</v>
      </c>
      <c r="N25" s="8">
        <v>12.5</v>
      </c>
      <c r="O25" s="8">
        <v>51.5</v>
      </c>
      <c r="P25" s="8">
        <v>59.5</v>
      </c>
      <c r="Q25" s="8">
        <v>40.9</v>
      </c>
      <c r="R25" s="8">
        <v>12.8</v>
      </c>
      <c r="S25" s="8">
        <v>30.9</v>
      </c>
      <c r="T25" s="8">
        <v>133.6</v>
      </c>
      <c r="U25" s="8">
        <v>1219.7</v>
      </c>
      <c r="V25" s="8">
        <v>306</v>
      </c>
      <c r="W25" s="8">
        <v>357.2</v>
      </c>
      <c r="X25" s="8">
        <v>76.900000000000006</v>
      </c>
      <c r="Y25" s="8">
        <v>67.8</v>
      </c>
      <c r="Z25" s="8">
        <v>73.5</v>
      </c>
      <c r="AA25" s="8">
        <v>607.4</v>
      </c>
      <c r="AB25" s="8">
        <v>70.599999999999994</v>
      </c>
      <c r="AC25" s="8">
        <v>259.5</v>
      </c>
      <c r="AD25" s="8">
        <v>74.400000000000006</v>
      </c>
      <c r="AE25" s="8">
        <v>49.8</v>
      </c>
      <c r="AF25" s="8">
        <v>312.7</v>
      </c>
      <c r="AG25" s="8">
        <v>318</v>
      </c>
      <c r="AH25" s="8">
        <v>162.19999999999999</v>
      </c>
      <c r="AI25" s="8">
        <v>52.7</v>
      </c>
      <c r="AJ25" s="8">
        <v>393.1</v>
      </c>
      <c r="AK25" s="8">
        <v>93.4</v>
      </c>
      <c r="AL25" s="8">
        <v>32.9</v>
      </c>
      <c r="AM25" s="8">
        <v>5378.7</v>
      </c>
      <c r="AP25" s="8" t="s">
        <v>90</v>
      </c>
      <c r="AQ25" s="8" t="s">
        <v>91</v>
      </c>
      <c r="AR25" s="8">
        <v>5378.3</v>
      </c>
      <c r="AS25" s="8">
        <v>23868.21</v>
      </c>
      <c r="AY25" s="8">
        <v>29246.51</v>
      </c>
    </row>
    <row r="26" spans="1:51" x14ac:dyDescent="0.2">
      <c r="A26" s="8" t="s">
        <v>92</v>
      </c>
      <c r="B26" s="8" t="s">
        <v>93</v>
      </c>
      <c r="C26" s="8">
        <v>66.5</v>
      </c>
      <c r="D26" s="8">
        <v>3.1</v>
      </c>
      <c r="E26" s="8">
        <v>78.099999999999994</v>
      </c>
      <c r="F26" s="8">
        <v>31.9</v>
      </c>
      <c r="G26" s="8">
        <v>45.4</v>
      </c>
      <c r="H26" s="8">
        <v>22</v>
      </c>
      <c r="I26" s="8">
        <v>37.6</v>
      </c>
      <c r="J26" s="8">
        <v>12.3</v>
      </c>
      <c r="K26" s="8">
        <v>29.3</v>
      </c>
      <c r="L26" s="8">
        <v>39.1</v>
      </c>
      <c r="M26" s="8">
        <v>46.6</v>
      </c>
      <c r="N26" s="8">
        <v>14.2</v>
      </c>
      <c r="O26" s="8">
        <v>33.5</v>
      </c>
      <c r="P26" s="8">
        <v>58.3</v>
      </c>
      <c r="Q26" s="8">
        <v>26.1</v>
      </c>
      <c r="R26" s="8">
        <v>60.3</v>
      </c>
      <c r="S26" s="8">
        <v>35.4</v>
      </c>
      <c r="T26" s="8">
        <v>112.3</v>
      </c>
      <c r="U26" s="8">
        <v>862.4</v>
      </c>
      <c r="V26" s="8">
        <v>135.69999999999999</v>
      </c>
      <c r="W26" s="8">
        <v>29.6</v>
      </c>
      <c r="X26" s="8">
        <v>1283.9000000000001</v>
      </c>
      <c r="Y26" s="8">
        <v>164.5</v>
      </c>
      <c r="Z26" s="8">
        <v>352</v>
      </c>
      <c r="AA26" s="8">
        <v>2248.6999999999998</v>
      </c>
      <c r="AB26" s="8">
        <v>102.9</v>
      </c>
      <c r="AC26" s="8">
        <v>570.79999999999995</v>
      </c>
      <c r="AD26" s="8">
        <v>258.2</v>
      </c>
      <c r="AE26" s="8">
        <v>311.10000000000002</v>
      </c>
      <c r="AF26" s="8">
        <v>468.8</v>
      </c>
      <c r="AG26" s="8">
        <v>637.79999999999995</v>
      </c>
      <c r="AH26" s="8">
        <v>186.8</v>
      </c>
      <c r="AI26" s="8">
        <v>78.099999999999994</v>
      </c>
      <c r="AJ26" s="8">
        <v>74.900000000000006</v>
      </c>
      <c r="AK26" s="8">
        <v>248.7</v>
      </c>
      <c r="AL26" s="8">
        <v>76.5</v>
      </c>
      <c r="AM26" s="8">
        <v>8843.4</v>
      </c>
      <c r="AP26" s="8" t="s">
        <v>92</v>
      </c>
      <c r="AQ26" s="8" t="s">
        <v>93</v>
      </c>
      <c r="AR26" s="8">
        <v>8843.4699999999993</v>
      </c>
      <c r="AS26" s="8">
        <v>10280.85</v>
      </c>
      <c r="AT26" s="8">
        <v>2456.1799999999998</v>
      </c>
      <c r="AU26" s="8">
        <v>12.96</v>
      </c>
      <c r="AW26" s="8">
        <v>2469.14</v>
      </c>
      <c r="AX26" s="8">
        <v>893.73</v>
      </c>
      <c r="AY26" s="8">
        <v>22487.19</v>
      </c>
    </row>
    <row r="27" spans="1:51" x14ac:dyDescent="0.2">
      <c r="A27" s="8" t="s">
        <v>94</v>
      </c>
      <c r="B27" s="8" t="s">
        <v>95</v>
      </c>
      <c r="C27" s="8">
        <v>11.2</v>
      </c>
      <c r="D27" s="8">
        <v>50.7</v>
      </c>
      <c r="E27" s="8">
        <v>68.900000000000006</v>
      </c>
      <c r="F27" s="8">
        <v>78.900000000000006</v>
      </c>
      <c r="G27" s="8">
        <v>48.2</v>
      </c>
      <c r="H27" s="8">
        <v>44.8</v>
      </c>
      <c r="I27" s="8">
        <v>37.6</v>
      </c>
      <c r="J27" s="8">
        <v>9.1999999999999993</v>
      </c>
      <c r="K27" s="8">
        <v>42.6</v>
      </c>
      <c r="L27" s="8">
        <v>58.6</v>
      </c>
      <c r="M27" s="8">
        <v>25.6</v>
      </c>
      <c r="N27" s="8">
        <v>23.7</v>
      </c>
      <c r="O27" s="8">
        <v>80.2</v>
      </c>
      <c r="P27" s="8">
        <v>68.099999999999994</v>
      </c>
      <c r="Q27" s="8">
        <v>41.4</v>
      </c>
      <c r="R27" s="8">
        <v>57.5</v>
      </c>
      <c r="S27" s="8">
        <v>27.2</v>
      </c>
      <c r="T27" s="8">
        <v>187.8</v>
      </c>
      <c r="U27" s="8">
        <v>1463</v>
      </c>
      <c r="V27" s="8">
        <v>334.7</v>
      </c>
      <c r="W27" s="8">
        <v>111.2</v>
      </c>
      <c r="X27" s="8">
        <v>98.7</v>
      </c>
      <c r="Y27" s="8">
        <v>1243.0999999999999</v>
      </c>
      <c r="Z27" s="8">
        <v>197.3</v>
      </c>
      <c r="AA27" s="8">
        <v>2509</v>
      </c>
      <c r="AB27" s="8">
        <v>101.5</v>
      </c>
      <c r="AC27" s="8">
        <v>448.1</v>
      </c>
      <c r="AD27" s="8">
        <v>256.2</v>
      </c>
      <c r="AE27" s="8">
        <v>74.5</v>
      </c>
      <c r="AF27" s="8">
        <v>516.9</v>
      </c>
      <c r="AG27" s="8">
        <v>359.9</v>
      </c>
      <c r="AH27" s="8">
        <v>90.8</v>
      </c>
      <c r="AI27" s="8">
        <v>177.8</v>
      </c>
      <c r="AJ27" s="8">
        <v>33.1</v>
      </c>
      <c r="AK27" s="8">
        <v>123.9</v>
      </c>
      <c r="AL27" s="8">
        <v>45</v>
      </c>
      <c r="AM27" s="8">
        <v>9146.9</v>
      </c>
      <c r="AN27" s="8">
        <v>0.97333819701215385</v>
      </c>
      <c r="AP27" s="8" t="s">
        <v>94</v>
      </c>
      <c r="AQ27" s="8" t="s">
        <v>95</v>
      </c>
      <c r="AR27" s="8">
        <v>9146.76</v>
      </c>
      <c r="AS27" s="8">
        <v>7396.02</v>
      </c>
      <c r="AX27" s="8">
        <v>145.6</v>
      </c>
      <c r="AY27" s="8">
        <v>16688.38</v>
      </c>
    </row>
    <row r="28" spans="1:51" x14ac:dyDescent="0.2">
      <c r="A28" s="8" t="s">
        <v>96</v>
      </c>
      <c r="B28" s="8" t="s">
        <v>97</v>
      </c>
      <c r="C28" s="8">
        <v>0.3</v>
      </c>
      <c r="D28" s="8">
        <v>4.9000000000000004</v>
      </c>
      <c r="E28" s="8">
        <v>97.7</v>
      </c>
      <c r="F28" s="8">
        <v>57.4</v>
      </c>
      <c r="G28" s="8">
        <v>54.8</v>
      </c>
      <c r="H28" s="8">
        <v>85.4</v>
      </c>
      <c r="I28" s="8">
        <v>58</v>
      </c>
      <c r="J28" s="8">
        <v>16.3</v>
      </c>
      <c r="K28" s="8">
        <v>50.8</v>
      </c>
      <c r="L28" s="8">
        <v>66.3</v>
      </c>
      <c r="M28" s="8">
        <v>133.4</v>
      </c>
      <c r="N28" s="8">
        <v>23.9</v>
      </c>
      <c r="O28" s="8">
        <v>59.8</v>
      </c>
      <c r="P28" s="8">
        <v>63.8</v>
      </c>
      <c r="Q28" s="8">
        <v>43</v>
      </c>
      <c r="R28" s="8">
        <v>84.5</v>
      </c>
      <c r="S28" s="8">
        <v>43.6</v>
      </c>
      <c r="T28" s="8">
        <v>159</v>
      </c>
      <c r="U28" s="8">
        <v>532.4</v>
      </c>
      <c r="V28" s="8">
        <v>142.30000000000001</v>
      </c>
      <c r="W28" s="8">
        <v>22.2</v>
      </c>
      <c r="X28" s="8">
        <v>116</v>
      </c>
      <c r="Y28" s="8">
        <v>140.4</v>
      </c>
      <c r="Z28" s="8">
        <v>850.1</v>
      </c>
      <c r="AA28" s="8">
        <v>2589.8000000000002</v>
      </c>
      <c r="AB28" s="8">
        <v>73.099999999999994</v>
      </c>
      <c r="AC28" s="8">
        <v>227.3</v>
      </c>
      <c r="AD28" s="8">
        <v>189.5</v>
      </c>
      <c r="AE28" s="8">
        <v>54.9</v>
      </c>
      <c r="AF28" s="8">
        <v>280.8</v>
      </c>
      <c r="AG28" s="8">
        <v>371.6</v>
      </c>
      <c r="AH28" s="8">
        <v>33.299999999999997</v>
      </c>
      <c r="AI28" s="8">
        <v>60.2</v>
      </c>
      <c r="AJ28" s="8">
        <v>28.2</v>
      </c>
      <c r="AK28" s="8">
        <v>56.7</v>
      </c>
      <c r="AL28" s="8">
        <v>26.3</v>
      </c>
      <c r="AM28" s="8">
        <v>6898</v>
      </c>
      <c r="AN28" s="8">
        <v>0.97948410885778703</v>
      </c>
      <c r="AP28" s="8" t="s">
        <v>96</v>
      </c>
      <c r="AQ28" s="8" t="s">
        <v>97</v>
      </c>
      <c r="AR28" s="8">
        <v>6897.82</v>
      </c>
      <c r="AS28" s="8">
        <v>48.9</v>
      </c>
      <c r="AT28" s="8">
        <v>7959.29</v>
      </c>
      <c r="AU28" s="8">
        <v>29.26</v>
      </c>
      <c r="AW28" s="8">
        <v>7988.55</v>
      </c>
      <c r="AX28" s="8">
        <v>63</v>
      </c>
      <c r="AY28" s="8">
        <v>14998.27</v>
      </c>
    </row>
    <row r="29" spans="1:51" x14ac:dyDescent="0.2">
      <c r="A29" s="8" t="s">
        <v>98</v>
      </c>
      <c r="B29" s="8" t="s">
        <v>99</v>
      </c>
      <c r="C29" s="8">
        <v>1466.8</v>
      </c>
      <c r="D29" s="8">
        <v>332.9</v>
      </c>
      <c r="E29" s="8">
        <v>721.7</v>
      </c>
      <c r="F29" s="8">
        <v>340.7</v>
      </c>
      <c r="G29" s="8">
        <v>285.8</v>
      </c>
      <c r="H29" s="8">
        <v>204.3</v>
      </c>
      <c r="I29" s="8">
        <v>277.10000000000002</v>
      </c>
      <c r="J29" s="8">
        <v>62.5</v>
      </c>
      <c r="K29" s="8">
        <v>274</v>
      </c>
      <c r="L29" s="8">
        <v>457.2</v>
      </c>
      <c r="M29" s="8">
        <v>189</v>
      </c>
      <c r="N29" s="8">
        <v>106.3</v>
      </c>
      <c r="O29" s="8">
        <v>252.2</v>
      </c>
      <c r="P29" s="8">
        <v>283.60000000000002</v>
      </c>
      <c r="Q29" s="8">
        <v>222.6</v>
      </c>
      <c r="R29" s="8">
        <v>170.8</v>
      </c>
      <c r="S29" s="8">
        <v>373.7</v>
      </c>
      <c r="T29" s="8">
        <v>1496.2</v>
      </c>
      <c r="U29" s="8">
        <v>4517.8999999999996</v>
      </c>
      <c r="V29" s="8">
        <v>2316.6</v>
      </c>
      <c r="W29" s="8">
        <v>440.1</v>
      </c>
      <c r="X29" s="8">
        <v>248.1</v>
      </c>
      <c r="Y29" s="8">
        <v>235.1</v>
      </c>
      <c r="Z29" s="8">
        <v>126.3</v>
      </c>
      <c r="AA29" s="8">
        <v>17498.2</v>
      </c>
      <c r="AB29" s="8">
        <v>8080.4</v>
      </c>
      <c r="AC29" s="8">
        <v>2362.8000000000002</v>
      </c>
      <c r="AD29" s="8">
        <v>418.7</v>
      </c>
      <c r="AE29" s="8">
        <v>321.7</v>
      </c>
      <c r="AF29" s="8">
        <v>833.3</v>
      </c>
      <c r="AG29" s="8">
        <v>2686.8</v>
      </c>
      <c r="AH29" s="8">
        <v>328.6</v>
      </c>
      <c r="AI29" s="8">
        <v>1045.9000000000001</v>
      </c>
      <c r="AJ29" s="8">
        <v>121.6</v>
      </c>
      <c r="AK29" s="8">
        <v>168.2</v>
      </c>
      <c r="AL29" s="8">
        <v>569.70000000000005</v>
      </c>
      <c r="AM29" s="8">
        <v>49837.4</v>
      </c>
      <c r="AP29" s="8" t="s">
        <v>98</v>
      </c>
      <c r="AQ29" s="8" t="s">
        <v>99</v>
      </c>
      <c r="AR29" s="8">
        <v>49837.16</v>
      </c>
      <c r="AS29" s="8">
        <v>28833.05</v>
      </c>
      <c r="AX29" s="8">
        <v>6642.3</v>
      </c>
      <c r="AY29" s="8">
        <v>85312.51</v>
      </c>
    </row>
    <row r="30" spans="1:51" x14ac:dyDescent="0.2">
      <c r="A30" s="8" t="s">
        <v>100</v>
      </c>
      <c r="B30" s="8" t="s">
        <v>101</v>
      </c>
      <c r="C30" s="8">
        <v>10</v>
      </c>
      <c r="D30" s="8">
        <v>76.5</v>
      </c>
      <c r="E30" s="8">
        <v>134.69999999999999</v>
      </c>
      <c r="F30" s="8">
        <v>72.900000000000006</v>
      </c>
      <c r="G30" s="8">
        <v>113.9</v>
      </c>
      <c r="H30" s="8">
        <v>117.1</v>
      </c>
      <c r="I30" s="8">
        <v>97.3</v>
      </c>
      <c r="J30" s="8">
        <v>41.2</v>
      </c>
      <c r="K30" s="8">
        <v>138.6</v>
      </c>
      <c r="L30" s="8">
        <v>236.7</v>
      </c>
      <c r="M30" s="8">
        <v>48.1</v>
      </c>
      <c r="N30" s="8">
        <v>11.6</v>
      </c>
      <c r="O30" s="8">
        <v>86.2</v>
      </c>
      <c r="P30" s="8">
        <v>111.7</v>
      </c>
      <c r="Q30" s="8">
        <v>54.7</v>
      </c>
      <c r="R30" s="8">
        <v>48</v>
      </c>
      <c r="S30" s="8">
        <v>45.4</v>
      </c>
      <c r="T30" s="8">
        <v>371.3</v>
      </c>
      <c r="U30" s="8">
        <v>3788.1</v>
      </c>
      <c r="V30" s="8">
        <v>710.5</v>
      </c>
      <c r="W30" s="8">
        <v>256.3</v>
      </c>
      <c r="X30" s="8">
        <v>134</v>
      </c>
      <c r="Y30" s="8">
        <v>154.4</v>
      </c>
      <c r="Z30" s="8">
        <v>268.2</v>
      </c>
      <c r="AA30" s="8">
        <v>3656.9</v>
      </c>
      <c r="AB30" s="8">
        <v>2800.5</v>
      </c>
      <c r="AC30" s="8">
        <v>1124.0999999999999</v>
      </c>
      <c r="AD30" s="8">
        <v>570</v>
      </c>
      <c r="AE30" s="8">
        <v>144.6</v>
      </c>
      <c r="AF30" s="8">
        <v>1284.3</v>
      </c>
      <c r="AG30" s="8">
        <v>429.4</v>
      </c>
      <c r="AH30" s="8">
        <v>92.5</v>
      </c>
      <c r="AI30" s="8">
        <v>273.5</v>
      </c>
      <c r="AJ30" s="8">
        <v>232.1</v>
      </c>
      <c r="AK30" s="8">
        <v>137.69999999999999</v>
      </c>
      <c r="AL30" s="8">
        <v>89.1</v>
      </c>
      <c r="AM30" s="8">
        <v>17962.099999999999</v>
      </c>
      <c r="AP30" s="8" t="s">
        <v>100</v>
      </c>
      <c r="AQ30" s="8" t="s">
        <v>101</v>
      </c>
      <c r="AR30" s="8">
        <v>17962.11</v>
      </c>
      <c r="AS30" s="8">
        <v>57979.71</v>
      </c>
      <c r="AT30" s="8">
        <v>1805.34</v>
      </c>
      <c r="AW30" s="8">
        <v>1805.34</v>
      </c>
      <c r="AY30" s="8">
        <v>77747.16</v>
      </c>
    </row>
    <row r="31" spans="1:51" x14ac:dyDescent="0.2">
      <c r="A31" s="8" t="s">
        <v>102</v>
      </c>
      <c r="B31" s="8" t="s">
        <v>103</v>
      </c>
      <c r="C31" s="8">
        <v>341.6</v>
      </c>
      <c r="D31" s="8">
        <v>247.5</v>
      </c>
      <c r="E31" s="8">
        <v>799.9</v>
      </c>
      <c r="F31" s="8">
        <v>266.2</v>
      </c>
      <c r="G31" s="8">
        <v>419</v>
      </c>
      <c r="H31" s="8">
        <v>320.3</v>
      </c>
      <c r="I31" s="8">
        <v>260.60000000000002</v>
      </c>
      <c r="J31" s="8">
        <v>137.69999999999999</v>
      </c>
      <c r="K31" s="8">
        <v>574.29999999999995</v>
      </c>
      <c r="L31" s="8">
        <v>724.5</v>
      </c>
      <c r="M31" s="8">
        <v>242</v>
      </c>
      <c r="N31" s="8">
        <v>122.3</v>
      </c>
      <c r="O31" s="8">
        <v>434</v>
      </c>
      <c r="P31" s="8">
        <v>513.29999999999995</v>
      </c>
      <c r="Q31" s="8">
        <v>315.60000000000002</v>
      </c>
      <c r="R31" s="8">
        <v>210.8</v>
      </c>
      <c r="S31" s="8">
        <v>271</v>
      </c>
      <c r="T31" s="8">
        <v>2321.1</v>
      </c>
      <c r="U31" s="8">
        <v>3200.2</v>
      </c>
      <c r="V31" s="8">
        <v>1077</v>
      </c>
      <c r="W31" s="8">
        <v>283.2</v>
      </c>
      <c r="X31" s="8">
        <v>398.6</v>
      </c>
      <c r="Y31" s="8">
        <v>294.3</v>
      </c>
      <c r="Z31" s="8">
        <v>328.3</v>
      </c>
      <c r="AA31" s="8">
        <v>2440.6999999999998</v>
      </c>
      <c r="AB31" s="8">
        <v>706.7</v>
      </c>
      <c r="AC31" s="8">
        <v>6061.9</v>
      </c>
      <c r="AD31" s="8">
        <v>1116.9000000000001</v>
      </c>
      <c r="AE31" s="8">
        <v>232.3</v>
      </c>
      <c r="AF31" s="8">
        <v>1529.3</v>
      </c>
      <c r="AG31" s="8">
        <v>1107.2</v>
      </c>
      <c r="AH31" s="8">
        <v>193.1</v>
      </c>
      <c r="AI31" s="8">
        <v>277.10000000000002</v>
      </c>
      <c r="AJ31" s="8">
        <v>151.69999999999999</v>
      </c>
      <c r="AK31" s="8">
        <v>342.4</v>
      </c>
      <c r="AL31" s="8">
        <v>75.599999999999994</v>
      </c>
      <c r="AM31" s="8">
        <v>28338.2</v>
      </c>
      <c r="AN31" s="8">
        <v>0.95178979371787531</v>
      </c>
      <c r="AP31" s="8" t="s">
        <v>102</v>
      </c>
      <c r="AQ31" s="8" t="s">
        <v>103</v>
      </c>
      <c r="AR31" s="8">
        <v>28338.07</v>
      </c>
      <c r="AS31" s="8">
        <v>2219.73</v>
      </c>
      <c r="AT31" s="8">
        <v>6193.84</v>
      </c>
      <c r="AU31" s="8">
        <v>-132.87</v>
      </c>
      <c r="AW31" s="8">
        <v>6060.97</v>
      </c>
      <c r="AX31" s="8">
        <v>6867.3</v>
      </c>
      <c r="AY31" s="8">
        <v>43486.080000000002</v>
      </c>
    </row>
    <row r="32" spans="1:51" x14ac:dyDescent="0.2">
      <c r="A32" s="8" t="s">
        <v>104</v>
      </c>
      <c r="B32" s="8" t="s">
        <v>105</v>
      </c>
      <c r="AD32" s="8">
        <v>236.8</v>
      </c>
      <c r="AM32" s="8">
        <v>236.8</v>
      </c>
      <c r="AN32" s="8">
        <v>0.86405985826828269</v>
      </c>
      <c r="AP32" s="8" t="s">
        <v>104</v>
      </c>
      <c r="AQ32" s="8" t="s">
        <v>105</v>
      </c>
      <c r="AR32" s="8">
        <v>236.75</v>
      </c>
      <c r="AS32" s="8">
        <v>4648.32</v>
      </c>
      <c r="AT32" s="8">
        <v>15641.59</v>
      </c>
      <c r="AW32" s="8">
        <v>15641.59</v>
      </c>
      <c r="AX32" s="8">
        <v>1397.9</v>
      </c>
      <c r="AY32" s="8">
        <v>21924.560000000001</v>
      </c>
    </row>
    <row r="33" spans="1:51" x14ac:dyDescent="0.2">
      <c r="A33" s="8" t="s">
        <v>106</v>
      </c>
      <c r="B33" s="8" t="s">
        <v>107</v>
      </c>
      <c r="C33" s="8">
        <v>144.30000000000001</v>
      </c>
      <c r="D33" s="8">
        <v>21.9</v>
      </c>
      <c r="E33" s="8">
        <v>735.1</v>
      </c>
      <c r="F33" s="8">
        <v>284.2</v>
      </c>
      <c r="G33" s="8">
        <v>147.9</v>
      </c>
      <c r="H33" s="8">
        <v>82.5</v>
      </c>
      <c r="I33" s="8">
        <v>302.7</v>
      </c>
      <c r="J33" s="8">
        <v>184.3</v>
      </c>
      <c r="K33" s="8">
        <v>66.2</v>
      </c>
      <c r="L33" s="8">
        <v>74.3</v>
      </c>
      <c r="M33" s="8">
        <v>60.1</v>
      </c>
      <c r="N33" s="8">
        <v>38</v>
      </c>
      <c r="O33" s="8">
        <v>43.5</v>
      </c>
      <c r="P33" s="8">
        <v>521.9</v>
      </c>
      <c r="Q33" s="8">
        <v>176.9</v>
      </c>
      <c r="R33" s="8">
        <v>33.799999999999997</v>
      </c>
      <c r="S33" s="8">
        <v>37</v>
      </c>
      <c r="T33" s="8">
        <v>151</v>
      </c>
      <c r="U33" s="8">
        <v>1278.9000000000001</v>
      </c>
      <c r="V33" s="8">
        <v>169.6</v>
      </c>
      <c r="W33" s="8">
        <v>36.200000000000003</v>
      </c>
      <c r="X33" s="8">
        <v>118.8</v>
      </c>
      <c r="Y33" s="8">
        <v>167.8</v>
      </c>
      <c r="Z33" s="8">
        <v>71.2</v>
      </c>
      <c r="AA33" s="8">
        <v>1373.1</v>
      </c>
      <c r="AB33" s="8">
        <v>32.4</v>
      </c>
      <c r="AC33" s="8">
        <v>144.30000000000001</v>
      </c>
      <c r="AD33" s="8">
        <v>119.8</v>
      </c>
      <c r="AE33" s="8">
        <v>603.5</v>
      </c>
      <c r="AF33" s="8">
        <v>319.2</v>
      </c>
      <c r="AG33" s="8">
        <v>487.2</v>
      </c>
      <c r="AH33" s="8">
        <v>82.6</v>
      </c>
      <c r="AI33" s="8">
        <v>197</v>
      </c>
      <c r="AJ33" s="8">
        <v>77.3</v>
      </c>
      <c r="AK33" s="8">
        <v>222.7</v>
      </c>
      <c r="AL33" s="8">
        <v>29</v>
      </c>
      <c r="AM33" s="8">
        <v>8636.2000000000007</v>
      </c>
      <c r="AN33" s="8">
        <v>0.93210241935244698</v>
      </c>
      <c r="AP33" s="8" t="s">
        <v>106</v>
      </c>
      <c r="AQ33" s="8" t="s">
        <v>107</v>
      </c>
      <c r="AR33" s="8">
        <v>8636.24</v>
      </c>
      <c r="AS33" s="8">
        <v>1501.57</v>
      </c>
      <c r="AX33" s="8">
        <v>660.03</v>
      </c>
      <c r="AY33" s="8">
        <v>10797.84</v>
      </c>
    </row>
    <row r="34" spans="1:51" x14ac:dyDescent="0.2">
      <c r="A34" s="8" t="s">
        <v>108</v>
      </c>
      <c r="B34" s="8" t="s">
        <v>109</v>
      </c>
      <c r="C34" s="8">
        <v>209.6</v>
      </c>
      <c r="D34" s="8">
        <v>248.2</v>
      </c>
      <c r="E34" s="8">
        <v>1202.9000000000001</v>
      </c>
      <c r="F34" s="8">
        <v>548.70000000000005</v>
      </c>
      <c r="G34" s="8">
        <v>597.29999999999995</v>
      </c>
      <c r="H34" s="8">
        <v>557.79999999999995</v>
      </c>
      <c r="I34" s="8">
        <v>494.2</v>
      </c>
      <c r="J34" s="8">
        <v>180.9</v>
      </c>
      <c r="K34" s="8">
        <v>1112.5999999999999</v>
      </c>
      <c r="L34" s="8">
        <v>1567</v>
      </c>
      <c r="M34" s="8">
        <v>363.5</v>
      </c>
      <c r="N34" s="8">
        <v>281.39999999999998</v>
      </c>
      <c r="O34" s="8">
        <v>952.2</v>
      </c>
      <c r="P34" s="8">
        <v>1217</v>
      </c>
      <c r="Q34" s="8">
        <v>740.7</v>
      </c>
      <c r="R34" s="8">
        <v>385.4</v>
      </c>
      <c r="S34" s="8">
        <v>1040.0999999999999</v>
      </c>
      <c r="T34" s="8">
        <v>3400.8</v>
      </c>
      <c r="U34" s="8">
        <v>5123.1000000000004</v>
      </c>
      <c r="V34" s="8">
        <v>2453.6999999999998</v>
      </c>
      <c r="W34" s="8">
        <v>291</v>
      </c>
      <c r="X34" s="8">
        <v>443.7</v>
      </c>
      <c r="Y34" s="8">
        <v>518.20000000000005</v>
      </c>
      <c r="Z34" s="8">
        <v>455.8</v>
      </c>
      <c r="AA34" s="8">
        <v>6263.5</v>
      </c>
      <c r="AB34" s="8">
        <v>1168</v>
      </c>
      <c r="AC34" s="8">
        <v>2543.9</v>
      </c>
      <c r="AD34" s="8">
        <v>1480</v>
      </c>
      <c r="AE34" s="8">
        <v>936.5</v>
      </c>
      <c r="AF34" s="8">
        <v>4445.6000000000004</v>
      </c>
      <c r="AG34" s="8">
        <v>2632.4</v>
      </c>
      <c r="AH34" s="8">
        <v>561.29999999999995</v>
      </c>
      <c r="AI34" s="8">
        <v>870.5</v>
      </c>
      <c r="AJ34" s="8">
        <v>415.2</v>
      </c>
      <c r="AK34" s="8">
        <v>542.9</v>
      </c>
      <c r="AL34" s="8">
        <v>382.7</v>
      </c>
      <c r="AM34" s="8">
        <v>46628.3</v>
      </c>
      <c r="AN34" s="8">
        <v>0.95332447275039911</v>
      </c>
      <c r="AP34" s="8" t="s">
        <v>108</v>
      </c>
      <c r="AQ34" s="8" t="s">
        <v>109</v>
      </c>
      <c r="AR34" s="8">
        <v>46628</v>
      </c>
      <c r="AS34" s="8">
        <v>2948.57</v>
      </c>
      <c r="AX34" s="8">
        <v>3477.7</v>
      </c>
      <c r="AY34" s="8">
        <v>53054.27</v>
      </c>
    </row>
    <row r="35" spans="1:51" x14ac:dyDescent="0.2">
      <c r="A35" s="8" t="s">
        <v>127</v>
      </c>
      <c r="B35" s="8" t="s">
        <v>128</v>
      </c>
      <c r="E35" s="8">
        <v>22.2</v>
      </c>
      <c r="F35" s="8">
        <v>8.6999999999999993</v>
      </c>
      <c r="G35" s="8">
        <v>12.2</v>
      </c>
      <c r="H35" s="8">
        <v>11.2</v>
      </c>
      <c r="I35" s="8">
        <v>9.6</v>
      </c>
      <c r="J35" s="8">
        <v>3.7</v>
      </c>
      <c r="K35" s="8">
        <v>15.6</v>
      </c>
      <c r="L35" s="8">
        <v>21.9</v>
      </c>
      <c r="M35" s="8">
        <v>6</v>
      </c>
      <c r="N35" s="8">
        <v>3.5</v>
      </c>
      <c r="O35" s="8">
        <v>15.2</v>
      </c>
      <c r="P35" s="8">
        <v>19.399999999999999</v>
      </c>
      <c r="Q35" s="8">
        <v>12.2</v>
      </c>
      <c r="R35" s="8">
        <v>5.0999999999999996</v>
      </c>
      <c r="S35" s="8">
        <v>9</v>
      </c>
      <c r="T35" s="8">
        <v>27.2</v>
      </c>
      <c r="U35" s="8">
        <v>698</v>
      </c>
      <c r="V35" s="8">
        <v>74.8</v>
      </c>
      <c r="W35" s="8">
        <v>86.1</v>
      </c>
      <c r="X35" s="8">
        <v>20.399999999999999</v>
      </c>
      <c r="Y35" s="8">
        <v>11.3</v>
      </c>
      <c r="Z35" s="8">
        <v>21.6</v>
      </c>
      <c r="AA35" s="8">
        <v>3</v>
      </c>
      <c r="AB35" s="8">
        <v>23.3</v>
      </c>
      <c r="AC35" s="8">
        <v>81.7</v>
      </c>
      <c r="AD35" s="8">
        <v>28.2</v>
      </c>
      <c r="AE35" s="8">
        <v>16.2</v>
      </c>
      <c r="AF35" s="8">
        <v>89.8</v>
      </c>
      <c r="AG35" s="8">
        <v>117.6</v>
      </c>
      <c r="AH35" s="8">
        <v>21.6</v>
      </c>
      <c r="AI35" s="8">
        <v>15.8</v>
      </c>
      <c r="AJ35" s="8">
        <v>40.200000000000003</v>
      </c>
      <c r="AK35" s="8">
        <v>428.5</v>
      </c>
      <c r="AL35" s="8">
        <v>31.8</v>
      </c>
      <c r="AM35" s="8">
        <v>2012.6</v>
      </c>
    </row>
    <row r="36" spans="1:51" x14ac:dyDescent="0.2">
      <c r="A36" s="8" t="s">
        <v>129</v>
      </c>
      <c r="B36" s="8" t="s">
        <v>130</v>
      </c>
      <c r="C36" s="8">
        <v>45.7</v>
      </c>
      <c r="E36" s="8">
        <v>184</v>
      </c>
      <c r="F36" s="8">
        <v>24.8</v>
      </c>
      <c r="G36" s="8">
        <v>28.7</v>
      </c>
      <c r="H36" s="8">
        <v>20.7</v>
      </c>
      <c r="I36" s="8">
        <v>42.9</v>
      </c>
      <c r="J36" s="8">
        <v>11.2</v>
      </c>
      <c r="K36" s="8">
        <v>55.8</v>
      </c>
      <c r="L36" s="8">
        <v>51.6</v>
      </c>
      <c r="M36" s="8">
        <v>45.4</v>
      </c>
      <c r="N36" s="8">
        <v>38.200000000000003</v>
      </c>
      <c r="O36" s="8">
        <v>122.5</v>
      </c>
      <c r="P36" s="8">
        <v>389.3</v>
      </c>
      <c r="Q36" s="8">
        <v>165.2</v>
      </c>
      <c r="R36" s="8">
        <v>24.3</v>
      </c>
      <c r="S36" s="8">
        <v>23.7</v>
      </c>
      <c r="T36" s="8">
        <v>127.4</v>
      </c>
      <c r="U36" s="8">
        <v>275.60000000000002</v>
      </c>
      <c r="V36" s="8">
        <v>78.099999999999994</v>
      </c>
      <c r="W36" s="8">
        <v>21.4</v>
      </c>
      <c r="X36" s="8">
        <v>57</v>
      </c>
      <c r="Y36" s="8">
        <v>22.4</v>
      </c>
      <c r="Z36" s="8">
        <v>20.399999999999999</v>
      </c>
      <c r="AA36" s="8">
        <v>168.5</v>
      </c>
      <c r="AB36" s="8">
        <v>19.899999999999999</v>
      </c>
      <c r="AC36" s="8">
        <v>69.3</v>
      </c>
      <c r="AD36" s="8">
        <v>36.799999999999997</v>
      </c>
      <c r="AE36" s="8">
        <v>52</v>
      </c>
      <c r="AF36" s="8">
        <v>105.9</v>
      </c>
      <c r="AG36" s="8">
        <v>8.1</v>
      </c>
      <c r="AH36" s="8">
        <v>12.6</v>
      </c>
      <c r="AI36" s="8">
        <v>16.100000000000001</v>
      </c>
      <c r="AJ36" s="8">
        <v>14.1</v>
      </c>
      <c r="AK36" s="8">
        <v>17</v>
      </c>
      <c r="AL36" s="8">
        <v>184.4</v>
      </c>
      <c r="AM36" s="8">
        <v>2581</v>
      </c>
    </row>
    <row r="37" spans="1:51" x14ac:dyDescent="0.2">
      <c r="A37" s="8" t="s">
        <v>131</v>
      </c>
      <c r="B37" s="8" t="s">
        <v>132</v>
      </c>
      <c r="C37" s="8">
        <v>44.6</v>
      </c>
      <c r="D37" s="8">
        <v>22.2</v>
      </c>
      <c r="E37" s="8">
        <v>62.2</v>
      </c>
      <c r="F37" s="8">
        <v>57.8</v>
      </c>
      <c r="G37" s="8">
        <v>59.9</v>
      </c>
      <c r="H37" s="8">
        <v>44.5</v>
      </c>
      <c r="I37" s="8">
        <v>56.8</v>
      </c>
      <c r="J37" s="8">
        <v>18.2</v>
      </c>
      <c r="K37" s="8">
        <v>73.400000000000006</v>
      </c>
      <c r="L37" s="8">
        <v>94.2</v>
      </c>
      <c r="M37" s="8">
        <v>55.2</v>
      </c>
      <c r="N37" s="8">
        <v>32.5</v>
      </c>
      <c r="O37" s="8">
        <v>63.4</v>
      </c>
      <c r="P37" s="8">
        <v>96.9</v>
      </c>
      <c r="Q37" s="8">
        <v>64.2</v>
      </c>
      <c r="R37" s="8">
        <v>79.5</v>
      </c>
      <c r="S37" s="8">
        <v>24.2</v>
      </c>
      <c r="T37" s="8">
        <v>111</v>
      </c>
      <c r="U37" s="8">
        <v>273</v>
      </c>
      <c r="V37" s="8">
        <v>276.60000000000002</v>
      </c>
      <c r="W37" s="8">
        <v>21.6</v>
      </c>
      <c r="X37" s="8">
        <v>30.6</v>
      </c>
      <c r="Y37" s="8">
        <v>18.3</v>
      </c>
      <c r="Z37" s="8">
        <v>59.5</v>
      </c>
      <c r="AA37" s="8">
        <v>493.2</v>
      </c>
      <c r="AB37" s="8">
        <v>11.1</v>
      </c>
      <c r="AC37" s="8">
        <v>112.5</v>
      </c>
      <c r="AD37" s="8">
        <v>33.799999999999997</v>
      </c>
      <c r="AE37" s="8">
        <v>58</v>
      </c>
      <c r="AF37" s="8">
        <v>91.5</v>
      </c>
      <c r="AG37" s="8">
        <v>233.7</v>
      </c>
      <c r="AH37" s="8">
        <v>431.8</v>
      </c>
      <c r="AI37" s="8">
        <v>208.2</v>
      </c>
      <c r="AJ37" s="8">
        <v>11.6</v>
      </c>
      <c r="AK37" s="8">
        <v>46.1</v>
      </c>
      <c r="AL37" s="8">
        <v>9.6999999999999993</v>
      </c>
      <c r="AM37" s="8">
        <v>3481.5</v>
      </c>
    </row>
    <row r="38" spans="1:51" x14ac:dyDescent="0.2">
      <c r="A38" s="8" t="s">
        <v>133</v>
      </c>
      <c r="B38" s="8" t="s">
        <v>134</v>
      </c>
      <c r="D38" s="8">
        <v>0.5</v>
      </c>
      <c r="E38" s="8">
        <v>10.1</v>
      </c>
      <c r="F38" s="8">
        <v>5.2</v>
      </c>
      <c r="G38" s="8">
        <v>2.7</v>
      </c>
      <c r="H38" s="8">
        <v>6.5</v>
      </c>
      <c r="I38" s="8">
        <v>3.3</v>
      </c>
      <c r="J38" s="8">
        <v>0.4</v>
      </c>
      <c r="K38" s="8">
        <v>3.3</v>
      </c>
      <c r="L38" s="8">
        <v>8.8000000000000007</v>
      </c>
      <c r="M38" s="8">
        <v>1.1000000000000001</v>
      </c>
      <c r="N38" s="8">
        <v>0.9</v>
      </c>
      <c r="O38" s="8">
        <v>4.0999999999999996</v>
      </c>
      <c r="P38" s="8">
        <v>7.1</v>
      </c>
      <c r="Q38" s="8">
        <v>3</v>
      </c>
      <c r="R38" s="8">
        <v>3</v>
      </c>
      <c r="S38" s="8">
        <v>2.4</v>
      </c>
      <c r="T38" s="8">
        <v>21.2</v>
      </c>
      <c r="U38" s="8">
        <v>18.899999999999999</v>
      </c>
      <c r="V38" s="8">
        <v>15.4</v>
      </c>
      <c r="W38" s="8">
        <v>8.6</v>
      </c>
      <c r="X38" s="8">
        <v>2.4</v>
      </c>
      <c r="Y38" s="8">
        <v>3.6</v>
      </c>
      <c r="Z38" s="8">
        <v>3.8</v>
      </c>
      <c r="AA38" s="8">
        <v>91.5</v>
      </c>
      <c r="AB38" s="8">
        <v>2.2999999999999998</v>
      </c>
      <c r="AC38" s="8">
        <v>5.7</v>
      </c>
      <c r="AD38" s="8">
        <v>14</v>
      </c>
      <c r="AE38" s="8">
        <v>5.2</v>
      </c>
      <c r="AF38" s="8">
        <v>24.6</v>
      </c>
      <c r="AG38" s="8">
        <v>191.5</v>
      </c>
      <c r="AH38" s="8">
        <v>3.4</v>
      </c>
      <c r="AI38" s="8">
        <v>285.39999999999998</v>
      </c>
      <c r="AJ38" s="8">
        <v>55.9</v>
      </c>
      <c r="AK38" s="8">
        <v>4.3</v>
      </c>
      <c r="AL38" s="8">
        <v>0.9</v>
      </c>
      <c r="AM38" s="8">
        <v>821</v>
      </c>
    </row>
    <row r="39" spans="1:51" x14ac:dyDescent="0.2">
      <c r="A39" s="8" t="s">
        <v>135</v>
      </c>
      <c r="B39" s="8" t="s">
        <v>136</v>
      </c>
      <c r="C39" s="8">
        <v>35085.300000000003</v>
      </c>
      <c r="D39" s="8">
        <v>4546.6000000000004</v>
      </c>
      <c r="E39" s="8">
        <v>59943.3</v>
      </c>
      <c r="F39" s="8">
        <v>22284.1</v>
      </c>
      <c r="G39" s="8">
        <v>16197.3</v>
      </c>
      <c r="H39" s="8">
        <v>33258.400000000001</v>
      </c>
      <c r="I39" s="8">
        <v>23534.5</v>
      </c>
      <c r="J39" s="8">
        <v>3641.5</v>
      </c>
      <c r="K39" s="8">
        <v>18947.7</v>
      </c>
      <c r="L39" s="8">
        <v>31978.9</v>
      </c>
      <c r="M39" s="8">
        <v>12552.9</v>
      </c>
      <c r="N39" s="8">
        <v>7196.5</v>
      </c>
      <c r="O39" s="8">
        <v>16987.8</v>
      </c>
      <c r="P39" s="8">
        <v>30288.799999999999</v>
      </c>
      <c r="Q39" s="8">
        <v>18732</v>
      </c>
      <c r="R39" s="8">
        <v>14564.1</v>
      </c>
      <c r="S39" s="8">
        <v>7943</v>
      </c>
      <c r="T39" s="8">
        <v>57610.400000000001</v>
      </c>
      <c r="U39" s="8">
        <v>56260.5</v>
      </c>
      <c r="V39" s="8">
        <v>32650.9</v>
      </c>
      <c r="W39" s="8">
        <v>13379.3</v>
      </c>
      <c r="X39" s="8">
        <v>9686.9</v>
      </c>
      <c r="Y39" s="8">
        <v>4775.1000000000004</v>
      </c>
      <c r="Z39" s="8">
        <v>4278.1000000000004</v>
      </c>
      <c r="AA39" s="8">
        <v>44636.2</v>
      </c>
      <c r="AB39" s="8">
        <v>16557.400000000001</v>
      </c>
      <c r="AC39" s="8">
        <v>18679.900000000001</v>
      </c>
      <c r="AD39" s="8">
        <v>8517.7000000000007</v>
      </c>
      <c r="AE39" s="8">
        <v>4578.3</v>
      </c>
      <c r="AF39" s="8">
        <v>15929</v>
      </c>
      <c r="AG39" s="8">
        <v>21870.799999999999</v>
      </c>
      <c r="AH39" s="8">
        <v>5814.8</v>
      </c>
      <c r="AI39" s="8">
        <v>10409.299999999999</v>
      </c>
      <c r="AJ39" s="8">
        <v>3941.3</v>
      </c>
      <c r="AK39" s="8">
        <v>6230.6</v>
      </c>
      <c r="AL39" s="8">
        <v>3803.9</v>
      </c>
      <c r="AM39" s="8">
        <v>697291.6</v>
      </c>
      <c r="AN39" s="8" t="s">
        <v>110</v>
      </c>
    </row>
    <row r="40" spans="1:51" x14ac:dyDescent="0.2">
      <c r="A40" s="8" t="s">
        <v>149</v>
      </c>
    </row>
    <row r="41" spans="1:51" x14ac:dyDescent="0.2">
      <c r="A41" s="8" t="s">
        <v>150</v>
      </c>
    </row>
    <row r="43" spans="1:51" x14ac:dyDescent="0.2">
      <c r="A43" s="8" t="s">
        <v>13</v>
      </c>
      <c r="B43" s="8" t="s">
        <v>13</v>
      </c>
      <c r="C43" s="8" t="s">
        <v>14</v>
      </c>
      <c r="D43" s="8" t="s">
        <v>15</v>
      </c>
      <c r="E43" s="8" t="s">
        <v>16</v>
      </c>
      <c r="F43" s="8" t="s">
        <v>17</v>
      </c>
      <c r="G43" s="8" t="s">
        <v>18</v>
      </c>
      <c r="H43" s="8" t="s">
        <v>19</v>
      </c>
      <c r="I43" s="8" t="s">
        <v>20</v>
      </c>
      <c r="J43" s="8" t="s">
        <v>21</v>
      </c>
      <c r="K43" s="8" t="s">
        <v>22</v>
      </c>
      <c r="L43" s="8" t="s">
        <v>23</v>
      </c>
      <c r="M43" s="8" t="s">
        <v>24</v>
      </c>
      <c r="N43" s="8" t="s">
        <v>25</v>
      </c>
      <c r="O43" s="8" t="s">
        <v>26</v>
      </c>
      <c r="P43" s="8" t="s">
        <v>27</v>
      </c>
      <c r="Q43" s="8" t="s">
        <v>28</v>
      </c>
      <c r="R43" s="8" t="s">
        <v>29</v>
      </c>
      <c r="S43" s="8" t="s">
        <v>30</v>
      </c>
      <c r="T43" s="8" t="s">
        <v>31</v>
      </c>
      <c r="U43" s="8" t="s">
        <v>32</v>
      </c>
      <c r="V43" s="8" t="s">
        <v>33</v>
      </c>
      <c r="W43" s="8" t="s">
        <v>34</v>
      </c>
      <c r="X43" s="8" t="s">
        <v>35</v>
      </c>
      <c r="Y43" s="8" t="s">
        <v>36</v>
      </c>
      <c r="Z43" s="8" t="s">
        <v>37</v>
      </c>
      <c r="AA43" s="8" t="s">
        <v>38</v>
      </c>
      <c r="AB43" s="8" t="s">
        <v>39</v>
      </c>
      <c r="AC43" s="8" t="s">
        <v>40</v>
      </c>
      <c r="AD43" s="8" t="s">
        <v>41</v>
      </c>
      <c r="AE43" s="8" t="s">
        <v>42</v>
      </c>
      <c r="AF43" s="8" t="s">
        <v>43</v>
      </c>
      <c r="AG43" s="8" t="s">
        <v>44</v>
      </c>
      <c r="AH43" s="8" t="s">
        <v>45</v>
      </c>
      <c r="AI43" s="8" t="s">
        <v>46</v>
      </c>
      <c r="AJ43" s="8" t="s">
        <v>47</v>
      </c>
      <c r="AK43" s="8" t="s">
        <v>48</v>
      </c>
      <c r="AL43" s="8" t="s">
        <v>49</v>
      </c>
      <c r="AM43" s="8" t="s">
        <v>126</v>
      </c>
    </row>
    <row r="44" spans="1:51" x14ac:dyDescent="0.2">
      <c r="A44" s="8" t="s">
        <v>111</v>
      </c>
      <c r="B44" s="8" t="s">
        <v>112</v>
      </c>
      <c r="C44" s="8">
        <v>35085.160000000003</v>
      </c>
      <c r="D44" s="8">
        <v>4546.33</v>
      </c>
      <c r="E44" s="8">
        <v>59942.98</v>
      </c>
      <c r="F44" s="8">
        <v>22284.35</v>
      </c>
      <c r="G44" s="8">
        <v>16197.3</v>
      </c>
      <c r="H44" s="8">
        <v>33258.44</v>
      </c>
      <c r="I44" s="8">
        <v>23534.38</v>
      </c>
      <c r="J44" s="8">
        <v>3641.82</v>
      </c>
      <c r="K44" s="8">
        <v>18947.7</v>
      </c>
      <c r="L44" s="8">
        <v>31978.79</v>
      </c>
      <c r="M44" s="8">
        <v>12553.05</v>
      </c>
      <c r="N44" s="8">
        <v>7196.59</v>
      </c>
      <c r="O44" s="8">
        <v>16987.689999999999</v>
      </c>
      <c r="P44" s="8">
        <v>30289.35</v>
      </c>
      <c r="Q44" s="8">
        <v>18731.740000000002</v>
      </c>
      <c r="R44" s="8">
        <v>14564.22</v>
      </c>
      <c r="S44" s="8">
        <v>7943.17</v>
      </c>
      <c r="T44" s="8">
        <v>57610.43</v>
      </c>
      <c r="U44" s="8">
        <v>56260.09</v>
      </c>
      <c r="V44" s="8">
        <v>32650.61</v>
      </c>
      <c r="W44" s="8">
        <v>13379.33</v>
      </c>
      <c r="X44" s="8">
        <v>9686.89</v>
      </c>
      <c r="Y44" s="8">
        <v>4774.83</v>
      </c>
      <c r="Z44" s="8">
        <v>4278.2</v>
      </c>
      <c r="AA44" s="8">
        <v>44635.91</v>
      </c>
      <c r="AB44" s="8">
        <v>16557.25</v>
      </c>
      <c r="AC44" s="8">
        <v>18680</v>
      </c>
      <c r="AD44" s="8">
        <v>8517.8799999999992</v>
      </c>
      <c r="AE44" s="8">
        <v>4578.28</v>
      </c>
      <c r="AF44" s="8">
        <v>15929.04</v>
      </c>
      <c r="AG44" s="8">
        <v>21870.880000000001</v>
      </c>
      <c r="AH44" s="8">
        <v>5814.79</v>
      </c>
      <c r="AI44" s="8">
        <v>10409.120000000001</v>
      </c>
      <c r="AJ44" s="8">
        <v>3941.21</v>
      </c>
      <c r="AK44" s="8">
        <v>6230.27</v>
      </c>
      <c r="AL44" s="8">
        <v>3804.1</v>
      </c>
      <c r="AM44" s="8">
        <v>697292.2</v>
      </c>
    </row>
    <row r="45" spans="1:51" x14ac:dyDescent="0.2">
      <c r="A45" s="8" t="s">
        <v>113</v>
      </c>
      <c r="B45" s="8" t="s">
        <v>114</v>
      </c>
      <c r="C45" s="8">
        <v>25457.8</v>
      </c>
      <c r="D45" s="8">
        <v>2715.6</v>
      </c>
      <c r="E45" s="8">
        <v>24599.3</v>
      </c>
      <c r="F45" s="8">
        <v>8467.4</v>
      </c>
      <c r="G45" s="8">
        <v>7537.1</v>
      </c>
      <c r="H45" s="8">
        <v>1993.3</v>
      </c>
      <c r="I45" s="8">
        <v>9381.7999999999993</v>
      </c>
      <c r="J45" s="8">
        <v>4074.5</v>
      </c>
      <c r="K45" s="8">
        <v>11088</v>
      </c>
      <c r="L45" s="8">
        <v>15790.5</v>
      </c>
      <c r="M45" s="8">
        <v>9512.5</v>
      </c>
      <c r="N45" s="8">
        <v>4841</v>
      </c>
      <c r="O45" s="8">
        <v>7224.5</v>
      </c>
      <c r="P45" s="8">
        <v>9937.4</v>
      </c>
      <c r="Q45" s="8">
        <v>14462.6</v>
      </c>
      <c r="R45" s="8">
        <v>17772.599999999999</v>
      </c>
      <c r="S45" s="8">
        <v>2535.5</v>
      </c>
      <c r="T45" s="8">
        <v>40335.300000000003</v>
      </c>
      <c r="U45" s="8">
        <v>77735.199999999997</v>
      </c>
      <c r="V45" s="8">
        <v>30323.9</v>
      </c>
      <c r="W45" s="8">
        <v>13313.7</v>
      </c>
      <c r="X45" s="8">
        <v>6949.2</v>
      </c>
      <c r="Y45" s="8">
        <v>11771.3</v>
      </c>
      <c r="Z45" s="8">
        <v>9790.9</v>
      </c>
      <c r="AA45" s="8">
        <v>33265.599999999999</v>
      </c>
      <c r="AB45" s="8">
        <v>58656.1</v>
      </c>
      <c r="AC45" s="8">
        <v>15788.5</v>
      </c>
      <c r="AD45" s="8">
        <v>13293</v>
      </c>
      <c r="AE45" s="8">
        <v>4016.5</v>
      </c>
      <c r="AF45" s="8">
        <v>28563.3</v>
      </c>
      <c r="AG45" s="8">
        <v>60672.800000000003</v>
      </c>
      <c r="AH45" s="8">
        <v>35552.5</v>
      </c>
      <c r="AI45" s="8">
        <v>32692</v>
      </c>
      <c r="AJ45" s="8">
        <v>11782.8</v>
      </c>
      <c r="AK45" s="8">
        <v>5392</v>
      </c>
      <c r="AL45" s="8">
        <v>8988.9</v>
      </c>
      <c r="AM45" s="8">
        <v>677419.1</v>
      </c>
      <c r="AN45" s="8">
        <v>1881.5</v>
      </c>
    </row>
    <row r="46" spans="1:51" x14ac:dyDescent="0.2">
      <c r="A46" s="8" t="s">
        <v>115</v>
      </c>
      <c r="B46" s="8" t="s">
        <v>116</v>
      </c>
      <c r="C46" s="8">
        <v>60542.96</v>
      </c>
      <c r="D46" s="8">
        <v>7261.94</v>
      </c>
      <c r="E46" s="8">
        <v>84542.24</v>
      </c>
      <c r="F46" s="8">
        <v>30751.79</v>
      </c>
      <c r="G46" s="8">
        <v>23734.39</v>
      </c>
      <c r="H46" s="8">
        <v>35251.730000000003</v>
      </c>
      <c r="I46" s="8">
        <v>32916.160000000003</v>
      </c>
      <c r="J46" s="8">
        <v>7716.33</v>
      </c>
      <c r="K46" s="8">
        <v>30035.68</v>
      </c>
      <c r="L46" s="8">
        <v>47769.33</v>
      </c>
      <c r="M46" s="8">
        <v>22065.57</v>
      </c>
      <c r="N46" s="8">
        <v>12037.54</v>
      </c>
      <c r="O46" s="8">
        <v>24212.22</v>
      </c>
      <c r="P46" s="8">
        <v>40226.730000000003</v>
      </c>
      <c r="Q46" s="8">
        <v>33194.300000000003</v>
      </c>
      <c r="R46" s="8">
        <v>32336.86</v>
      </c>
      <c r="S46" s="8">
        <v>10478.69</v>
      </c>
      <c r="T46" s="8">
        <v>97945.72</v>
      </c>
      <c r="U46" s="8">
        <v>133995.29</v>
      </c>
      <c r="V46" s="8">
        <v>62974.54</v>
      </c>
      <c r="W46" s="8">
        <v>26693.05</v>
      </c>
      <c r="X46" s="8">
        <v>16636.099999999999</v>
      </c>
      <c r="Y46" s="8">
        <v>16546.080000000002</v>
      </c>
      <c r="Z46" s="8">
        <v>14069.13</v>
      </c>
      <c r="AA46" s="8">
        <v>77901.460000000006</v>
      </c>
      <c r="AB46" s="8">
        <v>75213.37</v>
      </c>
      <c r="AC46" s="8">
        <v>34468.5</v>
      </c>
      <c r="AD46" s="8">
        <v>21810.83</v>
      </c>
      <c r="AE46" s="8">
        <v>8594.77</v>
      </c>
      <c r="AF46" s="8">
        <v>44492.33</v>
      </c>
      <c r="AG46" s="8">
        <v>82543.66</v>
      </c>
      <c r="AH46" s="8">
        <v>41367.29</v>
      </c>
      <c r="AI46" s="8">
        <v>43101.14</v>
      </c>
      <c r="AJ46" s="8">
        <v>15724.03</v>
      </c>
      <c r="AK46" s="8">
        <v>11622.29</v>
      </c>
      <c r="AL46" s="8">
        <v>12793.03</v>
      </c>
      <c r="AM46" s="8">
        <v>1374711.31</v>
      </c>
      <c r="AN46" s="8">
        <v>1881.5</v>
      </c>
    </row>
  </sheetData>
  <phoneticPr fontId="0"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6"/>
  <sheetViews>
    <sheetView topLeftCell="AJ1" workbookViewId="0">
      <selection activeCell="AL44" sqref="AL44"/>
    </sheetView>
  </sheetViews>
  <sheetFormatPr baseColWidth="10" defaultColWidth="11.44140625" defaultRowHeight="10.199999999999999" x14ac:dyDescent="0.2"/>
  <cols>
    <col min="1" max="2" width="11.44140625" style="8"/>
    <col min="3" max="40" width="8.6640625" style="8" customWidth="1"/>
    <col min="41" max="16384" width="11.44140625" style="8"/>
  </cols>
  <sheetData>
    <row r="1" spans="1:51" x14ac:dyDescent="0.2">
      <c r="A1" s="8" t="s">
        <v>141</v>
      </c>
      <c r="AP1" s="8" t="s">
        <v>156</v>
      </c>
    </row>
    <row r="2" spans="1:51" x14ac:dyDescent="0.2">
      <c r="A2" s="8" t="s">
        <v>144</v>
      </c>
      <c r="AP2" s="8" t="s">
        <v>159</v>
      </c>
    </row>
    <row r="4" spans="1:51" x14ac:dyDescent="0.2">
      <c r="A4" s="8" t="s">
        <v>13</v>
      </c>
      <c r="B4" s="8" t="s">
        <v>13</v>
      </c>
      <c r="C4" s="8" t="s">
        <v>14</v>
      </c>
      <c r="D4" s="8" t="s">
        <v>15</v>
      </c>
      <c r="E4" s="8" t="s">
        <v>16</v>
      </c>
      <c r="F4" s="8" t="s">
        <v>17</v>
      </c>
      <c r="G4" s="8" t="s">
        <v>18</v>
      </c>
      <c r="H4" s="8" t="s">
        <v>19</v>
      </c>
      <c r="I4" s="8" t="s">
        <v>20</v>
      </c>
      <c r="J4" s="8" t="s">
        <v>21</v>
      </c>
      <c r="K4" s="8" t="s">
        <v>22</v>
      </c>
      <c r="L4" s="8" t="s">
        <v>23</v>
      </c>
      <c r="M4" s="8" t="s">
        <v>24</v>
      </c>
      <c r="N4" s="8" t="s">
        <v>25</v>
      </c>
      <c r="O4" s="8" t="s">
        <v>26</v>
      </c>
      <c r="P4" s="8" t="s">
        <v>27</v>
      </c>
      <c r="Q4" s="8" t="s">
        <v>28</v>
      </c>
      <c r="R4" s="8" t="s">
        <v>29</v>
      </c>
      <c r="S4" s="8" t="s">
        <v>30</v>
      </c>
      <c r="T4" s="8" t="s">
        <v>31</v>
      </c>
      <c r="U4" s="8" t="s">
        <v>32</v>
      </c>
      <c r="V4" s="8" t="s">
        <v>33</v>
      </c>
      <c r="W4" s="8" t="s">
        <v>34</v>
      </c>
      <c r="X4" s="8" t="s">
        <v>35</v>
      </c>
      <c r="Y4" s="8" t="s">
        <v>36</v>
      </c>
      <c r="Z4" s="8" t="s">
        <v>37</v>
      </c>
      <c r="AA4" s="8" t="s">
        <v>38</v>
      </c>
      <c r="AB4" s="8" t="s">
        <v>39</v>
      </c>
      <c r="AC4" s="8" t="s">
        <v>40</v>
      </c>
      <c r="AD4" s="8" t="s">
        <v>41</v>
      </c>
      <c r="AE4" s="8" t="s">
        <v>42</v>
      </c>
      <c r="AF4" s="8" t="s">
        <v>43</v>
      </c>
      <c r="AG4" s="8" t="s">
        <v>44</v>
      </c>
      <c r="AH4" s="8" t="s">
        <v>45</v>
      </c>
      <c r="AI4" s="8" t="s">
        <v>46</v>
      </c>
      <c r="AJ4" s="8" t="s">
        <v>47</v>
      </c>
      <c r="AK4" s="8" t="s">
        <v>48</v>
      </c>
      <c r="AL4" s="8" t="s">
        <v>49</v>
      </c>
      <c r="AM4" s="8" t="s">
        <v>126</v>
      </c>
      <c r="AP4" s="8" t="s">
        <v>13</v>
      </c>
      <c r="AQ4" s="8" t="s">
        <v>13</v>
      </c>
      <c r="AR4" s="8" t="s">
        <v>111</v>
      </c>
      <c r="AS4" s="8" t="s">
        <v>118</v>
      </c>
      <c r="AT4" s="8" t="s">
        <v>119</v>
      </c>
      <c r="AU4" s="8" t="s">
        <v>120</v>
      </c>
      <c r="AV4" s="8" t="s">
        <v>121</v>
      </c>
      <c r="AW4" s="8" t="s">
        <v>122</v>
      </c>
      <c r="AX4" s="8" t="s">
        <v>123</v>
      </c>
      <c r="AY4" s="8" t="s">
        <v>124</v>
      </c>
    </row>
    <row r="5" spans="1:51" x14ac:dyDescent="0.2">
      <c r="A5" s="8" t="s">
        <v>50</v>
      </c>
      <c r="B5" s="8" t="s">
        <v>51</v>
      </c>
      <c r="C5" s="8">
        <v>12369.3</v>
      </c>
      <c r="E5" s="8">
        <v>29948.2</v>
      </c>
      <c r="F5" s="8">
        <v>528.70000000000005</v>
      </c>
      <c r="G5" s="8">
        <v>2125.6</v>
      </c>
      <c r="I5" s="8">
        <v>32.700000000000003</v>
      </c>
      <c r="K5" s="8">
        <v>193.5</v>
      </c>
      <c r="O5" s="8">
        <v>0.6</v>
      </c>
      <c r="R5" s="8">
        <v>2.6</v>
      </c>
      <c r="S5" s="8">
        <v>0.6</v>
      </c>
      <c r="T5" s="8">
        <v>205.9</v>
      </c>
      <c r="U5" s="8">
        <v>0.4</v>
      </c>
      <c r="W5" s="8">
        <v>908.3</v>
      </c>
      <c r="X5" s="8">
        <v>8.8000000000000007</v>
      </c>
      <c r="Y5" s="8">
        <v>0.2</v>
      </c>
      <c r="AA5" s="8">
        <v>1.7</v>
      </c>
      <c r="AD5" s="8">
        <v>1.5</v>
      </c>
      <c r="AF5" s="8">
        <v>19</v>
      </c>
      <c r="AG5" s="8">
        <v>166.3</v>
      </c>
      <c r="AH5" s="8">
        <v>244.1</v>
      </c>
      <c r="AI5" s="8">
        <v>5.0999999999999996</v>
      </c>
      <c r="AJ5" s="8">
        <v>19</v>
      </c>
      <c r="AK5" s="8">
        <v>41.6</v>
      </c>
      <c r="AL5" s="8">
        <v>4.9000000000000004</v>
      </c>
      <c r="AM5" s="8">
        <v>46828.6</v>
      </c>
      <c r="AP5" s="8" t="s">
        <v>50</v>
      </c>
      <c r="AQ5" s="8" t="s">
        <v>51</v>
      </c>
      <c r="AR5" s="8">
        <v>46828.800000000003</v>
      </c>
      <c r="AS5" s="8">
        <v>19270.27</v>
      </c>
      <c r="AT5" s="8">
        <v>1393.86</v>
      </c>
      <c r="AU5" s="8">
        <v>348.32</v>
      </c>
      <c r="AW5" s="8">
        <v>1742.18</v>
      </c>
      <c r="AX5" s="8">
        <v>10268.61</v>
      </c>
      <c r="AY5" s="8">
        <v>78109.87</v>
      </c>
    </row>
    <row r="6" spans="1:51" x14ac:dyDescent="0.2">
      <c r="A6" s="8" t="s">
        <v>54</v>
      </c>
      <c r="B6" s="8" t="s">
        <v>55</v>
      </c>
      <c r="C6" s="8">
        <v>6508.1</v>
      </c>
      <c r="D6" s="8">
        <v>82.7</v>
      </c>
      <c r="E6" s="8">
        <v>26206.1</v>
      </c>
      <c r="F6" s="8">
        <v>1088.5</v>
      </c>
      <c r="G6" s="8">
        <v>204.2</v>
      </c>
      <c r="H6" s="8">
        <v>90.9</v>
      </c>
      <c r="I6" s="8">
        <v>1922</v>
      </c>
      <c r="J6" s="8">
        <v>199.3</v>
      </c>
      <c r="K6" s="8">
        <v>137.30000000000001</v>
      </c>
      <c r="L6" s="8">
        <v>233.9</v>
      </c>
      <c r="M6" s="8">
        <v>50.2</v>
      </c>
      <c r="N6" s="8">
        <v>38.1</v>
      </c>
      <c r="O6" s="8">
        <v>90.3</v>
      </c>
      <c r="P6" s="8">
        <v>136.19999999999999</v>
      </c>
      <c r="Q6" s="8">
        <v>159.6</v>
      </c>
      <c r="R6" s="8">
        <v>23.9</v>
      </c>
      <c r="S6" s="8">
        <v>112.5</v>
      </c>
      <c r="T6" s="8">
        <v>440.9</v>
      </c>
      <c r="U6" s="8">
        <v>1508.1</v>
      </c>
      <c r="V6" s="8">
        <v>431.7</v>
      </c>
      <c r="W6" s="8">
        <v>12487</v>
      </c>
      <c r="X6" s="8">
        <v>257.8</v>
      </c>
      <c r="Y6" s="8">
        <v>73.099999999999994</v>
      </c>
      <c r="Z6" s="8">
        <v>80.2</v>
      </c>
      <c r="AA6" s="8">
        <v>82.4</v>
      </c>
      <c r="AB6" s="8">
        <v>162.4</v>
      </c>
      <c r="AC6" s="8">
        <v>440.5</v>
      </c>
      <c r="AD6" s="8">
        <v>447.3</v>
      </c>
      <c r="AE6" s="8">
        <v>312.89999999999998</v>
      </c>
      <c r="AF6" s="8">
        <v>604.20000000000005</v>
      </c>
      <c r="AG6" s="8">
        <v>1466.4</v>
      </c>
      <c r="AH6" s="8">
        <v>1715.2</v>
      </c>
      <c r="AI6" s="8">
        <v>1431.4</v>
      </c>
      <c r="AJ6" s="8">
        <v>534.20000000000005</v>
      </c>
      <c r="AK6" s="8">
        <v>843.2</v>
      </c>
      <c r="AL6" s="8">
        <v>146.1</v>
      </c>
      <c r="AM6" s="8">
        <v>60748.800000000003</v>
      </c>
      <c r="AP6" s="8" t="s">
        <v>52</v>
      </c>
      <c r="AQ6" s="8" t="s">
        <v>53</v>
      </c>
      <c r="AR6" s="8">
        <v>21428.42</v>
      </c>
      <c r="AS6" s="8">
        <v>14</v>
      </c>
      <c r="AU6" s="8">
        <v>-145.51</v>
      </c>
      <c r="AW6" s="8">
        <v>-145.51</v>
      </c>
      <c r="AX6" s="8">
        <v>642.29</v>
      </c>
      <c r="AY6" s="8">
        <v>21939.19</v>
      </c>
    </row>
    <row r="7" spans="1:51" x14ac:dyDescent="0.2">
      <c r="A7" s="8" t="s">
        <v>60</v>
      </c>
      <c r="B7" s="8" t="s">
        <v>61</v>
      </c>
      <c r="C7" s="8">
        <v>1652</v>
      </c>
      <c r="D7" s="8">
        <v>113.7</v>
      </c>
      <c r="E7" s="8">
        <v>399</v>
      </c>
      <c r="F7" s="8">
        <v>155.30000000000001</v>
      </c>
      <c r="G7" s="8">
        <v>189.4</v>
      </c>
      <c r="H7" s="8">
        <v>1595.4</v>
      </c>
      <c r="I7" s="8">
        <v>3055</v>
      </c>
      <c r="J7" s="8">
        <v>25.6</v>
      </c>
      <c r="K7" s="8">
        <v>241.8</v>
      </c>
      <c r="L7" s="8">
        <v>434.4</v>
      </c>
      <c r="M7" s="8">
        <v>69.5</v>
      </c>
      <c r="N7" s="8">
        <v>50.3</v>
      </c>
      <c r="O7" s="8">
        <v>126.4</v>
      </c>
      <c r="P7" s="8">
        <v>234.8</v>
      </c>
      <c r="Q7" s="8">
        <v>163.9</v>
      </c>
      <c r="R7" s="8">
        <v>187.8</v>
      </c>
      <c r="S7" s="8">
        <v>214.3</v>
      </c>
      <c r="T7" s="8">
        <v>1744.9</v>
      </c>
      <c r="U7" s="8">
        <v>2406</v>
      </c>
      <c r="V7" s="8">
        <v>6121.3</v>
      </c>
      <c r="W7" s="8">
        <v>61.7</v>
      </c>
      <c r="X7" s="8">
        <v>153</v>
      </c>
      <c r="Y7" s="8">
        <v>112.5</v>
      </c>
      <c r="Z7" s="8">
        <v>77.3</v>
      </c>
      <c r="AA7" s="8">
        <v>356.9</v>
      </c>
      <c r="AB7" s="8">
        <v>46.5</v>
      </c>
      <c r="AC7" s="8">
        <v>310.89999999999998</v>
      </c>
      <c r="AD7" s="8">
        <v>67.7</v>
      </c>
      <c r="AE7" s="8">
        <v>199.5</v>
      </c>
      <c r="AF7" s="8">
        <v>446.4</v>
      </c>
      <c r="AG7" s="8">
        <v>629.9</v>
      </c>
      <c r="AH7" s="8">
        <v>124</v>
      </c>
      <c r="AI7" s="8">
        <v>103.9</v>
      </c>
      <c r="AJ7" s="8">
        <v>74.400000000000006</v>
      </c>
      <c r="AK7" s="8">
        <v>216.7</v>
      </c>
      <c r="AL7" s="8">
        <v>99.6</v>
      </c>
      <c r="AM7" s="8">
        <v>22261.7</v>
      </c>
      <c r="AP7" s="8" t="s">
        <v>54</v>
      </c>
      <c r="AQ7" s="8" t="s">
        <v>55</v>
      </c>
      <c r="AR7" s="8">
        <v>60748.92</v>
      </c>
      <c r="AS7" s="8">
        <v>89414.87</v>
      </c>
      <c r="AU7" s="8">
        <v>1985.59</v>
      </c>
      <c r="AW7" s="8">
        <v>1985.59</v>
      </c>
      <c r="AX7" s="8">
        <v>17893.53</v>
      </c>
      <c r="AY7" s="8">
        <v>170042.91</v>
      </c>
    </row>
    <row r="8" spans="1:51" x14ac:dyDescent="0.2">
      <c r="A8" s="8" t="s">
        <v>70</v>
      </c>
      <c r="B8" s="8" t="s">
        <v>71</v>
      </c>
      <c r="D8" s="8">
        <v>29.1</v>
      </c>
      <c r="E8" s="8">
        <v>69.900000000000006</v>
      </c>
      <c r="F8" s="8">
        <v>62.2</v>
      </c>
      <c r="G8" s="8">
        <v>156.1</v>
      </c>
      <c r="H8" s="8">
        <v>123</v>
      </c>
      <c r="I8" s="8">
        <v>117.5</v>
      </c>
      <c r="J8" s="8">
        <v>6.5</v>
      </c>
      <c r="K8" s="8">
        <v>242.1</v>
      </c>
      <c r="L8" s="8">
        <v>676.8</v>
      </c>
      <c r="M8" s="8">
        <v>7027.8</v>
      </c>
      <c r="N8" s="8">
        <v>1923.1</v>
      </c>
      <c r="O8" s="8">
        <v>1727.3</v>
      </c>
      <c r="P8" s="8">
        <v>4189.2</v>
      </c>
      <c r="Q8" s="8">
        <v>1747.5</v>
      </c>
      <c r="R8" s="8">
        <v>148.69999999999999</v>
      </c>
      <c r="S8" s="8">
        <v>83.1</v>
      </c>
      <c r="T8" s="8">
        <v>1979.3</v>
      </c>
      <c r="U8" s="8">
        <v>1424.8</v>
      </c>
      <c r="V8" s="8">
        <v>237.7</v>
      </c>
      <c r="W8" s="8">
        <v>34.6</v>
      </c>
      <c r="X8" s="8">
        <v>136.9</v>
      </c>
      <c r="Y8" s="8">
        <v>338.2</v>
      </c>
      <c r="Z8" s="8">
        <v>548.70000000000005</v>
      </c>
      <c r="AA8" s="8">
        <v>227.2</v>
      </c>
      <c r="AB8" s="8">
        <v>45.2</v>
      </c>
      <c r="AC8" s="8">
        <v>471.6</v>
      </c>
      <c r="AD8" s="8">
        <v>810</v>
      </c>
      <c r="AE8" s="8">
        <v>162.6</v>
      </c>
      <c r="AF8" s="8">
        <v>661.1</v>
      </c>
      <c r="AG8" s="8">
        <v>484.7</v>
      </c>
      <c r="AH8" s="8">
        <v>170.2</v>
      </c>
      <c r="AI8" s="8">
        <v>697</v>
      </c>
      <c r="AJ8" s="8">
        <v>135.1</v>
      </c>
      <c r="AK8" s="8">
        <v>309</v>
      </c>
      <c r="AL8" s="8">
        <v>1023.6</v>
      </c>
      <c r="AM8" s="8">
        <v>28227.4</v>
      </c>
      <c r="AP8" s="8" t="s">
        <v>56</v>
      </c>
      <c r="AQ8" s="8" t="s">
        <v>57</v>
      </c>
      <c r="AR8" s="8">
        <v>20612.96</v>
      </c>
      <c r="AS8" s="8">
        <v>42235.66</v>
      </c>
      <c r="AU8" s="8">
        <v>806.97</v>
      </c>
      <c r="AW8" s="8">
        <v>806.97</v>
      </c>
      <c r="AX8" s="8">
        <v>9704.84</v>
      </c>
      <c r="AY8" s="8">
        <v>73360.429999999993</v>
      </c>
    </row>
    <row r="9" spans="1:51" x14ac:dyDescent="0.2">
      <c r="A9" s="8" t="s">
        <v>72</v>
      </c>
      <c r="B9" s="8" t="s">
        <v>73</v>
      </c>
      <c r="C9" s="8">
        <v>30.7</v>
      </c>
      <c r="D9" s="8">
        <v>28.1</v>
      </c>
      <c r="E9" s="8">
        <v>122.2</v>
      </c>
      <c r="F9" s="8">
        <v>75.400000000000006</v>
      </c>
      <c r="G9" s="8">
        <v>213.9</v>
      </c>
      <c r="H9" s="8">
        <v>131</v>
      </c>
      <c r="I9" s="8">
        <v>171.4</v>
      </c>
      <c r="J9" s="8">
        <v>8.5</v>
      </c>
      <c r="K9" s="8">
        <v>156.5</v>
      </c>
      <c r="L9" s="8">
        <v>969.6</v>
      </c>
      <c r="M9" s="8">
        <v>1143.0999999999999</v>
      </c>
      <c r="N9" s="8">
        <v>1393.1</v>
      </c>
      <c r="O9" s="8">
        <v>1109.4000000000001</v>
      </c>
      <c r="P9" s="8">
        <v>1544.3</v>
      </c>
      <c r="Q9" s="8">
        <v>661.1</v>
      </c>
      <c r="R9" s="8">
        <v>151.5</v>
      </c>
      <c r="S9" s="8">
        <v>100.8</v>
      </c>
      <c r="T9" s="8">
        <v>3054.3</v>
      </c>
      <c r="U9" s="8">
        <v>1044.5999999999999</v>
      </c>
      <c r="V9" s="8">
        <v>172.1</v>
      </c>
      <c r="W9" s="8">
        <v>41.4</v>
      </c>
      <c r="X9" s="8">
        <v>45.3</v>
      </c>
      <c r="Y9" s="8">
        <v>147.9</v>
      </c>
      <c r="Z9" s="8">
        <v>147</v>
      </c>
      <c r="AA9" s="8">
        <v>35.299999999999997</v>
      </c>
      <c r="AB9" s="8">
        <v>386.7</v>
      </c>
      <c r="AC9" s="8">
        <v>339.2</v>
      </c>
      <c r="AD9" s="8">
        <v>169.9</v>
      </c>
      <c r="AE9" s="8">
        <v>40.799999999999997</v>
      </c>
      <c r="AF9" s="8">
        <v>249.6</v>
      </c>
      <c r="AG9" s="8">
        <v>41</v>
      </c>
      <c r="AH9" s="8">
        <v>12.8</v>
      </c>
      <c r="AI9" s="8">
        <v>16.399999999999999</v>
      </c>
      <c r="AJ9" s="8">
        <v>4.0999999999999996</v>
      </c>
      <c r="AK9" s="8">
        <v>41.9</v>
      </c>
      <c r="AL9" s="8">
        <v>168.4</v>
      </c>
      <c r="AM9" s="8">
        <v>14169.3</v>
      </c>
      <c r="AP9" s="8" t="s">
        <v>58</v>
      </c>
      <c r="AQ9" s="8" t="s">
        <v>59</v>
      </c>
      <c r="AR9" s="8">
        <v>37822.959999999999</v>
      </c>
      <c r="AS9" s="8">
        <v>4076.09</v>
      </c>
      <c r="AU9" s="8">
        <v>985.75</v>
      </c>
      <c r="AW9" s="8">
        <v>985.75</v>
      </c>
      <c r="AX9" s="8">
        <v>5120.88</v>
      </c>
      <c r="AY9" s="8">
        <v>48005.68</v>
      </c>
    </row>
    <row r="10" spans="1:51" x14ac:dyDescent="0.2">
      <c r="A10" s="8" t="s">
        <v>74</v>
      </c>
      <c r="B10" s="8" t="s">
        <v>75</v>
      </c>
      <c r="C10" s="8">
        <v>186.7</v>
      </c>
      <c r="D10" s="8">
        <v>516.6</v>
      </c>
      <c r="E10" s="8">
        <v>617.29999999999995</v>
      </c>
      <c r="F10" s="8">
        <v>421.9</v>
      </c>
      <c r="G10" s="8">
        <v>320.5</v>
      </c>
      <c r="H10" s="8">
        <v>263.89999999999998</v>
      </c>
      <c r="I10" s="8">
        <v>277.39999999999998</v>
      </c>
      <c r="J10" s="8">
        <v>24.8</v>
      </c>
      <c r="K10" s="8">
        <v>568.6</v>
      </c>
      <c r="L10" s="8">
        <v>1383.3</v>
      </c>
      <c r="M10" s="8">
        <v>688.1</v>
      </c>
      <c r="N10" s="8">
        <v>371.9</v>
      </c>
      <c r="O10" s="8">
        <v>4085</v>
      </c>
      <c r="P10" s="8">
        <v>5171.8999999999996</v>
      </c>
      <c r="Q10" s="8">
        <v>3168.4</v>
      </c>
      <c r="R10" s="8">
        <v>446</v>
      </c>
      <c r="S10" s="8">
        <v>611.9</v>
      </c>
      <c r="T10" s="8">
        <v>4342.7</v>
      </c>
      <c r="U10" s="8">
        <v>2147</v>
      </c>
      <c r="V10" s="8">
        <v>292.8</v>
      </c>
      <c r="W10" s="8">
        <v>41.7</v>
      </c>
      <c r="X10" s="8">
        <v>116.6</v>
      </c>
      <c r="Y10" s="8">
        <v>29.2</v>
      </c>
      <c r="Z10" s="8">
        <v>32</v>
      </c>
      <c r="AA10" s="8">
        <v>36.799999999999997</v>
      </c>
      <c r="AB10" s="8">
        <v>30.8</v>
      </c>
      <c r="AC10" s="8">
        <v>227.5</v>
      </c>
      <c r="AD10" s="8">
        <v>100.2</v>
      </c>
      <c r="AE10" s="8">
        <v>66.8</v>
      </c>
      <c r="AF10" s="8">
        <v>350.8</v>
      </c>
      <c r="AG10" s="8">
        <v>317.2</v>
      </c>
      <c r="AH10" s="8">
        <v>47.1</v>
      </c>
      <c r="AI10" s="8">
        <v>61.7</v>
      </c>
      <c r="AJ10" s="8">
        <v>120.4</v>
      </c>
      <c r="AK10" s="8">
        <v>103.3</v>
      </c>
      <c r="AL10" s="8">
        <v>196.4</v>
      </c>
      <c r="AM10" s="8">
        <v>27785.200000000001</v>
      </c>
      <c r="AP10" s="8" t="s">
        <v>60</v>
      </c>
      <c r="AQ10" s="8" t="s">
        <v>61</v>
      </c>
      <c r="AR10" s="8">
        <v>22261.62</v>
      </c>
      <c r="AS10" s="8">
        <v>25984.81</v>
      </c>
      <c r="AU10" s="8">
        <v>1125.0899999999999</v>
      </c>
      <c r="AW10" s="8">
        <v>1125.0899999999999</v>
      </c>
      <c r="AX10" s="8">
        <v>3484.4</v>
      </c>
      <c r="AY10" s="8">
        <v>52855.92</v>
      </c>
    </row>
    <row r="11" spans="1:51" x14ac:dyDescent="0.2">
      <c r="A11" s="8" t="s">
        <v>76</v>
      </c>
      <c r="B11" s="8" t="s">
        <v>77</v>
      </c>
      <c r="C11" s="8">
        <v>84.9</v>
      </c>
      <c r="D11" s="8">
        <v>2.9</v>
      </c>
      <c r="E11" s="8">
        <v>26.5</v>
      </c>
      <c r="F11" s="8">
        <v>26.4</v>
      </c>
      <c r="G11" s="8">
        <v>32.200000000000003</v>
      </c>
      <c r="H11" s="8">
        <v>22.1</v>
      </c>
      <c r="I11" s="8">
        <v>23.1</v>
      </c>
      <c r="J11" s="8">
        <v>0.4</v>
      </c>
      <c r="K11" s="8">
        <v>28.1</v>
      </c>
      <c r="L11" s="8">
        <v>84.1</v>
      </c>
      <c r="M11" s="8">
        <v>24</v>
      </c>
      <c r="N11" s="8">
        <v>10.8</v>
      </c>
      <c r="O11" s="8">
        <v>438.8</v>
      </c>
      <c r="P11" s="8">
        <v>7788.3</v>
      </c>
      <c r="Q11" s="8">
        <v>224.2</v>
      </c>
      <c r="R11" s="8">
        <v>11.1</v>
      </c>
      <c r="S11" s="8">
        <v>85</v>
      </c>
      <c r="T11" s="8">
        <v>65.5</v>
      </c>
      <c r="U11" s="8">
        <v>1844.7</v>
      </c>
      <c r="V11" s="8">
        <v>2453.4</v>
      </c>
      <c r="W11" s="8">
        <v>13</v>
      </c>
      <c r="X11" s="8">
        <v>47.8</v>
      </c>
      <c r="Y11" s="8">
        <v>11.1</v>
      </c>
      <c r="Z11" s="8">
        <v>6.4</v>
      </c>
      <c r="AA11" s="8">
        <v>27.7</v>
      </c>
      <c r="AB11" s="8">
        <v>8.4</v>
      </c>
      <c r="AC11" s="8">
        <v>37.6</v>
      </c>
      <c r="AD11" s="8">
        <v>222</v>
      </c>
      <c r="AE11" s="8">
        <v>18.5</v>
      </c>
      <c r="AF11" s="8">
        <v>141.6</v>
      </c>
      <c r="AG11" s="8">
        <v>572.4</v>
      </c>
      <c r="AH11" s="8">
        <v>12.2</v>
      </c>
      <c r="AI11" s="8">
        <v>46</v>
      </c>
      <c r="AJ11" s="8">
        <v>50.2</v>
      </c>
      <c r="AK11" s="8">
        <v>47.2</v>
      </c>
      <c r="AL11" s="8">
        <v>66.599999999999994</v>
      </c>
      <c r="AM11" s="8">
        <v>14605.2</v>
      </c>
      <c r="AP11" s="8" t="s">
        <v>62</v>
      </c>
      <c r="AQ11" s="8" t="s">
        <v>63</v>
      </c>
      <c r="AR11" s="8">
        <v>41232.26</v>
      </c>
      <c r="AS11" s="8">
        <v>11100.02</v>
      </c>
      <c r="AU11" s="8">
        <v>-907.92</v>
      </c>
      <c r="AW11" s="8">
        <v>-907.92</v>
      </c>
      <c r="AX11" s="8">
        <v>17574.32</v>
      </c>
      <c r="AY11" s="8">
        <v>68998.679999999993</v>
      </c>
    </row>
    <row r="12" spans="1:51" x14ac:dyDescent="0.2">
      <c r="A12" s="8" t="s">
        <v>56</v>
      </c>
      <c r="B12" s="8" t="s">
        <v>57</v>
      </c>
      <c r="C12" s="8">
        <v>108</v>
      </c>
      <c r="D12" s="8">
        <v>7.7</v>
      </c>
      <c r="E12" s="8">
        <v>134</v>
      </c>
      <c r="F12" s="8">
        <v>13490.4</v>
      </c>
      <c r="G12" s="8">
        <v>897.3</v>
      </c>
      <c r="H12" s="8">
        <v>12.8</v>
      </c>
      <c r="I12" s="8">
        <v>161.9</v>
      </c>
      <c r="J12" s="8">
        <v>38.5</v>
      </c>
      <c r="K12" s="8">
        <v>258.39999999999998</v>
      </c>
      <c r="L12" s="8">
        <v>106.8</v>
      </c>
      <c r="M12" s="8">
        <v>117.9</v>
      </c>
      <c r="N12" s="8">
        <v>53.1</v>
      </c>
      <c r="O12" s="8">
        <v>131.30000000000001</v>
      </c>
      <c r="P12" s="8">
        <v>796.3</v>
      </c>
      <c r="Q12" s="8">
        <v>581.1</v>
      </c>
      <c r="R12" s="8">
        <v>8.5</v>
      </c>
      <c r="S12" s="8">
        <v>44.1</v>
      </c>
      <c r="T12" s="8">
        <v>566.70000000000005</v>
      </c>
      <c r="U12" s="8">
        <v>1327.9</v>
      </c>
      <c r="V12" s="8">
        <v>65.900000000000006</v>
      </c>
      <c r="W12" s="8">
        <v>89.8</v>
      </c>
      <c r="X12" s="8">
        <v>261.2</v>
      </c>
      <c r="Y12" s="8">
        <v>24.2</v>
      </c>
      <c r="Z12" s="8">
        <v>3.4</v>
      </c>
      <c r="AA12" s="8">
        <v>52.4</v>
      </c>
      <c r="AB12" s="8">
        <v>106.4</v>
      </c>
      <c r="AC12" s="8">
        <v>46.1</v>
      </c>
      <c r="AD12" s="8">
        <v>22.1</v>
      </c>
      <c r="AE12" s="8">
        <v>33</v>
      </c>
      <c r="AF12" s="8">
        <v>74.3</v>
      </c>
      <c r="AG12" s="8">
        <v>384.1</v>
      </c>
      <c r="AH12" s="8">
        <v>77.599999999999994</v>
      </c>
      <c r="AI12" s="8">
        <v>200.8</v>
      </c>
      <c r="AJ12" s="8">
        <v>73.2</v>
      </c>
      <c r="AK12" s="8">
        <v>161.19999999999999</v>
      </c>
      <c r="AL12" s="8">
        <v>94.8</v>
      </c>
      <c r="AM12" s="8">
        <v>20613.2</v>
      </c>
      <c r="AP12" s="8" t="s">
        <v>64</v>
      </c>
      <c r="AQ12" s="8" t="s">
        <v>65</v>
      </c>
      <c r="AR12" s="8">
        <v>6573.63</v>
      </c>
      <c r="AS12" s="8">
        <v>14575.82</v>
      </c>
      <c r="AU12" s="8">
        <v>339.11</v>
      </c>
      <c r="AW12" s="8">
        <v>339.11</v>
      </c>
      <c r="AX12" s="8">
        <v>3301.93</v>
      </c>
      <c r="AY12" s="8">
        <v>24790.49</v>
      </c>
    </row>
    <row r="13" spans="1:51" x14ac:dyDescent="0.2">
      <c r="A13" s="8" t="s">
        <v>58</v>
      </c>
      <c r="B13" s="8" t="s">
        <v>59</v>
      </c>
      <c r="C13" s="8">
        <v>499</v>
      </c>
      <c r="D13" s="8">
        <v>113.4</v>
      </c>
      <c r="E13" s="8">
        <v>1489.7</v>
      </c>
      <c r="F13" s="8">
        <v>731.8</v>
      </c>
      <c r="G13" s="8">
        <v>9406.2999999999993</v>
      </c>
      <c r="H13" s="8">
        <v>22.4</v>
      </c>
      <c r="I13" s="8">
        <v>588.29999999999995</v>
      </c>
      <c r="J13" s="8">
        <v>255.8</v>
      </c>
      <c r="K13" s="8">
        <v>919.8</v>
      </c>
      <c r="L13" s="8">
        <v>252</v>
      </c>
      <c r="M13" s="8">
        <v>230.8</v>
      </c>
      <c r="N13" s="8">
        <v>149.30000000000001</v>
      </c>
      <c r="O13" s="8">
        <v>235.1</v>
      </c>
      <c r="P13" s="8">
        <v>845.4</v>
      </c>
      <c r="Q13" s="8">
        <v>1346.8</v>
      </c>
      <c r="R13" s="8">
        <v>21.5</v>
      </c>
      <c r="S13" s="8">
        <v>274.5</v>
      </c>
      <c r="T13" s="8">
        <v>3935.3</v>
      </c>
      <c r="U13" s="8">
        <v>2860.8</v>
      </c>
      <c r="V13" s="8">
        <v>217.3</v>
      </c>
      <c r="W13" s="8">
        <v>98.2</v>
      </c>
      <c r="X13" s="8">
        <v>5677.9</v>
      </c>
      <c r="Y13" s="8">
        <v>144.6</v>
      </c>
      <c r="Z13" s="8">
        <v>128.9</v>
      </c>
      <c r="AA13" s="8">
        <v>1122.5999999999999</v>
      </c>
      <c r="AB13" s="8">
        <v>632.29999999999995</v>
      </c>
      <c r="AC13" s="8">
        <v>1461.6</v>
      </c>
      <c r="AD13" s="8">
        <v>387.9</v>
      </c>
      <c r="AE13" s="8">
        <v>168</v>
      </c>
      <c r="AF13" s="8">
        <v>1083.2</v>
      </c>
      <c r="AG13" s="8">
        <v>1030.5999999999999</v>
      </c>
      <c r="AH13" s="8">
        <v>451.7</v>
      </c>
      <c r="AI13" s="8">
        <v>103.1</v>
      </c>
      <c r="AJ13" s="8">
        <v>269</v>
      </c>
      <c r="AK13" s="8">
        <v>475.3</v>
      </c>
      <c r="AL13" s="8">
        <v>192.8</v>
      </c>
      <c r="AM13" s="8">
        <v>37823</v>
      </c>
      <c r="AP13" s="8" t="s">
        <v>66</v>
      </c>
      <c r="AQ13" s="8" t="s">
        <v>67</v>
      </c>
      <c r="AR13" s="8">
        <v>44486.61</v>
      </c>
      <c r="AS13" s="8">
        <v>6660.9</v>
      </c>
      <c r="AU13" s="8">
        <v>650.63</v>
      </c>
      <c r="AW13" s="8">
        <v>650.63</v>
      </c>
      <c r="AX13" s="8">
        <v>8695.65</v>
      </c>
      <c r="AY13" s="8">
        <v>60493.79</v>
      </c>
    </row>
    <row r="14" spans="1:51" x14ac:dyDescent="0.2">
      <c r="A14" s="8" t="s">
        <v>62</v>
      </c>
      <c r="B14" s="8" t="s">
        <v>63</v>
      </c>
      <c r="C14" s="8">
        <v>6442.5</v>
      </c>
      <c r="D14" s="8">
        <v>172.2</v>
      </c>
      <c r="E14" s="8">
        <v>898.2</v>
      </c>
      <c r="F14" s="8">
        <v>2217.1999999999998</v>
      </c>
      <c r="G14" s="8">
        <v>1897</v>
      </c>
      <c r="H14" s="8">
        <v>534.29999999999995</v>
      </c>
      <c r="I14" s="8">
        <v>9728.9</v>
      </c>
      <c r="J14" s="8">
        <v>1050.3</v>
      </c>
      <c r="K14" s="8">
        <v>6346.9</v>
      </c>
      <c r="L14" s="8">
        <v>1477.8</v>
      </c>
      <c r="M14" s="8">
        <v>202.8</v>
      </c>
      <c r="N14" s="8">
        <v>464.2</v>
      </c>
      <c r="O14" s="8">
        <v>581</v>
      </c>
      <c r="P14" s="8">
        <v>1413.8</v>
      </c>
      <c r="Q14" s="8">
        <v>865.5</v>
      </c>
      <c r="R14" s="8">
        <v>675.6</v>
      </c>
      <c r="S14" s="8">
        <v>138.19999999999999</v>
      </c>
      <c r="T14" s="8">
        <v>2092.1</v>
      </c>
      <c r="U14" s="8">
        <v>1005.5</v>
      </c>
      <c r="V14" s="8">
        <v>101</v>
      </c>
      <c r="W14" s="8">
        <v>115.6</v>
      </c>
      <c r="X14" s="8">
        <v>438</v>
      </c>
      <c r="Y14" s="8">
        <v>15.2</v>
      </c>
      <c r="Z14" s="8">
        <v>52.9</v>
      </c>
      <c r="AA14" s="8">
        <v>26.7</v>
      </c>
      <c r="AB14" s="8">
        <v>533.1</v>
      </c>
      <c r="AC14" s="8">
        <v>141.19999999999999</v>
      </c>
      <c r="AD14" s="8">
        <v>252.5</v>
      </c>
      <c r="AE14" s="8">
        <v>118.8</v>
      </c>
      <c r="AF14" s="8">
        <v>263.39999999999998</v>
      </c>
      <c r="AG14" s="8">
        <v>208.7</v>
      </c>
      <c r="AH14" s="8">
        <v>124.7</v>
      </c>
      <c r="AI14" s="8">
        <v>298.10000000000002</v>
      </c>
      <c r="AJ14" s="8">
        <v>51.8</v>
      </c>
      <c r="AK14" s="8">
        <v>152.80000000000001</v>
      </c>
      <c r="AL14" s="8">
        <v>134</v>
      </c>
      <c r="AM14" s="8">
        <v>41232.5</v>
      </c>
      <c r="AP14" s="8" t="s">
        <v>68</v>
      </c>
      <c r="AQ14" s="8" t="s">
        <v>69</v>
      </c>
      <c r="AR14" s="8">
        <v>58639.35</v>
      </c>
      <c r="AS14" s="8">
        <v>2918.24</v>
      </c>
      <c r="AT14" s="8">
        <v>3728.64</v>
      </c>
      <c r="AU14" s="8">
        <v>380.02</v>
      </c>
      <c r="AV14" s="8">
        <v>248.98</v>
      </c>
      <c r="AW14" s="8">
        <v>4357.63</v>
      </c>
      <c r="AX14" s="8">
        <v>17545.3</v>
      </c>
      <c r="AY14" s="8">
        <v>83460.53</v>
      </c>
    </row>
    <row r="15" spans="1:51" x14ac:dyDescent="0.2">
      <c r="A15" s="8" t="s">
        <v>64</v>
      </c>
      <c r="B15" s="8" t="s">
        <v>65</v>
      </c>
      <c r="C15" s="8">
        <v>832.1</v>
      </c>
      <c r="E15" s="8">
        <v>125.8</v>
      </c>
      <c r="F15" s="8">
        <v>12.2</v>
      </c>
      <c r="G15" s="8">
        <v>2</v>
      </c>
      <c r="H15" s="8">
        <v>1.8</v>
      </c>
      <c r="I15" s="8">
        <v>275.2</v>
      </c>
      <c r="J15" s="8">
        <v>1745.7</v>
      </c>
      <c r="K15" s="8">
        <v>11.3</v>
      </c>
      <c r="L15" s="8">
        <v>2</v>
      </c>
      <c r="M15" s="8">
        <v>1.5</v>
      </c>
      <c r="N15" s="8">
        <v>0.9</v>
      </c>
      <c r="O15" s="8">
        <v>1.8</v>
      </c>
      <c r="P15" s="8">
        <v>3</v>
      </c>
      <c r="Q15" s="8">
        <v>23.7</v>
      </c>
      <c r="R15" s="8">
        <v>1.4</v>
      </c>
      <c r="S15" s="8">
        <v>3.2</v>
      </c>
      <c r="T15" s="8">
        <v>4.0999999999999996</v>
      </c>
      <c r="U15" s="8">
        <v>26.1</v>
      </c>
      <c r="V15" s="8">
        <v>8.1999999999999993</v>
      </c>
      <c r="W15" s="8">
        <v>1.1000000000000001</v>
      </c>
      <c r="X15" s="8">
        <v>0.3</v>
      </c>
      <c r="Y15" s="8">
        <v>0.4</v>
      </c>
      <c r="Z15" s="8">
        <v>2.2999999999999998</v>
      </c>
      <c r="AA15" s="8">
        <v>15.6</v>
      </c>
      <c r="AB15" s="8">
        <v>0.5</v>
      </c>
      <c r="AC15" s="8">
        <v>13.4</v>
      </c>
      <c r="AD15" s="8">
        <v>14.7</v>
      </c>
      <c r="AE15" s="8">
        <v>265.5</v>
      </c>
      <c r="AF15" s="8">
        <v>58</v>
      </c>
      <c r="AG15" s="8">
        <v>11.2</v>
      </c>
      <c r="AH15" s="8">
        <v>9.6</v>
      </c>
      <c r="AI15" s="8">
        <v>2834</v>
      </c>
      <c r="AJ15" s="8">
        <v>249.3</v>
      </c>
      <c r="AK15" s="8">
        <v>4.5999999999999996</v>
      </c>
      <c r="AL15" s="8">
        <v>11.3</v>
      </c>
      <c r="AM15" s="8">
        <v>6573.8</v>
      </c>
      <c r="AP15" s="8" t="s">
        <v>70</v>
      </c>
      <c r="AQ15" s="8" t="s">
        <v>71</v>
      </c>
      <c r="AR15" s="8">
        <v>28227.35</v>
      </c>
      <c r="AS15" s="8">
        <v>9523.43</v>
      </c>
      <c r="AT15" s="8">
        <v>7041.31</v>
      </c>
      <c r="AU15" s="8">
        <v>866.72</v>
      </c>
      <c r="AW15" s="8">
        <v>7908.03</v>
      </c>
      <c r="AX15" s="8">
        <v>13621.71</v>
      </c>
      <c r="AY15" s="8">
        <v>59280.52</v>
      </c>
    </row>
    <row r="16" spans="1:51" x14ac:dyDescent="0.2">
      <c r="A16" s="8" t="s">
        <v>66</v>
      </c>
      <c r="B16" s="8" t="s">
        <v>67</v>
      </c>
      <c r="C16" s="8">
        <v>632.9</v>
      </c>
      <c r="D16" s="8">
        <v>473</v>
      </c>
      <c r="E16" s="8">
        <v>1859.7</v>
      </c>
      <c r="F16" s="8">
        <v>759.8</v>
      </c>
      <c r="G16" s="8">
        <v>603.70000000000005</v>
      </c>
      <c r="H16" s="8">
        <v>467.3</v>
      </c>
      <c r="I16" s="8">
        <v>1190.9000000000001</v>
      </c>
      <c r="J16" s="8">
        <v>209.3</v>
      </c>
      <c r="K16" s="8">
        <v>5449.8</v>
      </c>
      <c r="L16" s="8">
        <v>1113.5</v>
      </c>
      <c r="M16" s="8">
        <v>1105.8</v>
      </c>
      <c r="N16" s="8">
        <v>841.9</v>
      </c>
      <c r="O16" s="8">
        <v>1402.8</v>
      </c>
      <c r="P16" s="8">
        <v>4402.7</v>
      </c>
      <c r="Q16" s="8">
        <v>1741.9</v>
      </c>
      <c r="R16" s="8">
        <v>120.4</v>
      </c>
      <c r="S16" s="8">
        <v>293.39999999999998</v>
      </c>
      <c r="T16" s="8">
        <v>16016.5</v>
      </c>
      <c r="U16" s="8">
        <v>2952.4</v>
      </c>
      <c r="V16" s="8">
        <v>397.7</v>
      </c>
      <c r="W16" s="8">
        <v>64</v>
      </c>
      <c r="X16" s="8">
        <v>271.3</v>
      </c>
      <c r="Y16" s="8">
        <v>61.7</v>
      </c>
      <c r="Z16" s="8">
        <v>42.5</v>
      </c>
      <c r="AA16" s="8">
        <v>58.7</v>
      </c>
      <c r="AB16" s="8">
        <v>184.4</v>
      </c>
      <c r="AC16" s="8">
        <v>323.10000000000002</v>
      </c>
      <c r="AD16" s="8">
        <v>167.2</v>
      </c>
      <c r="AE16" s="8">
        <v>136.5</v>
      </c>
      <c r="AF16" s="8">
        <v>418.2</v>
      </c>
      <c r="AG16" s="8">
        <v>26.3</v>
      </c>
      <c r="AH16" s="8">
        <v>93.4</v>
      </c>
      <c r="AI16" s="8">
        <v>296</v>
      </c>
      <c r="AJ16" s="8">
        <v>60.3</v>
      </c>
      <c r="AK16" s="8">
        <v>63.2</v>
      </c>
      <c r="AL16" s="8">
        <v>184.6</v>
      </c>
      <c r="AM16" s="8">
        <v>44486.8</v>
      </c>
      <c r="AP16" s="8" t="s">
        <v>72</v>
      </c>
      <c r="AQ16" s="8" t="s">
        <v>73</v>
      </c>
      <c r="AR16" s="8">
        <v>14169.15</v>
      </c>
      <c r="AS16" s="8">
        <v>7236.33</v>
      </c>
      <c r="AT16" s="8">
        <v>3219.59</v>
      </c>
      <c r="AU16" s="8">
        <v>-229.73</v>
      </c>
      <c r="AW16" s="8">
        <v>2989.86</v>
      </c>
      <c r="AX16" s="8">
        <v>6373.66</v>
      </c>
      <c r="AY16" s="8">
        <v>30768.99</v>
      </c>
    </row>
    <row r="17" spans="1:51" x14ac:dyDescent="0.2">
      <c r="A17" s="8" t="s">
        <v>68</v>
      </c>
      <c r="B17" s="8" t="s">
        <v>69</v>
      </c>
      <c r="C17" s="8">
        <v>361.1</v>
      </c>
      <c r="D17" s="8">
        <v>153.9</v>
      </c>
      <c r="E17" s="8">
        <v>685.7</v>
      </c>
      <c r="F17" s="8">
        <v>488.2</v>
      </c>
      <c r="G17" s="8">
        <v>539.20000000000005</v>
      </c>
      <c r="H17" s="8">
        <v>480.2</v>
      </c>
      <c r="I17" s="8">
        <v>741.8</v>
      </c>
      <c r="J17" s="8">
        <v>122.1</v>
      </c>
      <c r="K17" s="8">
        <v>1040.2</v>
      </c>
      <c r="L17" s="8">
        <v>17238.400000000001</v>
      </c>
      <c r="M17" s="8">
        <v>1427.1</v>
      </c>
      <c r="N17" s="8">
        <v>2153.9</v>
      </c>
      <c r="O17" s="8">
        <v>5167.8</v>
      </c>
      <c r="P17" s="8">
        <v>8538</v>
      </c>
      <c r="Q17" s="8">
        <v>4068.1</v>
      </c>
      <c r="R17" s="8">
        <v>152.19999999999999</v>
      </c>
      <c r="S17" s="8">
        <v>1213.7</v>
      </c>
      <c r="T17" s="8">
        <v>11056.4</v>
      </c>
      <c r="U17" s="8">
        <v>659.9</v>
      </c>
      <c r="V17" s="8">
        <v>183.4</v>
      </c>
      <c r="W17" s="8">
        <v>51.5</v>
      </c>
      <c r="X17" s="8">
        <v>89.8</v>
      </c>
      <c r="Y17" s="8">
        <v>42.3</v>
      </c>
      <c r="Z17" s="8">
        <v>32.1</v>
      </c>
      <c r="AA17" s="8">
        <v>4.9000000000000004</v>
      </c>
      <c r="AB17" s="8">
        <v>284.2</v>
      </c>
      <c r="AC17" s="8">
        <v>100.7</v>
      </c>
      <c r="AD17" s="8">
        <v>45.8</v>
      </c>
      <c r="AE17" s="8">
        <v>44.4</v>
      </c>
      <c r="AF17" s="8">
        <v>405.6</v>
      </c>
      <c r="AG17" s="8">
        <v>577.70000000000005</v>
      </c>
      <c r="AH17" s="8">
        <v>12.8</v>
      </c>
      <c r="AI17" s="8">
        <v>104.4</v>
      </c>
      <c r="AJ17" s="8">
        <v>71</v>
      </c>
      <c r="AK17" s="8">
        <v>50.1</v>
      </c>
      <c r="AL17" s="8">
        <v>250.6</v>
      </c>
      <c r="AM17" s="8">
        <v>58639.199999999997</v>
      </c>
      <c r="AP17" s="8" t="s">
        <v>74</v>
      </c>
      <c r="AQ17" s="8" t="s">
        <v>75</v>
      </c>
      <c r="AR17" s="8">
        <v>27785.37</v>
      </c>
      <c r="AS17" s="8">
        <v>1119.31</v>
      </c>
      <c r="AT17" s="8">
        <v>18328.88</v>
      </c>
      <c r="AU17" s="8">
        <v>300.63</v>
      </c>
      <c r="AW17" s="8">
        <v>18629.509999999998</v>
      </c>
      <c r="AX17" s="8">
        <v>16125.77</v>
      </c>
      <c r="AY17" s="8">
        <v>63659.96</v>
      </c>
    </row>
    <row r="18" spans="1:51" x14ac:dyDescent="0.2">
      <c r="A18" s="8" t="s">
        <v>78</v>
      </c>
      <c r="B18" s="8" t="s">
        <v>79</v>
      </c>
      <c r="C18" s="8">
        <v>1390.3</v>
      </c>
      <c r="D18" s="8">
        <v>115.1</v>
      </c>
      <c r="E18" s="8">
        <v>223.3</v>
      </c>
      <c r="F18" s="8">
        <v>69.2</v>
      </c>
      <c r="G18" s="8">
        <v>256.39999999999998</v>
      </c>
      <c r="H18" s="8">
        <v>57.3</v>
      </c>
      <c r="I18" s="8">
        <v>149</v>
      </c>
      <c r="J18" s="8">
        <v>31.1</v>
      </c>
      <c r="K18" s="8">
        <v>94.7</v>
      </c>
      <c r="L18" s="8">
        <v>461.3</v>
      </c>
      <c r="M18" s="8">
        <v>497.8</v>
      </c>
      <c r="N18" s="8">
        <v>132</v>
      </c>
      <c r="O18" s="8">
        <v>618.4</v>
      </c>
      <c r="P18" s="8">
        <v>2561.8000000000002</v>
      </c>
      <c r="Q18" s="8">
        <v>5430.5</v>
      </c>
      <c r="R18" s="8">
        <v>28.6</v>
      </c>
      <c r="S18" s="8">
        <v>69</v>
      </c>
      <c r="T18" s="8">
        <v>1587.1</v>
      </c>
      <c r="U18" s="8">
        <v>2716.6</v>
      </c>
      <c r="V18" s="8">
        <v>632.9</v>
      </c>
      <c r="W18" s="8">
        <v>69.2</v>
      </c>
      <c r="X18" s="8">
        <v>135</v>
      </c>
      <c r="Y18" s="8">
        <v>46</v>
      </c>
      <c r="Z18" s="8">
        <v>21.5</v>
      </c>
      <c r="AA18" s="8">
        <v>153.6</v>
      </c>
      <c r="AB18" s="8">
        <v>21</v>
      </c>
      <c r="AC18" s="8">
        <v>107.2</v>
      </c>
      <c r="AD18" s="8">
        <v>213.5</v>
      </c>
      <c r="AE18" s="8">
        <v>89.2</v>
      </c>
      <c r="AF18" s="8">
        <v>203.8</v>
      </c>
      <c r="AG18" s="8">
        <v>988.9</v>
      </c>
      <c r="AH18" s="8">
        <v>54.6</v>
      </c>
      <c r="AI18" s="8">
        <v>1642.9</v>
      </c>
      <c r="AJ18" s="8">
        <v>237.7</v>
      </c>
      <c r="AK18" s="8">
        <v>541.20000000000005</v>
      </c>
      <c r="AL18" s="8">
        <v>134.5</v>
      </c>
      <c r="AM18" s="8">
        <v>21782.2</v>
      </c>
      <c r="AP18" s="8" t="s">
        <v>76</v>
      </c>
      <c r="AQ18" s="8" t="s">
        <v>77</v>
      </c>
      <c r="AR18" s="8">
        <v>14604.88</v>
      </c>
      <c r="AS18" s="8">
        <v>42100.1</v>
      </c>
      <c r="AT18" s="8">
        <v>19012.509999999998</v>
      </c>
      <c r="AU18" s="8">
        <v>1947.6</v>
      </c>
      <c r="AW18" s="8">
        <v>20960.11</v>
      </c>
      <c r="AX18" s="8">
        <v>32102.61</v>
      </c>
      <c r="AY18" s="8">
        <v>109767.7</v>
      </c>
    </row>
    <row r="19" spans="1:51" x14ac:dyDescent="0.2">
      <c r="A19" s="8" t="s">
        <v>52</v>
      </c>
      <c r="B19" s="8" t="s">
        <v>53</v>
      </c>
      <c r="C19" s="8">
        <v>89.1</v>
      </c>
      <c r="D19" s="8">
        <v>112.3</v>
      </c>
      <c r="E19" s="8">
        <v>385.8</v>
      </c>
      <c r="F19" s="8">
        <v>52.6</v>
      </c>
      <c r="G19" s="8">
        <v>97</v>
      </c>
      <c r="H19" s="8">
        <v>11813.6</v>
      </c>
      <c r="I19" s="8">
        <v>1002.3</v>
      </c>
      <c r="J19" s="8">
        <v>12.3</v>
      </c>
      <c r="K19" s="8">
        <v>701.5</v>
      </c>
      <c r="L19" s="8">
        <v>1669.5</v>
      </c>
      <c r="M19" s="8">
        <v>20.100000000000001</v>
      </c>
      <c r="N19" s="8">
        <v>16.5</v>
      </c>
      <c r="O19" s="8">
        <v>20.5</v>
      </c>
      <c r="P19" s="8">
        <v>48.7</v>
      </c>
      <c r="Q19" s="8">
        <v>44</v>
      </c>
      <c r="R19" s="8">
        <v>4156</v>
      </c>
      <c r="S19" s="8">
        <v>14.2</v>
      </c>
      <c r="T19" s="8">
        <v>969.3</v>
      </c>
      <c r="U19" s="8">
        <v>23.6</v>
      </c>
      <c r="V19" s="8">
        <v>6.9</v>
      </c>
      <c r="W19" s="8">
        <v>39.5</v>
      </c>
      <c r="X19" s="8">
        <v>1</v>
      </c>
      <c r="Y19" s="8">
        <v>3.2</v>
      </c>
      <c r="Z19" s="8">
        <v>1.1000000000000001</v>
      </c>
      <c r="AA19" s="8">
        <v>10.1</v>
      </c>
      <c r="AB19" s="8">
        <v>0.3</v>
      </c>
      <c r="AC19" s="8">
        <v>5.0999999999999996</v>
      </c>
      <c r="AD19" s="8">
        <v>6.9</v>
      </c>
      <c r="AE19" s="8">
        <v>2.2999999999999998</v>
      </c>
      <c r="AF19" s="8">
        <v>18.600000000000001</v>
      </c>
      <c r="AG19" s="8">
        <v>52.8</v>
      </c>
      <c r="AH19" s="8">
        <v>5.4</v>
      </c>
      <c r="AI19" s="8">
        <v>10.5</v>
      </c>
      <c r="AJ19" s="8">
        <v>2.1</v>
      </c>
      <c r="AK19" s="8">
        <v>3.5</v>
      </c>
      <c r="AL19" s="8">
        <v>10.1</v>
      </c>
      <c r="AM19" s="8">
        <v>21428.3</v>
      </c>
      <c r="AP19" s="8" t="s">
        <v>78</v>
      </c>
      <c r="AQ19" s="8" t="s">
        <v>79</v>
      </c>
      <c r="AR19" s="8">
        <v>21782.15</v>
      </c>
      <c r="AS19" s="8">
        <v>22360.97</v>
      </c>
      <c r="AT19" s="8">
        <v>17577.439999999999</v>
      </c>
      <c r="AU19" s="8">
        <v>485.93</v>
      </c>
      <c r="AV19" s="8">
        <v>581.77</v>
      </c>
      <c r="AW19" s="8">
        <v>18645.14</v>
      </c>
      <c r="AX19" s="8">
        <v>5790.84</v>
      </c>
      <c r="AY19" s="8">
        <v>68579.100000000006</v>
      </c>
    </row>
    <row r="20" spans="1:51" x14ac:dyDescent="0.2">
      <c r="A20" s="8" t="s">
        <v>80</v>
      </c>
      <c r="B20" s="8" t="s">
        <v>81</v>
      </c>
      <c r="C20" s="8">
        <v>410.6</v>
      </c>
      <c r="D20" s="8">
        <v>108.3</v>
      </c>
      <c r="E20" s="8">
        <v>878.5</v>
      </c>
      <c r="F20" s="8">
        <v>348.3</v>
      </c>
      <c r="G20" s="8">
        <v>787</v>
      </c>
      <c r="H20" s="8">
        <v>1007.4</v>
      </c>
      <c r="I20" s="8">
        <v>1404.9</v>
      </c>
      <c r="J20" s="8">
        <v>57.8</v>
      </c>
      <c r="K20" s="8">
        <v>743</v>
      </c>
      <c r="L20" s="8">
        <v>1844.7</v>
      </c>
      <c r="M20" s="8">
        <v>147.9</v>
      </c>
      <c r="N20" s="8">
        <v>82.9</v>
      </c>
      <c r="O20" s="8">
        <v>183.5</v>
      </c>
      <c r="P20" s="8">
        <v>472.2</v>
      </c>
      <c r="Q20" s="8">
        <v>86.2</v>
      </c>
      <c r="R20" s="8">
        <v>6166.8</v>
      </c>
      <c r="S20" s="8">
        <v>100.2</v>
      </c>
      <c r="T20" s="8">
        <v>128.6</v>
      </c>
      <c r="U20" s="8">
        <v>1310.2</v>
      </c>
      <c r="V20" s="8">
        <v>459.5</v>
      </c>
      <c r="W20" s="8">
        <v>402.3</v>
      </c>
      <c r="X20" s="8">
        <v>467.9</v>
      </c>
      <c r="Y20" s="8">
        <v>128.9</v>
      </c>
      <c r="Z20" s="8">
        <v>41.1</v>
      </c>
      <c r="AA20" s="8">
        <v>342.7</v>
      </c>
      <c r="AB20" s="8">
        <v>219.6</v>
      </c>
      <c r="AC20" s="8">
        <v>314.5</v>
      </c>
      <c r="AD20" s="8">
        <v>152.5</v>
      </c>
      <c r="AE20" s="8">
        <v>126.5</v>
      </c>
      <c r="AF20" s="8">
        <v>115.4</v>
      </c>
      <c r="AG20" s="8">
        <v>1366</v>
      </c>
      <c r="AH20" s="8">
        <v>421.8</v>
      </c>
      <c r="AI20" s="8">
        <v>329.6</v>
      </c>
      <c r="AJ20" s="8">
        <v>282.5</v>
      </c>
      <c r="AK20" s="8">
        <v>382.6</v>
      </c>
      <c r="AL20" s="8">
        <v>88</v>
      </c>
      <c r="AM20" s="8">
        <v>21910.400000000001</v>
      </c>
      <c r="AP20" s="8" t="s">
        <v>80</v>
      </c>
      <c r="AQ20" s="8" t="s">
        <v>81</v>
      </c>
      <c r="AR20" s="8">
        <v>21910.5</v>
      </c>
      <c r="AS20" s="8">
        <v>16752.59</v>
      </c>
      <c r="AX20" s="8">
        <v>1644.8</v>
      </c>
      <c r="AY20" s="8">
        <v>40307.89</v>
      </c>
    </row>
    <row r="21" spans="1:51" x14ac:dyDescent="0.2">
      <c r="A21" s="8" t="s">
        <v>82</v>
      </c>
      <c r="B21" s="8" t="s">
        <v>83</v>
      </c>
      <c r="C21" s="8">
        <v>184</v>
      </c>
      <c r="D21" s="8">
        <v>52.7</v>
      </c>
      <c r="E21" s="8">
        <v>500.5</v>
      </c>
      <c r="F21" s="8">
        <v>371.7</v>
      </c>
      <c r="G21" s="8">
        <v>497.6</v>
      </c>
      <c r="H21" s="8">
        <v>347.1</v>
      </c>
      <c r="I21" s="8">
        <v>284.8</v>
      </c>
      <c r="J21" s="8">
        <v>52.5</v>
      </c>
      <c r="K21" s="8">
        <v>300.39999999999998</v>
      </c>
      <c r="L21" s="8">
        <v>2153.8000000000002</v>
      </c>
      <c r="M21" s="8">
        <v>84.6</v>
      </c>
      <c r="N21" s="8">
        <v>51.8</v>
      </c>
      <c r="O21" s="8">
        <v>142.9</v>
      </c>
      <c r="P21" s="8">
        <v>306.8</v>
      </c>
      <c r="Q21" s="8">
        <v>139.30000000000001</v>
      </c>
      <c r="R21" s="8">
        <v>77</v>
      </c>
      <c r="S21" s="8">
        <v>2623.9</v>
      </c>
      <c r="T21" s="8">
        <v>625.29999999999995</v>
      </c>
      <c r="U21" s="8">
        <v>750.7</v>
      </c>
      <c r="V21" s="8">
        <v>182.5</v>
      </c>
      <c r="W21" s="8">
        <v>128.69999999999999</v>
      </c>
      <c r="X21" s="8">
        <v>225.3</v>
      </c>
      <c r="Y21" s="8">
        <v>46.4</v>
      </c>
      <c r="Z21" s="8">
        <v>71</v>
      </c>
      <c r="AA21" s="8">
        <v>116.6</v>
      </c>
      <c r="AB21" s="8">
        <v>306</v>
      </c>
      <c r="AC21" s="8">
        <v>241.9</v>
      </c>
      <c r="AD21" s="8">
        <v>138.80000000000001</v>
      </c>
      <c r="AE21" s="8">
        <v>184.4</v>
      </c>
      <c r="AF21" s="8">
        <v>306</v>
      </c>
      <c r="AG21" s="8">
        <v>1947.9</v>
      </c>
      <c r="AH21" s="8">
        <v>224.7</v>
      </c>
      <c r="AI21" s="8">
        <v>286.89999999999998</v>
      </c>
      <c r="AJ21" s="8">
        <v>103.7</v>
      </c>
      <c r="AK21" s="8">
        <v>122.6</v>
      </c>
      <c r="AL21" s="8">
        <v>35.5</v>
      </c>
      <c r="AM21" s="8">
        <v>14216.3</v>
      </c>
      <c r="AP21" s="8" t="s">
        <v>82</v>
      </c>
      <c r="AQ21" s="8" t="s">
        <v>83</v>
      </c>
      <c r="AR21" s="8">
        <v>14216.18</v>
      </c>
      <c r="AS21" s="8">
        <v>3625.25</v>
      </c>
      <c r="AX21" s="8">
        <v>852.54</v>
      </c>
      <c r="AY21" s="8">
        <v>18693.97</v>
      </c>
    </row>
    <row r="22" spans="1:51" x14ac:dyDescent="0.2">
      <c r="A22" s="8" t="s">
        <v>84</v>
      </c>
      <c r="B22" s="8" t="s">
        <v>85</v>
      </c>
      <c r="C22" s="8">
        <v>269.10000000000002</v>
      </c>
      <c r="D22" s="8">
        <v>67.900000000000006</v>
      </c>
      <c r="E22" s="8">
        <v>79</v>
      </c>
      <c r="F22" s="8">
        <v>71.599999999999994</v>
      </c>
      <c r="G22" s="8">
        <v>69.8</v>
      </c>
      <c r="H22" s="8">
        <v>216.2</v>
      </c>
      <c r="I22" s="8">
        <v>45.2</v>
      </c>
      <c r="J22" s="8">
        <v>5.9</v>
      </c>
      <c r="K22" s="8">
        <v>78.5</v>
      </c>
      <c r="L22" s="8">
        <v>189.9</v>
      </c>
      <c r="M22" s="8">
        <v>64.7</v>
      </c>
      <c r="N22" s="8">
        <v>44.8</v>
      </c>
      <c r="O22" s="8">
        <v>432.8</v>
      </c>
      <c r="P22" s="8">
        <v>244.1</v>
      </c>
      <c r="Q22" s="8">
        <v>140.80000000000001</v>
      </c>
      <c r="R22" s="8">
        <v>335.7</v>
      </c>
      <c r="S22" s="8">
        <v>198.4</v>
      </c>
      <c r="T22" s="8">
        <v>17816.599999999999</v>
      </c>
      <c r="U22" s="8">
        <v>214.8</v>
      </c>
      <c r="V22" s="8">
        <v>276.89999999999998</v>
      </c>
      <c r="W22" s="8">
        <v>20.399999999999999</v>
      </c>
      <c r="X22" s="8">
        <v>151.9</v>
      </c>
      <c r="Y22" s="8">
        <v>140.4</v>
      </c>
      <c r="Z22" s="8">
        <v>27.7</v>
      </c>
      <c r="AA22" s="8">
        <v>828.7</v>
      </c>
      <c r="AB22" s="8">
        <v>1925.7</v>
      </c>
      <c r="AC22" s="8">
        <v>106.6</v>
      </c>
      <c r="AD22" s="8">
        <v>560.9</v>
      </c>
      <c r="AE22" s="8">
        <v>44</v>
      </c>
      <c r="AF22" s="8">
        <v>328.1</v>
      </c>
      <c r="AG22" s="8">
        <v>3004.5</v>
      </c>
      <c r="AH22" s="8">
        <v>489.3</v>
      </c>
      <c r="AI22" s="8">
        <v>225</v>
      </c>
      <c r="AJ22" s="8">
        <v>329.7</v>
      </c>
      <c r="AK22" s="8">
        <v>336.1</v>
      </c>
      <c r="AL22" s="8">
        <v>46</v>
      </c>
      <c r="AM22" s="8">
        <v>29427.7</v>
      </c>
      <c r="AP22" s="8" t="s">
        <v>84</v>
      </c>
      <c r="AQ22" s="8" t="s">
        <v>85</v>
      </c>
      <c r="AR22" s="8">
        <v>29428.04</v>
      </c>
      <c r="AS22" s="8">
        <v>7261.82</v>
      </c>
      <c r="AT22" s="8">
        <v>117662.45</v>
      </c>
      <c r="AU22" s="8">
        <v>672.68</v>
      </c>
      <c r="AW22" s="8">
        <v>118335.13</v>
      </c>
      <c r="AY22" s="8">
        <v>155024.99</v>
      </c>
    </row>
    <row r="23" spans="1:51" x14ac:dyDescent="0.2">
      <c r="A23" s="8" t="s">
        <v>86</v>
      </c>
      <c r="B23" s="8" t="s">
        <v>87</v>
      </c>
      <c r="C23" s="8">
        <v>151.30000000000001</v>
      </c>
      <c r="D23" s="8">
        <v>74.5</v>
      </c>
      <c r="E23" s="8">
        <v>422.1</v>
      </c>
      <c r="F23" s="8">
        <v>157</v>
      </c>
      <c r="G23" s="8">
        <v>198.2</v>
      </c>
      <c r="H23" s="8">
        <v>169.5</v>
      </c>
      <c r="I23" s="8">
        <v>154.5</v>
      </c>
      <c r="J23" s="8">
        <v>95.6</v>
      </c>
      <c r="K23" s="8">
        <v>340.6</v>
      </c>
      <c r="L23" s="8">
        <v>388.9</v>
      </c>
      <c r="M23" s="8">
        <v>109.9</v>
      </c>
      <c r="N23" s="8">
        <v>63.3</v>
      </c>
      <c r="O23" s="8">
        <v>218.5</v>
      </c>
      <c r="P23" s="8">
        <v>453.6</v>
      </c>
      <c r="Q23" s="8">
        <v>212</v>
      </c>
      <c r="R23" s="8">
        <v>51.5</v>
      </c>
      <c r="S23" s="8">
        <v>97.8</v>
      </c>
      <c r="T23" s="8">
        <v>344.6</v>
      </c>
      <c r="U23" s="8">
        <v>8133.3</v>
      </c>
      <c r="V23" s="8">
        <v>906.9</v>
      </c>
      <c r="W23" s="8">
        <v>84.7</v>
      </c>
      <c r="X23" s="8">
        <v>219.2</v>
      </c>
      <c r="Y23" s="8">
        <v>40.5</v>
      </c>
      <c r="Z23" s="8">
        <v>103.8</v>
      </c>
      <c r="AA23" s="8">
        <v>178.4</v>
      </c>
      <c r="AB23" s="8">
        <v>175.7</v>
      </c>
      <c r="AC23" s="8">
        <v>351.5</v>
      </c>
      <c r="AD23" s="8">
        <v>71.400000000000006</v>
      </c>
      <c r="AE23" s="8">
        <v>103.5</v>
      </c>
      <c r="AF23" s="8">
        <v>249.8</v>
      </c>
      <c r="AG23" s="8">
        <v>196.3</v>
      </c>
      <c r="AH23" s="8">
        <v>23.3</v>
      </c>
      <c r="AI23" s="8">
        <v>44.4</v>
      </c>
      <c r="AJ23" s="8">
        <v>41.5</v>
      </c>
      <c r="AK23" s="8">
        <v>128.19999999999999</v>
      </c>
      <c r="AL23" s="8">
        <v>36.200000000000003</v>
      </c>
      <c r="AM23" s="8">
        <v>14792</v>
      </c>
      <c r="AP23" s="8" t="s">
        <v>86</v>
      </c>
      <c r="AQ23" s="8" t="s">
        <v>87</v>
      </c>
      <c r="AR23" s="8">
        <v>14791.75</v>
      </c>
      <c r="AS23" s="8">
        <v>7460.26</v>
      </c>
      <c r="AX23" s="8">
        <v>1530.37</v>
      </c>
      <c r="AY23" s="8">
        <v>23782.38</v>
      </c>
    </row>
    <row r="24" spans="1:51" x14ac:dyDescent="0.2">
      <c r="A24" s="8" t="s">
        <v>88</v>
      </c>
      <c r="B24" s="8" t="s">
        <v>89</v>
      </c>
      <c r="C24" s="8">
        <v>52.1</v>
      </c>
      <c r="D24" s="8">
        <v>110.1</v>
      </c>
      <c r="E24" s="8">
        <v>1149.5999999999999</v>
      </c>
      <c r="F24" s="8">
        <v>386.4</v>
      </c>
      <c r="G24" s="8">
        <v>598</v>
      </c>
      <c r="H24" s="8">
        <v>364.7</v>
      </c>
      <c r="I24" s="8">
        <v>487.1</v>
      </c>
      <c r="J24" s="8">
        <v>74.8</v>
      </c>
      <c r="K24" s="8">
        <v>578.20000000000005</v>
      </c>
      <c r="L24" s="8">
        <v>736.1</v>
      </c>
      <c r="M24" s="8">
        <v>214.6</v>
      </c>
      <c r="N24" s="8">
        <v>111.4</v>
      </c>
      <c r="O24" s="8">
        <v>321.60000000000002</v>
      </c>
      <c r="P24" s="8">
        <v>570</v>
      </c>
      <c r="Q24" s="8">
        <v>280.2</v>
      </c>
      <c r="R24" s="8">
        <v>103.4</v>
      </c>
      <c r="S24" s="8">
        <v>264.89999999999998</v>
      </c>
      <c r="T24" s="8">
        <v>1210.2</v>
      </c>
      <c r="U24" s="8">
        <v>11781.9</v>
      </c>
      <c r="V24" s="8">
        <v>13452.7</v>
      </c>
      <c r="W24" s="8">
        <v>400.2</v>
      </c>
      <c r="X24" s="8">
        <v>621</v>
      </c>
      <c r="Y24" s="8">
        <v>342.4</v>
      </c>
      <c r="Z24" s="8">
        <v>277.89999999999998</v>
      </c>
      <c r="AA24" s="8">
        <v>1353.5</v>
      </c>
      <c r="AB24" s="8">
        <v>270.8</v>
      </c>
      <c r="AC24" s="8">
        <v>1107.5</v>
      </c>
      <c r="AD24" s="8">
        <v>514.79999999999995</v>
      </c>
      <c r="AE24" s="8">
        <v>318.39999999999998</v>
      </c>
      <c r="AF24" s="8">
        <v>1106</v>
      </c>
      <c r="AG24" s="8">
        <v>2682.3</v>
      </c>
      <c r="AH24" s="8">
        <v>589.1</v>
      </c>
      <c r="AI24" s="8">
        <v>306.89999999999998</v>
      </c>
      <c r="AJ24" s="8">
        <v>271.39999999999998</v>
      </c>
      <c r="AK24" s="8">
        <v>372.5</v>
      </c>
      <c r="AL24" s="8">
        <v>233</v>
      </c>
      <c r="AM24" s="8">
        <v>43615.7</v>
      </c>
      <c r="AP24" s="8" t="s">
        <v>88</v>
      </c>
      <c r="AQ24" s="8" t="s">
        <v>89</v>
      </c>
      <c r="AR24" s="8">
        <v>43615.75</v>
      </c>
      <c r="AS24" s="8">
        <v>15226.75</v>
      </c>
      <c r="AX24" s="8">
        <v>10253.39</v>
      </c>
      <c r="AY24" s="8">
        <v>69095.899999999994</v>
      </c>
    </row>
    <row r="25" spans="1:51" x14ac:dyDescent="0.2">
      <c r="A25" s="8" t="s">
        <v>90</v>
      </c>
      <c r="B25" s="8" t="s">
        <v>91</v>
      </c>
      <c r="C25" s="8">
        <v>25.4</v>
      </c>
      <c r="D25" s="8">
        <v>48.7</v>
      </c>
      <c r="E25" s="8">
        <v>172.9</v>
      </c>
      <c r="F25" s="8">
        <v>62.8</v>
      </c>
      <c r="G25" s="8">
        <v>67.8</v>
      </c>
      <c r="H25" s="8">
        <v>64.2</v>
      </c>
      <c r="I25" s="8">
        <v>66</v>
      </c>
      <c r="J25" s="8">
        <v>24.1</v>
      </c>
      <c r="K25" s="8">
        <v>99</v>
      </c>
      <c r="L25" s="8">
        <v>139.1</v>
      </c>
      <c r="M25" s="8">
        <v>43.2</v>
      </c>
      <c r="N25" s="8">
        <v>21.5</v>
      </c>
      <c r="O25" s="8">
        <v>76.5</v>
      </c>
      <c r="P25" s="8">
        <v>115.4</v>
      </c>
      <c r="Q25" s="8">
        <v>72.7</v>
      </c>
      <c r="R25" s="8">
        <v>24</v>
      </c>
      <c r="S25" s="8">
        <v>50.4</v>
      </c>
      <c r="T25" s="8">
        <v>246.8</v>
      </c>
      <c r="U25" s="8">
        <v>2262.8000000000002</v>
      </c>
      <c r="V25" s="8">
        <v>499.4</v>
      </c>
      <c r="W25" s="8">
        <v>798</v>
      </c>
      <c r="X25" s="8">
        <v>151.5</v>
      </c>
      <c r="Y25" s="8">
        <v>56.1</v>
      </c>
      <c r="Z25" s="8">
        <v>125.9</v>
      </c>
      <c r="AA25" s="8">
        <v>702.6</v>
      </c>
      <c r="AB25" s="8">
        <v>152.6</v>
      </c>
      <c r="AC25" s="8">
        <v>485.4</v>
      </c>
      <c r="AD25" s="8">
        <v>146.30000000000001</v>
      </c>
      <c r="AE25" s="8">
        <v>108.2</v>
      </c>
      <c r="AF25" s="8">
        <v>584.1</v>
      </c>
      <c r="AG25" s="8">
        <v>561.5</v>
      </c>
      <c r="AH25" s="8">
        <v>312</v>
      </c>
      <c r="AI25" s="8">
        <v>97.9</v>
      </c>
      <c r="AJ25" s="8">
        <v>734</v>
      </c>
      <c r="AK25" s="8">
        <v>170</v>
      </c>
      <c r="AL25" s="8">
        <v>69.8</v>
      </c>
      <c r="AM25" s="8">
        <v>9438.6</v>
      </c>
      <c r="AP25" s="8" t="s">
        <v>90</v>
      </c>
      <c r="AQ25" s="8" t="s">
        <v>91</v>
      </c>
      <c r="AR25" s="8">
        <v>9438.4599999999991</v>
      </c>
      <c r="AS25" s="8">
        <v>35042.639999999999</v>
      </c>
      <c r="AY25" s="8">
        <v>44481.1</v>
      </c>
    </row>
    <row r="26" spans="1:51" x14ac:dyDescent="0.2">
      <c r="A26" s="8" t="s">
        <v>92</v>
      </c>
      <c r="B26" s="8" t="s">
        <v>93</v>
      </c>
      <c r="C26" s="8">
        <v>95.3</v>
      </c>
      <c r="D26" s="8">
        <v>2.5</v>
      </c>
      <c r="E26" s="8">
        <v>141.6</v>
      </c>
      <c r="F26" s="8">
        <v>39.799999999999997</v>
      </c>
      <c r="G26" s="8">
        <v>65</v>
      </c>
      <c r="H26" s="8">
        <v>23.8</v>
      </c>
      <c r="I26" s="8">
        <v>58</v>
      </c>
      <c r="J26" s="8">
        <v>19.600000000000001</v>
      </c>
      <c r="K26" s="8">
        <v>40.299999999999997</v>
      </c>
      <c r="L26" s="8">
        <v>52.8</v>
      </c>
      <c r="M26" s="8">
        <v>67.099999999999994</v>
      </c>
      <c r="N26" s="8">
        <v>19.7</v>
      </c>
      <c r="O26" s="8">
        <v>43.3</v>
      </c>
      <c r="P26" s="8">
        <v>96.7</v>
      </c>
      <c r="Q26" s="8">
        <v>38.200000000000003</v>
      </c>
      <c r="R26" s="8">
        <v>86.6</v>
      </c>
      <c r="S26" s="8">
        <v>47.3</v>
      </c>
      <c r="T26" s="8">
        <v>194</v>
      </c>
      <c r="U26" s="8">
        <v>1322.2</v>
      </c>
      <c r="V26" s="8">
        <v>189.4</v>
      </c>
      <c r="W26" s="8">
        <v>53.5</v>
      </c>
      <c r="X26" s="8">
        <v>1946.3</v>
      </c>
      <c r="Y26" s="8">
        <v>174.7</v>
      </c>
      <c r="Z26" s="8">
        <v>483.8</v>
      </c>
      <c r="AA26" s="8">
        <v>2736.9</v>
      </c>
      <c r="AB26" s="8">
        <v>183.7</v>
      </c>
      <c r="AC26" s="8">
        <v>869.7</v>
      </c>
      <c r="AD26" s="8">
        <v>418.4</v>
      </c>
      <c r="AE26" s="8">
        <v>550.29999999999995</v>
      </c>
      <c r="AF26" s="8">
        <v>714.5</v>
      </c>
      <c r="AG26" s="8">
        <v>937.4</v>
      </c>
      <c r="AH26" s="8">
        <v>311</v>
      </c>
      <c r="AI26" s="8">
        <v>118</v>
      </c>
      <c r="AJ26" s="8">
        <v>110.7</v>
      </c>
      <c r="AK26" s="8">
        <v>353.2</v>
      </c>
      <c r="AL26" s="8">
        <v>126.8</v>
      </c>
      <c r="AM26" s="8">
        <v>12732.1</v>
      </c>
      <c r="AP26" s="8" t="s">
        <v>92</v>
      </c>
      <c r="AQ26" s="8" t="s">
        <v>93</v>
      </c>
      <c r="AR26" s="8">
        <v>12732.23</v>
      </c>
      <c r="AS26" s="8">
        <v>14497.65</v>
      </c>
      <c r="AT26" s="8">
        <v>5246.26</v>
      </c>
      <c r="AU26" s="8">
        <v>407.71</v>
      </c>
      <c r="AW26" s="8">
        <v>5653.97</v>
      </c>
      <c r="AX26" s="8">
        <v>1568.28</v>
      </c>
      <c r="AY26" s="8">
        <v>34452.14</v>
      </c>
    </row>
    <row r="27" spans="1:51" x14ac:dyDescent="0.2">
      <c r="A27" s="8" t="s">
        <v>94</v>
      </c>
      <c r="B27" s="8" t="s">
        <v>95</v>
      </c>
      <c r="C27" s="8">
        <v>15.3</v>
      </c>
      <c r="D27" s="8">
        <v>41</v>
      </c>
      <c r="E27" s="8">
        <v>126.5</v>
      </c>
      <c r="F27" s="8">
        <v>93.6</v>
      </c>
      <c r="G27" s="8">
        <v>71.7</v>
      </c>
      <c r="H27" s="8">
        <v>45</v>
      </c>
      <c r="I27" s="8">
        <v>54.7</v>
      </c>
      <c r="J27" s="8">
        <v>13.7</v>
      </c>
      <c r="K27" s="8">
        <v>56.5</v>
      </c>
      <c r="L27" s="8">
        <v>74</v>
      </c>
      <c r="M27" s="8">
        <v>36.700000000000003</v>
      </c>
      <c r="N27" s="8">
        <v>34</v>
      </c>
      <c r="O27" s="8">
        <v>97.8</v>
      </c>
      <c r="P27" s="8">
        <v>108.2</v>
      </c>
      <c r="Q27" s="8">
        <v>58.2</v>
      </c>
      <c r="R27" s="8">
        <v>75.8</v>
      </c>
      <c r="S27" s="8">
        <v>35.9</v>
      </c>
      <c r="T27" s="8">
        <v>300</v>
      </c>
      <c r="U27" s="8">
        <v>2315.4</v>
      </c>
      <c r="V27" s="8">
        <v>493.2</v>
      </c>
      <c r="W27" s="8">
        <v>190.1</v>
      </c>
      <c r="X27" s="8">
        <v>156.4</v>
      </c>
      <c r="Y27" s="8">
        <v>1403.9</v>
      </c>
      <c r="Z27" s="8">
        <v>289.3</v>
      </c>
      <c r="AA27" s="8">
        <v>3277.7</v>
      </c>
      <c r="AB27" s="8">
        <v>175.8</v>
      </c>
      <c r="AC27" s="8">
        <v>724.2</v>
      </c>
      <c r="AD27" s="8">
        <v>395.8</v>
      </c>
      <c r="AE27" s="8">
        <v>134.6</v>
      </c>
      <c r="AF27" s="8">
        <v>790</v>
      </c>
      <c r="AG27" s="8">
        <v>578.20000000000005</v>
      </c>
      <c r="AH27" s="8">
        <v>168.1</v>
      </c>
      <c r="AI27" s="8">
        <v>253.4</v>
      </c>
      <c r="AJ27" s="8">
        <v>45.9</v>
      </c>
      <c r="AK27" s="8">
        <v>174.2</v>
      </c>
      <c r="AL27" s="8">
        <v>75.099999999999994</v>
      </c>
      <c r="AM27" s="8">
        <v>12979.9</v>
      </c>
      <c r="AN27" s="8">
        <v>0.97333819701215385</v>
      </c>
      <c r="AP27" s="8" t="s">
        <v>94</v>
      </c>
      <c r="AQ27" s="8" t="s">
        <v>95</v>
      </c>
      <c r="AR27" s="8">
        <v>12979.86</v>
      </c>
      <c r="AS27" s="8">
        <v>9377.14</v>
      </c>
      <c r="AX27" s="8">
        <v>118.07</v>
      </c>
      <c r="AY27" s="8">
        <v>22475.06</v>
      </c>
    </row>
    <row r="28" spans="1:51" x14ac:dyDescent="0.2">
      <c r="A28" s="8" t="s">
        <v>96</v>
      </c>
      <c r="B28" s="8" t="s">
        <v>97</v>
      </c>
      <c r="C28" s="8">
        <v>0.5</v>
      </c>
      <c r="D28" s="8">
        <v>4.5</v>
      </c>
      <c r="E28" s="8">
        <v>210.1</v>
      </c>
      <c r="F28" s="8">
        <v>82.8</v>
      </c>
      <c r="G28" s="8">
        <v>100.9</v>
      </c>
      <c r="H28" s="8">
        <v>104.3</v>
      </c>
      <c r="I28" s="8">
        <v>102.2</v>
      </c>
      <c r="J28" s="8">
        <v>29.6</v>
      </c>
      <c r="K28" s="8">
        <v>78.099999999999994</v>
      </c>
      <c r="L28" s="8">
        <v>104.3</v>
      </c>
      <c r="M28" s="8">
        <v>208.6</v>
      </c>
      <c r="N28" s="8">
        <v>36.6</v>
      </c>
      <c r="O28" s="8">
        <v>87.5</v>
      </c>
      <c r="P28" s="8">
        <v>117.5</v>
      </c>
      <c r="Q28" s="8">
        <v>70.8</v>
      </c>
      <c r="R28" s="8">
        <v>133.9</v>
      </c>
      <c r="S28" s="8">
        <v>65</v>
      </c>
      <c r="T28" s="8">
        <v>301.2</v>
      </c>
      <c r="U28" s="8">
        <v>945.4</v>
      </c>
      <c r="V28" s="8">
        <v>240.4</v>
      </c>
      <c r="W28" s="8">
        <v>46.5</v>
      </c>
      <c r="X28" s="8">
        <v>219.9</v>
      </c>
      <c r="Y28" s="8">
        <v>170</v>
      </c>
      <c r="Z28" s="8">
        <v>1467.4</v>
      </c>
      <c r="AA28" s="8">
        <v>3884</v>
      </c>
      <c r="AB28" s="8">
        <v>151</v>
      </c>
      <c r="AC28" s="8">
        <v>431.5</v>
      </c>
      <c r="AD28" s="8">
        <v>351.2</v>
      </c>
      <c r="AE28" s="8">
        <v>116.1</v>
      </c>
      <c r="AF28" s="8">
        <v>485.9</v>
      </c>
      <c r="AG28" s="8">
        <v>613.5</v>
      </c>
      <c r="AH28" s="8">
        <v>63.1</v>
      </c>
      <c r="AI28" s="8">
        <v>97.7</v>
      </c>
      <c r="AJ28" s="8">
        <v>47.1</v>
      </c>
      <c r="AK28" s="8">
        <v>92.6</v>
      </c>
      <c r="AL28" s="8">
        <v>58.2</v>
      </c>
      <c r="AM28" s="8">
        <v>11319.9</v>
      </c>
      <c r="AN28" s="8">
        <v>0.97948410885778703</v>
      </c>
      <c r="AP28" s="8" t="s">
        <v>96</v>
      </c>
      <c r="AQ28" s="8" t="s">
        <v>97</v>
      </c>
      <c r="AR28" s="8">
        <v>11319.82</v>
      </c>
      <c r="AS28" s="8">
        <v>151.94999999999999</v>
      </c>
      <c r="AT28" s="8">
        <v>13357.29</v>
      </c>
      <c r="AU28" s="8">
        <v>70.25</v>
      </c>
      <c r="AW28" s="8">
        <v>13427.54</v>
      </c>
      <c r="AX28" s="8">
        <v>61.92</v>
      </c>
      <c r="AY28" s="8">
        <v>24961.23</v>
      </c>
    </row>
    <row r="29" spans="1:51" x14ac:dyDescent="0.2">
      <c r="A29" s="8" t="s">
        <v>98</v>
      </c>
      <c r="B29" s="8" t="s">
        <v>99</v>
      </c>
      <c r="C29" s="8">
        <v>1554.9</v>
      </c>
      <c r="D29" s="8">
        <v>222.6</v>
      </c>
      <c r="E29" s="8">
        <v>1143.2</v>
      </c>
      <c r="F29" s="8">
        <v>346.7</v>
      </c>
      <c r="G29" s="8">
        <v>356.7</v>
      </c>
      <c r="H29" s="8">
        <v>196</v>
      </c>
      <c r="I29" s="8">
        <v>324.60000000000002</v>
      </c>
      <c r="J29" s="8">
        <v>74.7</v>
      </c>
      <c r="K29" s="8">
        <v>282.89999999999998</v>
      </c>
      <c r="L29" s="8">
        <v>519.20000000000005</v>
      </c>
      <c r="M29" s="8">
        <v>193.9</v>
      </c>
      <c r="N29" s="8">
        <v>103.4</v>
      </c>
      <c r="O29" s="8">
        <v>251.2</v>
      </c>
      <c r="P29" s="8">
        <v>386</v>
      </c>
      <c r="Q29" s="8">
        <v>248.1</v>
      </c>
      <c r="R29" s="8">
        <v>201.7</v>
      </c>
      <c r="S29" s="8">
        <v>404.8</v>
      </c>
      <c r="T29" s="8">
        <v>2127.4</v>
      </c>
      <c r="U29" s="8">
        <v>6339.2</v>
      </c>
      <c r="V29" s="8">
        <v>2846.5</v>
      </c>
      <c r="W29" s="8">
        <v>613.29999999999995</v>
      </c>
      <c r="X29" s="8">
        <v>344.1</v>
      </c>
      <c r="Y29" s="8">
        <v>278.7</v>
      </c>
      <c r="Z29" s="8">
        <v>151.4</v>
      </c>
      <c r="AA29" s="8">
        <v>25687.599999999999</v>
      </c>
      <c r="AB29" s="8">
        <v>10604.9</v>
      </c>
      <c r="AC29" s="8">
        <v>2926.4</v>
      </c>
      <c r="AD29" s="8">
        <v>629.6</v>
      </c>
      <c r="AE29" s="8">
        <v>495.9</v>
      </c>
      <c r="AF29" s="8">
        <v>1154</v>
      </c>
      <c r="AG29" s="8">
        <v>3497</v>
      </c>
      <c r="AH29" s="8">
        <v>425.1</v>
      </c>
      <c r="AI29" s="8">
        <v>1280</v>
      </c>
      <c r="AJ29" s="8">
        <v>153.6</v>
      </c>
      <c r="AK29" s="8">
        <v>212.9</v>
      </c>
      <c r="AL29" s="8">
        <v>797.4</v>
      </c>
      <c r="AM29" s="8">
        <v>67375.600000000006</v>
      </c>
      <c r="AP29" s="8" t="s">
        <v>98</v>
      </c>
      <c r="AQ29" s="8" t="s">
        <v>99</v>
      </c>
      <c r="AR29" s="8">
        <v>67375.64</v>
      </c>
      <c r="AS29" s="8">
        <v>42756.86</v>
      </c>
      <c r="AX29" s="8">
        <v>5657.54</v>
      </c>
      <c r="AY29" s="8">
        <v>115790.03</v>
      </c>
    </row>
    <row r="30" spans="1:51" x14ac:dyDescent="0.2">
      <c r="A30" s="8" t="s">
        <v>100</v>
      </c>
      <c r="B30" s="8" t="s">
        <v>101</v>
      </c>
      <c r="C30" s="8">
        <v>8.6</v>
      </c>
      <c r="D30" s="8">
        <v>63.8</v>
      </c>
      <c r="E30" s="8">
        <v>242.8</v>
      </c>
      <c r="F30" s="8">
        <v>95.2</v>
      </c>
      <c r="G30" s="8">
        <v>186.2</v>
      </c>
      <c r="H30" s="8">
        <v>104.9</v>
      </c>
      <c r="I30" s="8">
        <v>145.6</v>
      </c>
      <c r="J30" s="8">
        <v>55</v>
      </c>
      <c r="K30" s="8">
        <v>198.3</v>
      </c>
      <c r="L30" s="8">
        <v>338.5</v>
      </c>
      <c r="M30" s="8">
        <v>74.099999999999994</v>
      </c>
      <c r="N30" s="8">
        <v>17.399999999999999</v>
      </c>
      <c r="O30" s="8">
        <v>115.3</v>
      </c>
      <c r="P30" s="8">
        <v>152.30000000000001</v>
      </c>
      <c r="Q30" s="8">
        <v>84.2</v>
      </c>
      <c r="R30" s="8">
        <v>53.9</v>
      </c>
      <c r="S30" s="8">
        <v>61.8</v>
      </c>
      <c r="T30" s="8">
        <v>715.9</v>
      </c>
      <c r="U30" s="8">
        <v>6143.8</v>
      </c>
      <c r="V30" s="8">
        <v>1072.2</v>
      </c>
      <c r="W30" s="8">
        <v>476.9</v>
      </c>
      <c r="X30" s="8">
        <v>227.3</v>
      </c>
      <c r="Y30" s="8">
        <v>174.5</v>
      </c>
      <c r="Z30" s="8">
        <v>402.2</v>
      </c>
      <c r="AA30" s="8">
        <v>4659.6000000000004</v>
      </c>
      <c r="AB30" s="8">
        <v>4962.5</v>
      </c>
      <c r="AC30" s="8">
        <v>1841</v>
      </c>
      <c r="AD30" s="8">
        <v>830.6</v>
      </c>
      <c r="AE30" s="8">
        <v>272.5</v>
      </c>
      <c r="AF30" s="8">
        <v>2105</v>
      </c>
      <c r="AG30" s="8">
        <v>682.5</v>
      </c>
      <c r="AH30" s="8">
        <v>169.4</v>
      </c>
      <c r="AI30" s="8">
        <v>466.9</v>
      </c>
      <c r="AJ30" s="8">
        <v>366.9</v>
      </c>
      <c r="AK30" s="8">
        <v>213.9</v>
      </c>
      <c r="AL30" s="8">
        <v>148.1</v>
      </c>
      <c r="AM30" s="8">
        <v>27929.599999999999</v>
      </c>
      <c r="AP30" s="8" t="s">
        <v>100</v>
      </c>
      <c r="AQ30" s="8" t="s">
        <v>101</v>
      </c>
      <c r="AR30" s="8">
        <v>27929.200000000001</v>
      </c>
      <c r="AS30" s="8">
        <v>88553.79</v>
      </c>
      <c r="AT30" s="8">
        <v>3947.81</v>
      </c>
      <c r="AW30" s="8">
        <v>3947.81</v>
      </c>
      <c r="AY30" s="8">
        <v>120430.8</v>
      </c>
    </row>
    <row r="31" spans="1:51" x14ac:dyDescent="0.2">
      <c r="A31" s="8" t="s">
        <v>102</v>
      </c>
      <c r="B31" s="8" t="s">
        <v>103</v>
      </c>
      <c r="C31" s="8">
        <v>584.1</v>
      </c>
      <c r="D31" s="8">
        <v>230.9</v>
      </c>
      <c r="E31" s="8">
        <v>1702.4</v>
      </c>
      <c r="F31" s="8">
        <v>378.3</v>
      </c>
      <c r="G31" s="8">
        <v>768.3</v>
      </c>
      <c r="H31" s="8">
        <v>387.9</v>
      </c>
      <c r="I31" s="8">
        <v>450.2</v>
      </c>
      <c r="J31" s="8">
        <v>243.6</v>
      </c>
      <c r="K31" s="8">
        <v>870</v>
      </c>
      <c r="L31" s="8">
        <v>1149.7</v>
      </c>
      <c r="M31" s="8">
        <v>382.7</v>
      </c>
      <c r="N31" s="8">
        <v>188.4</v>
      </c>
      <c r="O31" s="8">
        <v>638.20000000000005</v>
      </c>
      <c r="P31" s="8">
        <v>977.7</v>
      </c>
      <c r="Q31" s="8">
        <v>518</v>
      </c>
      <c r="R31" s="8">
        <v>334.7</v>
      </c>
      <c r="S31" s="8">
        <v>407.2</v>
      </c>
      <c r="T31" s="8">
        <v>4374.8999999999996</v>
      </c>
      <c r="U31" s="8">
        <v>5698.5</v>
      </c>
      <c r="V31" s="8">
        <v>1886.3</v>
      </c>
      <c r="W31" s="8">
        <v>593</v>
      </c>
      <c r="X31" s="8">
        <v>772</v>
      </c>
      <c r="Y31" s="8">
        <v>360.7</v>
      </c>
      <c r="Z31" s="8">
        <v>562.20000000000005</v>
      </c>
      <c r="AA31" s="8">
        <v>3624.6</v>
      </c>
      <c r="AB31" s="8">
        <v>1494.3</v>
      </c>
      <c r="AC31" s="8">
        <v>11341.3</v>
      </c>
      <c r="AD31" s="8">
        <v>2103.1</v>
      </c>
      <c r="AE31" s="8">
        <v>495.3</v>
      </c>
      <c r="AF31" s="8">
        <v>2703.9</v>
      </c>
      <c r="AG31" s="8">
        <v>1853.5</v>
      </c>
      <c r="AH31" s="8">
        <v>366.8</v>
      </c>
      <c r="AI31" s="8">
        <v>446.2</v>
      </c>
      <c r="AJ31" s="8">
        <v>253.8</v>
      </c>
      <c r="AK31" s="8">
        <v>588.4</v>
      </c>
      <c r="AL31" s="8">
        <v>176</v>
      </c>
      <c r="AM31" s="8">
        <v>49907.1</v>
      </c>
      <c r="AN31" s="8">
        <v>0.95178979371787531</v>
      </c>
      <c r="AP31" s="8" t="s">
        <v>102</v>
      </c>
      <c r="AQ31" s="8" t="s">
        <v>103</v>
      </c>
      <c r="AR31" s="8">
        <v>49907.5</v>
      </c>
      <c r="AS31" s="8">
        <v>3905.98</v>
      </c>
      <c r="AT31" s="8">
        <v>11416.09</v>
      </c>
      <c r="AU31" s="8">
        <v>-126.28</v>
      </c>
      <c r="AW31" s="8">
        <v>11289.81</v>
      </c>
      <c r="AX31" s="8">
        <v>6608.9</v>
      </c>
      <c r="AY31" s="8">
        <v>71712.19</v>
      </c>
    </row>
    <row r="32" spans="1:51" x14ac:dyDescent="0.2">
      <c r="A32" s="8" t="s">
        <v>104</v>
      </c>
      <c r="B32" s="8" t="s">
        <v>105</v>
      </c>
      <c r="AD32" s="8">
        <v>387.9</v>
      </c>
      <c r="AM32" s="8">
        <v>387.9</v>
      </c>
      <c r="AN32" s="8">
        <v>0.86405985826828269</v>
      </c>
      <c r="AP32" s="8" t="s">
        <v>104</v>
      </c>
      <c r="AQ32" s="8" t="s">
        <v>105</v>
      </c>
      <c r="AR32" s="8">
        <v>387.87</v>
      </c>
      <c r="AS32" s="8">
        <v>5471.87</v>
      </c>
      <c r="AT32" s="8">
        <v>23351.040000000001</v>
      </c>
      <c r="AW32" s="8">
        <v>23351.040000000001</v>
      </c>
      <c r="AX32" s="8">
        <v>1928.83</v>
      </c>
      <c r="AY32" s="8">
        <v>31139.599999999999</v>
      </c>
    </row>
    <row r="33" spans="1:51" x14ac:dyDescent="0.2">
      <c r="A33" s="8" t="s">
        <v>106</v>
      </c>
      <c r="B33" s="8" t="s">
        <v>107</v>
      </c>
      <c r="C33" s="8">
        <v>220.3</v>
      </c>
      <c r="D33" s="8">
        <v>18.2</v>
      </c>
      <c r="E33" s="8">
        <v>1355.1</v>
      </c>
      <c r="F33" s="8">
        <v>368.8</v>
      </c>
      <c r="G33" s="8">
        <v>246.4</v>
      </c>
      <c r="H33" s="8">
        <v>90</v>
      </c>
      <c r="I33" s="8">
        <v>483.6</v>
      </c>
      <c r="J33" s="8">
        <v>303.10000000000002</v>
      </c>
      <c r="K33" s="8">
        <v>92.8</v>
      </c>
      <c r="L33" s="8">
        <v>104.3</v>
      </c>
      <c r="M33" s="8">
        <v>88.3</v>
      </c>
      <c r="N33" s="8">
        <v>53.8</v>
      </c>
      <c r="O33" s="8">
        <v>57</v>
      </c>
      <c r="P33" s="8">
        <v>915.5</v>
      </c>
      <c r="Q33" s="8">
        <v>265</v>
      </c>
      <c r="R33" s="8">
        <v>47.9</v>
      </c>
      <c r="S33" s="8">
        <v>49.6</v>
      </c>
      <c r="T33" s="8">
        <v>250.2</v>
      </c>
      <c r="U33" s="8">
        <v>2100.9</v>
      </c>
      <c r="V33" s="8">
        <v>256.10000000000002</v>
      </c>
      <c r="W33" s="8">
        <v>67.599999999999994</v>
      </c>
      <c r="X33" s="8">
        <v>208.9</v>
      </c>
      <c r="Y33" s="8">
        <v>171.8</v>
      </c>
      <c r="Z33" s="8">
        <v>110.2</v>
      </c>
      <c r="AA33" s="8">
        <v>1831.5</v>
      </c>
      <c r="AB33" s="8">
        <v>61.1</v>
      </c>
      <c r="AC33" s="8">
        <v>245.6</v>
      </c>
      <c r="AD33" s="8">
        <v>194.3</v>
      </c>
      <c r="AE33" s="8">
        <v>1127.0999999999999</v>
      </c>
      <c r="AF33" s="8">
        <v>495.7</v>
      </c>
      <c r="AG33" s="8">
        <v>708.9</v>
      </c>
      <c r="AH33" s="8">
        <v>140</v>
      </c>
      <c r="AI33" s="8">
        <v>292.89999999999998</v>
      </c>
      <c r="AJ33" s="8">
        <v>111</v>
      </c>
      <c r="AK33" s="8">
        <v>346.3</v>
      </c>
      <c r="AL33" s="8">
        <v>54.5</v>
      </c>
      <c r="AM33" s="8">
        <v>13534.3</v>
      </c>
      <c r="AN33" s="8">
        <v>0.93210241935244698</v>
      </c>
      <c r="AP33" s="8" t="s">
        <v>106</v>
      </c>
      <c r="AQ33" s="8" t="s">
        <v>107</v>
      </c>
      <c r="AR33" s="8">
        <v>13534.76</v>
      </c>
      <c r="AS33" s="8">
        <v>2204.27</v>
      </c>
      <c r="AX33" s="8">
        <v>503.06</v>
      </c>
      <c r="AY33" s="8">
        <v>16242.08</v>
      </c>
    </row>
    <row r="34" spans="1:51" x14ac:dyDescent="0.2">
      <c r="A34" s="8" t="s">
        <v>108</v>
      </c>
      <c r="B34" s="8" t="s">
        <v>109</v>
      </c>
      <c r="C34" s="8">
        <v>305.60000000000002</v>
      </c>
      <c r="D34" s="8">
        <v>206</v>
      </c>
      <c r="E34" s="8">
        <v>2202.5</v>
      </c>
      <c r="F34" s="8">
        <v>695.4</v>
      </c>
      <c r="G34" s="8">
        <v>972.2</v>
      </c>
      <c r="H34" s="8">
        <v>593</v>
      </c>
      <c r="I34" s="8">
        <v>785</v>
      </c>
      <c r="J34" s="8">
        <v>283.3</v>
      </c>
      <c r="K34" s="8">
        <v>1587.8</v>
      </c>
      <c r="L34" s="8">
        <v>2185.1</v>
      </c>
      <c r="M34" s="8">
        <v>539.20000000000005</v>
      </c>
      <c r="N34" s="8">
        <v>401</v>
      </c>
      <c r="O34" s="8">
        <v>1242.5</v>
      </c>
      <c r="P34" s="8">
        <v>1904.8</v>
      </c>
      <c r="Q34" s="8">
        <v>1100.9000000000001</v>
      </c>
      <c r="R34" s="8">
        <v>546.9</v>
      </c>
      <c r="S34" s="8">
        <v>1411.1</v>
      </c>
      <c r="T34" s="8">
        <v>5564.8</v>
      </c>
      <c r="U34" s="8">
        <v>7746.8</v>
      </c>
      <c r="V34" s="8">
        <v>3558.3</v>
      </c>
      <c r="W34" s="8">
        <v>518.5</v>
      </c>
      <c r="X34" s="8">
        <v>724.4</v>
      </c>
      <c r="Y34" s="8">
        <v>460.9</v>
      </c>
      <c r="Z34" s="8">
        <v>647.4</v>
      </c>
      <c r="AA34" s="8">
        <v>7920.8</v>
      </c>
      <c r="AB34" s="8">
        <v>2104.6999999999998</v>
      </c>
      <c r="AC34" s="8">
        <v>3927.9</v>
      </c>
      <c r="AD34" s="8">
        <v>2317.1</v>
      </c>
      <c r="AE34" s="8">
        <v>1699.4</v>
      </c>
      <c r="AF34" s="8">
        <v>6993.7</v>
      </c>
      <c r="AG34" s="8">
        <v>3742.6</v>
      </c>
      <c r="AH34" s="8">
        <v>949.1</v>
      </c>
      <c r="AI34" s="8">
        <v>1359.8</v>
      </c>
      <c r="AJ34" s="8">
        <v>595.29999999999995</v>
      </c>
      <c r="AK34" s="8">
        <v>795.6</v>
      </c>
      <c r="AL34" s="8">
        <v>664.6</v>
      </c>
      <c r="AM34" s="8">
        <v>69254</v>
      </c>
      <c r="AN34" s="8">
        <v>0.95332447275039911</v>
      </c>
      <c r="AP34" s="8" t="s">
        <v>108</v>
      </c>
      <c r="AQ34" s="8" t="s">
        <v>109</v>
      </c>
      <c r="AR34" s="8">
        <v>69254.23</v>
      </c>
      <c r="AS34" s="8">
        <v>4616.3900000000003</v>
      </c>
      <c r="AX34" s="8">
        <v>2602.36</v>
      </c>
      <c r="AY34" s="8">
        <v>76472.98</v>
      </c>
    </row>
    <row r="35" spans="1:51" x14ac:dyDescent="0.2">
      <c r="A35" s="8" t="s">
        <v>127</v>
      </c>
      <c r="B35" s="8" t="s">
        <v>128</v>
      </c>
      <c r="E35" s="8">
        <v>33.299999999999997</v>
      </c>
      <c r="F35" s="8">
        <v>10.8</v>
      </c>
      <c r="G35" s="8">
        <v>18.100000000000001</v>
      </c>
      <c r="H35" s="8">
        <v>11.8</v>
      </c>
      <c r="I35" s="8">
        <v>14.5</v>
      </c>
      <c r="J35" s="8">
        <v>5.9</v>
      </c>
      <c r="K35" s="8">
        <v>22</v>
      </c>
      <c r="L35" s="8">
        <v>29.2</v>
      </c>
      <c r="M35" s="8">
        <v>8.5</v>
      </c>
      <c r="N35" s="8">
        <v>4.9000000000000004</v>
      </c>
      <c r="O35" s="8">
        <v>19.2</v>
      </c>
      <c r="P35" s="8">
        <v>29.8</v>
      </c>
      <c r="Q35" s="8">
        <v>17.5</v>
      </c>
      <c r="R35" s="8">
        <v>7.3</v>
      </c>
      <c r="S35" s="8">
        <v>12.1</v>
      </c>
      <c r="T35" s="8">
        <v>43.8</v>
      </c>
      <c r="U35" s="8">
        <v>1084.4000000000001</v>
      </c>
      <c r="V35" s="8">
        <v>107.9</v>
      </c>
      <c r="W35" s="8">
        <v>160.69999999999999</v>
      </c>
      <c r="X35" s="8">
        <v>31.9</v>
      </c>
      <c r="Y35" s="8">
        <v>14.6</v>
      </c>
      <c r="Z35" s="8">
        <v>27.6</v>
      </c>
      <c r="AA35" s="8">
        <v>4</v>
      </c>
      <c r="AB35" s="8">
        <v>41.7</v>
      </c>
      <c r="AC35" s="8">
        <v>108.1</v>
      </c>
      <c r="AD35" s="8">
        <v>49.1</v>
      </c>
      <c r="AE35" s="8">
        <v>28</v>
      </c>
      <c r="AF35" s="8">
        <v>137.9</v>
      </c>
      <c r="AG35" s="8">
        <v>171.2</v>
      </c>
      <c r="AH35" s="8">
        <v>38.200000000000003</v>
      </c>
      <c r="AI35" s="8">
        <v>25.1</v>
      </c>
      <c r="AJ35" s="8">
        <v>58.9</v>
      </c>
      <c r="AK35" s="8">
        <v>618.4</v>
      </c>
      <c r="AL35" s="8">
        <v>59.6</v>
      </c>
      <c r="AM35" s="8">
        <v>3056</v>
      </c>
    </row>
    <row r="36" spans="1:51" x14ac:dyDescent="0.2">
      <c r="A36" s="8" t="s">
        <v>129</v>
      </c>
      <c r="B36" s="8" t="s">
        <v>130</v>
      </c>
      <c r="C36" s="8">
        <v>33.799999999999997</v>
      </c>
      <c r="E36" s="8">
        <v>260.39999999999998</v>
      </c>
      <c r="F36" s="8">
        <v>26</v>
      </c>
      <c r="G36" s="8">
        <v>40.700000000000003</v>
      </c>
      <c r="H36" s="8">
        <v>18.100000000000001</v>
      </c>
      <c r="I36" s="8">
        <v>63</v>
      </c>
      <c r="J36" s="8">
        <v>18.5</v>
      </c>
      <c r="K36" s="8">
        <v>65.3</v>
      </c>
      <c r="L36" s="8">
        <v>59.3</v>
      </c>
      <c r="M36" s="8">
        <v>51.5</v>
      </c>
      <c r="N36" s="8">
        <v>42.1</v>
      </c>
      <c r="O36" s="8">
        <v>119.5</v>
      </c>
      <c r="P36" s="8">
        <v>528.79999999999995</v>
      </c>
      <c r="Q36" s="8">
        <v>196.7</v>
      </c>
      <c r="R36" s="8">
        <v>27.8</v>
      </c>
      <c r="S36" s="8">
        <v>27.8</v>
      </c>
      <c r="T36" s="8">
        <v>232.9</v>
      </c>
      <c r="U36" s="8">
        <v>494.8</v>
      </c>
      <c r="V36" s="8">
        <v>100.3</v>
      </c>
      <c r="W36" s="8">
        <v>31.7</v>
      </c>
      <c r="X36" s="8">
        <v>86.7</v>
      </c>
      <c r="Y36" s="8">
        <v>29.7</v>
      </c>
      <c r="Z36" s="8">
        <v>28.8</v>
      </c>
      <c r="AA36" s="8">
        <v>269.5</v>
      </c>
      <c r="AB36" s="8">
        <v>33.799999999999997</v>
      </c>
      <c r="AC36" s="8">
        <v>109.3</v>
      </c>
      <c r="AD36" s="8">
        <v>50.8</v>
      </c>
      <c r="AE36" s="8">
        <v>90</v>
      </c>
      <c r="AF36" s="8">
        <v>153.5</v>
      </c>
      <c r="AG36" s="8">
        <v>14</v>
      </c>
      <c r="AH36" s="8">
        <v>18.399999999999999</v>
      </c>
      <c r="AI36" s="8">
        <v>19.5</v>
      </c>
      <c r="AJ36" s="8">
        <v>19.399999999999999</v>
      </c>
      <c r="AK36" s="8">
        <v>22.3</v>
      </c>
      <c r="AL36" s="8">
        <v>290.39999999999998</v>
      </c>
      <c r="AM36" s="8">
        <v>3675.1</v>
      </c>
    </row>
    <row r="37" spans="1:51" x14ac:dyDescent="0.2">
      <c r="A37" s="8" t="s">
        <v>131</v>
      </c>
      <c r="B37" s="8" t="s">
        <v>132</v>
      </c>
      <c r="C37" s="8">
        <v>57</v>
      </c>
      <c r="D37" s="8">
        <v>16.5</v>
      </c>
      <c r="E37" s="8">
        <v>105.2</v>
      </c>
      <c r="F37" s="8">
        <v>63.8</v>
      </c>
      <c r="G37" s="8">
        <v>85.1</v>
      </c>
      <c r="H37" s="8">
        <v>53.6</v>
      </c>
      <c r="I37" s="8">
        <v>83.3</v>
      </c>
      <c r="J37" s="8">
        <v>26.5</v>
      </c>
      <c r="K37" s="8">
        <v>94.1</v>
      </c>
      <c r="L37" s="8">
        <v>119.1</v>
      </c>
      <c r="M37" s="8">
        <v>76.7</v>
      </c>
      <c r="N37" s="8">
        <v>42.6</v>
      </c>
      <c r="O37" s="8">
        <v>76.5</v>
      </c>
      <c r="P37" s="8">
        <v>158.5</v>
      </c>
      <c r="Q37" s="8">
        <v>91.1</v>
      </c>
      <c r="R37" s="8">
        <v>115.6</v>
      </c>
      <c r="S37" s="8">
        <v>30.4</v>
      </c>
      <c r="T37" s="8">
        <v>151</v>
      </c>
      <c r="U37" s="8">
        <v>395.4</v>
      </c>
      <c r="V37" s="8">
        <v>378.9</v>
      </c>
      <c r="W37" s="8">
        <v>30.7</v>
      </c>
      <c r="X37" s="8">
        <v>44</v>
      </c>
      <c r="Y37" s="8">
        <v>16.600000000000001</v>
      </c>
      <c r="Z37" s="8">
        <v>80</v>
      </c>
      <c r="AA37" s="8">
        <v>582.5</v>
      </c>
      <c r="AB37" s="8">
        <v>17.5</v>
      </c>
      <c r="AC37" s="8">
        <v>166.5</v>
      </c>
      <c r="AD37" s="8">
        <v>50.1</v>
      </c>
      <c r="AE37" s="8">
        <v>94.4</v>
      </c>
      <c r="AF37" s="8">
        <v>128</v>
      </c>
      <c r="AG37" s="8">
        <v>287</v>
      </c>
      <c r="AH37" s="8">
        <v>679.1</v>
      </c>
      <c r="AI37" s="8">
        <v>218</v>
      </c>
      <c r="AJ37" s="8">
        <v>16.5</v>
      </c>
      <c r="AK37" s="8">
        <v>61.1</v>
      </c>
      <c r="AL37" s="8">
        <v>16.399999999999999</v>
      </c>
      <c r="AM37" s="8">
        <v>4709.3</v>
      </c>
    </row>
    <row r="38" spans="1:51" x14ac:dyDescent="0.2">
      <c r="A38" s="8" t="s">
        <v>133</v>
      </c>
      <c r="B38" s="8" t="s">
        <v>134</v>
      </c>
      <c r="D38" s="8">
        <v>0.4</v>
      </c>
      <c r="E38" s="8">
        <v>14.5</v>
      </c>
      <c r="F38" s="8">
        <v>5.8</v>
      </c>
      <c r="G38" s="8">
        <v>3.6</v>
      </c>
      <c r="H38" s="8">
        <v>6</v>
      </c>
      <c r="I38" s="8">
        <v>4.5999999999999996</v>
      </c>
      <c r="J38" s="8">
        <v>0.6</v>
      </c>
      <c r="K38" s="8">
        <v>4.3</v>
      </c>
      <c r="L38" s="8">
        <v>10.8</v>
      </c>
      <c r="M38" s="8">
        <v>1.4</v>
      </c>
      <c r="N38" s="8">
        <v>1.2</v>
      </c>
      <c r="O38" s="8">
        <v>4.4000000000000004</v>
      </c>
      <c r="P38" s="8">
        <v>10</v>
      </c>
      <c r="Q38" s="8">
        <v>4</v>
      </c>
      <c r="R38" s="8">
        <v>3.7</v>
      </c>
      <c r="S38" s="8">
        <v>2.8</v>
      </c>
      <c r="T38" s="8">
        <v>29.2</v>
      </c>
      <c r="U38" s="8">
        <v>26.7</v>
      </c>
      <c r="V38" s="8">
        <v>20.2</v>
      </c>
      <c r="W38" s="8">
        <v>13.5</v>
      </c>
      <c r="X38" s="8">
        <v>3.5</v>
      </c>
      <c r="Y38" s="8">
        <v>5.9</v>
      </c>
      <c r="Z38" s="8">
        <v>4.8</v>
      </c>
      <c r="AA38" s="8">
        <v>115.4</v>
      </c>
      <c r="AB38" s="8">
        <v>3.8</v>
      </c>
      <c r="AC38" s="8">
        <v>8.1</v>
      </c>
      <c r="AD38" s="8">
        <v>21.5</v>
      </c>
      <c r="AE38" s="8">
        <v>7.9</v>
      </c>
      <c r="AF38" s="8">
        <v>33.4</v>
      </c>
      <c r="AG38" s="8">
        <v>287.60000000000002</v>
      </c>
      <c r="AH38" s="8">
        <v>5.3</v>
      </c>
      <c r="AI38" s="8">
        <v>386.1</v>
      </c>
      <c r="AJ38" s="8">
        <v>53.2</v>
      </c>
      <c r="AK38" s="8">
        <v>6</v>
      </c>
      <c r="AL38" s="8">
        <v>1.3</v>
      </c>
      <c r="AM38" s="8">
        <v>1111.5</v>
      </c>
    </row>
    <row r="39" spans="1:51" x14ac:dyDescent="0.2">
      <c r="A39" s="8" t="s">
        <v>135</v>
      </c>
      <c r="B39" s="8" t="s">
        <v>136</v>
      </c>
      <c r="C39" s="8">
        <v>35154.6</v>
      </c>
      <c r="D39" s="8">
        <v>3189.3</v>
      </c>
      <c r="E39" s="8">
        <v>73931.600000000006</v>
      </c>
      <c r="F39" s="8">
        <v>23784.6</v>
      </c>
      <c r="G39" s="8">
        <v>22074.1</v>
      </c>
      <c r="H39" s="8">
        <v>19419.5</v>
      </c>
      <c r="I39" s="8">
        <v>24449.200000000001</v>
      </c>
      <c r="J39" s="8">
        <v>5115</v>
      </c>
      <c r="K39" s="8">
        <v>21922.6</v>
      </c>
      <c r="L39" s="8">
        <v>36302.199999999997</v>
      </c>
      <c r="M39" s="8">
        <v>15000.1</v>
      </c>
      <c r="N39" s="8">
        <v>8919.9</v>
      </c>
      <c r="O39" s="8">
        <v>19864.7</v>
      </c>
      <c r="P39" s="8">
        <v>45222.3</v>
      </c>
      <c r="Q39" s="8">
        <v>23850.2</v>
      </c>
      <c r="R39" s="8">
        <v>14530</v>
      </c>
      <c r="S39" s="8">
        <v>9149.9</v>
      </c>
      <c r="T39" s="8">
        <v>82718.399999999994</v>
      </c>
      <c r="U39" s="8">
        <v>81015.600000000006</v>
      </c>
      <c r="V39" s="8">
        <v>38249.9</v>
      </c>
      <c r="W39" s="8">
        <v>18746.900000000001</v>
      </c>
      <c r="X39" s="8">
        <v>14242.9</v>
      </c>
      <c r="Y39" s="8">
        <v>5066.5</v>
      </c>
      <c r="Z39" s="8">
        <v>6078.8</v>
      </c>
      <c r="AA39" s="8">
        <v>60329.2</v>
      </c>
      <c r="AB39" s="8">
        <v>25327.4</v>
      </c>
      <c r="AC39" s="8">
        <v>29332.7</v>
      </c>
      <c r="AD39" s="8">
        <v>12313.4</v>
      </c>
      <c r="AE39" s="8">
        <v>7655.3</v>
      </c>
      <c r="AF39" s="8">
        <v>23582.7</v>
      </c>
      <c r="AG39" s="8">
        <v>30090.1</v>
      </c>
      <c r="AH39" s="8">
        <v>8549.2000000000007</v>
      </c>
      <c r="AI39" s="8">
        <v>14105.6</v>
      </c>
      <c r="AJ39" s="8">
        <v>5546.9</v>
      </c>
      <c r="AK39" s="8">
        <v>8051.7</v>
      </c>
      <c r="AL39" s="8">
        <v>5695.2</v>
      </c>
      <c r="AM39" s="8">
        <v>878577.3</v>
      </c>
      <c r="AN39" s="8" t="s">
        <v>110</v>
      </c>
    </row>
    <row r="40" spans="1:51" x14ac:dyDescent="0.2">
      <c r="A40" s="8" t="s">
        <v>149</v>
      </c>
    </row>
    <row r="41" spans="1:51" x14ac:dyDescent="0.2">
      <c r="A41" s="8" t="s">
        <v>151</v>
      </c>
    </row>
    <row r="43" spans="1:51" x14ac:dyDescent="0.2">
      <c r="A43" s="8" t="s">
        <v>13</v>
      </c>
      <c r="B43" s="8" t="s">
        <v>13</v>
      </c>
      <c r="C43" s="8" t="s">
        <v>14</v>
      </c>
      <c r="D43" s="8" t="s">
        <v>15</v>
      </c>
      <c r="E43" s="8" t="s">
        <v>16</v>
      </c>
      <c r="F43" s="8" t="s">
        <v>17</v>
      </c>
      <c r="G43" s="8" t="s">
        <v>18</v>
      </c>
      <c r="H43" s="8" t="s">
        <v>19</v>
      </c>
      <c r="I43" s="8" t="s">
        <v>20</v>
      </c>
      <c r="J43" s="8" t="s">
        <v>21</v>
      </c>
      <c r="K43" s="8" t="s">
        <v>22</v>
      </c>
      <c r="L43" s="8" t="s">
        <v>23</v>
      </c>
      <c r="M43" s="8" t="s">
        <v>24</v>
      </c>
      <c r="N43" s="8" t="s">
        <v>25</v>
      </c>
      <c r="O43" s="8" t="s">
        <v>26</v>
      </c>
      <c r="P43" s="8" t="s">
        <v>27</v>
      </c>
      <c r="Q43" s="8" t="s">
        <v>28</v>
      </c>
      <c r="R43" s="8" t="s">
        <v>29</v>
      </c>
      <c r="S43" s="8" t="s">
        <v>30</v>
      </c>
      <c r="T43" s="8" t="s">
        <v>31</v>
      </c>
      <c r="U43" s="8" t="s">
        <v>32</v>
      </c>
      <c r="V43" s="8" t="s">
        <v>33</v>
      </c>
      <c r="W43" s="8" t="s">
        <v>34</v>
      </c>
      <c r="X43" s="8" t="s">
        <v>35</v>
      </c>
      <c r="Y43" s="8" t="s">
        <v>36</v>
      </c>
      <c r="Z43" s="8" t="s">
        <v>37</v>
      </c>
      <c r="AA43" s="8" t="s">
        <v>38</v>
      </c>
      <c r="AB43" s="8" t="s">
        <v>39</v>
      </c>
      <c r="AC43" s="8" t="s">
        <v>40</v>
      </c>
      <c r="AD43" s="8" t="s">
        <v>41</v>
      </c>
      <c r="AE43" s="8" t="s">
        <v>42</v>
      </c>
      <c r="AF43" s="8" t="s">
        <v>43</v>
      </c>
      <c r="AG43" s="8" t="s">
        <v>44</v>
      </c>
      <c r="AH43" s="8" t="s">
        <v>45</v>
      </c>
      <c r="AI43" s="8" t="s">
        <v>46</v>
      </c>
      <c r="AJ43" s="8" t="s">
        <v>47</v>
      </c>
      <c r="AK43" s="8" t="s">
        <v>48</v>
      </c>
      <c r="AL43" s="8" t="s">
        <v>49</v>
      </c>
      <c r="AM43" s="8" t="s">
        <v>126</v>
      </c>
    </row>
    <row r="44" spans="1:51" x14ac:dyDescent="0.2">
      <c r="A44" s="8" t="s">
        <v>111</v>
      </c>
      <c r="B44" s="8" t="s">
        <v>112</v>
      </c>
      <c r="C44" s="8">
        <v>35154.39</v>
      </c>
      <c r="D44" s="8">
        <v>3189.21</v>
      </c>
      <c r="E44" s="8">
        <v>73931.789999999994</v>
      </c>
      <c r="F44" s="8">
        <v>23784.53</v>
      </c>
      <c r="G44" s="8">
        <v>22073.919999999998</v>
      </c>
      <c r="H44" s="8">
        <v>19419.509999999998</v>
      </c>
      <c r="I44" s="8">
        <v>24449.13</v>
      </c>
      <c r="J44" s="8">
        <v>5115.1000000000004</v>
      </c>
      <c r="K44" s="8">
        <v>21922.68</v>
      </c>
      <c r="L44" s="8">
        <v>36302.19</v>
      </c>
      <c r="M44" s="8">
        <v>15000.29</v>
      </c>
      <c r="N44" s="8">
        <v>8919.65</v>
      </c>
      <c r="O44" s="8">
        <v>19864.77</v>
      </c>
      <c r="P44" s="8">
        <v>45222.38</v>
      </c>
      <c r="Q44" s="8">
        <v>23850.27</v>
      </c>
      <c r="R44" s="8">
        <v>14529.59</v>
      </c>
      <c r="S44" s="8">
        <v>9149.42</v>
      </c>
      <c r="T44" s="8">
        <v>82718.62</v>
      </c>
      <c r="U44" s="8">
        <v>81015.070000000007</v>
      </c>
      <c r="V44" s="8">
        <v>38250.35</v>
      </c>
      <c r="W44" s="8">
        <v>18746.75</v>
      </c>
      <c r="X44" s="8">
        <v>14242.99</v>
      </c>
      <c r="Y44" s="8">
        <v>5066.49</v>
      </c>
      <c r="Z44" s="8">
        <v>6078.98</v>
      </c>
      <c r="AA44" s="8">
        <v>60329.5</v>
      </c>
      <c r="AB44" s="8">
        <v>25327.56</v>
      </c>
      <c r="AC44" s="8">
        <v>29332.54</v>
      </c>
      <c r="AD44" s="8">
        <v>12313.31</v>
      </c>
      <c r="AE44" s="8">
        <v>7655.18</v>
      </c>
      <c r="AF44" s="8">
        <v>23582.7</v>
      </c>
      <c r="AG44" s="8">
        <v>30089.94</v>
      </c>
      <c r="AH44" s="8">
        <v>8549.16</v>
      </c>
      <c r="AI44" s="8">
        <v>14105.9</v>
      </c>
      <c r="AJ44" s="8">
        <v>5546.94</v>
      </c>
      <c r="AK44" s="8">
        <v>8051.92</v>
      </c>
      <c r="AL44" s="8">
        <v>5695.05</v>
      </c>
      <c r="AM44" s="8">
        <v>878577.78</v>
      </c>
    </row>
    <row r="45" spans="1:51" x14ac:dyDescent="0.2">
      <c r="A45" s="8" t="s">
        <v>113</v>
      </c>
      <c r="B45" s="8" t="s">
        <v>114</v>
      </c>
      <c r="C45" s="8">
        <v>33252.400000000001</v>
      </c>
      <c r="D45" s="8">
        <v>2249.1</v>
      </c>
      <c r="E45" s="8">
        <v>30726.400000000001</v>
      </c>
      <c r="F45" s="8">
        <v>9682</v>
      </c>
      <c r="G45" s="8">
        <v>11196.1</v>
      </c>
      <c r="H45" s="8">
        <v>1140.7</v>
      </c>
      <c r="I45" s="8">
        <v>11646.4</v>
      </c>
      <c r="J45" s="8">
        <v>6086.7</v>
      </c>
      <c r="K45" s="8">
        <v>16043</v>
      </c>
      <c r="L45" s="8">
        <v>20356.400000000001</v>
      </c>
      <c r="M45" s="8">
        <v>12241.9</v>
      </c>
      <c r="N45" s="8">
        <v>6260.7</v>
      </c>
      <c r="O45" s="8">
        <v>9378.2999999999993</v>
      </c>
      <c r="P45" s="8">
        <v>14497.2</v>
      </c>
      <c r="Q45" s="8">
        <v>18635</v>
      </c>
      <c r="R45" s="8">
        <v>20792.7</v>
      </c>
      <c r="S45" s="8">
        <v>4792.7</v>
      </c>
      <c r="T45" s="8">
        <v>59638</v>
      </c>
      <c r="U45" s="8">
        <v>110994.8</v>
      </c>
      <c r="V45" s="8">
        <v>42445.2</v>
      </c>
      <c r="W45" s="8">
        <v>22197</v>
      </c>
      <c r="X45" s="8">
        <v>11057.3</v>
      </c>
      <c r="Y45" s="8">
        <v>15280.5</v>
      </c>
      <c r="Z45" s="8">
        <v>17542.599999999999</v>
      </c>
      <c r="AA45" s="8">
        <v>45266.1</v>
      </c>
      <c r="AB45" s="8">
        <v>91247.8</v>
      </c>
      <c r="AC45" s="8">
        <v>28143.4</v>
      </c>
      <c r="AD45" s="8">
        <v>18285.5</v>
      </c>
      <c r="AE45" s="8">
        <v>6719.5</v>
      </c>
      <c r="AF45" s="8">
        <v>45345.7</v>
      </c>
      <c r="AG45" s="8">
        <v>74513.7</v>
      </c>
      <c r="AH45" s="8">
        <v>45529</v>
      </c>
      <c r="AI45" s="8">
        <v>46870.9</v>
      </c>
      <c r="AJ45" s="8">
        <v>17333.7</v>
      </c>
      <c r="AK45" s="8">
        <v>7618.7</v>
      </c>
      <c r="AL45" s="8">
        <v>12537.1</v>
      </c>
      <c r="AM45" s="8">
        <v>948933.7</v>
      </c>
      <c r="AN45" s="8">
        <v>2374.1</v>
      </c>
    </row>
    <row r="46" spans="1:51" x14ac:dyDescent="0.2">
      <c r="A46" s="8" t="s">
        <v>115</v>
      </c>
      <c r="B46" s="8" t="s">
        <v>116</v>
      </c>
      <c r="C46" s="8">
        <v>68406.789999999994</v>
      </c>
      <c r="D46" s="8">
        <v>5438.3</v>
      </c>
      <c r="E46" s="8">
        <v>104658.17</v>
      </c>
      <c r="F46" s="8">
        <v>33466.51</v>
      </c>
      <c r="G46" s="8">
        <v>33269.980000000003</v>
      </c>
      <c r="H46" s="8">
        <v>20560.2</v>
      </c>
      <c r="I46" s="8">
        <v>36095.57</v>
      </c>
      <c r="J46" s="8">
        <v>11201.8</v>
      </c>
      <c r="K46" s="8">
        <v>37965.67</v>
      </c>
      <c r="L46" s="8">
        <v>56658.59</v>
      </c>
      <c r="M46" s="8">
        <v>27242.19</v>
      </c>
      <c r="N46" s="8">
        <v>15180.3</v>
      </c>
      <c r="O46" s="8">
        <v>29243.040000000001</v>
      </c>
      <c r="P46" s="8">
        <v>59719.6</v>
      </c>
      <c r="Q46" s="8">
        <v>42485.31</v>
      </c>
      <c r="R46" s="8">
        <v>35322.28</v>
      </c>
      <c r="S46" s="8">
        <v>13942.12</v>
      </c>
      <c r="T46" s="8">
        <v>142356.64000000001</v>
      </c>
      <c r="U46" s="8">
        <v>192009.88</v>
      </c>
      <c r="V46" s="8">
        <v>80695.5</v>
      </c>
      <c r="W46" s="8">
        <v>40943.760000000002</v>
      </c>
      <c r="X46" s="8">
        <v>25300.240000000002</v>
      </c>
      <c r="Y46" s="8">
        <v>20347.009999999998</v>
      </c>
      <c r="Z46" s="8">
        <v>23621.56</v>
      </c>
      <c r="AA46" s="8">
        <v>105595.56</v>
      </c>
      <c r="AB46" s="8">
        <v>116575.39</v>
      </c>
      <c r="AC46" s="8">
        <v>57475.91</v>
      </c>
      <c r="AD46" s="8">
        <v>30598.84</v>
      </c>
      <c r="AE46" s="8">
        <v>14374.71</v>
      </c>
      <c r="AF46" s="8">
        <v>68928.399999999994</v>
      </c>
      <c r="AG46" s="8">
        <v>104603.67</v>
      </c>
      <c r="AH46" s="8">
        <v>54078.11</v>
      </c>
      <c r="AI46" s="8">
        <v>60976.79</v>
      </c>
      <c r="AJ46" s="8">
        <v>22880.65</v>
      </c>
      <c r="AK46" s="8">
        <v>15670.66</v>
      </c>
      <c r="AL46" s="8">
        <v>18232.14</v>
      </c>
      <c r="AM46" s="8">
        <v>1827511.47</v>
      </c>
      <c r="AN46" s="8">
        <v>2374.1</v>
      </c>
    </row>
  </sheetData>
  <phoneticPr fontId="0"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6"/>
  <sheetViews>
    <sheetView topLeftCell="AK1" workbookViewId="0">
      <selection activeCell="AM44" sqref="AM44"/>
    </sheetView>
  </sheetViews>
  <sheetFormatPr baseColWidth="10" defaultRowHeight="13.2" x14ac:dyDescent="0.25"/>
  <sheetData>
    <row r="1" spans="1:51" x14ac:dyDescent="0.25">
      <c r="A1" t="s">
        <v>141</v>
      </c>
      <c r="AP1" t="s">
        <v>156</v>
      </c>
    </row>
    <row r="2" spans="1:51" x14ac:dyDescent="0.25">
      <c r="A2" t="s">
        <v>145</v>
      </c>
      <c r="AP2" t="s">
        <v>160</v>
      </c>
    </row>
    <row r="4" spans="1:51" x14ac:dyDescent="0.25">
      <c r="A4" t="s">
        <v>13</v>
      </c>
      <c r="B4" t="s">
        <v>13</v>
      </c>
      <c r="C4" t="s">
        <v>14</v>
      </c>
      <c r="D4" t="s">
        <v>15</v>
      </c>
      <c r="E4" t="s">
        <v>16</v>
      </c>
      <c r="F4" t="s">
        <v>17</v>
      </c>
      <c r="G4" t="s">
        <v>18</v>
      </c>
      <c r="H4" t="s">
        <v>19</v>
      </c>
      <c r="I4" t="s">
        <v>20</v>
      </c>
      <c r="J4" t="s">
        <v>21</v>
      </c>
      <c r="K4" t="s">
        <v>22</v>
      </c>
      <c r="L4" t="s">
        <v>23</v>
      </c>
      <c r="M4" t="s">
        <v>24</v>
      </c>
      <c r="N4" t="s">
        <v>25</v>
      </c>
      <c r="O4" t="s">
        <v>26</v>
      </c>
      <c r="P4" t="s">
        <v>27</v>
      </c>
      <c r="Q4" t="s">
        <v>28</v>
      </c>
      <c r="R4" t="s">
        <v>29</v>
      </c>
      <c r="S4" t="s">
        <v>30</v>
      </c>
      <c r="T4" t="s">
        <v>31</v>
      </c>
      <c r="U4" t="s">
        <v>32</v>
      </c>
      <c r="V4" t="s">
        <v>33</v>
      </c>
      <c r="W4" t="s">
        <v>34</v>
      </c>
      <c r="X4" t="s">
        <v>35</v>
      </c>
      <c r="Y4" t="s">
        <v>36</v>
      </c>
      <c r="Z4" t="s">
        <v>37</v>
      </c>
      <c r="AA4" t="s">
        <v>38</v>
      </c>
      <c r="AB4" t="s">
        <v>39</v>
      </c>
      <c r="AC4" t="s">
        <v>40</v>
      </c>
      <c r="AD4" t="s">
        <v>41</v>
      </c>
      <c r="AE4" t="s">
        <v>42</v>
      </c>
      <c r="AF4" t="s">
        <v>43</v>
      </c>
      <c r="AG4" t="s">
        <v>44</v>
      </c>
      <c r="AH4" t="s">
        <v>45</v>
      </c>
      <c r="AI4" t="s">
        <v>46</v>
      </c>
      <c r="AJ4" t="s">
        <v>47</v>
      </c>
      <c r="AK4" t="s">
        <v>48</v>
      </c>
      <c r="AL4" t="s">
        <v>49</v>
      </c>
      <c r="AM4" t="s">
        <v>126</v>
      </c>
      <c r="AP4" t="s">
        <v>13</v>
      </c>
      <c r="AQ4" t="s">
        <v>13</v>
      </c>
      <c r="AR4" t="s">
        <v>111</v>
      </c>
      <c r="AS4" t="s">
        <v>118</v>
      </c>
      <c r="AT4" t="s">
        <v>119</v>
      </c>
      <c r="AU4" t="s">
        <v>120</v>
      </c>
      <c r="AV4" t="s">
        <v>121</v>
      </c>
      <c r="AW4" t="s">
        <v>122</v>
      </c>
      <c r="AX4" t="s">
        <v>123</v>
      </c>
      <c r="AY4" t="s">
        <v>124</v>
      </c>
    </row>
    <row r="5" spans="1:51" x14ac:dyDescent="0.25">
      <c r="A5" t="s">
        <v>50</v>
      </c>
      <c r="B5" t="s">
        <v>51</v>
      </c>
      <c r="C5">
        <v>12982.3</v>
      </c>
      <c r="E5">
        <v>29356.6</v>
      </c>
      <c r="F5">
        <v>423.7</v>
      </c>
      <c r="G5">
        <v>2278</v>
      </c>
      <c r="I5">
        <v>36.9</v>
      </c>
      <c r="K5">
        <v>216.9</v>
      </c>
      <c r="O5">
        <v>0.8</v>
      </c>
      <c r="R5">
        <v>3.3</v>
      </c>
      <c r="S5">
        <v>0.7</v>
      </c>
      <c r="T5">
        <v>212.4</v>
      </c>
      <c r="U5">
        <v>0.6</v>
      </c>
      <c r="W5">
        <v>890.1</v>
      </c>
      <c r="X5">
        <v>10.8</v>
      </c>
      <c r="Y5">
        <v>0.3</v>
      </c>
      <c r="AA5">
        <v>1.6</v>
      </c>
      <c r="AD5">
        <v>1.5</v>
      </c>
      <c r="AF5">
        <v>20.3</v>
      </c>
      <c r="AG5">
        <v>178.1</v>
      </c>
      <c r="AH5">
        <v>271.89999999999998</v>
      </c>
      <c r="AI5">
        <v>3.9</v>
      </c>
      <c r="AJ5">
        <v>20.5</v>
      </c>
      <c r="AK5">
        <v>44.1</v>
      </c>
      <c r="AL5">
        <v>3.7</v>
      </c>
      <c r="AM5" s="8">
        <v>46959</v>
      </c>
      <c r="AP5" t="s">
        <v>50</v>
      </c>
      <c r="AQ5" t="s">
        <v>51</v>
      </c>
      <c r="AR5">
        <v>46958.9</v>
      </c>
      <c r="AS5">
        <v>19961.37</v>
      </c>
      <c r="AT5">
        <v>1072.6600000000001</v>
      </c>
      <c r="AU5">
        <v>1093.24</v>
      </c>
      <c r="AW5">
        <v>2165.9</v>
      </c>
      <c r="AX5">
        <v>8976.1200000000008</v>
      </c>
      <c r="AY5">
        <v>78062.289999999994</v>
      </c>
    </row>
    <row r="6" spans="1:51" x14ac:dyDescent="0.25">
      <c r="A6" t="s">
        <v>54</v>
      </c>
      <c r="B6" t="s">
        <v>55</v>
      </c>
      <c r="C6">
        <v>7348.1</v>
      </c>
      <c r="D6">
        <v>68.599999999999994</v>
      </c>
      <c r="E6">
        <v>29364.9</v>
      </c>
      <c r="F6">
        <v>902.7</v>
      </c>
      <c r="G6">
        <v>220.8</v>
      </c>
      <c r="H6">
        <v>79</v>
      </c>
      <c r="I6">
        <v>2205</v>
      </c>
      <c r="J6">
        <v>250.4</v>
      </c>
      <c r="K6">
        <v>145.19999999999999</v>
      </c>
      <c r="L6">
        <v>217.4</v>
      </c>
      <c r="M6">
        <v>57.3</v>
      </c>
      <c r="N6">
        <v>40.299999999999997</v>
      </c>
      <c r="O6">
        <v>86.7</v>
      </c>
      <c r="P6">
        <v>121.4</v>
      </c>
      <c r="Q6">
        <v>158.6</v>
      </c>
      <c r="R6">
        <v>28.2</v>
      </c>
      <c r="S6">
        <v>123.4</v>
      </c>
      <c r="T6">
        <v>391</v>
      </c>
      <c r="U6">
        <v>1552.9</v>
      </c>
      <c r="V6">
        <v>492.9</v>
      </c>
      <c r="W6">
        <v>12983.6</v>
      </c>
      <c r="X6">
        <v>293.39999999999998</v>
      </c>
      <c r="Y6">
        <v>83.1</v>
      </c>
      <c r="Z6">
        <v>86.5</v>
      </c>
      <c r="AA6">
        <v>84.1</v>
      </c>
      <c r="AB6">
        <v>210.4</v>
      </c>
      <c r="AC6">
        <v>468.1</v>
      </c>
      <c r="AD6">
        <v>426.5</v>
      </c>
      <c r="AE6">
        <v>340.2</v>
      </c>
      <c r="AF6">
        <v>671.7</v>
      </c>
      <c r="AG6">
        <v>915.6</v>
      </c>
      <c r="AH6">
        <v>2216</v>
      </c>
      <c r="AI6">
        <v>1668.1</v>
      </c>
      <c r="AJ6">
        <v>671.9</v>
      </c>
      <c r="AK6">
        <v>875.7</v>
      </c>
      <c r="AL6">
        <v>173.4</v>
      </c>
      <c r="AM6" s="8">
        <v>66023.100000000006</v>
      </c>
      <c r="AP6" t="s">
        <v>52</v>
      </c>
      <c r="AQ6" t="s">
        <v>53</v>
      </c>
      <c r="AR6">
        <v>17938.38</v>
      </c>
      <c r="AS6">
        <v>17.39</v>
      </c>
      <c r="AU6">
        <v>-488.14</v>
      </c>
      <c r="AW6">
        <v>-488.14</v>
      </c>
      <c r="AX6">
        <v>715.09</v>
      </c>
      <c r="AY6">
        <v>18182.72</v>
      </c>
    </row>
    <row r="7" spans="1:51" x14ac:dyDescent="0.25">
      <c r="A7" t="s">
        <v>60</v>
      </c>
      <c r="B7" t="s">
        <v>61</v>
      </c>
      <c r="C7">
        <v>1682.5</v>
      </c>
      <c r="D7">
        <v>79.2</v>
      </c>
      <c r="E7">
        <v>443.1</v>
      </c>
      <c r="F7">
        <v>128.9</v>
      </c>
      <c r="G7">
        <v>189</v>
      </c>
      <c r="H7">
        <v>1350.7</v>
      </c>
      <c r="I7">
        <v>3038.7</v>
      </c>
      <c r="J7">
        <v>29.1</v>
      </c>
      <c r="K7">
        <v>230</v>
      </c>
      <c r="L7">
        <v>383.4</v>
      </c>
      <c r="M7">
        <v>70.900000000000006</v>
      </c>
      <c r="N7">
        <v>49.5</v>
      </c>
      <c r="O7">
        <v>118.8</v>
      </c>
      <c r="P7">
        <v>207.7</v>
      </c>
      <c r="Q7">
        <v>152.69999999999999</v>
      </c>
      <c r="R7">
        <v>202.1</v>
      </c>
      <c r="S7">
        <v>218.5</v>
      </c>
      <c r="T7">
        <v>1685</v>
      </c>
      <c r="U7">
        <v>2316.1</v>
      </c>
      <c r="V7">
        <v>7114.2</v>
      </c>
      <c r="W7">
        <v>61.6</v>
      </c>
      <c r="X7">
        <v>160.9</v>
      </c>
      <c r="Y7">
        <v>124.6</v>
      </c>
      <c r="Z7">
        <v>77.2</v>
      </c>
      <c r="AA7">
        <v>304.5</v>
      </c>
      <c r="AB7">
        <v>54.6</v>
      </c>
      <c r="AC7">
        <v>307.39999999999998</v>
      </c>
      <c r="AD7">
        <v>71.3</v>
      </c>
      <c r="AE7">
        <v>200</v>
      </c>
      <c r="AF7">
        <v>493.7</v>
      </c>
      <c r="AG7">
        <v>599.79999999999995</v>
      </c>
      <c r="AH7">
        <v>142.4</v>
      </c>
      <c r="AI7">
        <v>112.6</v>
      </c>
      <c r="AJ7">
        <v>92.8</v>
      </c>
      <c r="AK7">
        <v>217.9</v>
      </c>
      <c r="AL7">
        <v>126.7</v>
      </c>
      <c r="AM7" s="8">
        <v>22838.1</v>
      </c>
      <c r="AP7" t="s">
        <v>54</v>
      </c>
      <c r="AQ7" t="s">
        <v>55</v>
      </c>
      <c r="AR7">
        <v>66022.95</v>
      </c>
      <c r="AS7">
        <v>102779.64</v>
      </c>
      <c r="AU7">
        <v>1443.5</v>
      </c>
      <c r="AW7">
        <v>1443.5</v>
      </c>
      <c r="AX7">
        <v>23279.89</v>
      </c>
      <c r="AY7">
        <v>193525.98</v>
      </c>
    </row>
    <row r="8" spans="1:51" x14ac:dyDescent="0.25">
      <c r="A8" t="s">
        <v>70</v>
      </c>
      <c r="B8" t="s">
        <v>71</v>
      </c>
      <c r="D8">
        <v>24.8</v>
      </c>
      <c r="E8">
        <v>82.7</v>
      </c>
      <c r="F8">
        <v>56.9</v>
      </c>
      <c r="G8">
        <v>162.69999999999999</v>
      </c>
      <c r="H8">
        <v>118.1</v>
      </c>
      <c r="I8">
        <v>140</v>
      </c>
      <c r="J8">
        <v>8.8000000000000007</v>
      </c>
      <c r="K8">
        <v>253.6</v>
      </c>
      <c r="L8">
        <v>651.9</v>
      </c>
      <c r="M8">
        <v>8067.6</v>
      </c>
      <c r="N8">
        <v>2191.3000000000002</v>
      </c>
      <c r="O8">
        <v>1698.3</v>
      </c>
      <c r="P8">
        <v>3580.4</v>
      </c>
      <c r="Q8">
        <v>1900.5</v>
      </c>
      <c r="R8">
        <v>195.7</v>
      </c>
      <c r="S8">
        <v>91.6</v>
      </c>
      <c r="T8">
        <v>1905.3</v>
      </c>
      <c r="U8">
        <v>1290.5999999999999</v>
      </c>
      <c r="V8">
        <v>294.89999999999998</v>
      </c>
      <c r="W8">
        <v>37.700000000000003</v>
      </c>
      <c r="X8">
        <v>154.9</v>
      </c>
      <c r="Y8">
        <v>441.9</v>
      </c>
      <c r="Z8">
        <v>555.20000000000005</v>
      </c>
      <c r="AA8">
        <v>226</v>
      </c>
      <c r="AB8">
        <v>52.7</v>
      </c>
      <c r="AC8">
        <v>460.5</v>
      </c>
      <c r="AD8">
        <v>786.3</v>
      </c>
      <c r="AE8">
        <v>163.5</v>
      </c>
      <c r="AF8">
        <v>664.2</v>
      </c>
      <c r="AG8">
        <v>514.1</v>
      </c>
      <c r="AH8">
        <v>131.4</v>
      </c>
      <c r="AI8">
        <v>869.4</v>
      </c>
      <c r="AJ8">
        <v>186.6</v>
      </c>
      <c r="AK8">
        <v>349.1</v>
      </c>
      <c r="AL8">
        <v>1153.3</v>
      </c>
      <c r="AM8" s="8">
        <v>29462.5</v>
      </c>
      <c r="AP8" t="s">
        <v>56</v>
      </c>
      <c r="AQ8" t="s">
        <v>57</v>
      </c>
      <c r="AR8">
        <v>19688.759999999998</v>
      </c>
      <c r="AS8">
        <v>41270.31</v>
      </c>
      <c r="AU8">
        <v>1188.43</v>
      </c>
      <c r="AW8">
        <v>1188.43</v>
      </c>
      <c r="AX8">
        <v>11141.78</v>
      </c>
      <c r="AY8">
        <v>73289.279999999999</v>
      </c>
    </row>
    <row r="9" spans="1:51" x14ac:dyDescent="0.25">
      <c r="A9" t="s">
        <v>72</v>
      </c>
      <c r="B9" t="s">
        <v>73</v>
      </c>
      <c r="C9">
        <v>35.5</v>
      </c>
      <c r="D9">
        <v>24.2</v>
      </c>
      <c r="E9">
        <v>145.1</v>
      </c>
      <c r="F9">
        <v>67.900000000000006</v>
      </c>
      <c r="G9">
        <v>230.1</v>
      </c>
      <c r="H9">
        <v>126.7</v>
      </c>
      <c r="I9">
        <v>203.3</v>
      </c>
      <c r="J9">
        <v>11.4</v>
      </c>
      <c r="K9">
        <v>164.8</v>
      </c>
      <c r="L9">
        <v>941.8</v>
      </c>
      <c r="M9">
        <v>1308.7</v>
      </c>
      <c r="N9">
        <v>1562.3</v>
      </c>
      <c r="O9">
        <v>1087.9000000000001</v>
      </c>
      <c r="P9">
        <v>1411.7</v>
      </c>
      <c r="Q9">
        <v>706.5</v>
      </c>
      <c r="R9">
        <v>194.2</v>
      </c>
      <c r="S9">
        <v>113.7</v>
      </c>
      <c r="T9">
        <v>2972.8</v>
      </c>
      <c r="U9">
        <v>991.5</v>
      </c>
      <c r="V9">
        <v>206.3</v>
      </c>
      <c r="W9">
        <v>44.7</v>
      </c>
      <c r="X9">
        <v>52.1</v>
      </c>
      <c r="Y9">
        <v>185.3</v>
      </c>
      <c r="Z9">
        <v>155.80000000000001</v>
      </c>
      <c r="AA9">
        <v>36.200000000000003</v>
      </c>
      <c r="AB9">
        <v>518.5</v>
      </c>
      <c r="AC9">
        <v>352.4</v>
      </c>
      <c r="AD9">
        <v>163.19999999999999</v>
      </c>
      <c r="AE9">
        <v>42.7</v>
      </c>
      <c r="AF9">
        <v>264.7</v>
      </c>
      <c r="AG9">
        <v>42.7</v>
      </c>
      <c r="AH9">
        <v>10.7</v>
      </c>
      <c r="AI9">
        <v>20.3</v>
      </c>
      <c r="AJ9">
        <v>5.8</v>
      </c>
      <c r="AK9">
        <v>47.6</v>
      </c>
      <c r="AL9">
        <v>190.7</v>
      </c>
      <c r="AM9" s="8">
        <v>14639.8</v>
      </c>
      <c r="AP9" t="s">
        <v>58</v>
      </c>
      <c r="AQ9" t="s">
        <v>59</v>
      </c>
      <c r="AR9">
        <v>41632.11</v>
      </c>
      <c r="AS9">
        <v>4588.3599999999997</v>
      </c>
      <c r="AU9">
        <v>931.84</v>
      </c>
      <c r="AW9">
        <v>931.84</v>
      </c>
      <c r="AX9">
        <v>6835.18</v>
      </c>
      <c r="AY9">
        <v>53987.49</v>
      </c>
    </row>
    <row r="10" spans="1:51" x14ac:dyDescent="0.25">
      <c r="A10" t="s">
        <v>74</v>
      </c>
      <c r="B10" t="s">
        <v>75</v>
      </c>
      <c r="C10">
        <v>193.6</v>
      </c>
      <c r="D10">
        <v>415.7</v>
      </c>
      <c r="E10">
        <v>688.3</v>
      </c>
      <c r="F10">
        <v>360.4</v>
      </c>
      <c r="G10">
        <v>336.1</v>
      </c>
      <c r="H10">
        <v>226.1</v>
      </c>
      <c r="I10">
        <v>318.5</v>
      </c>
      <c r="J10">
        <v>32</v>
      </c>
      <c r="K10">
        <v>559.9</v>
      </c>
      <c r="L10">
        <v>1227</v>
      </c>
      <c r="M10">
        <v>755.9</v>
      </c>
      <c r="N10">
        <v>385.4</v>
      </c>
      <c r="O10">
        <v>3704.5</v>
      </c>
      <c r="P10">
        <v>4850.3999999999996</v>
      </c>
      <c r="Q10">
        <v>2843</v>
      </c>
      <c r="R10">
        <v>536.5</v>
      </c>
      <c r="S10">
        <v>645.79999999999995</v>
      </c>
      <c r="T10">
        <v>3973.6</v>
      </c>
      <c r="U10">
        <v>2084.3000000000002</v>
      </c>
      <c r="V10">
        <v>347.5</v>
      </c>
      <c r="W10">
        <v>43</v>
      </c>
      <c r="X10">
        <v>123.5</v>
      </c>
      <c r="Y10">
        <v>34.200000000000003</v>
      </c>
      <c r="Z10">
        <v>32.9</v>
      </c>
      <c r="AA10">
        <v>33.299999999999997</v>
      </c>
      <c r="AB10">
        <v>35.700000000000003</v>
      </c>
      <c r="AC10">
        <v>225.4</v>
      </c>
      <c r="AD10">
        <v>102.6</v>
      </c>
      <c r="AE10">
        <v>67.8</v>
      </c>
      <c r="AF10">
        <v>368.6</v>
      </c>
      <c r="AG10">
        <v>277.39999999999998</v>
      </c>
      <c r="AH10">
        <v>40.299999999999997</v>
      </c>
      <c r="AI10">
        <v>67</v>
      </c>
      <c r="AJ10">
        <v>150.4</v>
      </c>
      <c r="AK10">
        <v>105.5</v>
      </c>
      <c r="AL10">
        <v>223.3</v>
      </c>
      <c r="AM10" s="8">
        <v>26415.4</v>
      </c>
      <c r="AP10" t="s">
        <v>60</v>
      </c>
      <c r="AQ10" t="s">
        <v>61</v>
      </c>
      <c r="AR10">
        <v>22838.12</v>
      </c>
      <c r="AS10">
        <v>27458.7</v>
      </c>
      <c r="AU10">
        <v>1416.04</v>
      </c>
      <c r="AW10">
        <v>1416.04</v>
      </c>
      <c r="AX10">
        <v>3048.19</v>
      </c>
      <c r="AY10">
        <v>54761.05</v>
      </c>
    </row>
    <row r="11" spans="1:51" x14ac:dyDescent="0.25">
      <c r="A11" t="s">
        <v>76</v>
      </c>
      <c r="B11" t="s">
        <v>77</v>
      </c>
      <c r="C11">
        <v>134.1</v>
      </c>
      <c r="D11">
        <v>3.3</v>
      </c>
      <c r="E11">
        <v>37.4</v>
      </c>
      <c r="F11">
        <v>22.8</v>
      </c>
      <c r="G11">
        <v>29.2</v>
      </c>
      <c r="H11">
        <v>26.1</v>
      </c>
      <c r="I11">
        <v>30.1</v>
      </c>
      <c r="J11">
        <v>0.6</v>
      </c>
      <c r="K11">
        <v>33.6</v>
      </c>
      <c r="L11">
        <v>87.9</v>
      </c>
      <c r="M11">
        <v>29</v>
      </c>
      <c r="N11">
        <v>12.7</v>
      </c>
      <c r="O11">
        <v>628.5</v>
      </c>
      <c r="P11">
        <v>10847.4</v>
      </c>
      <c r="Q11">
        <v>290.5</v>
      </c>
      <c r="R11">
        <v>17.899999999999999</v>
      </c>
      <c r="S11">
        <v>118.9</v>
      </c>
      <c r="T11">
        <v>69.5</v>
      </c>
      <c r="U11">
        <v>2300.9</v>
      </c>
      <c r="V11">
        <v>2273.6</v>
      </c>
      <c r="W11">
        <v>13.5</v>
      </c>
      <c r="X11">
        <v>59.5</v>
      </c>
      <c r="Y11">
        <v>13.6</v>
      </c>
      <c r="Z11">
        <v>7.7</v>
      </c>
      <c r="AA11">
        <v>27.1</v>
      </c>
      <c r="AB11">
        <v>13.6</v>
      </c>
      <c r="AC11">
        <v>40.200000000000003</v>
      </c>
      <c r="AD11">
        <v>288.5</v>
      </c>
      <c r="AE11">
        <v>20.9</v>
      </c>
      <c r="AF11">
        <v>162.69999999999999</v>
      </c>
      <c r="AG11">
        <v>1288.9000000000001</v>
      </c>
      <c r="AH11">
        <v>16.2</v>
      </c>
      <c r="AI11">
        <v>61.4</v>
      </c>
      <c r="AJ11">
        <v>89.4</v>
      </c>
      <c r="AK11">
        <v>63.7</v>
      </c>
      <c r="AL11">
        <v>99.7</v>
      </c>
      <c r="AM11" s="8">
        <v>19260.599999999999</v>
      </c>
      <c r="AP11" t="s">
        <v>62</v>
      </c>
      <c r="AQ11" t="s">
        <v>63</v>
      </c>
      <c r="AR11">
        <v>44544.27</v>
      </c>
      <c r="AS11">
        <v>12229.73</v>
      </c>
      <c r="AU11">
        <v>-706.54</v>
      </c>
      <c r="AW11">
        <v>-706.54</v>
      </c>
      <c r="AX11">
        <v>24136</v>
      </c>
      <c r="AY11">
        <v>80203.460000000006</v>
      </c>
    </row>
    <row r="12" spans="1:51" x14ac:dyDescent="0.25">
      <c r="A12" t="s">
        <v>56</v>
      </c>
      <c r="B12" t="s">
        <v>57</v>
      </c>
      <c r="C12">
        <v>121.9</v>
      </c>
      <c r="D12">
        <v>6.4</v>
      </c>
      <c r="E12">
        <v>169</v>
      </c>
      <c r="F12">
        <v>12048.7</v>
      </c>
      <c r="G12">
        <v>1001</v>
      </c>
      <c r="H12">
        <v>13.9</v>
      </c>
      <c r="I12">
        <v>194.3</v>
      </c>
      <c r="J12">
        <v>53.2</v>
      </c>
      <c r="K12">
        <v>270.89999999999998</v>
      </c>
      <c r="L12">
        <v>107.6</v>
      </c>
      <c r="M12">
        <v>132.6</v>
      </c>
      <c r="N12">
        <v>55.2</v>
      </c>
      <c r="O12">
        <v>133.69999999999999</v>
      </c>
      <c r="P12">
        <v>724</v>
      </c>
      <c r="Q12">
        <v>576.1</v>
      </c>
      <c r="R12">
        <v>11</v>
      </c>
      <c r="S12">
        <v>49.1</v>
      </c>
      <c r="T12">
        <v>561.6</v>
      </c>
      <c r="U12">
        <v>1348.8</v>
      </c>
      <c r="V12">
        <v>83.9</v>
      </c>
      <c r="W12">
        <v>101.4</v>
      </c>
      <c r="X12">
        <v>325.60000000000002</v>
      </c>
      <c r="Y12">
        <v>31.2</v>
      </c>
      <c r="Z12">
        <v>4.2</v>
      </c>
      <c r="AA12">
        <v>53.1</v>
      </c>
      <c r="AB12">
        <v>155.69999999999999</v>
      </c>
      <c r="AC12">
        <v>50.1</v>
      </c>
      <c r="AD12">
        <v>22.9</v>
      </c>
      <c r="AE12">
        <v>37.9</v>
      </c>
      <c r="AF12">
        <v>87.8</v>
      </c>
      <c r="AG12">
        <v>410.7</v>
      </c>
      <c r="AH12">
        <v>110.9</v>
      </c>
      <c r="AI12">
        <v>238.3</v>
      </c>
      <c r="AJ12">
        <v>96.3</v>
      </c>
      <c r="AK12">
        <v>190</v>
      </c>
      <c r="AL12">
        <v>110</v>
      </c>
      <c r="AM12" s="8">
        <v>19689</v>
      </c>
      <c r="AP12" t="s">
        <v>64</v>
      </c>
      <c r="AQ12" t="s">
        <v>65</v>
      </c>
      <c r="AR12">
        <v>7486.6</v>
      </c>
      <c r="AS12">
        <v>19340.66</v>
      </c>
      <c r="AU12">
        <v>544.79</v>
      </c>
      <c r="AW12">
        <v>544.79</v>
      </c>
      <c r="AX12">
        <v>5816.66</v>
      </c>
      <c r="AY12">
        <v>33188.720000000001</v>
      </c>
    </row>
    <row r="13" spans="1:51" x14ac:dyDescent="0.25">
      <c r="A13" t="s">
        <v>58</v>
      </c>
      <c r="B13" t="s">
        <v>59</v>
      </c>
      <c r="C13">
        <v>602</v>
      </c>
      <c r="D13">
        <v>102.5</v>
      </c>
      <c r="E13">
        <v>1829.4</v>
      </c>
      <c r="F13">
        <v>662.9</v>
      </c>
      <c r="G13">
        <v>10796.6</v>
      </c>
      <c r="H13">
        <v>22.2</v>
      </c>
      <c r="I13">
        <v>745.1</v>
      </c>
      <c r="J13">
        <v>357.5</v>
      </c>
      <c r="K13">
        <v>1014</v>
      </c>
      <c r="L13">
        <v>263</v>
      </c>
      <c r="M13">
        <v>261.60000000000002</v>
      </c>
      <c r="N13">
        <v>160.69999999999999</v>
      </c>
      <c r="O13">
        <v>239.3</v>
      </c>
      <c r="P13">
        <v>787</v>
      </c>
      <c r="Q13">
        <v>1397.3</v>
      </c>
      <c r="R13">
        <v>27.6</v>
      </c>
      <c r="S13">
        <v>313.89999999999998</v>
      </c>
      <c r="T13">
        <v>3911.4</v>
      </c>
      <c r="U13">
        <v>2919.6</v>
      </c>
      <c r="V13">
        <v>270</v>
      </c>
      <c r="W13">
        <v>112.6</v>
      </c>
      <c r="X13">
        <v>6074.5</v>
      </c>
      <c r="Y13">
        <v>182.3</v>
      </c>
      <c r="Z13">
        <v>143.80000000000001</v>
      </c>
      <c r="AA13">
        <v>1170.5</v>
      </c>
      <c r="AB13">
        <v>841.8</v>
      </c>
      <c r="AC13">
        <v>1616</v>
      </c>
      <c r="AD13">
        <v>413.3</v>
      </c>
      <c r="AE13">
        <v>185.1</v>
      </c>
      <c r="AF13">
        <v>1222.3</v>
      </c>
      <c r="AG13">
        <v>1144.4000000000001</v>
      </c>
      <c r="AH13">
        <v>532.79999999999995</v>
      </c>
      <c r="AI13">
        <v>126.2</v>
      </c>
      <c r="AJ13">
        <v>373.6</v>
      </c>
      <c r="AK13">
        <v>546</v>
      </c>
      <c r="AL13">
        <v>263.2</v>
      </c>
      <c r="AM13" s="8">
        <v>41632</v>
      </c>
      <c r="AP13" t="s">
        <v>66</v>
      </c>
      <c r="AQ13" t="s">
        <v>67</v>
      </c>
      <c r="AR13">
        <v>47387.73</v>
      </c>
      <c r="AS13">
        <v>6940.54</v>
      </c>
      <c r="AU13">
        <v>135.41</v>
      </c>
      <c r="AW13">
        <v>135.41</v>
      </c>
      <c r="AX13">
        <v>11217.07</v>
      </c>
      <c r="AY13">
        <v>65680.75</v>
      </c>
    </row>
    <row r="14" spans="1:51" x14ac:dyDescent="0.25">
      <c r="A14" t="s">
        <v>62</v>
      </c>
      <c r="B14" t="s">
        <v>63</v>
      </c>
      <c r="C14">
        <v>6835.3</v>
      </c>
      <c r="D14">
        <v>143.69999999999999</v>
      </c>
      <c r="E14">
        <v>1097.3</v>
      </c>
      <c r="F14">
        <v>1960.8</v>
      </c>
      <c r="G14">
        <v>1981.9</v>
      </c>
      <c r="H14">
        <v>471.7</v>
      </c>
      <c r="I14">
        <v>11559.3</v>
      </c>
      <c r="J14">
        <v>1393.5</v>
      </c>
      <c r="K14">
        <v>6872</v>
      </c>
      <c r="L14">
        <v>1434.1</v>
      </c>
      <c r="M14">
        <v>231.7</v>
      </c>
      <c r="N14">
        <v>512.29999999999995</v>
      </c>
      <c r="O14">
        <v>562.70000000000005</v>
      </c>
      <c r="P14">
        <v>1257.0999999999999</v>
      </c>
      <c r="Q14">
        <v>875.8</v>
      </c>
      <c r="R14">
        <v>760.1</v>
      </c>
      <c r="S14">
        <v>145.80000000000001</v>
      </c>
      <c r="T14">
        <v>1998.8</v>
      </c>
      <c r="U14">
        <v>1016.2</v>
      </c>
      <c r="V14">
        <v>117</v>
      </c>
      <c r="W14">
        <v>119.1</v>
      </c>
      <c r="X14">
        <v>448.3</v>
      </c>
      <c r="Y14">
        <v>18.5</v>
      </c>
      <c r="Z14">
        <v>55.2</v>
      </c>
      <c r="AA14">
        <v>27.2</v>
      </c>
      <c r="AB14">
        <v>715.5</v>
      </c>
      <c r="AC14">
        <v>144.1</v>
      </c>
      <c r="AD14">
        <v>302.89999999999998</v>
      </c>
      <c r="AE14">
        <v>125.2</v>
      </c>
      <c r="AF14">
        <v>284.8</v>
      </c>
      <c r="AG14">
        <v>196.8</v>
      </c>
      <c r="AH14">
        <v>150.19999999999999</v>
      </c>
      <c r="AI14">
        <v>348.3</v>
      </c>
      <c r="AJ14">
        <v>67.5</v>
      </c>
      <c r="AK14">
        <v>162.4</v>
      </c>
      <c r="AL14">
        <v>150.9</v>
      </c>
      <c r="AM14" s="8">
        <v>44544</v>
      </c>
      <c r="AP14" t="s">
        <v>68</v>
      </c>
      <c r="AQ14" t="s">
        <v>69</v>
      </c>
      <c r="AR14">
        <v>62439.74</v>
      </c>
      <c r="AS14">
        <v>3185.81</v>
      </c>
      <c r="AT14">
        <v>3233.38</v>
      </c>
      <c r="AU14">
        <v>188.26</v>
      </c>
      <c r="AV14">
        <v>217.91</v>
      </c>
      <c r="AW14">
        <v>3639.55</v>
      </c>
      <c r="AX14">
        <v>18479.28</v>
      </c>
      <c r="AY14">
        <v>87744.39</v>
      </c>
    </row>
    <row r="15" spans="1:51" x14ac:dyDescent="0.25">
      <c r="A15" t="s">
        <v>64</v>
      </c>
      <c r="B15" t="s">
        <v>65</v>
      </c>
      <c r="C15">
        <v>942.1</v>
      </c>
      <c r="E15">
        <v>134.1</v>
      </c>
      <c r="F15">
        <v>10.199999999999999</v>
      </c>
      <c r="G15">
        <v>2</v>
      </c>
      <c r="H15">
        <v>1.5</v>
      </c>
      <c r="I15">
        <v>312.7</v>
      </c>
      <c r="J15">
        <v>2173.6</v>
      </c>
      <c r="K15">
        <v>10.6</v>
      </c>
      <c r="L15">
        <v>1.6</v>
      </c>
      <c r="M15">
        <v>1.5</v>
      </c>
      <c r="N15">
        <v>0.9</v>
      </c>
      <c r="O15">
        <v>1.5</v>
      </c>
      <c r="P15">
        <v>2.2000000000000002</v>
      </c>
      <c r="Q15">
        <v>23.3</v>
      </c>
      <c r="R15">
        <v>1.5</v>
      </c>
      <c r="S15">
        <v>3</v>
      </c>
      <c r="T15">
        <v>3.4</v>
      </c>
      <c r="U15">
        <v>24.1</v>
      </c>
      <c r="V15">
        <v>8.5</v>
      </c>
      <c r="W15">
        <v>1</v>
      </c>
      <c r="X15">
        <v>0.4</v>
      </c>
      <c r="Y15">
        <v>0.5</v>
      </c>
      <c r="Z15">
        <v>2.2000000000000002</v>
      </c>
      <c r="AA15">
        <v>14.6</v>
      </c>
      <c r="AB15">
        <v>0.6</v>
      </c>
      <c r="AC15">
        <v>12.4</v>
      </c>
      <c r="AD15">
        <v>17.100000000000001</v>
      </c>
      <c r="AE15">
        <v>271.3</v>
      </c>
      <c r="AF15">
        <v>54.5</v>
      </c>
      <c r="AG15">
        <v>10</v>
      </c>
      <c r="AH15">
        <v>11.4</v>
      </c>
      <c r="AI15">
        <v>3105.1</v>
      </c>
      <c r="AJ15">
        <v>310.60000000000002</v>
      </c>
      <c r="AK15">
        <v>4.5999999999999996</v>
      </c>
      <c r="AL15">
        <v>12.2</v>
      </c>
      <c r="AM15" s="8">
        <v>7486.8</v>
      </c>
      <c r="AP15" t="s">
        <v>70</v>
      </c>
      <c r="AQ15" t="s">
        <v>71</v>
      </c>
      <c r="AR15">
        <v>29462.37</v>
      </c>
      <c r="AS15">
        <v>10784.27</v>
      </c>
      <c r="AT15">
        <v>6890.88</v>
      </c>
      <c r="AU15">
        <v>285.67</v>
      </c>
      <c r="AW15">
        <v>7176.55</v>
      </c>
      <c r="AX15">
        <v>19166.39</v>
      </c>
      <c r="AY15">
        <v>66589.570000000007</v>
      </c>
    </row>
    <row r="16" spans="1:51" x14ac:dyDescent="0.25">
      <c r="A16" t="s">
        <v>66</v>
      </c>
      <c r="B16" t="s">
        <v>67</v>
      </c>
      <c r="C16">
        <v>727.5</v>
      </c>
      <c r="D16">
        <v>421.4</v>
      </c>
      <c r="E16">
        <v>2370.6</v>
      </c>
      <c r="F16">
        <v>727.4</v>
      </c>
      <c r="G16">
        <v>696</v>
      </c>
      <c r="H16">
        <v>475.5</v>
      </c>
      <c r="I16">
        <v>1528.4</v>
      </c>
      <c r="J16">
        <v>298.89999999999998</v>
      </c>
      <c r="K16">
        <v>6047</v>
      </c>
      <c r="L16">
        <v>1126.3</v>
      </c>
      <c r="M16">
        <v>1344.2</v>
      </c>
      <c r="N16">
        <v>987.8</v>
      </c>
      <c r="O16">
        <v>1472.7</v>
      </c>
      <c r="P16">
        <v>4245.1000000000004</v>
      </c>
      <c r="Q16">
        <v>1886.2</v>
      </c>
      <c r="R16">
        <v>159.6</v>
      </c>
      <c r="S16">
        <v>324.10000000000002</v>
      </c>
      <c r="T16">
        <v>15993.5</v>
      </c>
      <c r="U16">
        <v>3125.5</v>
      </c>
      <c r="V16">
        <v>503.1</v>
      </c>
      <c r="W16">
        <v>72.7</v>
      </c>
      <c r="X16">
        <v>304</v>
      </c>
      <c r="Y16">
        <v>80.599999999999994</v>
      </c>
      <c r="Z16">
        <v>48.3</v>
      </c>
      <c r="AA16">
        <v>67.400000000000006</v>
      </c>
      <c r="AB16">
        <v>257.10000000000002</v>
      </c>
      <c r="AC16">
        <v>356.3</v>
      </c>
      <c r="AD16">
        <v>204.3</v>
      </c>
      <c r="AE16">
        <v>157.19999999999999</v>
      </c>
      <c r="AF16">
        <v>494.5</v>
      </c>
      <c r="AG16">
        <v>22.7</v>
      </c>
      <c r="AH16">
        <v>114.2</v>
      </c>
      <c r="AI16">
        <v>370</v>
      </c>
      <c r="AJ16">
        <v>85</v>
      </c>
      <c r="AK16">
        <v>72.400000000000006</v>
      </c>
      <c r="AL16">
        <v>220.3</v>
      </c>
      <c r="AM16" s="8">
        <v>47387.8</v>
      </c>
      <c r="AP16" t="s">
        <v>72</v>
      </c>
      <c r="AQ16" t="s">
        <v>73</v>
      </c>
      <c r="AR16">
        <v>14639.88</v>
      </c>
      <c r="AS16">
        <v>7617.64</v>
      </c>
      <c r="AT16">
        <v>3258.12</v>
      </c>
      <c r="AU16">
        <v>-115.91</v>
      </c>
      <c r="AW16">
        <v>3142.21</v>
      </c>
      <c r="AX16">
        <v>9965.44</v>
      </c>
      <c r="AY16">
        <v>35365.18</v>
      </c>
    </row>
    <row r="17" spans="1:51" x14ac:dyDescent="0.25">
      <c r="A17" t="s">
        <v>68</v>
      </c>
      <c r="B17" t="s">
        <v>69</v>
      </c>
      <c r="C17">
        <v>428.8</v>
      </c>
      <c r="D17">
        <v>142.19999999999999</v>
      </c>
      <c r="E17">
        <v>911</v>
      </c>
      <c r="F17">
        <v>466.3</v>
      </c>
      <c r="G17">
        <v>628.5</v>
      </c>
      <c r="H17">
        <v>481.9</v>
      </c>
      <c r="I17">
        <v>952.5</v>
      </c>
      <c r="J17">
        <v>179</v>
      </c>
      <c r="K17">
        <v>1179.3</v>
      </c>
      <c r="L17">
        <v>18192.099999999999</v>
      </c>
      <c r="M17">
        <v>1782.2</v>
      </c>
      <c r="N17">
        <v>2595.5</v>
      </c>
      <c r="O17">
        <v>5489.8</v>
      </c>
      <c r="P17">
        <v>8330.5</v>
      </c>
      <c r="Q17">
        <v>4331.8</v>
      </c>
      <c r="R17">
        <v>205.6</v>
      </c>
      <c r="S17">
        <v>1374.4</v>
      </c>
      <c r="T17">
        <v>11317.2</v>
      </c>
      <c r="U17">
        <v>695.5</v>
      </c>
      <c r="V17">
        <v>226.8</v>
      </c>
      <c r="W17">
        <v>60.5</v>
      </c>
      <c r="X17">
        <v>106.1</v>
      </c>
      <c r="Y17">
        <v>52.5</v>
      </c>
      <c r="Z17">
        <v>38.6</v>
      </c>
      <c r="AA17">
        <v>4.3</v>
      </c>
      <c r="AB17">
        <v>413.7</v>
      </c>
      <c r="AC17">
        <v>118.1</v>
      </c>
      <c r="AD17">
        <v>51.4</v>
      </c>
      <c r="AE17">
        <v>51.7</v>
      </c>
      <c r="AF17">
        <v>481.3</v>
      </c>
      <c r="AG17">
        <v>538.6</v>
      </c>
      <c r="AH17">
        <v>13.2</v>
      </c>
      <c r="AI17">
        <v>132.80000000000001</v>
      </c>
      <c r="AJ17">
        <v>101.6</v>
      </c>
      <c r="AK17">
        <v>58.2</v>
      </c>
      <c r="AL17">
        <v>306.2</v>
      </c>
      <c r="AM17" s="8">
        <v>62439.7</v>
      </c>
      <c r="AP17" t="s">
        <v>74</v>
      </c>
      <c r="AQ17" t="s">
        <v>75</v>
      </c>
      <c r="AR17">
        <v>26415.38</v>
      </c>
      <c r="AS17">
        <v>1124.57</v>
      </c>
      <c r="AT17">
        <v>16505.5</v>
      </c>
      <c r="AU17">
        <v>287.39</v>
      </c>
      <c r="AW17">
        <v>16792.89</v>
      </c>
      <c r="AX17">
        <v>19601.89</v>
      </c>
      <c r="AY17">
        <v>63934.73</v>
      </c>
    </row>
    <row r="18" spans="1:51" x14ac:dyDescent="0.25">
      <c r="A18" t="s">
        <v>78</v>
      </c>
      <c r="B18" t="s">
        <v>79</v>
      </c>
      <c r="C18">
        <v>1530.3</v>
      </c>
      <c r="D18">
        <v>96.6</v>
      </c>
      <c r="E18">
        <v>257</v>
      </c>
      <c r="F18">
        <v>60.1</v>
      </c>
      <c r="G18">
        <v>278.3</v>
      </c>
      <c r="H18">
        <v>52.7</v>
      </c>
      <c r="I18">
        <v>176.8</v>
      </c>
      <c r="J18">
        <v>41</v>
      </c>
      <c r="K18">
        <v>97.3</v>
      </c>
      <c r="L18">
        <v>439</v>
      </c>
      <c r="M18">
        <v>559.4</v>
      </c>
      <c r="N18">
        <v>144.4</v>
      </c>
      <c r="O18">
        <v>588.9</v>
      </c>
      <c r="P18">
        <v>2236.3000000000002</v>
      </c>
      <c r="Q18">
        <v>5468.3</v>
      </c>
      <c r="R18">
        <v>36.4</v>
      </c>
      <c r="S18">
        <v>74.7</v>
      </c>
      <c r="T18">
        <v>1503.6</v>
      </c>
      <c r="U18">
        <v>2491.9</v>
      </c>
      <c r="V18">
        <v>487</v>
      </c>
      <c r="W18">
        <v>72.900000000000006</v>
      </c>
      <c r="X18">
        <v>150.69999999999999</v>
      </c>
      <c r="Y18">
        <v>58.4</v>
      </c>
      <c r="Z18">
        <v>21.9</v>
      </c>
      <c r="AA18">
        <v>131.69999999999999</v>
      </c>
      <c r="AB18">
        <v>26.2</v>
      </c>
      <c r="AC18">
        <v>104.9</v>
      </c>
      <c r="AD18">
        <v>203.9</v>
      </c>
      <c r="AE18">
        <v>90.4</v>
      </c>
      <c r="AF18">
        <v>206.3</v>
      </c>
      <c r="AG18">
        <v>1158</v>
      </c>
      <c r="AH18">
        <v>49.7</v>
      </c>
      <c r="AI18">
        <v>1981</v>
      </c>
      <c r="AJ18">
        <v>327.60000000000002</v>
      </c>
      <c r="AK18">
        <v>590.70000000000005</v>
      </c>
      <c r="AL18">
        <v>152</v>
      </c>
      <c r="AM18" s="8">
        <v>21946.3</v>
      </c>
      <c r="AP18" t="s">
        <v>76</v>
      </c>
      <c r="AQ18" t="s">
        <v>77</v>
      </c>
      <c r="AR18">
        <v>19260.759999999998</v>
      </c>
      <c r="AS18">
        <v>42285.29</v>
      </c>
      <c r="AT18">
        <v>18150.310000000001</v>
      </c>
      <c r="AU18">
        <v>-1591.91</v>
      </c>
      <c r="AW18">
        <v>16558.400000000001</v>
      </c>
      <c r="AX18">
        <v>39104.980000000003</v>
      </c>
      <c r="AY18">
        <v>117209.43</v>
      </c>
    </row>
    <row r="19" spans="1:51" x14ac:dyDescent="0.25">
      <c r="A19" t="s">
        <v>52</v>
      </c>
      <c r="B19" t="s">
        <v>53</v>
      </c>
      <c r="C19">
        <v>82.3</v>
      </c>
      <c r="D19">
        <v>80.400000000000006</v>
      </c>
      <c r="E19">
        <v>387.2</v>
      </c>
      <c r="F19">
        <v>39.700000000000003</v>
      </c>
      <c r="G19">
        <v>92.8</v>
      </c>
      <c r="H19">
        <v>9086.5</v>
      </c>
      <c r="I19">
        <v>922.3</v>
      </c>
      <c r="J19">
        <v>13.6</v>
      </c>
      <c r="K19">
        <v>625.9</v>
      </c>
      <c r="L19">
        <v>1375.9</v>
      </c>
      <c r="M19">
        <v>19.7</v>
      </c>
      <c r="N19">
        <v>15.6</v>
      </c>
      <c r="O19">
        <v>17.899999999999999</v>
      </c>
      <c r="P19">
        <v>35</v>
      </c>
      <c r="Q19">
        <v>38.799999999999997</v>
      </c>
      <c r="R19">
        <v>4065.9</v>
      </c>
      <c r="S19">
        <v>13.2</v>
      </c>
      <c r="T19">
        <v>837</v>
      </c>
      <c r="U19">
        <v>20.6</v>
      </c>
      <c r="V19">
        <v>6.9</v>
      </c>
      <c r="W19">
        <v>36.6</v>
      </c>
      <c r="X19">
        <v>1</v>
      </c>
      <c r="Y19">
        <v>3.3</v>
      </c>
      <c r="Z19">
        <v>1</v>
      </c>
      <c r="AA19">
        <v>7.4</v>
      </c>
      <c r="AB19">
        <v>0.4</v>
      </c>
      <c r="AC19">
        <v>4.5999999999999996</v>
      </c>
      <c r="AD19">
        <v>6.7</v>
      </c>
      <c r="AE19">
        <v>2.1</v>
      </c>
      <c r="AF19">
        <v>18.7</v>
      </c>
      <c r="AG19">
        <v>45.5</v>
      </c>
      <c r="AH19">
        <v>5.8</v>
      </c>
      <c r="AI19">
        <v>10.9</v>
      </c>
      <c r="AJ19">
        <v>2.5</v>
      </c>
      <c r="AK19">
        <v>3.2</v>
      </c>
      <c r="AL19">
        <v>11.5</v>
      </c>
      <c r="AM19" s="8">
        <v>17938.400000000001</v>
      </c>
      <c r="AP19" t="s">
        <v>78</v>
      </c>
      <c r="AQ19" t="s">
        <v>79</v>
      </c>
      <c r="AR19">
        <v>21946.27</v>
      </c>
      <c r="AS19">
        <v>24549.33</v>
      </c>
      <c r="AT19">
        <v>17095.580000000002</v>
      </c>
      <c r="AU19">
        <v>-426.84</v>
      </c>
      <c r="AV19">
        <v>487.49</v>
      </c>
      <c r="AW19">
        <v>17156.23</v>
      </c>
      <c r="AX19">
        <v>7621.39</v>
      </c>
      <c r="AY19">
        <v>71273.22</v>
      </c>
    </row>
    <row r="20" spans="1:51" x14ac:dyDescent="0.25">
      <c r="A20" t="s">
        <v>80</v>
      </c>
      <c r="B20" t="s">
        <v>81</v>
      </c>
      <c r="C20">
        <v>506.7</v>
      </c>
      <c r="D20">
        <v>95.8</v>
      </c>
      <c r="E20">
        <v>1108.5999999999999</v>
      </c>
      <c r="F20">
        <v>348</v>
      </c>
      <c r="G20">
        <v>938.4</v>
      </c>
      <c r="H20">
        <v>929.5</v>
      </c>
      <c r="I20">
        <v>1764.4</v>
      </c>
      <c r="J20">
        <v>83.9</v>
      </c>
      <c r="K20">
        <v>825.4</v>
      </c>
      <c r="L20">
        <v>1881.9</v>
      </c>
      <c r="M20">
        <v>181.1</v>
      </c>
      <c r="N20">
        <v>96.8</v>
      </c>
      <c r="O20">
        <v>199.8</v>
      </c>
      <c r="P20">
        <v>438.1</v>
      </c>
      <c r="Q20">
        <v>93.5</v>
      </c>
      <c r="R20">
        <v>7661.9</v>
      </c>
      <c r="S20">
        <v>119.1</v>
      </c>
      <c r="T20">
        <v>129.6</v>
      </c>
      <c r="U20">
        <v>1473.9</v>
      </c>
      <c r="V20">
        <v>573.79999999999995</v>
      </c>
      <c r="W20">
        <v>464.6</v>
      </c>
      <c r="X20">
        <v>578.70000000000005</v>
      </c>
      <c r="Y20">
        <v>160.19999999999999</v>
      </c>
      <c r="Z20">
        <v>49</v>
      </c>
      <c r="AA20">
        <v>335.8</v>
      </c>
      <c r="AB20">
        <v>296.5</v>
      </c>
      <c r="AC20">
        <v>369.9</v>
      </c>
      <c r="AD20">
        <v>163.19999999999999</v>
      </c>
      <c r="AE20">
        <v>148.4</v>
      </c>
      <c r="AF20">
        <v>139.30000000000001</v>
      </c>
      <c r="AG20">
        <v>1574.2</v>
      </c>
      <c r="AH20">
        <v>531.5</v>
      </c>
      <c r="AI20">
        <v>397.5</v>
      </c>
      <c r="AJ20">
        <v>425.1</v>
      </c>
      <c r="AK20">
        <v>448.7</v>
      </c>
      <c r="AL20">
        <v>126.4</v>
      </c>
      <c r="AM20" s="8">
        <v>25659.200000000001</v>
      </c>
      <c r="AP20" t="s">
        <v>80</v>
      </c>
      <c r="AQ20" t="s">
        <v>81</v>
      </c>
      <c r="AR20">
        <v>25659.42</v>
      </c>
      <c r="AS20">
        <v>20424.990000000002</v>
      </c>
      <c r="AX20">
        <v>2894.24</v>
      </c>
      <c r="AY20">
        <v>48978.65</v>
      </c>
    </row>
    <row r="21" spans="1:51" x14ac:dyDescent="0.25">
      <c r="A21" t="s">
        <v>82</v>
      </c>
      <c r="B21" t="s">
        <v>83</v>
      </c>
      <c r="C21">
        <v>221.7</v>
      </c>
      <c r="D21">
        <v>46.1</v>
      </c>
      <c r="E21">
        <v>618.20000000000005</v>
      </c>
      <c r="F21">
        <v>355</v>
      </c>
      <c r="G21">
        <v>574.1</v>
      </c>
      <c r="H21">
        <v>323.39999999999998</v>
      </c>
      <c r="I21">
        <v>356.4</v>
      </c>
      <c r="J21">
        <v>74.5</v>
      </c>
      <c r="K21">
        <v>330.4</v>
      </c>
      <c r="L21">
        <v>2194.4</v>
      </c>
      <c r="M21">
        <v>101.8</v>
      </c>
      <c r="N21">
        <v>59.6</v>
      </c>
      <c r="O21">
        <v>147.4</v>
      </c>
      <c r="P21">
        <v>285.8</v>
      </c>
      <c r="Q21">
        <v>146</v>
      </c>
      <c r="R21">
        <v>95.5</v>
      </c>
      <c r="S21">
        <v>3063.8</v>
      </c>
      <c r="T21">
        <v>633.1</v>
      </c>
      <c r="U21">
        <v>803.9</v>
      </c>
      <c r="V21">
        <v>225.7</v>
      </c>
      <c r="W21">
        <v>151.4</v>
      </c>
      <c r="X21">
        <v>260.7</v>
      </c>
      <c r="Y21">
        <v>59.6</v>
      </c>
      <c r="Z21">
        <v>82.2</v>
      </c>
      <c r="AA21">
        <v>124.8</v>
      </c>
      <c r="AB21">
        <v>430.3</v>
      </c>
      <c r="AC21">
        <v>279.39999999999998</v>
      </c>
      <c r="AD21">
        <v>158.30000000000001</v>
      </c>
      <c r="AE21">
        <v>210.5</v>
      </c>
      <c r="AF21">
        <v>356.2</v>
      </c>
      <c r="AG21">
        <v>2270.8000000000002</v>
      </c>
      <c r="AH21">
        <v>272</v>
      </c>
      <c r="AI21">
        <v>348.7</v>
      </c>
      <c r="AJ21">
        <v>149.19999999999999</v>
      </c>
      <c r="AK21">
        <v>138.30000000000001</v>
      </c>
      <c r="AL21">
        <v>48.8</v>
      </c>
      <c r="AM21" s="8">
        <v>15998</v>
      </c>
      <c r="AP21" t="s">
        <v>82</v>
      </c>
      <c r="AQ21" t="s">
        <v>83</v>
      </c>
      <c r="AR21">
        <v>15997.88</v>
      </c>
      <c r="AS21">
        <v>6075.42</v>
      </c>
      <c r="AX21">
        <v>1101.4100000000001</v>
      </c>
      <c r="AY21">
        <v>23174.720000000001</v>
      </c>
    </row>
    <row r="22" spans="1:51" x14ac:dyDescent="0.25">
      <c r="A22" t="s">
        <v>84</v>
      </c>
      <c r="B22" t="s">
        <v>85</v>
      </c>
      <c r="C22">
        <v>315.3</v>
      </c>
      <c r="D22">
        <v>58.8</v>
      </c>
      <c r="E22">
        <v>99.5</v>
      </c>
      <c r="F22">
        <v>64.7</v>
      </c>
      <c r="G22">
        <v>81.900000000000006</v>
      </c>
      <c r="H22">
        <v>214.5</v>
      </c>
      <c r="I22">
        <v>55</v>
      </c>
      <c r="J22">
        <v>8.4</v>
      </c>
      <c r="K22">
        <v>85.5</v>
      </c>
      <c r="L22">
        <v>187.7</v>
      </c>
      <c r="M22">
        <v>76.5</v>
      </c>
      <c r="N22">
        <v>50.2</v>
      </c>
      <c r="O22">
        <v>418</v>
      </c>
      <c r="P22">
        <v>206.1</v>
      </c>
      <c r="Q22">
        <v>142</v>
      </c>
      <c r="R22">
        <v>439.2</v>
      </c>
      <c r="S22">
        <v>247.6</v>
      </c>
      <c r="T22">
        <v>18119.099999999999</v>
      </c>
      <c r="U22">
        <v>227.4</v>
      </c>
      <c r="V22">
        <v>348.4</v>
      </c>
      <c r="W22">
        <v>23.6</v>
      </c>
      <c r="X22">
        <v>182.6</v>
      </c>
      <c r="Y22">
        <v>189.8</v>
      </c>
      <c r="Z22">
        <v>31.9</v>
      </c>
      <c r="AA22">
        <v>816.4</v>
      </c>
      <c r="AB22">
        <v>2741.7</v>
      </c>
      <c r="AC22">
        <v>121.2</v>
      </c>
      <c r="AD22">
        <v>635.20000000000005</v>
      </c>
      <c r="AE22">
        <v>50.6</v>
      </c>
      <c r="AF22">
        <v>352.3</v>
      </c>
      <c r="AG22">
        <v>3368.9</v>
      </c>
      <c r="AH22">
        <v>581.9</v>
      </c>
      <c r="AI22">
        <v>277.3</v>
      </c>
      <c r="AJ22">
        <v>490.3</v>
      </c>
      <c r="AK22">
        <v>377.5</v>
      </c>
      <c r="AL22">
        <v>66.8</v>
      </c>
      <c r="AM22" s="8">
        <v>31753.8</v>
      </c>
      <c r="AP22" t="s">
        <v>84</v>
      </c>
      <c r="AQ22" t="s">
        <v>85</v>
      </c>
      <c r="AR22">
        <v>31754.26</v>
      </c>
      <c r="AS22">
        <v>9343.9500000000007</v>
      </c>
      <c r="AT22">
        <v>113051.23</v>
      </c>
      <c r="AU22">
        <v>214.82</v>
      </c>
      <c r="AW22">
        <v>113266.05</v>
      </c>
      <c r="AY22">
        <v>154364.26</v>
      </c>
    </row>
    <row r="23" spans="1:51" x14ac:dyDescent="0.25">
      <c r="A23" t="s">
        <v>86</v>
      </c>
      <c r="B23" t="s">
        <v>87</v>
      </c>
      <c r="C23">
        <v>216.6</v>
      </c>
      <c r="D23">
        <v>79.400000000000006</v>
      </c>
      <c r="E23">
        <v>624.79999999999995</v>
      </c>
      <c r="F23">
        <v>167.6</v>
      </c>
      <c r="G23">
        <v>258.89999999999998</v>
      </c>
      <c r="H23">
        <v>208.1</v>
      </c>
      <c r="I23">
        <v>237.5</v>
      </c>
      <c r="J23">
        <v>161.69999999999999</v>
      </c>
      <c r="K23">
        <v>448.4</v>
      </c>
      <c r="L23">
        <v>483.2</v>
      </c>
      <c r="M23">
        <v>166.3</v>
      </c>
      <c r="N23">
        <v>89.4</v>
      </c>
      <c r="O23">
        <v>271.60000000000002</v>
      </c>
      <c r="P23">
        <v>464.9</v>
      </c>
      <c r="Q23">
        <v>271.2</v>
      </c>
      <c r="R23">
        <v>81.2</v>
      </c>
      <c r="S23">
        <v>137.5</v>
      </c>
      <c r="T23">
        <v>431.1</v>
      </c>
      <c r="U23">
        <v>10600.1</v>
      </c>
      <c r="V23">
        <v>1380.6</v>
      </c>
      <c r="W23">
        <v>112.2</v>
      </c>
      <c r="X23">
        <v>297.10000000000002</v>
      </c>
      <c r="Y23">
        <v>59</v>
      </c>
      <c r="Z23">
        <v>142.9</v>
      </c>
      <c r="AA23">
        <v>218.8</v>
      </c>
      <c r="AB23">
        <v>240.8</v>
      </c>
      <c r="AC23">
        <v>483.7</v>
      </c>
      <c r="AD23">
        <v>97.2</v>
      </c>
      <c r="AE23">
        <v>141</v>
      </c>
      <c r="AF23">
        <v>346.7</v>
      </c>
      <c r="AG23">
        <v>194.9</v>
      </c>
      <c r="AH23">
        <v>33.700000000000003</v>
      </c>
      <c r="AI23">
        <v>64.400000000000006</v>
      </c>
      <c r="AJ23">
        <v>77.900000000000006</v>
      </c>
      <c r="AK23">
        <v>166.2</v>
      </c>
      <c r="AL23">
        <v>55.8</v>
      </c>
      <c r="AM23" s="8">
        <v>19512.400000000001</v>
      </c>
      <c r="AP23" t="s">
        <v>86</v>
      </c>
      <c r="AQ23" t="s">
        <v>87</v>
      </c>
      <c r="AR23">
        <v>19512.2</v>
      </c>
      <c r="AS23">
        <v>8771.23</v>
      </c>
      <c r="AX23">
        <v>1759.11</v>
      </c>
      <c r="AY23">
        <v>30042.54</v>
      </c>
    </row>
    <row r="24" spans="1:51" x14ac:dyDescent="0.25">
      <c r="A24" t="s">
        <v>88</v>
      </c>
      <c r="B24" t="s">
        <v>89</v>
      </c>
      <c r="C24">
        <v>61</v>
      </c>
      <c r="D24">
        <v>103</v>
      </c>
      <c r="E24">
        <v>1425.2</v>
      </c>
      <c r="F24">
        <v>380.2</v>
      </c>
      <c r="G24">
        <v>696.5</v>
      </c>
      <c r="H24">
        <v>387.8</v>
      </c>
      <c r="I24">
        <v>636</v>
      </c>
      <c r="J24">
        <v>110.9</v>
      </c>
      <c r="K24">
        <v>656.1</v>
      </c>
      <c r="L24">
        <v>778.7</v>
      </c>
      <c r="M24">
        <v>271</v>
      </c>
      <c r="N24">
        <v>135.30000000000001</v>
      </c>
      <c r="O24">
        <v>351.2</v>
      </c>
      <c r="P24">
        <v>532.5</v>
      </c>
      <c r="Q24">
        <v>314.5</v>
      </c>
      <c r="R24">
        <v>142.30000000000001</v>
      </c>
      <c r="S24">
        <v>319.10000000000002</v>
      </c>
      <c r="T24">
        <v>1257.5</v>
      </c>
      <c r="U24">
        <v>12877.1</v>
      </c>
      <c r="V24">
        <v>17538.2</v>
      </c>
      <c r="W24">
        <v>458.3</v>
      </c>
      <c r="X24">
        <v>737.6</v>
      </c>
      <c r="Y24">
        <v>497.7</v>
      </c>
      <c r="Z24">
        <v>342.6</v>
      </c>
      <c r="AA24">
        <v>1364.3</v>
      </c>
      <c r="AB24">
        <v>377.9</v>
      </c>
      <c r="AC24">
        <v>1346.3</v>
      </c>
      <c r="AD24">
        <v>594.5</v>
      </c>
      <c r="AE24">
        <v>378.3</v>
      </c>
      <c r="AF24">
        <v>1420.3</v>
      </c>
      <c r="AG24">
        <v>3238.6</v>
      </c>
      <c r="AH24">
        <v>765.3</v>
      </c>
      <c r="AI24">
        <v>417.7</v>
      </c>
      <c r="AJ24">
        <v>380.1</v>
      </c>
      <c r="AK24">
        <v>409.2</v>
      </c>
      <c r="AL24">
        <v>319</v>
      </c>
      <c r="AM24" s="8">
        <v>52021.8</v>
      </c>
      <c r="AP24" t="s">
        <v>88</v>
      </c>
      <c r="AQ24" t="s">
        <v>89</v>
      </c>
      <c r="AR24">
        <v>52021.47</v>
      </c>
      <c r="AS24">
        <v>17577.490000000002</v>
      </c>
      <c r="AX24">
        <v>12490.15</v>
      </c>
      <c r="AY24">
        <v>82089.119999999995</v>
      </c>
    </row>
    <row r="25" spans="1:51" x14ac:dyDescent="0.25">
      <c r="A25" t="s">
        <v>90</v>
      </c>
      <c r="B25" t="s">
        <v>91</v>
      </c>
      <c r="C25">
        <v>27.7</v>
      </c>
      <c r="D25">
        <v>42.6</v>
      </c>
      <c r="E25">
        <v>211.2</v>
      </c>
      <c r="F25">
        <v>57.7</v>
      </c>
      <c r="G25">
        <v>75.099999999999994</v>
      </c>
      <c r="H25">
        <v>64.900000000000006</v>
      </c>
      <c r="I25">
        <v>83</v>
      </c>
      <c r="J25">
        <v>34.299999999999997</v>
      </c>
      <c r="K25">
        <v>107.6</v>
      </c>
      <c r="L25">
        <v>142.9</v>
      </c>
      <c r="M25">
        <v>55.4</v>
      </c>
      <c r="N25">
        <v>25.2</v>
      </c>
      <c r="O25">
        <v>78</v>
      </c>
      <c r="P25">
        <v>98.2</v>
      </c>
      <c r="Q25">
        <v>77.8</v>
      </c>
      <c r="R25">
        <v>36.1</v>
      </c>
      <c r="S25">
        <v>59.7</v>
      </c>
      <c r="T25">
        <v>245.9</v>
      </c>
      <c r="U25">
        <v>2373</v>
      </c>
      <c r="V25">
        <v>656.8</v>
      </c>
      <c r="W25">
        <v>960</v>
      </c>
      <c r="X25">
        <v>182.9</v>
      </c>
      <c r="Y25">
        <v>70.400000000000006</v>
      </c>
      <c r="Z25">
        <v>143.9</v>
      </c>
      <c r="AA25">
        <v>628</v>
      </c>
      <c r="AB25">
        <v>201.6</v>
      </c>
      <c r="AC25">
        <v>551.4</v>
      </c>
      <c r="AD25">
        <v>171.3</v>
      </c>
      <c r="AE25">
        <v>122</v>
      </c>
      <c r="AF25">
        <v>678.1</v>
      </c>
      <c r="AG25">
        <v>644</v>
      </c>
      <c r="AH25">
        <v>368.3</v>
      </c>
      <c r="AI25">
        <v>121.3</v>
      </c>
      <c r="AJ25">
        <v>1097</v>
      </c>
      <c r="AK25">
        <v>196.8</v>
      </c>
      <c r="AL25">
        <v>89.6</v>
      </c>
      <c r="AM25" s="8">
        <v>10779.7</v>
      </c>
      <c r="AP25" t="s">
        <v>90</v>
      </c>
      <c r="AQ25" t="s">
        <v>91</v>
      </c>
      <c r="AR25">
        <v>10779.63</v>
      </c>
      <c r="AS25">
        <v>40662.730000000003</v>
      </c>
      <c r="AY25">
        <v>51442.36</v>
      </c>
    </row>
    <row r="26" spans="1:51" x14ac:dyDescent="0.25">
      <c r="A26" t="s">
        <v>92</v>
      </c>
      <c r="B26" t="s">
        <v>93</v>
      </c>
      <c r="C26">
        <v>117.6</v>
      </c>
      <c r="D26">
        <v>2.2999999999999998</v>
      </c>
      <c r="E26">
        <v>171.6</v>
      </c>
      <c r="F26">
        <v>37.200000000000003</v>
      </c>
      <c r="G26">
        <v>65.7</v>
      </c>
      <c r="H26">
        <v>24.2</v>
      </c>
      <c r="I26">
        <v>74.400000000000006</v>
      </c>
      <c r="J26">
        <v>27.7</v>
      </c>
      <c r="K26">
        <v>44.4</v>
      </c>
      <c r="L26">
        <v>54</v>
      </c>
      <c r="M26">
        <v>83.3</v>
      </c>
      <c r="N26">
        <v>22.9</v>
      </c>
      <c r="O26">
        <v>44.5</v>
      </c>
      <c r="P26">
        <v>83</v>
      </c>
      <c r="Q26">
        <v>41.4</v>
      </c>
      <c r="R26">
        <v>113.9</v>
      </c>
      <c r="S26">
        <v>55</v>
      </c>
      <c r="T26">
        <v>187.9</v>
      </c>
      <c r="U26">
        <v>1366.8</v>
      </c>
      <c r="V26">
        <v>236.5</v>
      </c>
      <c r="W26">
        <v>59.2</v>
      </c>
      <c r="X26">
        <v>2205.1</v>
      </c>
      <c r="Y26">
        <v>217.6</v>
      </c>
      <c r="Z26">
        <v>554</v>
      </c>
      <c r="AA26">
        <v>2596.1</v>
      </c>
      <c r="AB26">
        <v>236.2</v>
      </c>
      <c r="AC26">
        <v>980</v>
      </c>
      <c r="AD26">
        <v>436.4</v>
      </c>
      <c r="AE26">
        <v>615.20000000000005</v>
      </c>
      <c r="AF26">
        <v>815.3</v>
      </c>
      <c r="AG26">
        <v>1054.2</v>
      </c>
      <c r="AH26">
        <v>366.7</v>
      </c>
      <c r="AI26">
        <v>143.4</v>
      </c>
      <c r="AJ26">
        <v>157.6</v>
      </c>
      <c r="AK26">
        <v>404.5</v>
      </c>
      <c r="AL26">
        <v>171</v>
      </c>
      <c r="AM26" s="8">
        <v>13866.8</v>
      </c>
      <c r="AP26" t="s">
        <v>92</v>
      </c>
      <c r="AQ26" t="s">
        <v>93</v>
      </c>
      <c r="AR26">
        <v>13866.71</v>
      </c>
      <c r="AS26">
        <v>18206.689999999999</v>
      </c>
      <c r="AT26">
        <v>5658.9</v>
      </c>
      <c r="AU26">
        <v>323.31</v>
      </c>
      <c r="AW26">
        <v>5982.21</v>
      </c>
      <c r="AX26">
        <v>1955.96</v>
      </c>
      <c r="AY26">
        <v>40011.57</v>
      </c>
    </row>
    <row r="27" spans="1:51" x14ac:dyDescent="0.25">
      <c r="A27" t="s">
        <v>94</v>
      </c>
      <c r="B27" t="s">
        <v>95</v>
      </c>
      <c r="C27">
        <v>20.8</v>
      </c>
      <c r="D27">
        <v>43.9</v>
      </c>
      <c r="E27">
        <v>194</v>
      </c>
      <c r="F27">
        <v>106.4</v>
      </c>
      <c r="G27">
        <v>94.4</v>
      </c>
      <c r="H27">
        <v>57.8</v>
      </c>
      <c r="I27">
        <v>85.2</v>
      </c>
      <c r="J27">
        <v>24</v>
      </c>
      <c r="K27">
        <v>75.400000000000006</v>
      </c>
      <c r="L27">
        <v>92.6</v>
      </c>
      <c r="M27">
        <v>54.8</v>
      </c>
      <c r="N27">
        <v>47.6</v>
      </c>
      <c r="O27">
        <v>118.5</v>
      </c>
      <c r="P27">
        <v>115.4</v>
      </c>
      <c r="Q27">
        <v>74.599999999999994</v>
      </c>
      <c r="R27">
        <v>119.8</v>
      </c>
      <c r="S27">
        <v>52</v>
      </c>
      <c r="T27">
        <v>347.9</v>
      </c>
      <c r="U27">
        <v>2974.1</v>
      </c>
      <c r="V27">
        <v>755.2</v>
      </c>
      <c r="W27">
        <v>253.2</v>
      </c>
      <c r="X27">
        <v>221.1</v>
      </c>
      <c r="Y27">
        <v>2185.1999999999998</v>
      </c>
      <c r="Z27">
        <v>402.1</v>
      </c>
      <c r="AA27">
        <v>3460.8</v>
      </c>
      <c r="AB27">
        <v>262.60000000000002</v>
      </c>
      <c r="AC27">
        <v>1002.8</v>
      </c>
      <c r="AD27">
        <v>532.5</v>
      </c>
      <c r="AE27">
        <v>186.3</v>
      </c>
      <c r="AF27">
        <v>1121.8</v>
      </c>
      <c r="AG27">
        <v>752.5</v>
      </c>
      <c r="AH27">
        <v>249.5</v>
      </c>
      <c r="AI27">
        <v>376.8</v>
      </c>
      <c r="AJ27">
        <v>72.099999999999994</v>
      </c>
      <c r="AK27">
        <v>232</v>
      </c>
      <c r="AL27">
        <v>118</v>
      </c>
      <c r="AM27" s="8">
        <v>16883.7</v>
      </c>
      <c r="AN27">
        <v>0.97333819701215385</v>
      </c>
      <c r="AP27" t="s">
        <v>94</v>
      </c>
      <c r="AQ27" t="s">
        <v>95</v>
      </c>
      <c r="AR27">
        <v>16883.53</v>
      </c>
      <c r="AS27">
        <v>11566.22</v>
      </c>
      <c r="AX27">
        <v>277.17</v>
      </c>
      <c r="AY27">
        <v>28726.92</v>
      </c>
    </row>
    <row r="28" spans="1:51" x14ac:dyDescent="0.25">
      <c r="A28" t="s">
        <v>96</v>
      </c>
      <c r="B28" t="s">
        <v>97</v>
      </c>
      <c r="C28">
        <v>0.6</v>
      </c>
      <c r="D28">
        <v>4.4000000000000004</v>
      </c>
      <c r="E28">
        <v>274.5</v>
      </c>
      <c r="F28">
        <v>83.5</v>
      </c>
      <c r="G28">
        <v>118.8</v>
      </c>
      <c r="H28">
        <v>117.8</v>
      </c>
      <c r="I28">
        <v>139.4</v>
      </c>
      <c r="J28">
        <v>43.2</v>
      </c>
      <c r="K28">
        <v>95.4</v>
      </c>
      <c r="L28">
        <v>116.5</v>
      </c>
      <c r="M28">
        <v>280.10000000000002</v>
      </c>
      <c r="N28">
        <v>46.1</v>
      </c>
      <c r="O28">
        <v>99</v>
      </c>
      <c r="P28">
        <v>109.4</v>
      </c>
      <c r="Q28">
        <v>82.2</v>
      </c>
      <c r="R28">
        <v>193.2</v>
      </c>
      <c r="S28">
        <v>83.9</v>
      </c>
      <c r="T28">
        <v>322.5</v>
      </c>
      <c r="U28">
        <v>1114.4000000000001</v>
      </c>
      <c r="V28">
        <v>318</v>
      </c>
      <c r="W28">
        <v>58.6</v>
      </c>
      <c r="X28">
        <v>273.5</v>
      </c>
      <c r="Y28">
        <v>231.1</v>
      </c>
      <c r="Z28">
        <v>1809.8</v>
      </c>
      <c r="AA28">
        <v>4019.2</v>
      </c>
      <c r="AB28">
        <v>212.2</v>
      </c>
      <c r="AC28">
        <v>530.6</v>
      </c>
      <c r="AD28">
        <v>422.2</v>
      </c>
      <c r="AE28">
        <v>141.80000000000001</v>
      </c>
      <c r="AF28">
        <v>606.79999999999995</v>
      </c>
      <c r="AG28">
        <v>757.7</v>
      </c>
      <c r="AH28">
        <v>84.3</v>
      </c>
      <c r="AI28">
        <v>129.30000000000001</v>
      </c>
      <c r="AJ28">
        <v>75.7</v>
      </c>
      <c r="AK28">
        <v>110.9</v>
      </c>
      <c r="AL28">
        <v>82.3</v>
      </c>
      <c r="AM28" s="8">
        <v>13188.9</v>
      </c>
      <c r="AN28">
        <v>0.97948410885778703</v>
      </c>
      <c r="AP28" t="s">
        <v>96</v>
      </c>
      <c r="AQ28" t="s">
        <v>97</v>
      </c>
      <c r="AR28">
        <v>13188.89</v>
      </c>
      <c r="AS28">
        <v>570.74</v>
      </c>
      <c r="AT28">
        <v>15919.99</v>
      </c>
      <c r="AU28">
        <v>69.150000000000006</v>
      </c>
      <c r="AW28">
        <v>15989.14</v>
      </c>
      <c r="AX28">
        <v>304.38</v>
      </c>
      <c r="AY28">
        <v>30053.14</v>
      </c>
    </row>
    <row r="29" spans="1:51" x14ac:dyDescent="0.25">
      <c r="A29" t="s">
        <v>98</v>
      </c>
      <c r="B29" t="s">
        <v>99</v>
      </c>
      <c r="C29">
        <v>1936.9</v>
      </c>
      <c r="D29">
        <v>196.3</v>
      </c>
      <c r="E29">
        <v>1420</v>
      </c>
      <c r="F29">
        <v>338</v>
      </c>
      <c r="G29">
        <v>409.9</v>
      </c>
      <c r="H29">
        <v>177.3</v>
      </c>
      <c r="I29">
        <v>432.3</v>
      </c>
      <c r="J29">
        <v>115.4</v>
      </c>
      <c r="K29">
        <v>332.3</v>
      </c>
      <c r="L29">
        <v>534.20000000000005</v>
      </c>
      <c r="M29">
        <v>258.60000000000002</v>
      </c>
      <c r="N29">
        <v>130.19999999999999</v>
      </c>
      <c r="O29">
        <v>272</v>
      </c>
      <c r="P29">
        <v>351.9</v>
      </c>
      <c r="Q29">
        <v>279.60000000000002</v>
      </c>
      <c r="R29">
        <v>263.5</v>
      </c>
      <c r="S29">
        <v>475.8</v>
      </c>
      <c r="T29">
        <v>2008.7</v>
      </c>
      <c r="U29">
        <v>6044.1</v>
      </c>
      <c r="V29">
        <v>3554.6</v>
      </c>
      <c r="W29">
        <v>640.9</v>
      </c>
      <c r="X29">
        <v>384.6</v>
      </c>
      <c r="Y29">
        <v>374.7</v>
      </c>
      <c r="Z29">
        <v>184.2</v>
      </c>
      <c r="AA29">
        <v>28073.200000000001</v>
      </c>
      <c r="AB29">
        <v>12782.8</v>
      </c>
      <c r="AC29">
        <v>3265.9</v>
      </c>
      <c r="AD29">
        <v>635.5</v>
      </c>
      <c r="AE29">
        <v>534.79999999999995</v>
      </c>
      <c r="AF29">
        <v>1311.1</v>
      </c>
      <c r="AG29">
        <v>3891.6</v>
      </c>
      <c r="AH29">
        <v>447</v>
      </c>
      <c r="AI29">
        <v>1449.3</v>
      </c>
      <c r="AJ29">
        <v>218.3</v>
      </c>
      <c r="AK29">
        <v>234</v>
      </c>
      <c r="AL29">
        <v>922.1</v>
      </c>
      <c r="AM29" s="8">
        <v>74881.600000000006</v>
      </c>
      <c r="AP29" t="s">
        <v>98</v>
      </c>
      <c r="AQ29" t="s">
        <v>99</v>
      </c>
      <c r="AR29">
        <v>74881.86</v>
      </c>
      <c r="AS29">
        <v>37170.15</v>
      </c>
      <c r="AX29">
        <v>6373.81</v>
      </c>
      <c r="AY29">
        <v>118425.82</v>
      </c>
    </row>
    <row r="30" spans="1:51" x14ac:dyDescent="0.25">
      <c r="A30" t="s">
        <v>100</v>
      </c>
      <c r="B30" t="s">
        <v>101</v>
      </c>
      <c r="C30">
        <v>11.7</v>
      </c>
      <c r="D30">
        <v>64.2</v>
      </c>
      <c r="E30">
        <v>334.7</v>
      </c>
      <c r="F30">
        <v>95.5</v>
      </c>
      <c r="G30">
        <v>232.6</v>
      </c>
      <c r="H30">
        <v>116.7</v>
      </c>
      <c r="I30">
        <v>209.2</v>
      </c>
      <c r="J30">
        <v>89.2</v>
      </c>
      <c r="K30">
        <v>249.1</v>
      </c>
      <c r="L30">
        <v>397</v>
      </c>
      <c r="M30">
        <v>103</v>
      </c>
      <c r="N30">
        <v>22.7</v>
      </c>
      <c r="O30">
        <v>133.4</v>
      </c>
      <c r="P30">
        <v>140.19999999999999</v>
      </c>
      <c r="Q30">
        <v>102.3</v>
      </c>
      <c r="R30">
        <v>71.7</v>
      </c>
      <c r="S30">
        <v>79</v>
      </c>
      <c r="T30">
        <v>603.20000000000005</v>
      </c>
      <c r="U30">
        <v>7070.7</v>
      </c>
      <c r="V30">
        <v>1536.3</v>
      </c>
      <c r="W30">
        <v>605.79999999999995</v>
      </c>
      <c r="X30">
        <v>298.8</v>
      </c>
      <c r="Y30">
        <v>246.4</v>
      </c>
      <c r="Z30">
        <v>498.3</v>
      </c>
      <c r="AA30">
        <v>4261.7</v>
      </c>
      <c r="AB30">
        <v>5906</v>
      </c>
      <c r="AC30">
        <v>2266.1999999999998</v>
      </c>
      <c r="AD30">
        <v>976.3</v>
      </c>
      <c r="AE30">
        <v>336</v>
      </c>
      <c r="AF30">
        <v>2515.1</v>
      </c>
      <c r="AG30">
        <v>944.2</v>
      </c>
      <c r="AH30">
        <v>237.2</v>
      </c>
      <c r="AI30">
        <v>644.9</v>
      </c>
      <c r="AJ30">
        <v>620.29999999999995</v>
      </c>
      <c r="AK30">
        <v>275</v>
      </c>
      <c r="AL30">
        <v>217.6</v>
      </c>
      <c r="AM30" s="8">
        <v>32512.2</v>
      </c>
      <c r="AP30" t="s">
        <v>100</v>
      </c>
      <c r="AQ30" t="s">
        <v>101</v>
      </c>
      <c r="AR30">
        <v>32512.28</v>
      </c>
      <c r="AS30">
        <v>121436.59</v>
      </c>
      <c r="AT30">
        <v>2887.33</v>
      </c>
      <c r="AW30">
        <v>2887.33</v>
      </c>
      <c r="AY30">
        <v>156836.21</v>
      </c>
    </row>
    <row r="31" spans="1:51" x14ac:dyDescent="0.25">
      <c r="A31" t="s">
        <v>102</v>
      </c>
      <c r="B31" t="s">
        <v>103</v>
      </c>
      <c r="C31">
        <v>754</v>
      </c>
      <c r="D31">
        <v>219.7</v>
      </c>
      <c r="E31">
        <v>2139</v>
      </c>
      <c r="F31">
        <v>367.5</v>
      </c>
      <c r="G31">
        <v>872.9</v>
      </c>
      <c r="H31">
        <v>426.6</v>
      </c>
      <c r="I31">
        <v>590.29999999999995</v>
      </c>
      <c r="J31">
        <v>341.3</v>
      </c>
      <c r="K31">
        <v>1034.9000000000001</v>
      </c>
      <c r="L31">
        <v>1224.4000000000001</v>
      </c>
      <c r="M31">
        <v>505.1</v>
      </c>
      <c r="N31">
        <v>230.8</v>
      </c>
      <c r="O31">
        <v>702.7</v>
      </c>
      <c r="P31">
        <v>917.8</v>
      </c>
      <c r="Q31">
        <v>583.70000000000005</v>
      </c>
      <c r="R31">
        <v>470.9</v>
      </c>
      <c r="S31">
        <v>512.70000000000005</v>
      </c>
      <c r="T31">
        <v>4491.8999999999996</v>
      </c>
      <c r="U31">
        <v>6561.3</v>
      </c>
      <c r="V31">
        <v>2409.4</v>
      </c>
      <c r="W31">
        <v>727.4</v>
      </c>
      <c r="X31">
        <v>924.7</v>
      </c>
      <c r="Y31">
        <v>473.2</v>
      </c>
      <c r="Z31">
        <v>669.4</v>
      </c>
      <c r="AA31">
        <v>3966.2</v>
      </c>
      <c r="AB31">
        <v>1893</v>
      </c>
      <c r="AC31">
        <v>13463.3</v>
      </c>
      <c r="AD31">
        <v>2450.3000000000002</v>
      </c>
      <c r="AE31">
        <v>586.20000000000005</v>
      </c>
      <c r="AF31">
        <v>3289</v>
      </c>
      <c r="AG31">
        <v>2193.6999999999998</v>
      </c>
      <c r="AH31">
        <v>485</v>
      </c>
      <c r="AI31">
        <v>578.20000000000005</v>
      </c>
      <c r="AJ31">
        <v>402.9</v>
      </c>
      <c r="AK31">
        <v>687</v>
      </c>
      <c r="AL31">
        <v>240.4</v>
      </c>
      <c r="AM31" s="8">
        <v>58386.8</v>
      </c>
      <c r="AN31">
        <v>0.95178979371787531</v>
      </c>
      <c r="AP31" t="s">
        <v>102</v>
      </c>
      <c r="AQ31" t="s">
        <v>103</v>
      </c>
      <c r="AR31">
        <v>58386.67</v>
      </c>
      <c r="AS31">
        <v>4997.63</v>
      </c>
      <c r="AT31">
        <v>12865.59</v>
      </c>
      <c r="AU31">
        <v>-179.47</v>
      </c>
      <c r="AW31">
        <v>12686.12</v>
      </c>
      <c r="AX31">
        <v>8223.99</v>
      </c>
      <c r="AY31">
        <v>84294.42</v>
      </c>
    </row>
    <row r="32" spans="1:51" x14ac:dyDescent="0.25">
      <c r="A32" t="s">
        <v>104</v>
      </c>
      <c r="B32" t="s">
        <v>105</v>
      </c>
      <c r="AD32">
        <v>613</v>
      </c>
      <c r="AM32" s="8">
        <v>613</v>
      </c>
      <c r="AN32">
        <v>0.86405985826828269</v>
      </c>
      <c r="AP32" t="s">
        <v>104</v>
      </c>
      <c r="AQ32" t="s">
        <v>105</v>
      </c>
      <c r="AR32">
        <v>613.01</v>
      </c>
      <c r="AS32">
        <v>6888.15</v>
      </c>
      <c r="AT32">
        <v>26662.91</v>
      </c>
      <c r="AW32">
        <v>26662.91</v>
      </c>
      <c r="AX32">
        <v>2227.64</v>
      </c>
      <c r="AY32">
        <v>36391.72</v>
      </c>
    </row>
    <row r="33" spans="1:51" x14ac:dyDescent="0.25">
      <c r="A33" t="s">
        <v>106</v>
      </c>
      <c r="B33" t="s">
        <v>107</v>
      </c>
      <c r="C33">
        <v>291.5</v>
      </c>
      <c r="D33">
        <v>17.3</v>
      </c>
      <c r="E33">
        <v>1769.1</v>
      </c>
      <c r="F33">
        <v>367.5</v>
      </c>
      <c r="G33">
        <v>293.10000000000002</v>
      </c>
      <c r="H33">
        <v>98.9</v>
      </c>
      <c r="I33">
        <v>652.70000000000005</v>
      </c>
      <c r="J33">
        <v>439.2</v>
      </c>
      <c r="K33">
        <v>110.9</v>
      </c>
      <c r="L33">
        <v>116.6</v>
      </c>
      <c r="M33">
        <v>116.5</v>
      </c>
      <c r="N33">
        <v>66.900000000000006</v>
      </c>
      <c r="O33">
        <v>63</v>
      </c>
      <c r="P33">
        <v>960.4</v>
      </c>
      <c r="Q33">
        <v>301</v>
      </c>
      <c r="R33">
        <v>67.400000000000006</v>
      </c>
      <c r="S33">
        <v>62.7</v>
      </c>
      <c r="T33">
        <v>263.7</v>
      </c>
      <c r="U33">
        <v>2380.3000000000002</v>
      </c>
      <c r="V33">
        <v>333.9</v>
      </c>
      <c r="W33">
        <v>85.5</v>
      </c>
      <c r="X33">
        <v>254.8</v>
      </c>
      <c r="Y33">
        <v>231.9</v>
      </c>
      <c r="Z33">
        <v>133.80000000000001</v>
      </c>
      <c r="AA33">
        <v>1911.9</v>
      </c>
      <c r="AB33">
        <v>82.5</v>
      </c>
      <c r="AC33">
        <v>297.39999999999998</v>
      </c>
      <c r="AD33">
        <v>232.5</v>
      </c>
      <c r="AE33">
        <v>1353.5</v>
      </c>
      <c r="AF33">
        <v>607.1</v>
      </c>
      <c r="AG33">
        <v>871</v>
      </c>
      <c r="AH33">
        <v>180.2</v>
      </c>
      <c r="AI33">
        <v>373.2</v>
      </c>
      <c r="AJ33">
        <v>170.5</v>
      </c>
      <c r="AK33">
        <v>409.6</v>
      </c>
      <c r="AL33">
        <v>77.099999999999994</v>
      </c>
      <c r="AM33" s="8">
        <v>16045.1</v>
      </c>
      <c r="AN33">
        <v>0.93210241935244698</v>
      </c>
      <c r="AP33" t="s">
        <v>106</v>
      </c>
      <c r="AQ33" t="s">
        <v>107</v>
      </c>
      <c r="AR33">
        <v>16045.08</v>
      </c>
      <c r="AS33">
        <v>2644.2</v>
      </c>
      <c r="AX33">
        <v>808.1</v>
      </c>
      <c r="AY33">
        <v>19497.38</v>
      </c>
    </row>
    <row r="34" spans="1:51" x14ac:dyDescent="0.25">
      <c r="A34" t="s">
        <v>108</v>
      </c>
      <c r="B34" t="s">
        <v>109</v>
      </c>
      <c r="C34">
        <v>404.8</v>
      </c>
      <c r="D34">
        <v>193.2</v>
      </c>
      <c r="E34">
        <v>2873</v>
      </c>
      <c r="F34">
        <v>696.9</v>
      </c>
      <c r="G34">
        <v>1183.0999999999999</v>
      </c>
      <c r="H34">
        <v>636.1</v>
      </c>
      <c r="I34">
        <v>1066.5</v>
      </c>
      <c r="J34">
        <v>424.1</v>
      </c>
      <c r="K34">
        <v>1874</v>
      </c>
      <c r="L34">
        <v>2473.9</v>
      </c>
      <c r="M34">
        <v>695.8</v>
      </c>
      <c r="N34">
        <v>495.8</v>
      </c>
      <c r="O34">
        <v>1356.8</v>
      </c>
      <c r="P34">
        <v>1781.9</v>
      </c>
      <c r="Q34">
        <v>1234.7</v>
      </c>
      <c r="R34">
        <v>759.4</v>
      </c>
      <c r="S34">
        <v>1769.6</v>
      </c>
      <c r="T34">
        <v>5862.6</v>
      </c>
      <c r="U34">
        <v>8694.9</v>
      </c>
      <c r="V34">
        <v>4612.8</v>
      </c>
      <c r="W34">
        <v>662.5</v>
      </c>
      <c r="X34">
        <v>875.5</v>
      </c>
      <c r="Y34">
        <v>629.70000000000005</v>
      </c>
      <c r="Z34">
        <v>783.6</v>
      </c>
      <c r="AA34">
        <v>7972.9</v>
      </c>
      <c r="AB34">
        <v>2971.2</v>
      </c>
      <c r="AC34">
        <v>4747.2</v>
      </c>
      <c r="AD34">
        <v>2783.4</v>
      </c>
      <c r="AE34">
        <v>2028.2</v>
      </c>
      <c r="AF34">
        <v>8509.4</v>
      </c>
      <c r="AG34">
        <v>4645.5</v>
      </c>
      <c r="AH34">
        <v>1187.5</v>
      </c>
      <c r="AI34">
        <v>1755.3</v>
      </c>
      <c r="AJ34">
        <v>877</v>
      </c>
      <c r="AK34">
        <v>923.9</v>
      </c>
      <c r="AL34">
        <v>949.5</v>
      </c>
      <c r="AM34" s="8">
        <v>81392.2</v>
      </c>
      <c r="AN34">
        <v>0.95332447275039911</v>
      </c>
      <c r="AP34" t="s">
        <v>108</v>
      </c>
      <c r="AQ34" t="s">
        <v>109</v>
      </c>
      <c r="AR34">
        <v>81391.98</v>
      </c>
      <c r="AS34">
        <v>5819.59</v>
      </c>
      <c r="AX34">
        <v>3599.94</v>
      </c>
      <c r="AY34">
        <v>90811.51</v>
      </c>
    </row>
    <row r="35" spans="1:51" x14ac:dyDescent="0.25">
      <c r="A35" t="s">
        <v>127</v>
      </c>
      <c r="B35" t="s">
        <v>128</v>
      </c>
      <c r="E35">
        <v>39.5</v>
      </c>
      <c r="F35">
        <v>10.6</v>
      </c>
      <c r="G35">
        <v>17.899999999999999</v>
      </c>
      <c r="H35">
        <v>11.5</v>
      </c>
      <c r="I35">
        <v>18.899999999999999</v>
      </c>
      <c r="J35">
        <v>8.8000000000000007</v>
      </c>
      <c r="K35">
        <v>24.8</v>
      </c>
      <c r="L35">
        <v>30.9</v>
      </c>
      <c r="M35">
        <v>10.7</v>
      </c>
      <c r="N35">
        <v>5.7</v>
      </c>
      <c r="O35">
        <v>19.100000000000001</v>
      </c>
      <c r="P35">
        <v>27.3</v>
      </c>
      <c r="Q35">
        <v>18.8</v>
      </c>
      <c r="R35">
        <v>9.6999999999999993</v>
      </c>
      <c r="S35">
        <v>14.8</v>
      </c>
      <c r="T35">
        <v>42.1</v>
      </c>
      <c r="U35">
        <v>1163.2</v>
      </c>
      <c r="V35">
        <v>140.19999999999999</v>
      </c>
      <c r="W35">
        <v>185.5</v>
      </c>
      <c r="X35">
        <v>41.1</v>
      </c>
      <c r="Y35">
        <v>18.8</v>
      </c>
      <c r="Z35">
        <v>34</v>
      </c>
      <c r="AA35">
        <v>3.4</v>
      </c>
      <c r="AB35">
        <v>56.7</v>
      </c>
      <c r="AC35">
        <v>125.9</v>
      </c>
      <c r="AD35">
        <v>50.9</v>
      </c>
      <c r="AE35">
        <v>33</v>
      </c>
      <c r="AF35">
        <v>167.2</v>
      </c>
      <c r="AG35">
        <v>196.3</v>
      </c>
      <c r="AH35">
        <v>47.9</v>
      </c>
      <c r="AI35">
        <v>29.5</v>
      </c>
      <c r="AJ35">
        <v>85.6</v>
      </c>
      <c r="AK35">
        <v>749.5</v>
      </c>
      <c r="AL35">
        <v>80.2</v>
      </c>
      <c r="AM35">
        <v>3520</v>
      </c>
    </row>
    <row r="36" spans="1:51" x14ac:dyDescent="0.25">
      <c r="A36" t="s">
        <v>129</v>
      </c>
      <c r="B36" t="s">
        <v>130</v>
      </c>
      <c r="C36">
        <v>22.9</v>
      </c>
      <c r="E36">
        <v>415.7</v>
      </c>
      <c r="F36">
        <v>29.5</v>
      </c>
      <c r="G36">
        <v>61.9</v>
      </c>
      <c r="H36">
        <v>26.7</v>
      </c>
      <c r="I36">
        <v>104.5</v>
      </c>
      <c r="J36">
        <v>35</v>
      </c>
      <c r="K36">
        <v>99.2</v>
      </c>
      <c r="L36">
        <v>85.3</v>
      </c>
      <c r="M36">
        <v>72.8</v>
      </c>
      <c r="N36">
        <v>58.6</v>
      </c>
      <c r="O36">
        <v>168.6</v>
      </c>
      <c r="P36">
        <v>646.20000000000005</v>
      </c>
      <c r="Q36">
        <v>263.8</v>
      </c>
      <c r="R36">
        <v>50.2</v>
      </c>
      <c r="S36">
        <v>43.7</v>
      </c>
      <c r="T36">
        <v>318.2</v>
      </c>
      <c r="U36">
        <v>761.5</v>
      </c>
      <c r="V36">
        <v>166.2</v>
      </c>
      <c r="W36">
        <v>43.3</v>
      </c>
      <c r="X36">
        <v>129.5</v>
      </c>
      <c r="Y36">
        <v>51.9</v>
      </c>
      <c r="Z36">
        <v>43.4</v>
      </c>
      <c r="AA36">
        <v>373.4</v>
      </c>
      <c r="AB36">
        <v>53.1</v>
      </c>
      <c r="AC36">
        <v>165.9</v>
      </c>
      <c r="AD36">
        <v>65.900000000000006</v>
      </c>
      <c r="AE36">
        <v>132.19999999999999</v>
      </c>
      <c r="AF36">
        <v>224.2</v>
      </c>
      <c r="AG36">
        <v>21.3</v>
      </c>
      <c r="AH36">
        <v>26.4</v>
      </c>
      <c r="AI36">
        <v>29</v>
      </c>
      <c r="AJ36">
        <v>36.9</v>
      </c>
      <c r="AK36">
        <v>30.4</v>
      </c>
      <c r="AL36">
        <v>447.1</v>
      </c>
      <c r="AM36">
        <v>5304.4</v>
      </c>
    </row>
    <row r="37" spans="1:51" x14ac:dyDescent="0.25">
      <c r="A37" t="s">
        <v>131</v>
      </c>
      <c r="B37" t="s">
        <v>132</v>
      </c>
      <c r="C37">
        <v>80</v>
      </c>
      <c r="D37">
        <v>17</v>
      </c>
      <c r="E37">
        <v>149.6</v>
      </c>
      <c r="F37">
        <v>67.599999999999994</v>
      </c>
      <c r="G37">
        <v>111.8</v>
      </c>
      <c r="H37">
        <v>70.400000000000006</v>
      </c>
      <c r="I37">
        <v>126.1</v>
      </c>
      <c r="J37">
        <v>42.1</v>
      </c>
      <c r="K37">
        <v>125</v>
      </c>
      <c r="L37">
        <v>147.4</v>
      </c>
      <c r="M37">
        <v>107</v>
      </c>
      <c r="N37">
        <v>56.4</v>
      </c>
      <c r="O37">
        <v>99</v>
      </c>
      <c r="P37">
        <v>175.3</v>
      </c>
      <c r="Q37">
        <v>122.7</v>
      </c>
      <c r="R37">
        <v>188.7</v>
      </c>
      <c r="S37">
        <v>44.5</v>
      </c>
      <c r="T37">
        <v>190.6</v>
      </c>
      <c r="U37">
        <v>534.6</v>
      </c>
      <c r="V37">
        <v>646.5</v>
      </c>
      <c r="W37">
        <v>42.7</v>
      </c>
      <c r="X37">
        <v>57.7</v>
      </c>
      <c r="Y37">
        <v>21.9</v>
      </c>
      <c r="Z37">
        <v>109</v>
      </c>
      <c r="AA37">
        <v>618.70000000000005</v>
      </c>
      <c r="AB37">
        <v>26.5</v>
      </c>
      <c r="AC37">
        <v>227.6</v>
      </c>
      <c r="AD37">
        <v>62.8</v>
      </c>
      <c r="AE37">
        <v>126.3</v>
      </c>
      <c r="AF37">
        <v>181.7</v>
      </c>
      <c r="AG37">
        <v>370.4</v>
      </c>
      <c r="AH37">
        <v>971</v>
      </c>
      <c r="AI37">
        <v>254.5</v>
      </c>
      <c r="AJ37">
        <v>28</v>
      </c>
      <c r="AK37">
        <v>71.5</v>
      </c>
      <c r="AL37">
        <v>18.8</v>
      </c>
      <c r="AM37">
        <v>6291.4</v>
      </c>
    </row>
    <row r="38" spans="1:51" x14ac:dyDescent="0.25">
      <c r="A38" t="s">
        <v>133</v>
      </c>
      <c r="B38" t="s">
        <v>134</v>
      </c>
      <c r="D38">
        <v>0.3</v>
      </c>
      <c r="E38">
        <v>17.100000000000001</v>
      </c>
      <c r="F38">
        <v>5.2</v>
      </c>
      <c r="G38">
        <v>3.9</v>
      </c>
      <c r="H38">
        <v>6.1</v>
      </c>
      <c r="I38">
        <v>5.8</v>
      </c>
      <c r="J38">
        <v>0.8</v>
      </c>
      <c r="K38">
        <v>4.7</v>
      </c>
      <c r="L38">
        <v>10.8</v>
      </c>
      <c r="M38">
        <v>1.8</v>
      </c>
      <c r="N38">
        <v>1.4</v>
      </c>
      <c r="O38">
        <v>4.5</v>
      </c>
      <c r="P38">
        <v>8.6999999999999993</v>
      </c>
      <c r="Q38">
        <v>4.2</v>
      </c>
      <c r="R38">
        <v>4.7</v>
      </c>
      <c r="S38">
        <v>3.2</v>
      </c>
      <c r="T38">
        <v>29</v>
      </c>
      <c r="U38">
        <v>28.4</v>
      </c>
      <c r="V38">
        <v>25.5</v>
      </c>
      <c r="W38">
        <v>14.4</v>
      </c>
      <c r="X38">
        <v>4.4000000000000004</v>
      </c>
      <c r="Y38">
        <v>7.8</v>
      </c>
      <c r="Z38">
        <v>5.6</v>
      </c>
      <c r="AA38">
        <v>135.80000000000001</v>
      </c>
      <c r="AB38">
        <v>5</v>
      </c>
      <c r="AC38">
        <v>9.1</v>
      </c>
      <c r="AD38">
        <v>22.6</v>
      </c>
      <c r="AE38">
        <v>9.1</v>
      </c>
      <c r="AF38">
        <v>38.200000000000003</v>
      </c>
      <c r="AG38">
        <v>333.6</v>
      </c>
      <c r="AH38">
        <v>5.6</v>
      </c>
      <c r="AI38">
        <v>478.4</v>
      </c>
      <c r="AJ38">
        <v>68.3</v>
      </c>
      <c r="AK38">
        <v>6.8</v>
      </c>
      <c r="AL38">
        <v>1.4</v>
      </c>
      <c r="AM38">
        <v>1312.2</v>
      </c>
    </row>
    <row r="39" spans="1:51" x14ac:dyDescent="0.25">
      <c r="A39" t="s">
        <v>135</v>
      </c>
      <c r="B39" t="s">
        <v>136</v>
      </c>
      <c r="C39">
        <v>38636.1</v>
      </c>
      <c r="D39">
        <v>2793.3</v>
      </c>
      <c r="E39">
        <v>81159</v>
      </c>
      <c r="F39">
        <v>21518</v>
      </c>
      <c r="G39">
        <v>25013.9</v>
      </c>
      <c r="H39">
        <v>16430.900000000001</v>
      </c>
      <c r="I39">
        <v>29001.5</v>
      </c>
      <c r="J39">
        <v>6907.1</v>
      </c>
      <c r="K39">
        <v>24244.5</v>
      </c>
      <c r="L39">
        <v>37401.4</v>
      </c>
      <c r="M39">
        <v>17763.900000000001</v>
      </c>
      <c r="N39">
        <v>10355.5</v>
      </c>
      <c r="O39">
        <v>20379.099999999999</v>
      </c>
      <c r="P39">
        <v>45979.3</v>
      </c>
      <c r="Q39">
        <v>24803.4</v>
      </c>
      <c r="R39">
        <v>17214.900000000001</v>
      </c>
      <c r="S39">
        <v>10754.5</v>
      </c>
      <c r="T39">
        <v>82820.7</v>
      </c>
      <c r="U39">
        <v>89228.800000000003</v>
      </c>
      <c r="V39">
        <v>47891.199999999997</v>
      </c>
      <c r="W39">
        <v>20200.099999999999</v>
      </c>
      <c r="X39">
        <v>16176.1</v>
      </c>
      <c r="Y39">
        <v>7037.2</v>
      </c>
      <c r="Z39">
        <v>7250.2</v>
      </c>
      <c r="AA39">
        <v>63070.400000000001</v>
      </c>
      <c r="AB39">
        <v>32073.1</v>
      </c>
      <c r="AC39">
        <v>34494.300000000003</v>
      </c>
      <c r="AD39">
        <v>14166.4</v>
      </c>
      <c r="AE39">
        <v>8889.4</v>
      </c>
      <c r="AF39">
        <v>28175.9</v>
      </c>
      <c r="AG39">
        <v>34666.699999999997</v>
      </c>
      <c r="AH39">
        <v>10658.1</v>
      </c>
      <c r="AI39">
        <v>16984</v>
      </c>
      <c r="AJ39">
        <v>8014.9</v>
      </c>
      <c r="AK39">
        <v>9202.9</v>
      </c>
      <c r="AL39">
        <v>7229</v>
      </c>
      <c r="AM39">
        <v>968584.8</v>
      </c>
      <c r="AN39" t="s">
        <v>110</v>
      </c>
    </row>
    <row r="40" spans="1:51" x14ac:dyDescent="0.25">
      <c r="A40" t="s">
        <v>149</v>
      </c>
    </row>
    <row r="41" spans="1:51" x14ac:dyDescent="0.25">
      <c r="A41" t="s">
        <v>152</v>
      </c>
    </row>
    <row r="43" spans="1:51" x14ac:dyDescent="0.25">
      <c r="A43" t="s">
        <v>13</v>
      </c>
      <c r="B43" t="s">
        <v>13</v>
      </c>
      <c r="C43" t="s">
        <v>14</v>
      </c>
      <c r="D43" t="s">
        <v>15</v>
      </c>
      <c r="E43" t="s">
        <v>16</v>
      </c>
      <c r="F43" t="s">
        <v>17</v>
      </c>
      <c r="G43" t="s">
        <v>18</v>
      </c>
      <c r="H43" t="s">
        <v>19</v>
      </c>
      <c r="I43" t="s">
        <v>20</v>
      </c>
      <c r="J43" t="s">
        <v>21</v>
      </c>
      <c r="K43" t="s">
        <v>22</v>
      </c>
      <c r="L43" t="s">
        <v>23</v>
      </c>
      <c r="M43" t="s">
        <v>24</v>
      </c>
      <c r="N43" t="s">
        <v>25</v>
      </c>
      <c r="O43" t="s">
        <v>26</v>
      </c>
      <c r="P43" t="s">
        <v>27</v>
      </c>
      <c r="Q43" t="s">
        <v>28</v>
      </c>
      <c r="R43" t="s">
        <v>29</v>
      </c>
      <c r="S43" t="s">
        <v>30</v>
      </c>
      <c r="T43" t="s">
        <v>31</v>
      </c>
      <c r="U43" t="s">
        <v>32</v>
      </c>
      <c r="V43" t="s">
        <v>33</v>
      </c>
      <c r="W43" t="s">
        <v>34</v>
      </c>
      <c r="X43" t="s">
        <v>35</v>
      </c>
      <c r="Y43" t="s">
        <v>36</v>
      </c>
      <c r="Z43" t="s">
        <v>37</v>
      </c>
      <c r="AA43" t="s">
        <v>38</v>
      </c>
      <c r="AB43" t="s">
        <v>39</v>
      </c>
      <c r="AC43" t="s">
        <v>40</v>
      </c>
      <c r="AD43" t="s">
        <v>41</v>
      </c>
      <c r="AE43" t="s">
        <v>42</v>
      </c>
      <c r="AF43" t="s">
        <v>43</v>
      </c>
      <c r="AG43" t="s">
        <v>44</v>
      </c>
      <c r="AH43" t="s">
        <v>45</v>
      </c>
      <c r="AI43" t="s">
        <v>46</v>
      </c>
      <c r="AJ43" t="s">
        <v>47</v>
      </c>
      <c r="AK43" t="s">
        <v>48</v>
      </c>
      <c r="AL43" t="s">
        <v>49</v>
      </c>
      <c r="AM43" t="s">
        <v>126</v>
      </c>
    </row>
    <row r="44" spans="1:51" x14ac:dyDescent="0.25">
      <c r="A44" t="s">
        <v>111</v>
      </c>
      <c r="B44" t="s">
        <v>112</v>
      </c>
      <c r="C44">
        <v>38636.01</v>
      </c>
      <c r="D44">
        <v>2793.22</v>
      </c>
      <c r="E44">
        <v>81158.63</v>
      </c>
      <c r="F44">
        <v>21518.03</v>
      </c>
      <c r="G44">
        <v>25013.89</v>
      </c>
      <c r="H44">
        <v>16430.82</v>
      </c>
      <c r="I44">
        <v>29001.24</v>
      </c>
      <c r="J44">
        <v>6907.14</v>
      </c>
      <c r="K44">
        <v>24244.33</v>
      </c>
      <c r="L44">
        <v>37401.64</v>
      </c>
      <c r="M44">
        <v>17763.72</v>
      </c>
      <c r="N44">
        <v>10355.34</v>
      </c>
      <c r="O44">
        <v>20379.27</v>
      </c>
      <c r="P44">
        <v>45979.69</v>
      </c>
      <c r="Q44">
        <v>24803.31</v>
      </c>
      <c r="R44">
        <v>17214.97</v>
      </c>
      <c r="S44">
        <v>10754.25</v>
      </c>
      <c r="T44">
        <v>82821.119999999995</v>
      </c>
      <c r="U44">
        <v>89229.14</v>
      </c>
      <c r="V44">
        <v>47891.55</v>
      </c>
      <c r="W44">
        <v>20200.13</v>
      </c>
      <c r="X44">
        <v>16176.01</v>
      </c>
      <c r="Y44">
        <v>7037</v>
      </c>
      <c r="Z44">
        <v>7250.08</v>
      </c>
      <c r="AA44">
        <v>63070.77</v>
      </c>
      <c r="AB44">
        <v>32072.880000000001</v>
      </c>
      <c r="AC44">
        <v>34494.5</v>
      </c>
      <c r="AD44">
        <v>14166.29</v>
      </c>
      <c r="AE44">
        <v>8889.3700000000008</v>
      </c>
      <c r="AF44">
        <v>28175.759999999998</v>
      </c>
      <c r="AG44">
        <v>34666.42</v>
      </c>
      <c r="AH44">
        <v>10658.04</v>
      </c>
      <c r="AI44">
        <v>16983.810000000001</v>
      </c>
      <c r="AJ44">
        <v>8015.04</v>
      </c>
      <c r="AK44">
        <v>9202.74</v>
      </c>
      <c r="AL44">
        <v>7228.99</v>
      </c>
      <c r="AM44" s="8">
        <v>968585.11</v>
      </c>
    </row>
    <row r="45" spans="1:51" x14ac:dyDescent="0.25">
      <c r="A45" t="s">
        <v>113</v>
      </c>
      <c r="B45" t="s">
        <v>114</v>
      </c>
      <c r="C45">
        <v>30003</v>
      </c>
      <c r="D45">
        <v>1831.3</v>
      </c>
      <c r="E45">
        <v>33010</v>
      </c>
      <c r="F45">
        <v>8774.5</v>
      </c>
      <c r="G45">
        <v>12522.3</v>
      </c>
      <c r="H45">
        <v>1570.7</v>
      </c>
      <c r="I45">
        <v>12640</v>
      </c>
      <c r="J45">
        <v>7572.2</v>
      </c>
      <c r="K45">
        <v>17595.7</v>
      </c>
      <c r="L45">
        <v>21402.5</v>
      </c>
      <c r="M45">
        <v>12480.1</v>
      </c>
      <c r="N45">
        <v>6893.3</v>
      </c>
      <c r="O45">
        <v>9467.4</v>
      </c>
      <c r="P45">
        <v>15237.6</v>
      </c>
      <c r="Q45">
        <v>18941.5</v>
      </c>
      <c r="R45">
        <v>24960.799999999999</v>
      </c>
      <c r="S45">
        <v>5814.3</v>
      </c>
      <c r="T45">
        <v>58328.9</v>
      </c>
      <c r="U45">
        <v>126065.9</v>
      </c>
      <c r="V45">
        <v>47263.3</v>
      </c>
      <c r="W45">
        <v>26658.1</v>
      </c>
      <c r="X45">
        <v>13319.5</v>
      </c>
      <c r="Y45">
        <v>18910.599999999999</v>
      </c>
      <c r="Z45">
        <v>20910.599999999999</v>
      </c>
      <c r="AA45">
        <v>44136.4</v>
      </c>
      <c r="AB45">
        <v>120081.4</v>
      </c>
      <c r="AC45">
        <v>33602.6</v>
      </c>
      <c r="AD45">
        <v>21692.799999999999</v>
      </c>
      <c r="AE45">
        <v>7983.9</v>
      </c>
      <c r="AF45">
        <v>53037.599999999999</v>
      </c>
      <c r="AG45">
        <v>92974.9</v>
      </c>
      <c r="AH45">
        <v>60022.6</v>
      </c>
      <c r="AI45">
        <v>60242.9</v>
      </c>
      <c r="AJ45">
        <v>23302.400000000001</v>
      </c>
      <c r="AK45">
        <v>9764.4</v>
      </c>
      <c r="AL45">
        <v>16201.7</v>
      </c>
      <c r="AM45" s="8">
        <v>1097394.3999999999</v>
      </c>
      <c r="AN45">
        <v>3350.4</v>
      </c>
    </row>
    <row r="46" spans="1:51" x14ac:dyDescent="0.25">
      <c r="A46" t="s">
        <v>115</v>
      </c>
      <c r="B46" t="s">
        <v>116</v>
      </c>
      <c r="C46">
        <v>68638.95</v>
      </c>
      <c r="D46">
        <v>4624.55</v>
      </c>
      <c r="E46">
        <v>114168.57</v>
      </c>
      <c r="F46">
        <v>30292.55</v>
      </c>
      <c r="G46">
        <v>37536.230000000003</v>
      </c>
      <c r="H46">
        <v>18001.47</v>
      </c>
      <c r="I46">
        <v>41641.269999999997</v>
      </c>
      <c r="J46">
        <v>14479.34</v>
      </c>
      <c r="K46">
        <v>41840</v>
      </c>
      <c r="L46">
        <v>58804.09</v>
      </c>
      <c r="M46">
        <v>30243.82</v>
      </c>
      <c r="N46">
        <v>17248.599999999999</v>
      </c>
      <c r="O46">
        <v>29846.63</v>
      </c>
      <c r="P46">
        <v>61217.3</v>
      </c>
      <c r="Q46">
        <v>43744.75</v>
      </c>
      <c r="R46">
        <v>42175.81</v>
      </c>
      <c r="S46">
        <v>16568.54</v>
      </c>
      <c r="T46">
        <v>141150.01</v>
      </c>
      <c r="U46">
        <v>215295.06</v>
      </c>
      <c r="V46">
        <v>95154.8</v>
      </c>
      <c r="W46">
        <v>46858.239999999998</v>
      </c>
      <c r="X46">
        <v>29495.47</v>
      </c>
      <c r="Y46">
        <v>25947.64</v>
      </c>
      <c r="Z46">
        <v>28160.66</v>
      </c>
      <c r="AA46">
        <v>107207.19</v>
      </c>
      <c r="AB46">
        <v>152154.29</v>
      </c>
      <c r="AC46">
        <v>68097.119999999995</v>
      </c>
      <c r="AD46">
        <v>35859.089999999997</v>
      </c>
      <c r="AE46">
        <v>16873.22</v>
      </c>
      <c r="AF46">
        <v>81213.320000000007</v>
      </c>
      <c r="AG46">
        <v>127641.32</v>
      </c>
      <c r="AH46">
        <v>70680.62</v>
      </c>
      <c r="AI46">
        <v>77226.67</v>
      </c>
      <c r="AJ46">
        <v>31317.39</v>
      </c>
      <c r="AK46">
        <v>18967.14</v>
      </c>
      <c r="AL46">
        <v>23430.69</v>
      </c>
      <c r="AM46" s="8">
        <v>2065979.49</v>
      </c>
      <c r="AN46">
        <v>3350.4</v>
      </c>
    </row>
  </sheetData>
  <phoneticPr fontId="0" type="noConversion"/>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6"/>
  <sheetViews>
    <sheetView topLeftCell="AC1" workbookViewId="0">
      <selection activeCell="AL44" sqref="AL44"/>
    </sheetView>
  </sheetViews>
  <sheetFormatPr baseColWidth="10" defaultRowHeight="13.2" x14ac:dyDescent="0.25"/>
  <cols>
    <col min="2" max="2" width="21.109375" customWidth="1"/>
  </cols>
  <sheetData>
    <row r="1" spans="1:51" x14ac:dyDescent="0.25">
      <c r="A1" t="s">
        <v>141</v>
      </c>
      <c r="AP1" t="s">
        <v>156</v>
      </c>
    </row>
    <row r="2" spans="1:51" x14ac:dyDescent="0.25">
      <c r="A2" t="s">
        <v>146</v>
      </c>
      <c r="AP2" t="s">
        <v>161</v>
      </c>
    </row>
    <row r="4" spans="1:51" x14ac:dyDescent="0.25">
      <c r="A4" t="s">
        <v>13</v>
      </c>
      <c r="B4" t="s">
        <v>13</v>
      </c>
      <c r="C4" t="s">
        <v>14</v>
      </c>
      <c r="D4" t="s">
        <v>15</v>
      </c>
      <c r="E4" t="s">
        <v>16</v>
      </c>
      <c r="F4" t="s">
        <v>17</v>
      </c>
      <c r="G4" t="s">
        <v>18</v>
      </c>
      <c r="H4" t="s">
        <v>19</v>
      </c>
      <c r="I4" t="s">
        <v>20</v>
      </c>
      <c r="J4" t="s">
        <v>21</v>
      </c>
      <c r="K4" t="s">
        <v>22</v>
      </c>
      <c r="L4" t="s">
        <v>23</v>
      </c>
      <c r="M4" t="s">
        <v>24</v>
      </c>
      <c r="N4" t="s">
        <v>25</v>
      </c>
      <c r="O4" t="s">
        <v>26</v>
      </c>
      <c r="P4" t="s">
        <v>27</v>
      </c>
      <c r="Q4" t="s">
        <v>28</v>
      </c>
      <c r="R4" t="s">
        <v>29</v>
      </c>
      <c r="S4" t="s">
        <v>30</v>
      </c>
      <c r="T4" t="s">
        <v>31</v>
      </c>
      <c r="U4" t="s">
        <v>32</v>
      </c>
      <c r="V4" t="s">
        <v>33</v>
      </c>
      <c r="W4" t="s">
        <v>34</v>
      </c>
      <c r="X4" t="s">
        <v>35</v>
      </c>
      <c r="Y4" t="s">
        <v>36</v>
      </c>
      <c r="Z4" t="s">
        <v>37</v>
      </c>
      <c r="AA4" t="s">
        <v>38</v>
      </c>
      <c r="AB4" t="s">
        <v>39</v>
      </c>
      <c r="AC4" t="s">
        <v>40</v>
      </c>
      <c r="AD4" t="s">
        <v>41</v>
      </c>
      <c r="AE4" t="s">
        <v>42</v>
      </c>
      <c r="AF4" t="s">
        <v>43</v>
      </c>
      <c r="AG4" t="s">
        <v>44</v>
      </c>
      <c r="AH4" t="s">
        <v>45</v>
      </c>
      <c r="AI4" t="s">
        <v>46</v>
      </c>
      <c r="AJ4" t="s">
        <v>47</v>
      </c>
      <c r="AK4" t="s">
        <v>48</v>
      </c>
      <c r="AL4" t="s">
        <v>49</v>
      </c>
      <c r="AM4" t="s">
        <v>126</v>
      </c>
      <c r="AP4" t="s">
        <v>13</v>
      </c>
      <c r="AQ4" t="s">
        <v>13</v>
      </c>
      <c r="AR4" t="s">
        <v>111</v>
      </c>
      <c r="AS4" t="s">
        <v>118</v>
      </c>
      <c r="AT4" t="s">
        <v>119</v>
      </c>
      <c r="AU4" t="s">
        <v>120</v>
      </c>
      <c r="AV4" t="s">
        <v>121</v>
      </c>
      <c r="AW4" t="s">
        <v>122</v>
      </c>
      <c r="AX4" t="s">
        <v>123</v>
      </c>
      <c r="AY4" t="s">
        <v>124</v>
      </c>
    </row>
    <row r="5" spans="1:51" x14ac:dyDescent="0.25">
      <c r="A5" t="s">
        <v>50</v>
      </c>
      <c r="B5" t="s">
        <v>51</v>
      </c>
      <c r="C5">
        <v>12844.8</v>
      </c>
      <c r="E5">
        <v>29544.3</v>
      </c>
      <c r="F5">
        <v>437.4</v>
      </c>
      <c r="G5">
        <v>1752.3</v>
      </c>
      <c r="I5">
        <v>42.5</v>
      </c>
      <c r="K5">
        <v>290.2</v>
      </c>
      <c r="O5">
        <v>0.8</v>
      </c>
      <c r="R5">
        <v>3.7</v>
      </c>
      <c r="S5">
        <v>0.7</v>
      </c>
      <c r="T5">
        <v>237</v>
      </c>
      <c r="U5">
        <v>0.6</v>
      </c>
      <c r="W5">
        <v>1055</v>
      </c>
      <c r="X5">
        <v>8.3000000000000007</v>
      </c>
      <c r="Y5">
        <v>0.4</v>
      </c>
      <c r="AA5">
        <v>1.4</v>
      </c>
      <c r="AD5">
        <v>1.2</v>
      </c>
      <c r="AF5">
        <v>22.5</v>
      </c>
      <c r="AG5">
        <v>157.6</v>
      </c>
      <c r="AH5">
        <v>283.10000000000002</v>
      </c>
      <c r="AI5">
        <v>2.4</v>
      </c>
      <c r="AJ5">
        <v>11.9</v>
      </c>
      <c r="AK5">
        <v>31.7</v>
      </c>
      <c r="AL5">
        <v>74.8</v>
      </c>
      <c r="AM5" s="8">
        <v>46804.6</v>
      </c>
      <c r="AP5" t="s">
        <v>50</v>
      </c>
      <c r="AQ5" t="s">
        <v>51</v>
      </c>
      <c r="AR5">
        <v>46804.92</v>
      </c>
      <c r="AS5">
        <v>22068</v>
      </c>
      <c r="AT5">
        <v>1206.98</v>
      </c>
      <c r="AU5">
        <v>1066.6500000000001</v>
      </c>
      <c r="AW5">
        <v>2273.63</v>
      </c>
      <c r="AX5">
        <v>10473.01</v>
      </c>
      <c r="AY5">
        <v>81619.56</v>
      </c>
    </row>
    <row r="6" spans="1:51" x14ac:dyDescent="0.25">
      <c r="A6" t="s">
        <v>54</v>
      </c>
      <c r="B6" t="s">
        <v>55</v>
      </c>
      <c r="C6">
        <v>7560</v>
      </c>
      <c r="D6">
        <v>53.9</v>
      </c>
      <c r="E6">
        <v>27075.200000000001</v>
      </c>
      <c r="F6">
        <v>690.2</v>
      </c>
      <c r="G6">
        <v>213.6</v>
      </c>
      <c r="H6">
        <v>74.099999999999994</v>
      </c>
      <c r="I6">
        <v>2345.6999999999998</v>
      </c>
      <c r="J6">
        <v>223.4</v>
      </c>
      <c r="K6">
        <v>182.4</v>
      </c>
      <c r="L6">
        <v>212.9</v>
      </c>
      <c r="M6">
        <v>85.5</v>
      </c>
      <c r="N6">
        <v>48.7</v>
      </c>
      <c r="O6">
        <v>81.8</v>
      </c>
      <c r="P6">
        <v>152.69999999999999</v>
      </c>
      <c r="Q6">
        <v>168.7</v>
      </c>
      <c r="R6">
        <v>24.8</v>
      </c>
      <c r="S6">
        <v>124.2</v>
      </c>
      <c r="T6">
        <v>405.4</v>
      </c>
      <c r="U6">
        <v>1654.5</v>
      </c>
      <c r="V6">
        <v>555.20000000000005</v>
      </c>
      <c r="W6">
        <v>15864.8</v>
      </c>
      <c r="X6">
        <v>355.4</v>
      </c>
      <c r="Y6">
        <v>189.8</v>
      </c>
      <c r="Z6">
        <v>123.8</v>
      </c>
      <c r="AA6">
        <v>71.7</v>
      </c>
      <c r="AB6">
        <v>132.4</v>
      </c>
      <c r="AC6">
        <v>555.79999999999995</v>
      </c>
      <c r="AD6">
        <v>466.8</v>
      </c>
      <c r="AE6">
        <v>388.4</v>
      </c>
      <c r="AF6">
        <v>815.8</v>
      </c>
      <c r="AG6">
        <v>393.3</v>
      </c>
      <c r="AH6">
        <v>1998.3</v>
      </c>
      <c r="AI6">
        <v>1793.1</v>
      </c>
      <c r="AJ6">
        <v>420.1</v>
      </c>
      <c r="AK6">
        <v>931.1</v>
      </c>
      <c r="AL6">
        <v>168.8</v>
      </c>
      <c r="AM6" s="8">
        <v>66602.3</v>
      </c>
      <c r="AP6" t="s">
        <v>52</v>
      </c>
      <c r="AQ6" t="s">
        <v>53</v>
      </c>
      <c r="AR6">
        <v>32673.61</v>
      </c>
      <c r="AS6">
        <v>17</v>
      </c>
      <c r="AU6">
        <v>47.95</v>
      </c>
      <c r="AW6">
        <v>47.95</v>
      </c>
      <c r="AX6">
        <v>698.1</v>
      </c>
      <c r="AY6">
        <v>33436.660000000003</v>
      </c>
    </row>
    <row r="7" spans="1:51" x14ac:dyDescent="0.25">
      <c r="A7" t="s">
        <v>60</v>
      </c>
      <c r="B7" t="s">
        <v>61</v>
      </c>
      <c r="C7">
        <v>2501.1999999999998</v>
      </c>
      <c r="D7">
        <v>130.5</v>
      </c>
      <c r="E7">
        <v>656.7</v>
      </c>
      <c r="F7">
        <v>178.5</v>
      </c>
      <c r="G7">
        <v>281.60000000000002</v>
      </c>
      <c r="H7">
        <v>3425.1</v>
      </c>
      <c r="I7">
        <v>5987.7</v>
      </c>
      <c r="J7">
        <v>48.7</v>
      </c>
      <c r="K7">
        <v>379.6</v>
      </c>
      <c r="L7">
        <v>554.1</v>
      </c>
      <c r="M7">
        <v>105</v>
      </c>
      <c r="N7">
        <v>64</v>
      </c>
      <c r="O7">
        <v>155.9</v>
      </c>
      <c r="P7">
        <v>317.8</v>
      </c>
      <c r="Q7">
        <v>211.8</v>
      </c>
      <c r="R7">
        <v>257.10000000000002</v>
      </c>
      <c r="S7">
        <v>287.3</v>
      </c>
      <c r="T7">
        <v>2665.3</v>
      </c>
      <c r="U7">
        <v>3809.5</v>
      </c>
      <c r="V7">
        <v>11569.8</v>
      </c>
      <c r="W7">
        <v>121.8</v>
      </c>
      <c r="X7">
        <v>279.5</v>
      </c>
      <c r="Y7">
        <v>255</v>
      </c>
      <c r="Z7">
        <v>174.9</v>
      </c>
      <c r="AA7">
        <v>360.6</v>
      </c>
      <c r="AB7">
        <v>104.7</v>
      </c>
      <c r="AC7">
        <v>574.9</v>
      </c>
      <c r="AD7">
        <v>127.5</v>
      </c>
      <c r="AE7">
        <v>370.4</v>
      </c>
      <c r="AF7">
        <v>914.8</v>
      </c>
      <c r="AG7">
        <v>986.7</v>
      </c>
      <c r="AH7">
        <v>229.7</v>
      </c>
      <c r="AI7">
        <v>180.8</v>
      </c>
      <c r="AJ7">
        <v>97.1</v>
      </c>
      <c r="AK7">
        <v>322.3</v>
      </c>
      <c r="AL7">
        <v>164.6</v>
      </c>
      <c r="AM7" s="8">
        <v>38852.5</v>
      </c>
      <c r="AP7" t="s">
        <v>54</v>
      </c>
      <c r="AQ7" t="s">
        <v>55</v>
      </c>
      <c r="AR7">
        <v>66602.44</v>
      </c>
      <c r="AS7">
        <v>118714</v>
      </c>
      <c r="AU7">
        <v>838.62</v>
      </c>
      <c r="AW7">
        <v>838.62</v>
      </c>
      <c r="AX7">
        <v>28083.16</v>
      </c>
      <c r="AY7">
        <v>214238.22</v>
      </c>
    </row>
    <row r="8" spans="1:51" x14ac:dyDescent="0.25">
      <c r="A8" t="s">
        <v>70</v>
      </c>
      <c r="B8" t="s">
        <v>71</v>
      </c>
      <c r="D8">
        <v>20.8</v>
      </c>
      <c r="E8">
        <v>89.9</v>
      </c>
      <c r="F8">
        <v>49.9</v>
      </c>
      <c r="G8">
        <v>168</v>
      </c>
      <c r="H8">
        <v>158.9</v>
      </c>
      <c r="I8">
        <v>186.3</v>
      </c>
      <c r="J8">
        <v>8.9</v>
      </c>
      <c r="K8">
        <v>290.39999999999998</v>
      </c>
      <c r="L8">
        <v>740.8</v>
      </c>
      <c r="M8">
        <v>13372.6</v>
      </c>
      <c r="N8">
        <v>3217.3</v>
      </c>
      <c r="O8">
        <v>1907.6</v>
      </c>
      <c r="P8">
        <v>5824.8</v>
      </c>
      <c r="Q8">
        <v>2559.4</v>
      </c>
      <c r="R8">
        <v>194.7</v>
      </c>
      <c r="S8">
        <v>96.4</v>
      </c>
      <c r="T8">
        <v>2367.1999999999998</v>
      </c>
      <c r="U8">
        <v>1350.6</v>
      </c>
      <c r="V8">
        <v>443.3</v>
      </c>
      <c r="W8">
        <v>63.7</v>
      </c>
      <c r="X8">
        <v>182.1</v>
      </c>
      <c r="Y8">
        <v>1588.8</v>
      </c>
      <c r="Z8">
        <v>946.8</v>
      </c>
      <c r="AA8">
        <v>263.5</v>
      </c>
      <c r="AB8">
        <v>49.1</v>
      </c>
      <c r="AC8">
        <v>654.5</v>
      </c>
      <c r="AD8">
        <v>995.8</v>
      </c>
      <c r="AE8">
        <v>213.6</v>
      </c>
      <c r="AF8">
        <v>868.7</v>
      </c>
      <c r="AG8">
        <v>507.6</v>
      </c>
      <c r="AH8">
        <v>129.80000000000001</v>
      </c>
      <c r="AI8">
        <v>931.4</v>
      </c>
      <c r="AJ8">
        <v>152.9</v>
      </c>
      <c r="AK8">
        <v>331.5</v>
      </c>
      <c r="AL8">
        <v>1422.9</v>
      </c>
      <c r="AM8" s="8">
        <v>42350.5</v>
      </c>
      <c r="AP8" t="s">
        <v>56</v>
      </c>
      <c r="AQ8" t="s">
        <v>57</v>
      </c>
      <c r="AR8">
        <v>21346.84</v>
      </c>
      <c r="AS8">
        <v>45246</v>
      </c>
      <c r="AU8">
        <v>964.41</v>
      </c>
      <c r="AW8">
        <v>964.41</v>
      </c>
      <c r="AX8">
        <v>15092.53</v>
      </c>
      <c r="AY8">
        <v>82649.78</v>
      </c>
    </row>
    <row r="9" spans="1:51" x14ac:dyDescent="0.25">
      <c r="A9" t="s">
        <v>72</v>
      </c>
      <c r="B9" t="s">
        <v>73</v>
      </c>
      <c r="C9">
        <v>38.700000000000003</v>
      </c>
      <c r="D9">
        <v>20.2</v>
      </c>
      <c r="E9">
        <v>161.69999999999999</v>
      </c>
      <c r="F9">
        <v>59.8</v>
      </c>
      <c r="G9">
        <v>239.6</v>
      </c>
      <c r="H9">
        <v>181.5</v>
      </c>
      <c r="I9">
        <v>292.5</v>
      </c>
      <c r="J9">
        <v>11.4</v>
      </c>
      <c r="K9">
        <v>196.3</v>
      </c>
      <c r="L9">
        <v>1086.0999999999999</v>
      </c>
      <c r="M9">
        <v>2629.5</v>
      </c>
      <c r="N9">
        <v>2734.8</v>
      </c>
      <c r="O9">
        <v>1292.9000000000001</v>
      </c>
      <c r="P9">
        <v>2258.8000000000002</v>
      </c>
      <c r="Q9">
        <v>1083.8</v>
      </c>
      <c r="R9">
        <v>188.5</v>
      </c>
      <c r="S9">
        <v>119</v>
      </c>
      <c r="T9">
        <v>3893.6</v>
      </c>
      <c r="U9">
        <v>1129.0999999999999</v>
      </c>
      <c r="V9">
        <v>371.9</v>
      </c>
      <c r="W9">
        <v>77.599999999999994</v>
      </c>
      <c r="X9">
        <v>69.3</v>
      </c>
      <c r="Y9">
        <v>746.7</v>
      </c>
      <c r="Z9">
        <v>297.5</v>
      </c>
      <c r="AA9">
        <v>46.3</v>
      </c>
      <c r="AB9">
        <v>447</v>
      </c>
      <c r="AC9">
        <v>555.20000000000005</v>
      </c>
      <c r="AD9">
        <v>205</v>
      </c>
      <c r="AE9">
        <v>61.3</v>
      </c>
      <c r="AF9">
        <v>366.8</v>
      </c>
      <c r="AG9">
        <v>44</v>
      </c>
      <c r="AH9">
        <v>11.4</v>
      </c>
      <c r="AI9">
        <v>22.3</v>
      </c>
      <c r="AJ9">
        <v>5.2</v>
      </c>
      <c r="AK9">
        <v>50.8</v>
      </c>
      <c r="AL9">
        <v>264.39999999999998</v>
      </c>
      <c r="AM9" s="8">
        <v>21260.5</v>
      </c>
      <c r="AP9" t="s">
        <v>58</v>
      </c>
      <c r="AQ9" t="s">
        <v>59</v>
      </c>
      <c r="AR9">
        <v>47213.93</v>
      </c>
      <c r="AS9">
        <v>5558</v>
      </c>
      <c r="AU9">
        <v>1043.43</v>
      </c>
      <c r="AW9">
        <v>1043.43</v>
      </c>
      <c r="AX9">
        <v>8678.7900000000009</v>
      </c>
      <c r="AY9">
        <v>62494.15</v>
      </c>
    </row>
    <row r="10" spans="1:51" x14ac:dyDescent="0.25">
      <c r="A10" t="s">
        <v>74</v>
      </c>
      <c r="B10" t="s">
        <v>75</v>
      </c>
      <c r="C10">
        <v>240.9</v>
      </c>
      <c r="D10">
        <v>420.5</v>
      </c>
      <c r="E10">
        <v>895.8</v>
      </c>
      <c r="F10">
        <v>393.2</v>
      </c>
      <c r="G10">
        <v>406.1</v>
      </c>
      <c r="H10">
        <v>267.60000000000002</v>
      </c>
      <c r="I10">
        <v>473.6</v>
      </c>
      <c r="J10">
        <v>36.200000000000003</v>
      </c>
      <c r="K10">
        <v>734.3</v>
      </c>
      <c r="L10">
        <v>1543.8</v>
      </c>
      <c r="M10">
        <v>1259.0999999999999</v>
      </c>
      <c r="N10">
        <v>518</v>
      </c>
      <c r="O10">
        <v>4309.3999999999996</v>
      </c>
      <c r="P10">
        <v>8540.5</v>
      </c>
      <c r="Q10">
        <v>3468.6</v>
      </c>
      <c r="R10">
        <v>617.9</v>
      </c>
      <c r="S10">
        <v>775.2</v>
      </c>
      <c r="T10">
        <v>5122.2</v>
      </c>
      <c r="U10">
        <v>2226.3000000000002</v>
      </c>
      <c r="V10">
        <v>497.3</v>
      </c>
      <c r="W10">
        <v>70.900000000000006</v>
      </c>
      <c r="X10">
        <v>165.1</v>
      </c>
      <c r="Y10">
        <v>157.4</v>
      </c>
      <c r="Z10">
        <v>57.7</v>
      </c>
      <c r="AA10">
        <v>34.9</v>
      </c>
      <c r="AB10">
        <v>38</v>
      </c>
      <c r="AC10">
        <v>334.1</v>
      </c>
      <c r="AD10">
        <v>139.80000000000001</v>
      </c>
      <c r="AE10">
        <v>96.1</v>
      </c>
      <c r="AF10">
        <v>543.9</v>
      </c>
      <c r="AG10">
        <v>287.7</v>
      </c>
      <c r="AH10">
        <v>42.8</v>
      </c>
      <c r="AI10">
        <v>83.8</v>
      </c>
      <c r="AJ10">
        <v>141.69999999999999</v>
      </c>
      <c r="AK10">
        <v>120.4</v>
      </c>
      <c r="AL10">
        <v>269.8</v>
      </c>
      <c r="AM10" s="8">
        <v>35330.6</v>
      </c>
      <c r="AP10" t="s">
        <v>60</v>
      </c>
      <c r="AQ10" t="s">
        <v>61</v>
      </c>
      <c r="AR10">
        <v>38852.410000000003</v>
      </c>
      <c r="AS10">
        <v>36178</v>
      </c>
      <c r="AU10">
        <v>1069.83</v>
      </c>
      <c r="AW10">
        <v>1069.83</v>
      </c>
      <c r="AX10">
        <v>7829.16</v>
      </c>
      <c r="AY10">
        <v>83929.4</v>
      </c>
    </row>
    <row r="11" spans="1:51" x14ac:dyDescent="0.25">
      <c r="A11" t="s">
        <v>76</v>
      </c>
      <c r="B11" t="s">
        <v>77</v>
      </c>
      <c r="C11">
        <v>188.6</v>
      </c>
      <c r="D11">
        <v>4.2</v>
      </c>
      <c r="E11">
        <v>52.9</v>
      </c>
      <c r="F11">
        <v>19</v>
      </c>
      <c r="G11">
        <v>27.9</v>
      </c>
      <c r="H11">
        <v>45.5</v>
      </c>
      <c r="I11">
        <v>46.7</v>
      </c>
      <c r="J11">
        <v>0.9</v>
      </c>
      <c r="K11">
        <v>48.6</v>
      </c>
      <c r="L11">
        <v>101.7</v>
      </c>
      <c r="M11">
        <v>61.5</v>
      </c>
      <c r="N11">
        <v>24.8</v>
      </c>
      <c r="O11">
        <v>1082.4000000000001</v>
      </c>
      <c r="P11">
        <v>23293.200000000001</v>
      </c>
      <c r="Q11">
        <v>557</v>
      </c>
      <c r="R11">
        <v>23</v>
      </c>
      <c r="S11">
        <v>187.3</v>
      </c>
      <c r="T11">
        <v>99.4</v>
      </c>
      <c r="U11">
        <v>3320.9</v>
      </c>
      <c r="V11">
        <v>3879.3</v>
      </c>
      <c r="W11">
        <v>22.4</v>
      </c>
      <c r="X11">
        <v>91.7</v>
      </c>
      <c r="Y11">
        <v>59.4</v>
      </c>
      <c r="Z11">
        <v>17.5</v>
      </c>
      <c r="AA11">
        <v>33.5</v>
      </c>
      <c r="AB11">
        <v>15.8</v>
      </c>
      <c r="AC11">
        <v>65.8</v>
      </c>
      <c r="AD11">
        <v>488.6</v>
      </c>
      <c r="AE11">
        <v>35.4</v>
      </c>
      <c r="AF11">
        <v>316</v>
      </c>
      <c r="AG11">
        <v>1275.2</v>
      </c>
      <c r="AH11">
        <v>28.1</v>
      </c>
      <c r="AI11">
        <v>100</v>
      </c>
      <c r="AJ11">
        <v>106.2</v>
      </c>
      <c r="AK11">
        <v>93.3</v>
      </c>
      <c r="AL11">
        <v>112.2</v>
      </c>
      <c r="AM11" s="8">
        <v>35925.9</v>
      </c>
      <c r="AP11" t="s">
        <v>62</v>
      </c>
      <c r="AQ11" t="s">
        <v>63</v>
      </c>
      <c r="AR11">
        <v>54882.83</v>
      </c>
      <c r="AS11">
        <v>15495</v>
      </c>
      <c r="AU11">
        <v>-31.68</v>
      </c>
      <c r="AW11">
        <v>-31.68</v>
      </c>
      <c r="AX11">
        <v>36076.1</v>
      </c>
      <c r="AY11">
        <v>106422.25</v>
      </c>
    </row>
    <row r="12" spans="1:51" x14ac:dyDescent="0.25">
      <c r="A12" t="s">
        <v>56</v>
      </c>
      <c r="B12" t="s">
        <v>57</v>
      </c>
      <c r="C12">
        <v>150</v>
      </c>
      <c r="D12">
        <v>5.6</v>
      </c>
      <c r="E12">
        <v>284.8</v>
      </c>
      <c r="F12">
        <v>11410.7</v>
      </c>
      <c r="G12">
        <v>1095.5</v>
      </c>
      <c r="H12">
        <v>13.9</v>
      </c>
      <c r="I12">
        <v>253.5</v>
      </c>
      <c r="J12">
        <v>73.099999999999994</v>
      </c>
      <c r="K12">
        <v>320.60000000000002</v>
      </c>
      <c r="L12">
        <v>134</v>
      </c>
      <c r="M12">
        <v>236.2</v>
      </c>
      <c r="N12">
        <v>72.900000000000006</v>
      </c>
      <c r="O12">
        <v>176.4</v>
      </c>
      <c r="P12">
        <v>1126</v>
      </c>
      <c r="Q12">
        <v>728.7</v>
      </c>
      <c r="R12">
        <v>11.7</v>
      </c>
      <c r="S12">
        <v>62.6</v>
      </c>
      <c r="T12">
        <v>699.3</v>
      </c>
      <c r="U12">
        <v>1371.4</v>
      </c>
      <c r="V12">
        <v>132.5</v>
      </c>
      <c r="W12">
        <v>206.3</v>
      </c>
      <c r="X12">
        <v>433.2</v>
      </c>
      <c r="Y12">
        <v>74.2</v>
      </c>
      <c r="Z12">
        <v>6.9</v>
      </c>
      <c r="AA12">
        <v>55.2</v>
      </c>
      <c r="AB12">
        <v>103.8</v>
      </c>
      <c r="AC12">
        <v>82.3</v>
      </c>
      <c r="AD12">
        <v>28.5</v>
      </c>
      <c r="AE12">
        <v>66.2</v>
      </c>
      <c r="AF12">
        <v>168.6</v>
      </c>
      <c r="AG12">
        <v>428.3</v>
      </c>
      <c r="AH12">
        <v>158.30000000000001</v>
      </c>
      <c r="AI12">
        <v>362.5</v>
      </c>
      <c r="AJ12">
        <v>478.3</v>
      </c>
      <c r="AK12">
        <v>227.4</v>
      </c>
      <c r="AL12">
        <v>107.5</v>
      </c>
      <c r="AM12" s="8">
        <v>21346.9</v>
      </c>
      <c r="AP12" t="s">
        <v>64</v>
      </c>
      <c r="AQ12" t="s">
        <v>65</v>
      </c>
      <c r="AR12">
        <v>9249.61</v>
      </c>
      <c r="AS12">
        <v>24780</v>
      </c>
      <c r="AU12">
        <v>867.44</v>
      </c>
      <c r="AW12">
        <v>867.44</v>
      </c>
      <c r="AX12">
        <v>12467.81</v>
      </c>
      <c r="AY12">
        <v>47364.86</v>
      </c>
    </row>
    <row r="13" spans="1:51" x14ac:dyDescent="0.25">
      <c r="A13" t="s">
        <v>58</v>
      </c>
      <c r="B13" t="s">
        <v>59</v>
      </c>
      <c r="C13">
        <v>673.4</v>
      </c>
      <c r="D13">
        <v>84.7</v>
      </c>
      <c r="E13">
        <v>1985.6</v>
      </c>
      <c r="F13">
        <v>600.1</v>
      </c>
      <c r="G13">
        <v>11507.6</v>
      </c>
      <c r="H13">
        <v>22.5</v>
      </c>
      <c r="I13">
        <v>927.4</v>
      </c>
      <c r="J13">
        <v>454.5</v>
      </c>
      <c r="K13">
        <v>1103.5999999999999</v>
      </c>
      <c r="L13">
        <v>299.5</v>
      </c>
      <c r="M13">
        <v>407.4</v>
      </c>
      <c r="N13">
        <v>188.1</v>
      </c>
      <c r="O13">
        <v>256.60000000000002</v>
      </c>
      <c r="P13">
        <v>1133.5</v>
      </c>
      <c r="Q13">
        <v>1572.2</v>
      </c>
      <c r="R13">
        <v>30.1</v>
      </c>
      <c r="S13">
        <v>330.8</v>
      </c>
      <c r="T13">
        <v>4711.6000000000004</v>
      </c>
      <c r="U13">
        <v>3133</v>
      </c>
      <c r="V13">
        <v>296.10000000000002</v>
      </c>
      <c r="W13">
        <v>191.2</v>
      </c>
      <c r="X13">
        <v>6768.7</v>
      </c>
      <c r="Y13">
        <v>496.4</v>
      </c>
      <c r="Z13">
        <v>224.9</v>
      </c>
      <c r="AA13">
        <v>1348.6</v>
      </c>
      <c r="AB13">
        <v>947.1</v>
      </c>
      <c r="AC13">
        <v>2081.5</v>
      </c>
      <c r="AD13">
        <v>412.7</v>
      </c>
      <c r="AE13">
        <v>225.9</v>
      </c>
      <c r="AF13">
        <v>1472</v>
      </c>
      <c r="AG13">
        <v>1234.5</v>
      </c>
      <c r="AH13">
        <v>710.9</v>
      </c>
      <c r="AI13">
        <v>158.19999999999999</v>
      </c>
      <c r="AJ13">
        <v>276.8</v>
      </c>
      <c r="AK13">
        <v>609.29999999999995</v>
      </c>
      <c r="AL13">
        <v>336.8</v>
      </c>
      <c r="AM13" s="8">
        <v>47213.8</v>
      </c>
      <c r="AP13" t="s">
        <v>66</v>
      </c>
      <c r="AQ13" t="s">
        <v>67</v>
      </c>
      <c r="AR13">
        <v>57734.44</v>
      </c>
      <c r="AS13">
        <v>7790</v>
      </c>
      <c r="AU13">
        <v>330.68</v>
      </c>
      <c r="AW13">
        <v>330.68</v>
      </c>
      <c r="AX13">
        <v>14783.21</v>
      </c>
      <c r="AY13">
        <v>80638.33</v>
      </c>
    </row>
    <row r="14" spans="1:51" x14ac:dyDescent="0.25">
      <c r="A14" t="s">
        <v>62</v>
      </c>
      <c r="B14" t="s">
        <v>63</v>
      </c>
      <c r="C14">
        <v>6908.7</v>
      </c>
      <c r="D14">
        <v>139.69999999999999</v>
      </c>
      <c r="E14">
        <v>1254.7</v>
      </c>
      <c r="F14">
        <v>1891.5</v>
      </c>
      <c r="G14">
        <v>2199.1999999999998</v>
      </c>
      <c r="H14">
        <v>990.8</v>
      </c>
      <c r="I14">
        <v>15250.8</v>
      </c>
      <c r="J14">
        <v>1722.5</v>
      </c>
      <c r="K14">
        <v>8671.2999999999993</v>
      </c>
      <c r="L14">
        <v>1874.8</v>
      </c>
      <c r="M14">
        <v>387.5</v>
      </c>
      <c r="N14">
        <v>670.2</v>
      </c>
      <c r="O14">
        <v>627.29999999999995</v>
      </c>
      <c r="P14">
        <v>1802.1</v>
      </c>
      <c r="Q14">
        <v>1092.9000000000001</v>
      </c>
      <c r="R14">
        <v>1266.4000000000001</v>
      </c>
      <c r="S14">
        <v>196.1</v>
      </c>
      <c r="T14">
        <v>2501</v>
      </c>
      <c r="U14">
        <v>1103.5999999999999</v>
      </c>
      <c r="V14">
        <v>151</v>
      </c>
      <c r="W14">
        <v>174.1</v>
      </c>
      <c r="X14">
        <v>548.4</v>
      </c>
      <c r="Y14">
        <v>73.7</v>
      </c>
      <c r="Z14">
        <v>89.4</v>
      </c>
      <c r="AA14">
        <v>32.4</v>
      </c>
      <c r="AB14">
        <v>901.3</v>
      </c>
      <c r="AC14">
        <v>189.6</v>
      </c>
      <c r="AD14">
        <v>392.6</v>
      </c>
      <c r="AE14">
        <v>164.7</v>
      </c>
      <c r="AF14">
        <v>389.3</v>
      </c>
      <c r="AG14">
        <v>225.7</v>
      </c>
      <c r="AH14">
        <v>162.6</v>
      </c>
      <c r="AI14">
        <v>449.7</v>
      </c>
      <c r="AJ14">
        <v>45.8</v>
      </c>
      <c r="AK14">
        <v>186.7</v>
      </c>
      <c r="AL14">
        <v>154.6</v>
      </c>
      <c r="AM14" s="8">
        <v>54882.7</v>
      </c>
      <c r="AP14" t="s">
        <v>68</v>
      </c>
      <c r="AQ14" t="s">
        <v>69</v>
      </c>
      <c r="AR14">
        <v>76625.48</v>
      </c>
      <c r="AS14">
        <v>3455</v>
      </c>
      <c r="AT14">
        <v>4090.14</v>
      </c>
      <c r="AU14">
        <v>1320.6</v>
      </c>
      <c r="AV14">
        <v>365.89</v>
      </c>
      <c r="AW14">
        <v>5776.63</v>
      </c>
      <c r="AX14">
        <v>23339.51</v>
      </c>
      <c r="AY14">
        <v>109196.62</v>
      </c>
    </row>
    <row r="15" spans="1:51" x14ac:dyDescent="0.25">
      <c r="A15" t="s">
        <v>64</v>
      </c>
      <c r="B15" t="s">
        <v>65</v>
      </c>
      <c r="C15">
        <v>1033.5999999999999</v>
      </c>
      <c r="E15">
        <v>147.19999999999999</v>
      </c>
      <c r="F15">
        <v>8.1999999999999993</v>
      </c>
      <c r="G15">
        <v>1.8</v>
      </c>
      <c r="H15">
        <v>2</v>
      </c>
      <c r="I15">
        <v>422.9</v>
      </c>
      <c r="J15">
        <v>3026.4</v>
      </c>
      <c r="K15">
        <v>13</v>
      </c>
      <c r="L15">
        <v>1.8</v>
      </c>
      <c r="M15">
        <v>2.4</v>
      </c>
      <c r="N15">
        <v>1.1000000000000001</v>
      </c>
      <c r="O15">
        <v>1.3</v>
      </c>
      <c r="P15">
        <v>3.2</v>
      </c>
      <c r="Q15">
        <v>28.9</v>
      </c>
      <c r="R15">
        <v>1.6</v>
      </c>
      <c r="S15">
        <v>3.4</v>
      </c>
      <c r="T15">
        <v>4.0999999999999996</v>
      </c>
      <c r="U15">
        <v>16.899999999999999</v>
      </c>
      <c r="V15">
        <v>11.5</v>
      </c>
      <c r="W15">
        <v>1.6</v>
      </c>
      <c r="X15">
        <v>0.5</v>
      </c>
      <c r="Y15">
        <v>0.9</v>
      </c>
      <c r="Z15">
        <v>3.8</v>
      </c>
      <c r="AA15">
        <v>14.6</v>
      </c>
      <c r="AB15">
        <v>0.7</v>
      </c>
      <c r="AC15">
        <v>18.2</v>
      </c>
      <c r="AD15">
        <v>54.6</v>
      </c>
      <c r="AE15">
        <v>341</v>
      </c>
      <c r="AF15">
        <v>72.3</v>
      </c>
      <c r="AG15">
        <v>10.9</v>
      </c>
      <c r="AH15">
        <v>13.9</v>
      </c>
      <c r="AI15">
        <v>3788.2</v>
      </c>
      <c r="AJ15">
        <v>180.7</v>
      </c>
      <c r="AK15">
        <v>5.9</v>
      </c>
      <c r="AL15">
        <v>10.3</v>
      </c>
      <c r="AM15" s="8">
        <v>9249.4</v>
      </c>
      <c r="AP15" t="s">
        <v>70</v>
      </c>
      <c r="AQ15" t="s">
        <v>71</v>
      </c>
      <c r="AR15">
        <v>42350.52</v>
      </c>
      <c r="AS15">
        <v>16634</v>
      </c>
      <c r="AT15">
        <v>10158.74</v>
      </c>
      <c r="AU15">
        <v>1891.33</v>
      </c>
      <c r="AW15">
        <v>12050.07</v>
      </c>
      <c r="AX15">
        <v>39897.21</v>
      </c>
      <c r="AY15">
        <v>110931.81</v>
      </c>
    </row>
    <row r="16" spans="1:51" x14ac:dyDescent="0.25">
      <c r="A16" t="s">
        <v>66</v>
      </c>
      <c r="B16" t="s">
        <v>67</v>
      </c>
      <c r="C16">
        <v>726.4</v>
      </c>
      <c r="D16">
        <v>373.3</v>
      </c>
      <c r="E16">
        <v>2711.5</v>
      </c>
      <c r="F16">
        <v>695.2</v>
      </c>
      <c r="G16">
        <v>740.8</v>
      </c>
      <c r="H16">
        <v>869.1</v>
      </c>
      <c r="I16">
        <v>1973.4</v>
      </c>
      <c r="J16">
        <v>341.6</v>
      </c>
      <c r="K16">
        <v>7036.2</v>
      </c>
      <c r="L16">
        <v>1422.9</v>
      </c>
      <c r="M16">
        <v>2076.1</v>
      </c>
      <c r="N16">
        <v>1211.5</v>
      </c>
      <c r="O16">
        <v>1629.9</v>
      </c>
      <c r="P16">
        <v>5890.7</v>
      </c>
      <c r="Q16">
        <v>2258.6999999999998</v>
      </c>
      <c r="R16">
        <v>291.7</v>
      </c>
      <c r="S16">
        <v>399.8</v>
      </c>
      <c r="T16">
        <v>19050.400000000001</v>
      </c>
      <c r="U16">
        <v>3244</v>
      </c>
      <c r="V16">
        <v>692.6</v>
      </c>
      <c r="W16">
        <v>139.1</v>
      </c>
      <c r="X16">
        <v>370.6</v>
      </c>
      <c r="Y16">
        <v>381.4</v>
      </c>
      <c r="Z16">
        <v>79.099999999999994</v>
      </c>
      <c r="AA16">
        <v>87.9</v>
      </c>
      <c r="AB16">
        <v>233</v>
      </c>
      <c r="AC16">
        <v>480.6</v>
      </c>
      <c r="AD16">
        <v>223.2</v>
      </c>
      <c r="AE16">
        <v>214</v>
      </c>
      <c r="AF16">
        <v>694</v>
      </c>
      <c r="AG16">
        <v>41.4</v>
      </c>
      <c r="AH16">
        <v>186.3</v>
      </c>
      <c r="AI16">
        <v>566</v>
      </c>
      <c r="AJ16">
        <v>82.3</v>
      </c>
      <c r="AK16">
        <v>83.9</v>
      </c>
      <c r="AL16">
        <v>235.9</v>
      </c>
      <c r="AM16" s="8">
        <v>57734.5</v>
      </c>
      <c r="AP16" t="s">
        <v>72</v>
      </c>
      <c r="AQ16" t="s">
        <v>73</v>
      </c>
      <c r="AR16">
        <v>21260.54</v>
      </c>
      <c r="AS16">
        <v>8799</v>
      </c>
      <c r="AT16">
        <v>4242.9799999999996</v>
      </c>
      <c r="AU16">
        <v>287.14</v>
      </c>
      <c r="AW16">
        <v>4530.12</v>
      </c>
      <c r="AX16">
        <v>15930.99</v>
      </c>
      <c r="AY16">
        <v>50520.639999999999</v>
      </c>
    </row>
    <row r="17" spans="1:51" x14ac:dyDescent="0.25">
      <c r="A17" t="s">
        <v>68</v>
      </c>
      <c r="B17" t="s">
        <v>69</v>
      </c>
      <c r="C17">
        <v>487</v>
      </c>
      <c r="D17">
        <v>132.6</v>
      </c>
      <c r="E17">
        <v>1094</v>
      </c>
      <c r="F17">
        <v>408</v>
      </c>
      <c r="G17">
        <v>744.8</v>
      </c>
      <c r="H17">
        <v>762.2</v>
      </c>
      <c r="I17">
        <v>1307</v>
      </c>
      <c r="J17">
        <v>190.5</v>
      </c>
      <c r="K17">
        <v>1455.3</v>
      </c>
      <c r="L17">
        <v>22119</v>
      </c>
      <c r="M17">
        <v>2899.1</v>
      </c>
      <c r="N17">
        <v>3085.6</v>
      </c>
      <c r="O17">
        <v>6050.7</v>
      </c>
      <c r="P17">
        <v>11303.2</v>
      </c>
      <c r="Q17">
        <v>5145.3</v>
      </c>
      <c r="R17">
        <v>216.4</v>
      </c>
      <c r="S17">
        <v>1574.9</v>
      </c>
      <c r="T17">
        <v>13621.2</v>
      </c>
      <c r="U17">
        <v>616.5</v>
      </c>
      <c r="V17">
        <v>365.4</v>
      </c>
      <c r="W17">
        <v>113.8</v>
      </c>
      <c r="X17">
        <v>132.9</v>
      </c>
      <c r="Y17">
        <v>176.7</v>
      </c>
      <c r="Z17">
        <v>66.2</v>
      </c>
      <c r="AA17">
        <v>4.5</v>
      </c>
      <c r="AB17">
        <v>269.7</v>
      </c>
      <c r="AC17">
        <v>163.30000000000001</v>
      </c>
      <c r="AD17">
        <v>87.1</v>
      </c>
      <c r="AE17">
        <v>72.8</v>
      </c>
      <c r="AF17">
        <v>719</v>
      </c>
      <c r="AG17">
        <v>540.70000000000005</v>
      </c>
      <c r="AH17">
        <v>20.3</v>
      </c>
      <c r="AI17">
        <v>190.4</v>
      </c>
      <c r="AJ17">
        <v>92.2</v>
      </c>
      <c r="AK17">
        <v>57.6</v>
      </c>
      <c r="AL17">
        <v>339.5</v>
      </c>
      <c r="AM17" s="8">
        <v>76625.399999999994</v>
      </c>
      <c r="AP17" t="s">
        <v>74</v>
      </c>
      <c r="AQ17" t="s">
        <v>75</v>
      </c>
      <c r="AR17">
        <v>35330.42</v>
      </c>
      <c r="AS17">
        <v>1341</v>
      </c>
      <c r="AT17">
        <v>22187.22</v>
      </c>
      <c r="AU17">
        <v>631.42999999999995</v>
      </c>
      <c r="AW17">
        <v>22818.65</v>
      </c>
      <c r="AX17">
        <v>26121.599999999999</v>
      </c>
      <c r="AY17">
        <v>85611.67</v>
      </c>
    </row>
    <row r="18" spans="1:51" x14ac:dyDescent="0.25">
      <c r="A18" t="s">
        <v>78</v>
      </c>
      <c r="B18" t="s">
        <v>79</v>
      </c>
      <c r="C18">
        <v>1860.3</v>
      </c>
      <c r="D18">
        <v>95.7</v>
      </c>
      <c r="E18">
        <v>316.5</v>
      </c>
      <c r="F18">
        <v>60.8</v>
      </c>
      <c r="G18">
        <v>324.2</v>
      </c>
      <c r="H18">
        <v>69.599999999999994</v>
      </c>
      <c r="I18">
        <v>250.1</v>
      </c>
      <c r="J18">
        <v>46.2</v>
      </c>
      <c r="K18">
        <v>125.3</v>
      </c>
      <c r="L18">
        <v>555.6</v>
      </c>
      <c r="M18">
        <v>908.5</v>
      </c>
      <c r="N18">
        <v>195.8</v>
      </c>
      <c r="O18">
        <v>697.3</v>
      </c>
      <c r="P18">
        <v>4131.7</v>
      </c>
      <c r="Q18">
        <v>7418.6</v>
      </c>
      <c r="R18">
        <v>41.3</v>
      </c>
      <c r="S18">
        <v>88.9</v>
      </c>
      <c r="T18">
        <v>1941.3</v>
      </c>
      <c r="U18">
        <v>2491.8000000000002</v>
      </c>
      <c r="V18">
        <v>758.3</v>
      </c>
      <c r="W18">
        <v>131.19999999999999</v>
      </c>
      <c r="X18">
        <v>185.1</v>
      </c>
      <c r="Y18">
        <v>193.1</v>
      </c>
      <c r="Z18">
        <v>39.1</v>
      </c>
      <c r="AA18">
        <v>152.1</v>
      </c>
      <c r="AB18">
        <v>22.6</v>
      </c>
      <c r="AC18">
        <v>161.5</v>
      </c>
      <c r="AD18">
        <v>288.7</v>
      </c>
      <c r="AE18">
        <v>126.3</v>
      </c>
      <c r="AF18">
        <v>291.7</v>
      </c>
      <c r="AG18">
        <v>1301.4000000000001</v>
      </c>
      <c r="AH18">
        <v>51.9</v>
      </c>
      <c r="AI18">
        <v>2357.8000000000002</v>
      </c>
      <c r="AJ18">
        <v>323.39999999999998</v>
      </c>
      <c r="AK18">
        <v>614.6</v>
      </c>
      <c r="AL18">
        <v>166.1</v>
      </c>
      <c r="AM18" s="8">
        <v>28784.400000000001</v>
      </c>
      <c r="AP18" t="s">
        <v>76</v>
      </c>
      <c r="AQ18" t="s">
        <v>77</v>
      </c>
      <c r="AR18">
        <v>35926.19</v>
      </c>
      <c r="AS18">
        <v>50361</v>
      </c>
      <c r="AT18">
        <v>24201.759999999998</v>
      </c>
      <c r="AU18">
        <v>1843.14</v>
      </c>
      <c r="AW18">
        <v>26044.9</v>
      </c>
      <c r="AX18">
        <v>70499.289999999994</v>
      </c>
      <c r="AY18">
        <v>182831.38</v>
      </c>
    </row>
    <row r="19" spans="1:51" x14ac:dyDescent="0.25">
      <c r="A19" t="s">
        <v>52</v>
      </c>
      <c r="B19" t="s">
        <v>53</v>
      </c>
      <c r="C19">
        <v>111.1</v>
      </c>
      <c r="D19">
        <v>88.1</v>
      </c>
      <c r="E19">
        <v>481</v>
      </c>
      <c r="F19">
        <v>49.6</v>
      </c>
      <c r="G19">
        <v>112.7</v>
      </c>
      <c r="H19">
        <v>21357.7</v>
      </c>
      <c r="I19">
        <v>1607</v>
      </c>
      <c r="J19">
        <v>16.100000000000001</v>
      </c>
      <c r="K19">
        <v>781.7</v>
      </c>
      <c r="L19">
        <v>1772.7</v>
      </c>
      <c r="M19">
        <v>26.3</v>
      </c>
      <c r="N19">
        <v>17.100000000000001</v>
      </c>
      <c r="O19">
        <v>20.8</v>
      </c>
      <c r="P19">
        <v>52.6</v>
      </c>
      <c r="Q19">
        <v>46.1</v>
      </c>
      <c r="R19">
        <v>4793.3999999999996</v>
      </c>
      <c r="S19">
        <v>15.8</v>
      </c>
      <c r="T19">
        <v>1030.4000000000001</v>
      </c>
      <c r="U19">
        <v>30.9</v>
      </c>
      <c r="V19">
        <v>8.4</v>
      </c>
      <c r="W19">
        <v>67.7</v>
      </c>
      <c r="X19">
        <v>1.6</v>
      </c>
      <c r="Y19">
        <v>6.5</v>
      </c>
      <c r="Z19">
        <v>2</v>
      </c>
      <c r="AA19">
        <v>7.4</v>
      </c>
      <c r="AB19">
        <v>0.6</v>
      </c>
      <c r="AC19">
        <v>7.9</v>
      </c>
      <c r="AD19">
        <v>10.4</v>
      </c>
      <c r="AE19">
        <v>3.5</v>
      </c>
      <c r="AF19">
        <v>31.2</v>
      </c>
      <c r="AG19">
        <v>69.900000000000006</v>
      </c>
      <c r="AH19">
        <v>8.6999999999999993</v>
      </c>
      <c r="AI19">
        <v>15.6</v>
      </c>
      <c r="AJ19">
        <v>2.4</v>
      </c>
      <c r="AK19">
        <v>4.4000000000000004</v>
      </c>
      <c r="AL19">
        <v>13.6</v>
      </c>
      <c r="AM19" s="8">
        <v>32672.9</v>
      </c>
      <c r="AP19" t="s">
        <v>78</v>
      </c>
      <c r="AQ19" t="s">
        <v>79</v>
      </c>
      <c r="AR19">
        <v>28784.29</v>
      </c>
      <c r="AS19">
        <v>29540</v>
      </c>
      <c r="AT19">
        <v>23737.9</v>
      </c>
      <c r="AU19">
        <v>600.70000000000005</v>
      </c>
      <c r="AV19">
        <v>665.03</v>
      </c>
      <c r="AW19">
        <v>25003.62</v>
      </c>
      <c r="AX19">
        <v>10821.37</v>
      </c>
      <c r="AY19">
        <v>94149.29</v>
      </c>
    </row>
    <row r="20" spans="1:51" x14ac:dyDescent="0.25">
      <c r="A20" t="s">
        <v>80</v>
      </c>
      <c r="B20" t="s">
        <v>81</v>
      </c>
      <c r="C20">
        <v>489.9</v>
      </c>
      <c r="D20">
        <v>81.2</v>
      </c>
      <c r="E20">
        <v>1233</v>
      </c>
      <c r="F20">
        <v>337.4</v>
      </c>
      <c r="G20">
        <v>988.2</v>
      </c>
      <c r="H20">
        <v>878.2</v>
      </c>
      <c r="I20">
        <v>2238.9</v>
      </c>
      <c r="J20">
        <v>110.3</v>
      </c>
      <c r="K20">
        <v>940.4</v>
      </c>
      <c r="L20">
        <v>2045.4</v>
      </c>
      <c r="M20">
        <v>246.6</v>
      </c>
      <c r="N20">
        <v>111.7</v>
      </c>
      <c r="O20">
        <v>219.4</v>
      </c>
      <c r="P20">
        <v>579.1</v>
      </c>
      <c r="Q20">
        <v>98.8</v>
      </c>
      <c r="R20">
        <v>9841</v>
      </c>
      <c r="S20">
        <v>142.30000000000001</v>
      </c>
      <c r="T20">
        <v>149.69999999999999</v>
      </c>
      <c r="U20">
        <v>1573</v>
      </c>
      <c r="V20">
        <v>663</v>
      </c>
      <c r="W20">
        <v>570.5</v>
      </c>
      <c r="X20">
        <v>760.1</v>
      </c>
      <c r="Y20">
        <v>207</v>
      </c>
      <c r="Z20">
        <v>75.900000000000006</v>
      </c>
      <c r="AA20">
        <v>352.6</v>
      </c>
      <c r="AB20">
        <v>308.3</v>
      </c>
      <c r="AC20">
        <v>467.2</v>
      </c>
      <c r="AD20">
        <v>180.4</v>
      </c>
      <c r="AE20">
        <v>182.9</v>
      </c>
      <c r="AF20">
        <v>176.5</v>
      </c>
      <c r="AG20">
        <v>1276.4000000000001</v>
      </c>
      <c r="AH20">
        <v>698</v>
      </c>
      <c r="AI20">
        <v>441.6</v>
      </c>
      <c r="AJ20">
        <v>346.2</v>
      </c>
      <c r="AK20">
        <v>537</v>
      </c>
      <c r="AL20">
        <v>143.9</v>
      </c>
      <c r="AM20" s="8">
        <v>29692</v>
      </c>
      <c r="AP20" t="s">
        <v>80</v>
      </c>
      <c r="AQ20" t="s">
        <v>81</v>
      </c>
      <c r="AR20">
        <v>29691.81</v>
      </c>
      <c r="AS20">
        <v>21137</v>
      </c>
      <c r="AX20">
        <v>3031.13</v>
      </c>
      <c r="AY20">
        <v>53859.94</v>
      </c>
    </row>
    <row r="21" spans="1:51" x14ac:dyDescent="0.25">
      <c r="A21" t="s">
        <v>82</v>
      </c>
      <c r="B21" t="s">
        <v>83</v>
      </c>
      <c r="C21">
        <v>260.7</v>
      </c>
      <c r="D21">
        <v>47.7</v>
      </c>
      <c r="E21">
        <v>821.9</v>
      </c>
      <c r="F21">
        <v>389.4</v>
      </c>
      <c r="G21">
        <v>763.9</v>
      </c>
      <c r="H21">
        <v>526.29999999999995</v>
      </c>
      <c r="I21">
        <v>534</v>
      </c>
      <c r="J21">
        <v>105</v>
      </c>
      <c r="K21">
        <v>448.3</v>
      </c>
      <c r="L21">
        <v>3012.4</v>
      </c>
      <c r="M21">
        <v>197</v>
      </c>
      <c r="N21">
        <v>89.8</v>
      </c>
      <c r="O21">
        <v>186.2</v>
      </c>
      <c r="P21">
        <v>469.7</v>
      </c>
      <c r="Q21">
        <v>203.9</v>
      </c>
      <c r="R21">
        <v>130</v>
      </c>
      <c r="S21">
        <v>4146.8999999999996</v>
      </c>
      <c r="T21">
        <v>903.4</v>
      </c>
      <c r="U21">
        <v>1127.5999999999999</v>
      </c>
      <c r="V21">
        <v>332.4</v>
      </c>
      <c r="W21">
        <v>242.3</v>
      </c>
      <c r="X21">
        <v>407.5</v>
      </c>
      <c r="Y21">
        <v>180.1</v>
      </c>
      <c r="Z21">
        <v>164.6</v>
      </c>
      <c r="AA21">
        <v>179.4</v>
      </c>
      <c r="AB21">
        <v>620.70000000000005</v>
      </c>
      <c r="AC21">
        <v>462</v>
      </c>
      <c r="AD21">
        <v>238.1</v>
      </c>
      <c r="AE21">
        <v>333.5</v>
      </c>
      <c r="AF21">
        <v>586.20000000000005</v>
      </c>
      <c r="AG21">
        <v>2734.8</v>
      </c>
      <c r="AH21">
        <v>461.4</v>
      </c>
      <c r="AI21">
        <v>462.9</v>
      </c>
      <c r="AJ21">
        <v>203.2</v>
      </c>
      <c r="AK21">
        <v>190.5</v>
      </c>
      <c r="AL21">
        <v>77.099999999999994</v>
      </c>
      <c r="AM21" s="8">
        <v>22240.799999999999</v>
      </c>
      <c r="AP21" t="s">
        <v>82</v>
      </c>
      <c r="AQ21" t="s">
        <v>83</v>
      </c>
      <c r="AR21">
        <v>22240.639999999999</v>
      </c>
      <c r="AS21">
        <v>7963</v>
      </c>
      <c r="AX21">
        <v>1576.97</v>
      </c>
      <c r="AY21">
        <v>31780.61</v>
      </c>
    </row>
    <row r="22" spans="1:51" x14ac:dyDescent="0.25">
      <c r="A22" t="s">
        <v>84</v>
      </c>
      <c r="B22" t="s">
        <v>85</v>
      </c>
      <c r="C22">
        <v>378.3</v>
      </c>
      <c r="D22">
        <v>54.8</v>
      </c>
      <c r="E22">
        <v>108.6</v>
      </c>
      <c r="F22">
        <v>58.4</v>
      </c>
      <c r="G22">
        <v>86.9</v>
      </c>
      <c r="H22">
        <v>305.10000000000002</v>
      </c>
      <c r="I22">
        <v>68.2</v>
      </c>
      <c r="J22">
        <v>8.6</v>
      </c>
      <c r="K22">
        <v>96.8</v>
      </c>
      <c r="L22">
        <v>226.6</v>
      </c>
      <c r="M22">
        <v>111.4</v>
      </c>
      <c r="N22">
        <v>57.3</v>
      </c>
      <c r="O22">
        <v>444.1</v>
      </c>
      <c r="P22">
        <v>284.5</v>
      </c>
      <c r="Q22">
        <v>153.6</v>
      </c>
      <c r="R22">
        <v>543.29999999999995</v>
      </c>
      <c r="S22">
        <v>292.8</v>
      </c>
      <c r="T22">
        <v>21150.6</v>
      </c>
      <c r="U22">
        <v>266</v>
      </c>
      <c r="V22">
        <v>372.5</v>
      </c>
      <c r="W22">
        <v>32.299999999999997</v>
      </c>
      <c r="X22">
        <v>286.7</v>
      </c>
      <c r="Y22">
        <v>435.3</v>
      </c>
      <c r="Z22">
        <v>55.7</v>
      </c>
      <c r="AA22">
        <v>923.5</v>
      </c>
      <c r="AB22">
        <v>3131.2</v>
      </c>
      <c r="AC22">
        <v>164.9</v>
      </c>
      <c r="AD22">
        <v>745.1</v>
      </c>
      <c r="AE22">
        <v>75.2</v>
      </c>
      <c r="AF22">
        <v>515.20000000000005</v>
      </c>
      <c r="AG22">
        <v>3463.4</v>
      </c>
      <c r="AH22">
        <v>867.1</v>
      </c>
      <c r="AI22">
        <v>305.39999999999998</v>
      </c>
      <c r="AJ22">
        <v>419.7</v>
      </c>
      <c r="AK22">
        <v>556.70000000000005</v>
      </c>
      <c r="AL22">
        <v>66.900000000000006</v>
      </c>
      <c r="AM22" s="8">
        <v>37112.699999999997</v>
      </c>
      <c r="AP22" t="s">
        <v>84</v>
      </c>
      <c r="AQ22" t="s">
        <v>85</v>
      </c>
      <c r="AR22">
        <v>37113.07</v>
      </c>
      <c r="AS22">
        <v>10514</v>
      </c>
      <c r="AT22">
        <v>138394.82999999999</v>
      </c>
      <c r="AU22">
        <v>418.97</v>
      </c>
      <c r="AW22">
        <v>138813.79999999999</v>
      </c>
      <c r="AY22">
        <v>186440.87</v>
      </c>
    </row>
    <row r="23" spans="1:51" x14ac:dyDescent="0.25">
      <c r="A23" t="s">
        <v>86</v>
      </c>
      <c r="B23" t="s">
        <v>87</v>
      </c>
      <c r="C23">
        <v>227.7</v>
      </c>
      <c r="D23">
        <v>79.2</v>
      </c>
      <c r="E23">
        <v>787.5</v>
      </c>
      <c r="F23">
        <v>203.4</v>
      </c>
      <c r="G23">
        <v>409.8</v>
      </c>
      <c r="H23">
        <v>348.3</v>
      </c>
      <c r="I23">
        <v>284.89999999999998</v>
      </c>
      <c r="J23">
        <v>226.5</v>
      </c>
      <c r="K23">
        <v>513.79999999999995</v>
      </c>
      <c r="L23">
        <v>461.7</v>
      </c>
      <c r="M23">
        <v>299.3</v>
      </c>
      <c r="N23">
        <v>120.4</v>
      </c>
      <c r="O23">
        <v>317.7</v>
      </c>
      <c r="P23">
        <v>946.6</v>
      </c>
      <c r="Q23">
        <v>363.9</v>
      </c>
      <c r="R23">
        <v>94.5</v>
      </c>
      <c r="S23">
        <v>154.80000000000001</v>
      </c>
      <c r="T23">
        <v>733.5</v>
      </c>
      <c r="U23">
        <v>14180.7</v>
      </c>
      <c r="V23">
        <v>1595.5</v>
      </c>
      <c r="W23">
        <v>153.1</v>
      </c>
      <c r="X23">
        <v>407.6</v>
      </c>
      <c r="Y23">
        <v>146.19999999999999</v>
      </c>
      <c r="Z23">
        <v>248.2</v>
      </c>
      <c r="AA23">
        <v>129.1</v>
      </c>
      <c r="AB23">
        <v>124.4</v>
      </c>
      <c r="AC23">
        <v>691.2</v>
      </c>
      <c r="AD23">
        <v>99.7</v>
      </c>
      <c r="AE23">
        <v>195.6</v>
      </c>
      <c r="AF23">
        <v>472.4</v>
      </c>
      <c r="AG23">
        <v>268.8</v>
      </c>
      <c r="AH23">
        <v>40.200000000000003</v>
      </c>
      <c r="AI23">
        <v>83.9</v>
      </c>
      <c r="AJ23">
        <v>76.2</v>
      </c>
      <c r="AK23">
        <v>200.6</v>
      </c>
      <c r="AL23">
        <v>83</v>
      </c>
      <c r="AM23" s="8">
        <v>25769.9</v>
      </c>
      <c r="AP23" t="s">
        <v>86</v>
      </c>
      <c r="AQ23" t="s">
        <v>87</v>
      </c>
      <c r="AR23">
        <v>25770.04</v>
      </c>
      <c r="AS23">
        <v>9722</v>
      </c>
      <c r="AX23">
        <v>2616.64</v>
      </c>
      <c r="AY23">
        <v>38108.67</v>
      </c>
    </row>
    <row r="24" spans="1:51" x14ac:dyDescent="0.25">
      <c r="A24" t="s">
        <v>88</v>
      </c>
      <c r="B24" t="s">
        <v>89</v>
      </c>
      <c r="C24">
        <v>70.599999999999994</v>
      </c>
      <c r="D24">
        <v>114.7</v>
      </c>
      <c r="E24">
        <v>1872.6</v>
      </c>
      <c r="F24">
        <v>427.8</v>
      </c>
      <c r="G24">
        <v>908.7</v>
      </c>
      <c r="H24">
        <v>695.4</v>
      </c>
      <c r="I24">
        <v>966.6</v>
      </c>
      <c r="J24">
        <v>188.9</v>
      </c>
      <c r="K24">
        <v>911.8</v>
      </c>
      <c r="L24">
        <v>1136.0999999999999</v>
      </c>
      <c r="M24">
        <v>576.6</v>
      </c>
      <c r="N24">
        <v>220.1</v>
      </c>
      <c r="O24">
        <v>479.6</v>
      </c>
      <c r="P24">
        <v>1080.9000000000001</v>
      </c>
      <c r="Q24">
        <v>498.2</v>
      </c>
      <c r="R24">
        <v>160.9</v>
      </c>
      <c r="S24">
        <v>442</v>
      </c>
      <c r="T24">
        <v>1839.9</v>
      </c>
      <c r="U24">
        <v>17797</v>
      </c>
      <c r="V24">
        <v>27830.1</v>
      </c>
      <c r="W24">
        <v>813</v>
      </c>
      <c r="X24">
        <v>1143.0999999999999</v>
      </c>
      <c r="Y24">
        <v>1020.8</v>
      </c>
      <c r="Z24">
        <v>654.9</v>
      </c>
      <c r="AA24">
        <v>1676.4</v>
      </c>
      <c r="AB24">
        <v>589.20000000000005</v>
      </c>
      <c r="AC24">
        <v>2184.3000000000002</v>
      </c>
      <c r="AD24">
        <v>672.9</v>
      </c>
      <c r="AE24">
        <v>624.6</v>
      </c>
      <c r="AF24">
        <v>2312</v>
      </c>
      <c r="AG24">
        <v>4215.6000000000004</v>
      </c>
      <c r="AH24">
        <v>1123.8</v>
      </c>
      <c r="AI24">
        <v>641.4</v>
      </c>
      <c r="AJ24">
        <v>340.9</v>
      </c>
      <c r="AK24">
        <v>597.9</v>
      </c>
      <c r="AL24">
        <v>395.8</v>
      </c>
      <c r="AM24" s="8">
        <v>77225.100000000006</v>
      </c>
      <c r="AP24" t="s">
        <v>88</v>
      </c>
      <c r="AQ24" t="s">
        <v>89</v>
      </c>
      <c r="AR24">
        <v>77224.83</v>
      </c>
      <c r="AS24">
        <v>23603</v>
      </c>
      <c r="AX24">
        <v>17612</v>
      </c>
      <c r="AY24">
        <v>118439.84</v>
      </c>
    </row>
    <row r="25" spans="1:51" x14ac:dyDescent="0.25">
      <c r="A25" t="s">
        <v>90</v>
      </c>
      <c r="B25" t="s">
        <v>91</v>
      </c>
      <c r="C25">
        <v>33.5</v>
      </c>
      <c r="D25">
        <v>47</v>
      </c>
      <c r="E25">
        <v>283.10000000000002</v>
      </c>
      <c r="F25">
        <v>68</v>
      </c>
      <c r="G25">
        <v>106.7</v>
      </c>
      <c r="H25">
        <v>114.3</v>
      </c>
      <c r="I25">
        <v>134</v>
      </c>
      <c r="J25">
        <v>54.7</v>
      </c>
      <c r="K25">
        <v>155.69999999999999</v>
      </c>
      <c r="L25">
        <v>218.4</v>
      </c>
      <c r="M25">
        <v>120.9</v>
      </c>
      <c r="N25">
        <v>42</v>
      </c>
      <c r="O25">
        <v>112.3</v>
      </c>
      <c r="P25">
        <v>203.5</v>
      </c>
      <c r="Q25">
        <v>123.7</v>
      </c>
      <c r="R25">
        <v>47.4</v>
      </c>
      <c r="S25">
        <v>89.3</v>
      </c>
      <c r="T25">
        <v>388.2</v>
      </c>
      <c r="U25">
        <v>3322.4</v>
      </c>
      <c r="V25">
        <v>901.7</v>
      </c>
      <c r="W25">
        <v>1494.4</v>
      </c>
      <c r="X25">
        <v>320.5</v>
      </c>
      <c r="Y25">
        <v>191.6</v>
      </c>
      <c r="Z25">
        <v>291.60000000000002</v>
      </c>
      <c r="AA25">
        <v>778.8</v>
      </c>
      <c r="AB25">
        <v>301.2</v>
      </c>
      <c r="AC25">
        <v>903.7</v>
      </c>
      <c r="AD25">
        <v>245.5</v>
      </c>
      <c r="AE25">
        <v>204.5</v>
      </c>
      <c r="AF25">
        <v>1187</v>
      </c>
      <c r="AG25">
        <v>956.2</v>
      </c>
      <c r="AH25">
        <v>480.4</v>
      </c>
      <c r="AI25">
        <v>183.3</v>
      </c>
      <c r="AJ25">
        <v>1152.5999999999999</v>
      </c>
      <c r="AK25">
        <v>312.5</v>
      </c>
      <c r="AL25">
        <v>100.5</v>
      </c>
      <c r="AM25" s="8">
        <v>15671.1</v>
      </c>
      <c r="AP25" t="s">
        <v>90</v>
      </c>
      <c r="AQ25" t="s">
        <v>91</v>
      </c>
      <c r="AR25">
        <v>15671.36</v>
      </c>
      <c r="AS25">
        <v>51236</v>
      </c>
      <c r="AY25">
        <v>66907.360000000001</v>
      </c>
    </row>
    <row r="26" spans="1:51" x14ac:dyDescent="0.25">
      <c r="A26" t="s">
        <v>92</v>
      </c>
      <c r="B26" t="s">
        <v>93</v>
      </c>
      <c r="C26">
        <v>141</v>
      </c>
      <c r="D26">
        <v>2.4</v>
      </c>
      <c r="E26">
        <v>223.1</v>
      </c>
      <c r="F26">
        <v>42.2</v>
      </c>
      <c r="G26">
        <v>68.8</v>
      </c>
      <c r="H26">
        <v>40.200000000000003</v>
      </c>
      <c r="I26">
        <v>104</v>
      </c>
      <c r="J26">
        <v>41.4</v>
      </c>
      <c r="K26">
        <v>56.5</v>
      </c>
      <c r="L26">
        <v>71.599999999999994</v>
      </c>
      <c r="M26">
        <v>160.1</v>
      </c>
      <c r="N26">
        <v>34.299999999999997</v>
      </c>
      <c r="O26">
        <v>55.9</v>
      </c>
      <c r="P26">
        <v>175.1</v>
      </c>
      <c r="Q26">
        <v>58.3</v>
      </c>
      <c r="R26">
        <v>164.7</v>
      </c>
      <c r="S26">
        <v>69.2</v>
      </c>
      <c r="T26">
        <v>277.2</v>
      </c>
      <c r="U26">
        <v>1579.6</v>
      </c>
      <c r="V26">
        <v>279.5</v>
      </c>
      <c r="W26">
        <v>87</v>
      </c>
      <c r="X26">
        <v>3164.3</v>
      </c>
      <c r="Y26">
        <v>508.7</v>
      </c>
      <c r="Z26">
        <v>1030.5999999999999</v>
      </c>
      <c r="AA26">
        <v>2843.5</v>
      </c>
      <c r="AB26">
        <v>369.9</v>
      </c>
      <c r="AC26">
        <v>1445.1</v>
      </c>
      <c r="AD26">
        <v>461.8</v>
      </c>
      <c r="AE26">
        <v>872.2</v>
      </c>
      <c r="AF26">
        <v>1171.7</v>
      </c>
      <c r="AG26">
        <v>1227.5</v>
      </c>
      <c r="AH26">
        <v>595.1</v>
      </c>
      <c r="AI26">
        <v>180.1</v>
      </c>
      <c r="AJ26">
        <v>136.80000000000001</v>
      </c>
      <c r="AK26">
        <v>657.5</v>
      </c>
      <c r="AL26">
        <v>256.2</v>
      </c>
      <c r="AM26" s="8">
        <v>18653.099999999999</v>
      </c>
      <c r="AP26" t="s">
        <v>92</v>
      </c>
      <c r="AQ26" t="s">
        <v>93</v>
      </c>
      <c r="AR26">
        <v>18653.11</v>
      </c>
      <c r="AS26">
        <v>20509</v>
      </c>
      <c r="AT26">
        <v>8795.1</v>
      </c>
      <c r="AU26">
        <v>368.14</v>
      </c>
      <c r="AW26">
        <v>9163.24</v>
      </c>
      <c r="AX26">
        <v>3700.7</v>
      </c>
      <c r="AY26">
        <v>52026.04</v>
      </c>
    </row>
    <row r="27" spans="1:51" x14ac:dyDescent="0.25">
      <c r="A27" t="s">
        <v>94</v>
      </c>
      <c r="B27" t="s">
        <v>95</v>
      </c>
      <c r="C27">
        <v>27.3</v>
      </c>
      <c r="D27">
        <v>39.9</v>
      </c>
      <c r="E27">
        <v>214.6</v>
      </c>
      <c r="F27">
        <v>103.2</v>
      </c>
      <c r="G27">
        <v>114.9</v>
      </c>
      <c r="H27">
        <v>82.9</v>
      </c>
      <c r="I27">
        <v>113.9</v>
      </c>
      <c r="J27">
        <v>32.700000000000003</v>
      </c>
      <c r="K27">
        <v>90.2</v>
      </c>
      <c r="L27">
        <v>114.4</v>
      </c>
      <c r="M27">
        <v>102.5</v>
      </c>
      <c r="N27">
        <v>68.8</v>
      </c>
      <c r="O27">
        <v>137.19999999999999</v>
      </c>
      <c r="P27">
        <v>202.3</v>
      </c>
      <c r="Q27">
        <v>100.6</v>
      </c>
      <c r="R27">
        <v>134.1</v>
      </c>
      <c r="S27">
        <v>67</v>
      </c>
      <c r="T27">
        <v>485.8</v>
      </c>
      <c r="U27">
        <v>3795</v>
      </c>
      <c r="V27">
        <v>849.9</v>
      </c>
      <c r="W27">
        <v>384.9</v>
      </c>
      <c r="X27">
        <v>354</v>
      </c>
      <c r="Y27">
        <v>6217.1</v>
      </c>
      <c r="Z27">
        <v>760.7</v>
      </c>
      <c r="AA27">
        <v>4388.3</v>
      </c>
      <c r="AB27">
        <v>358.3</v>
      </c>
      <c r="AC27">
        <v>1543.7</v>
      </c>
      <c r="AD27">
        <v>589.70000000000005</v>
      </c>
      <c r="AE27">
        <v>279.7</v>
      </c>
      <c r="AF27">
        <v>1718.2</v>
      </c>
      <c r="AG27">
        <v>1110.4000000000001</v>
      </c>
      <c r="AH27">
        <v>366.4</v>
      </c>
      <c r="AI27">
        <v>436.4</v>
      </c>
      <c r="AJ27">
        <v>72.400000000000006</v>
      </c>
      <c r="AK27">
        <v>351</v>
      </c>
      <c r="AL27">
        <v>134.5</v>
      </c>
      <c r="AM27" s="8">
        <v>25942.9</v>
      </c>
      <c r="AN27">
        <v>0.97333819701215385</v>
      </c>
      <c r="AP27" t="s">
        <v>94</v>
      </c>
      <c r="AQ27" t="s">
        <v>95</v>
      </c>
      <c r="AR27">
        <v>25942.82</v>
      </c>
      <c r="AS27">
        <v>18130</v>
      </c>
      <c r="AX27">
        <v>1241.68</v>
      </c>
      <c r="AY27">
        <v>45314.5</v>
      </c>
    </row>
    <row r="28" spans="1:51" x14ac:dyDescent="0.25">
      <c r="A28" t="s">
        <v>96</v>
      </c>
      <c r="B28" t="s">
        <v>97</v>
      </c>
      <c r="C28">
        <v>0.7</v>
      </c>
      <c r="D28">
        <v>4.5</v>
      </c>
      <c r="E28">
        <v>368.7</v>
      </c>
      <c r="F28">
        <v>89.6</v>
      </c>
      <c r="G28">
        <v>152.5</v>
      </c>
      <c r="H28">
        <v>193.2</v>
      </c>
      <c r="I28">
        <v>195.2</v>
      </c>
      <c r="J28">
        <v>61.2</v>
      </c>
      <c r="K28">
        <v>121.9</v>
      </c>
      <c r="L28">
        <v>157.80000000000001</v>
      </c>
      <c r="M28">
        <v>535.4</v>
      </c>
      <c r="N28">
        <v>69.2</v>
      </c>
      <c r="O28">
        <v>125.4</v>
      </c>
      <c r="P28">
        <v>225.8</v>
      </c>
      <c r="Q28">
        <v>115.9</v>
      </c>
      <c r="R28">
        <v>223.4</v>
      </c>
      <c r="S28">
        <v>106</v>
      </c>
      <c r="T28">
        <v>481.6</v>
      </c>
      <c r="U28">
        <v>1455.2</v>
      </c>
      <c r="V28">
        <v>404.2</v>
      </c>
      <c r="W28">
        <v>98.9</v>
      </c>
      <c r="X28">
        <v>440</v>
      </c>
      <c r="Y28">
        <v>565.70000000000005</v>
      </c>
      <c r="Z28">
        <v>3528.7</v>
      </c>
      <c r="AA28">
        <v>4382.7</v>
      </c>
      <c r="AB28">
        <v>316</v>
      </c>
      <c r="AC28">
        <v>840.5</v>
      </c>
      <c r="AD28">
        <v>433.4</v>
      </c>
      <c r="AE28">
        <v>220.9</v>
      </c>
      <c r="AF28">
        <v>920.3</v>
      </c>
      <c r="AG28">
        <v>913.1</v>
      </c>
      <c r="AH28">
        <v>126.2</v>
      </c>
      <c r="AI28">
        <v>170.6</v>
      </c>
      <c r="AJ28">
        <v>103.5</v>
      </c>
      <c r="AK28">
        <v>166.6</v>
      </c>
      <c r="AL28">
        <v>156</v>
      </c>
      <c r="AM28" s="8">
        <v>18470.5</v>
      </c>
      <c r="AN28">
        <v>0.97948410885778703</v>
      </c>
      <c r="AP28" t="s">
        <v>96</v>
      </c>
      <c r="AQ28" t="s">
        <v>97</v>
      </c>
      <c r="AR28">
        <v>18470.240000000002</v>
      </c>
      <c r="AS28">
        <v>1125</v>
      </c>
      <c r="AT28">
        <v>26246.82</v>
      </c>
      <c r="AU28">
        <v>121.87</v>
      </c>
      <c r="AW28">
        <v>26368.69</v>
      </c>
      <c r="AX28">
        <v>1137.67</v>
      </c>
      <c r="AY28">
        <v>47101.61</v>
      </c>
    </row>
    <row r="29" spans="1:51" x14ac:dyDescent="0.25">
      <c r="A29" t="s">
        <v>98</v>
      </c>
      <c r="B29" t="s">
        <v>99</v>
      </c>
      <c r="C29">
        <v>1868.7</v>
      </c>
      <c r="D29">
        <v>203.6</v>
      </c>
      <c r="E29">
        <v>2038.3</v>
      </c>
      <c r="F29">
        <v>448.9</v>
      </c>
      <c r="G29">
        <v>645.4</v>
      </c>
      <c r="H29">
        <v>376.1</v>
      </c>
      <c r="I29">
        <v>626.1</v>
      </c>
      <c r="J29">
        <v>181.5</v>
      </c>
      <c r="K29">
        <v>408.4</v>
      </c>
      <c r="L29">
        <v>652.70000000000005</v>
      </c>
      <c r="M29">
        <v>455.7</v>
      </c>
      <c r="N29">
        <v>174.4</v>
      </c>
      <c r="O29">
        <v>357.3</v>
      </c>
      <c r="P29">
        <v>741.3</v>
      </c>
      <c r="Q29">
        <v>387.5</v>
      </c>
      <c r="R29">
        <v>378.5</v>
      </c>
      <c r="S29">
        <v>656.7</v>
      </c>
      <c r="T29">
        <v>3327.1</v>
      </c>
      <c r="U29">
        <v>9040</v>
      </c>
      <c r="V29">
        <v>4804</v>
      </c>
      <c r="W29">
        <v>1040.9000000000001</v>
      </c>
      <c r="X29">
        <v>667.1</v>
      </c>
      <c r="Y29">
        <v>1191.2</v>
      </c>
      <c r="Z29">
        <v>372.5</v>
      </c>
      <c r="AA29">
        <v>38936.300000000003</v>
      </c>
      <c r="AB29">
        <v>10887</v>
      </c>
      <c r="AC29">
        <v>5423.9</v>
      </c>
      <c r="AD29">
        <v>734</v>
      </c>
      <c r="AE29">
        <v>895.9</v>
      </c>
      <c r="AF29">
        <v>2185</v>
      </c>
      <c r="AG29">
        <v>3613.7</v>
      </c>
      <c r="AH29">
        <v>670.4</v>
      </c>
      <c r="AI29">
        <v>1501.3</v>
      </c>
      <c r="AJ29">
        <v>229.9</v>
      </c>
      <c r="AK29">
        <v>350.7</v>
      </c>
      <c r="AL29">
        <v>1215</v>
      </c>
      <c r="AM29" s="8">
        <v>97687</v>
      </c>
      <c r="AP29" t="s">
        <v>98</v>
      </c>
      <c r="AQ29" t="s">
        <v>99</v>
      </c>
      <c r="AR29">
        <v>97687.01</v>
      </c>
      <c r="AS29">
        <v>44231</v>
      </c>
      <c r="AX29">
        <v>6456.18</v>
      </c>
      <c r="AY29">
        <v>148374.19</v>
      </c>
    </row>
    <row r="30" spans="1:51" x14ac:dyDescent="0.25">
      <c r="A30" t="s">
        <v>100</v>
      </c>
      <c r="B30" t="s">
        <v>101</v>
      </c>
      <c r="C30">
        <v>14</v>
      </c>
      <c r="D30">
        <v>65.3</v>
      </c>
      <c r="E30">
        <v>470.8</v>
      </c>
      <c r="F30">
        <v>125.9</v>
      </c>
      <c r="G30">
        <v>386.8</v>
      </c>
      <c r="H30">
        <v>201.4</v>
      </c>
      <c r="I30">
        <v>264.5</v>
      </c>
      <c r="J30">
        <v>139.9</v>
      </c>
      <c r="K30">
        <v>281.2</v>
      </c>
      <c r="L30">
        <v>450.7</v>
      </c>
      <c r="M30">
        <v>186.1</v>
      </c>
      <c r="N30">
        <v>34.1</v>
      </c>
      <c r="O30">
        <v>179.9</v>
      </c>
      <c r="P30">
        <v>341.7</v>
      </c>
      <c r="Q30">
        <v>145.5</v>
      </c>
      <c r="R30">
        <v>111.6</v>
      </c>
      <c r="S30">
        <v>101.1</v>
      </c>
      <c r="T30">
        <v>709</v>
      </c>
      <c r="U30">
        <v>9589</v>
      </c>
      <c r="V30">
        <v>1884</v>
      </c>
      <c r="W30">
        <v>947.3</v>
      </c>
      <c r="X30">
        <v>478.9</v>
      </c>
      <c r="Y30">
        <v>677.9</v>
      </c>
      <c r="Z30">
        <v>942.1</v>
      </c>
      <c r="AA30">
        <v>4810.8999999999996</v>
      </c>
      <c r="AB30">
        <v>7187.7</v>
      </c>
      <c r="AC30">
        <v>3509.9</v>
      </c>
      <c r="AD30">
        <v>1070.5</v>
      </c>
      <c r="AE30">
        <v>500</v>
      </c>
      <c r="AF30">
        <v>3653</v>
      </c>
      <c r="AG30">
        <v>1031</v>
      </c>
      <c r="AH30">
        <v>342.1</v>
      </c>
      <c r="AI30">
        <v>970.2</v>
      </c>
      <c r="AJ30">
        <v>556.6</v>
      </c>
      <c r="AK30">
        <v>370.7</v>
      </c>
      <c r="AL30">
        <v>330.3</v>
      </c>
      <c r="AM30" s="8">
        <v>43061.599999999999</v>
      </c>
      <c r="AP30" t="s">
        <v>100</v>
      </c>
      <c r="AQ30" t="s">
        <v>101</v>
      </c>
      <c r="AR30">
        <v>43061.35</v>
      </c>
      <c r="AS30">
        <v>145745</v>
      </c>
      <c r="AT30">
        <v>3405.72</v>
      </c>
      <c r="AW30">
        <v>3405.72</v>
      </c>
      <c r="AY30">
        <v>192212.07</v>
      </c>
    </row>
    <row r="31" spans="1:51" x14ac:dyDescent="0.25">
      <c r="A31" t="s">
        <v>102</v>
      </c>
      <c r="B31" t="s">
        <v>103</v>
      </c>
      <c r="C31">
        <v>923.4</v>
      </c>
      <c r="D31">
        <v>234.4</v>
      </c>
      <c r="E31">
        <v>3105</v>
      </c>
      <c r="F31">
        <v>423.6</v>
      </c>
      <c r="G31">
        <v>1173</v>
      </c>
      <c r="H31">
        <v>767.1</v>
      </c>
      <c r="I31">
        <v>875.5</v>
      </c>
      <c r="J31">
        <v>519.79999999999995</v>
      </c>
      <c r="K31">
        <v>1384.7</v>
      </c>
      <c r="L31">
        <v>1720</v>
      </c>
      <c r="M31">
        <v>1040.9000000000001</v>
      </c>
      <c r="N31">
        <v>364.4</v>
      </c>
      <c r="O31">
        <v>962.3</v>
      </c>
      <c r="P31">
        <v>1953.6</v>
      </c>
      <c r="Q31">
        <v>884.5</v>
      </c>
      <c r="R31">
        <v>568</v>
      </c>
      <c r="S31">
        <v>682.1</v>
      </c>
      <c r="T31">
        <v>7407.4</v>
      </c>
      <c r="U31">
        <v>9254.9</v>
      </c>
      <c r="V31">
        <v>3367.6</v>
      </c>
      <c r="W31">
        <v>1342.1</v>
      </c>
      <c r="X31">
        <v>1550.8</v>
      </c>
      <c r="Y31">
        <v>1193.7</v>
      </c>
      <c r="Z31">
        <v>1397.6</v>
      </c>
      <c r="AA31">
        <v>5130.7</v>
      </c>
      <c r="AB31">
        <v>2945.7</v>
      </c>
      <c r="AC31">
        <v>22805.1</v>
      </c>
      <c r="AD31">
        <v>2392.6999999999998</v>
      </c>
      <c r="AE31">
        <v>992.9</v>
      </c>
      <c r="AF31">
        <v>5343.5</v>
      </c>
      <c r="AG31">
        <v>2792.8</v>
      </c>
      <c r="AH31">
        <v>695.2</v>
      </c>
      <c r="AI31">
        <v>898.7</v>
      </c>
      <c r="AJ31">
        <v>583.1</v>
      </c>
      <c r="AK31">
        <v>1035.4000000000001</v>
      </c>
      <c r="AL31">
        <v>525.6</v>
      </c>
      <c r="AM31" s="8">
        <v>89237.8</v>
      </c>
      <c r="AN31">
        <v>0.95178979371787531</v>
      </c>
      <c r="AP31" t="s">
        <v>102</v>
      </c>
      <c r="AQ31" t="s">
        <v>103</v>
      </c>
      <c r="AR31">
        <v>89238.26</v>
      </c>
      <c r="AS31">
        <v>6443</v>
      </c>
      <c r="AT31">
        <v>18796.509999999998</v>
      </c>
      <c r="AU31">
        <v>-530.73</v>
      </c>
      <c r="AW31">
        <v>18265.78</v>
      </c>
      <c r="AX31">
        <v>11541.53</v>
      </c>
      <c r="AY31">
        <v>125488.57</v>
      </c>
    </row>
    <row r="32" spans="1:51" x14ac:dyDescent="0.25">
      <c r="A32" t="s">
        <v>104</v>
      </c>
      <c r="B32" t="s">
        <v>105</v>
      </c>
      <c r="AD32">
        <v>907.5</v>
      </c>
      <c r="AM32" s="8">
        <v>907.5</v>
      </c>
      <c r="AN32">
        <v>0.86405985826828269</v>
      </c>
      <c r="AP32" t="s">
        <v>104</v>
      </c>
      <c r="AQ32" t="s">
        <v>105</v>
      </c>
      <c r="AR32">
        <v>907.46</v>
      </c>
      <c r="AS32">
        <v>7801.15</v>
      </c>
      <c r="AT32">
        <v>30393.25</v>
      </c>
      <c r="AU32">
        <v>42</v>
      </c>
      <c r="AW32">
        <v>30435.25</v>
      </c>
      <c r="AX32">
        <v>2493.3200000000002</v>
      </c>
      <c r="AY32">
        <v>41637.18</v>
      </c>
    </row>
    <row r="33" spans="1:51" x14ac:dyDescent="0.25">
      <c r="A33" t="s">
        <v>106</v>
      </c>
      <c r="B33" t="s">
        <v>107</v>
      </c>
      <c r="C33">
        <v>354.8</v>
      </c>
      <c r="D33">
        <v>18.3</v>
      </c>
      <c r="E33">
        <v>2458.4</v>
      </c>
      <c r="F33">
        <v>405.5</v>
      </c>
      <c r="G33">
        <v>403.6</v>
      </c>
      <c r="H33">
        <v>161.30000000000001</v>
      </c>
      <c r="I33">
        <v>963.6</v>
      </c>
      <c r="J33">
        <v>640.29999999999995</v>
      </c>
      <c r="K33">
        <v>150.80000000000001</v>
      </c>
      <c r="L33">
        <v>170.3</v>
      </c>
      <c r="M33">
        <v>238.2</v>
      </c>
      <c r="N33">
        <v>109.3</v>
      </c>
      <c r="O33">
        <v>82.4</v>
      </c>
      <c r="P33">
        <v>1692.9</v>
      </c>
      <c r="Q33">
        <v>441.7</v>
      </c>
      <c r="R33">
        <v>82.6</v>
      </c>
      <c r="S33">
        <v>83</v>
      </c>
      <c r="T33">
        <v>403.5</v>
      </c>
      <c r="U33">
        <v>3198.7</v>
      </c>
      <c r="V33">
        <v>498.3</v>
      </c>
      <c r="W33">
        <v>151.9</v>
      </c>
      <c r="X33">
        <v>409.6</v>
      </c>
      <c r="Y33">
        <v>639.79999999999995</v>
      </c>
      <c r="Z33">
        <v>268.7</v>
      </c>
      <c r="AA33">
        <v>2322.1</v>
      </c>
      <c r="AB33">
        <v>120.5</v>
      </c>
      <c r="AC33">
        <v>488.3</v>
      </c>
      <c r="AD33">
        <v>285.3</v>
      </c>
      <c r="AE33">
        <v>2126.6</v>
      </c>
      <c r="AF33">
        <v>949.5</v>
      </c>
      <c r="AG33">
        <v>1097</v>
      </c>
      <c r="AH33">
        <v>308.3</v>
      </c>
      <c r="AI33">
        <v>446.6</v>
      </c>
      <c r="AJ33">
        <v>267.8</v>
      </c>
      <c r="AK33">
        <v>579.70000000000005</v>
      </c>
      <c r="AL33">
        <v>142.19999999999999</v>
      </c>
      <c r="AM33" s="8">
        <v>23161.4</v>
      </c>
      <c r="AN33">
        <v>0.93210241935244698</v>
      </c>
      <c r="AP33" t="s">
        <v>106</v>
      </c>
      <c r="AQ33" t="s">
        <v>107</v>
      </c>
      <c r="AR33">
        <v>23161.5</v>
      </c>
      <c r="AS33">
        <v>3263</v>
      </c>
      <c r="AU33">
        <v>99.79</v>
      </c>
      <c r="AW33">
        <v>99.79</v>
      </c>
      <c r="AX33">
        <v>1694.14</v>
      </c>
      <c r="AY33">
        <v>28218.42</v>
      </c>
    </row>
    <row r="34" spans="1:51" x14ac:dyDescent="0.25">
      <c r="A34" t="s">
        <v>108</v>
      </c>
      <c r="B34" t="s">
        <v>109</v>
      </c>
      <c r="C34">
        <v>513.1</v>
      </c>
      <c r="D34">
        <v>202.7</v>
      </c>
      <c r="E34">
        <v>3762.1</v>
      </c>
      <c r="F34">
        <v>740.3</v>
      </c>
      <c r="G34">
        <v>1675.2</v>
      </c>
      <c r="H34">
        <v>952.1</v>
      </c>
      <c r="I34">
        <v>1582</v>
      </c>
      <c r="J34">
        <v>573.29999999999995</v>
      </c>
      <c r="K34">
        <v>2574.1999999999998</v>
      </c>
      <c r="L34">
        <v>3685.6</v>
      </c>
      <c r="M34">
        <v>1422.9</v>
      </c>
      <c r="N34">
        <v>831.7</v>
      </c>
      <c r="O34">
        <v>1724.2</v>
      </c>
      <c r="P34">
        <v>3341.7</v>
      </c>
      <c r="Q34">
        <v>1772.8</v>
      </c>
      <c r="R34">
        <v>934.2</v>
      </c>
      <c r="S34">
        <v>2327.3000000000002</v>
      </c>
      <c r="T34">
        <v>8395.1</v>
      </c>
      <c r="U34">
        <v>11873.5</v>
      </c>
      <c r="V34">
        <v>7080.6</v>
      </c>
      <c r="W34">
        <v>1139.5999999999999</v>
      </c>
      <c r="X34">
        <v>1349.2</v>
      </c>
      <c r="Y34">
        <v>1963.9</v>
      </c>
      <c r="Z34">
        <v>1487.4</v>
      </c>
      <c r="AA34">
        <v>9619.7999999999993</v>
      </c>
      <c r="AB34">
        <v>4029.5</v>
      </c>
      <c r="AC34">
        <v>7436.8</v>
      </c>
      <c r="AD34">
        <v>3934.2</v>
      </c>
      <c r="AE34">
        <v>3018.1</v>
      </c>
      <c r="AF34">
        <v>13130.6</v>
      </c>
      <c r="AG34">
        <v>5829.8</v>
      </c>
      <c r="AH34">
        <v>2206.5</v>
      </c>
      <c r="AI34">
        <v>2257.1999999999998</v>
      </c>
      <c r="AJ34">
        <v>1504.8</v>
      </c>
      <c r="AK34">
        <v>1272.7</v>
      </c>
      <c r="AL34">
        <v>1516.8</v>
      </c>
      <c r="AM34" s="8">
        <v>117661.5</v>
      </c>
      <c r="AN34">
        <v>0.95332447275039911</v>
      </c>
      <c r="AP34" t="s">
        <v>108</v>
      </c>
      <c r="AQ34" t="s">
        <v>109</v>
      </c>
      <c r="AR34">
        <v>117661.75</v>
      </c>
      <c r="AS34">
        <v>7087</v>
      </c>
      <c r="AX34">
        <v>7038.63</v>
      </c>
      <c r="AY34">
        <v>131787.38</v>
      </c>
    </row>
    <row r="35" spans="1:51" x14ac:dyDescent="0.25">
      <c r="A35" t="s">
        <v>127</v>
      </c>
      <c r="B35" t="s">
        <v>128</v>
      </c>
      <c r="E35">
        <v>56.7</v>
      </c>
      <c r="F35">
        <v>14.5</v>
      </c>
      <c r="G35">
        <v>29.1</v>
      </c>
      <c r="H35">
        <v>20.5</v>
      </c>
      <c r="I35">
        <v>37.700000000000003</v>
      </c>
      <c r="J35">
        <v>17.3</v>
      </c>
      <c r="K35">
        <v>43.6</v>
      </c>
      <c r="L35">
        <v>55.3</v>
      </c>
      <c r="M35">
        <v>26</v>
      </c>
      <c r="N35">
        <v>11.1</v>
      </c>
      <c r="O35">
        <v>28.7</v>
      </c>
      <c r="P35">
        <v>59</v>
      </c>
      <c r="Q35">
        <v>33.5</v>
      </c>
      <c r="R35">
        <v>19.3</v>
      </c>
      <c r="S35">
        <v>26.4</v>
      </c>
      <c r="T35">
        <v>78.3</v>
      </c>
      <c r="U35">
        <v>968.8</v>
      </c>
      <c r="V35">
        <v>219</v>
      </c>
      <c r="W35">
        <v>313</v>
      </c>
      <c r="X35">
        <v>89.8</v>
      </c>
      <c r="Y35">
        <v>48</v>
      </c>
      <c r="Z35">
        <v>85.9</v>
      </c>
      <c r="AA35">
        <v>5.4</v>
      </c>
      <c r="AB35">
        <v>115.9</v>
      </c>
      <c r="AC35">
        <v>264.7</v>
      </c>
      <c r="AD35">
        <v>69.5</v>
      </c>
      <c r="AE35">
        <v>65.2</v>
      </c>
      <c r="AF35">
        <v>342.4</v>
      </c>
      <c r="AG35">
        <v>383.7</v>
      </c>
      <c r="AH35">
        <v>118.3</v>
      </c>
      <c r="AI35">
        <v>48.1</v>
      </c>
      <c r="AJ35">
        <v>87.6</v>
      </c>
      <c r="AK35">
        <v>1495.8</v>
      </c>
      <c r="AL35">
        <v>140.9</v>
      </c>
      <c r="AM35">
        <v>5419</v>
      </c>
    </row>
    <row r="36" spans="1:51" x14ac:dyDescent="0.25">
      <c r="A36" t="s">
        <v>129</v>
      </c>
      <c r="B36" t="s">
        <v>130</v>
      </c>
      <c r="C36">
        <v>21.7</v>
      </c>
      <c r="E36">
        <v>522.20000000000005</v>
      </c>
      <c r="F36">
        <v>29.8</v>
      </c>
      <c r="G36">
        <v>72</v>
      </c>
      <c r="H36">
        <v>41.4</v>
      </c>
      <c r="I36">
        <v>148.5</v>
      </c>
      <c r="J36">
        <v>51.3</v>
      </c>
      <c r="K36">
        <v>123.8</v>
      </c>
      <c r="L36">
        <v>105.8</v>
      </c>
      <c r="M36">
        <v>132.30000000000001</v>
      </c>
      <c r="N36">
        <v>83.7</v>
      </c>
      <c r="O36">
        <v>207.3</v>
      </c>
      <c r="P36">
        <v>1062</v>
      </c>
      <c r="Q36">
        <v>362.4</v>
      </c>
      <c r="R36">
        <v>59.3</v>
      </c>
      <c r="S36">
        <v>53.3</v>
      </c>
      <c r="T36">
        <v>402.7</v>
      </c>
      <c r="U36">
        <v>985.5</v>
      </c>
      <c r="V36">
        <v>207</v>
      </c>
      <c r="W36">
        <v>58.4</v>
      </c>
      <c r="X36">
        <v>190.5</v>
      </c>
      <c r="Y36">
        <v>90.6</v>
      </c>
      <c r="Z36">
        <v>81.400000000000006</v>
      </c>
      <c r="AA36">
        <v>412</v>
      </c>
      <c r="AB36">
        <v>63.2</v>
      </c>
      <c r="AC36">
        <v>255.2</v>
      </c>
      <c r="AD36">
        <v>75</v>
      </c>
      <c r="AE36">
        <v>196.4</v>
      </c>
      <c r="AF36">
        <v>326.60000000000002</v>
      </c>
      <c r="AG36">
        <v>13.7</v>
      </c>
      <c r="AH36">
        <v>9.8000000000000007</v>
      </c>
      <c r="AI36">
        <v>36.9</v>
      </c>
      <c r="AJ36">
        <v>34.9</v>
      </c>
      <c r="AK36">
        <v>40.4</v>
      </c>
      <c r="AL36">
        <v>712</v>
      </c>
      <c r="AM36">
        <v>7269</v>
      </c>
    </row>
    <row r="37" spans="1:51" x14ac:dyDescent="0.25">
      <c r="A37" t="s">
        <v>131</v>
      </c>
      <c r="B37" t="s">
        <v>132</v>
      </c>
      <c r="C37">
        <v>97.1</v>
      </c>
      <c r="D37">
        <v>17.100000000000001</v>
      </c>
      <c r="E37">
        <v>213.9</v>
      </c>
      <c r="F37">
        <v>65.2</v>
      </c>
      <c r="G37">
        <v>127.7</v>
      </c>
      <c r="H37">
        <v>100.9</v>
      </c>
      <c r="I37">
        <v>168.6</v>
      </c>
      <c r="J37">
        <v>55.6</v>
      </c>
      <c r="K37">
        <v>157.6</v>
      </c>
      <c r="L37">
        <v>200.5</v>
      </c>
      <c r="M37">
        <v>191.1</v>
      </c>
      <c r="N37">
        <v>83</v>
      </c>
      <c r="O37">
        <v>127.1</v>
      </c>
      <c r="P37">
        <v>320.39999999999998</v>
      </c>
      <c r="Q37">
        <v>174.9</v>
      </c>
      <c r="R37">
        <v>233.7</v>
      </c>
      <c r="S37">
        <v>59.5</v>
      </c>
      <c r="T37">
        <v>254.9</v>
      </c>
      <c r="U37">
        <v>759</v>
      </c>
      <c r="V37">
        <v>1022.9</v>
      </c>
      <c r="W37">
        <v>75.2</v>
      </c>
      <c r="X37">
        <v>94.1</v>
      </c>
      <c r="Y37">
        <v>48.1</v>
      </c>
      <c r="Z37">
        <v>256</v>
      </c>
      <c r="AA37">
        <v>642.79999999999995</v>
      </c>
      <c r="AB37">
        <v>41.4</v>
      </c>
      <c r="AC37">
        <v>441.4</v>
      </c>
      <c r="AD37">
        <v>86.4</v>
      </c>
      <c r="AE37">
        <v>237.4</v>
      </c>
      <c r="AF37">
        <v>329.1</v>
      </c>
      <c r="AG37">
        <v>446</v>
      </c>
      <c r="AH37">
        <v>1339</v>
      </c>
      <c r="AI37">
        <v>543.6</v>
      </c>
      <c r="AJ37">
        <v>42.5</v>
      </c>
      <c r="AK37">
        <v>100.3</v>
      </c>
      <c r="AL37">
        <v>28.9</v>
      </c>
      <c r="AM37">
        <v>9182.9</v>
      </c>
    </row>
    <row r="38" spans="1:51" x14ac:dyDescent="0.25">
      <c r="A38" t="s">
        <v>133</v>
      </c>
      <c r="B38" t="s">
        <v>134</v>
      </c>
      <c r="D38">
        <v>0.3</v>
      </c>
      <c r="E38">
        <v>16.7</v>
      </c>
      <c r="F38">
        <v>4.0999999999999996</v>
      </c>
      <c r="G38">
        <v>3.8</v>
      </c>
      <c r="H38">
        <v>5.8</v>
      </c>
      <c r="I38">
        <v>6.5</v>
      </c>
      <c r="J38">
        <v>1</v>
      </c>
      <c r="K38">
        <v>4.9000000000000004</v>
      </c>
      <c r="L38">
        <v>11.3</v>
      </c>
      <c r="M38">
        <v>3</v>
      </c>
      <c r="N38">
        <v>1.7</v>
      </c>
      <c r="O38">
        <v>4.5</v>
      </c>
      <c r="P38">
        <v>11.9</v>
      </c>
      <c r="Q38">
        <v>4.7</v>
      </c>
      <c r="R38">
        <v>4.5</v>
      </c>
      <c r="S38">
        <v>3.1</v>
      </c>
      <c r="T38">
        <v>28.6</v>
      </c>
      <c r="U38">
        <v>28.5</v>
      </c>
      <c r="V38">
        <v>24.5</v>
      </c>
      <c r="W38">
        <v>23.9</v>
      </c>
      <c r="X38">
        <v>4.4000000000000004</v>
      </c>
      <c r="Y38">
        <v>9.5</v>
      </c>
      <c r="Z38">
        <v>7.2</v>
      </c>
      <c r="AA38">
        <v>170.8</v>
      </c>
      <c r="AB38">
        <v>5.2</v>
      </c>
      <c r="AC38">
        <v>10.1</v>
      </c>
      <c r="AD38">
        <v>19.2</v>
      </c>
      <c r="AE38">
        <v>9.1999999999999993</v>
      </c>
      <c r="AF38">
        <v>43.1</v>
      </c>
      <c r="AG38">
        <v>382.4</v>
      </c>
      <c r="AH38">
        <v>4.7</v>
      </c>
      <c r="AI38">
        <v>442.4</v>
      </c>
      <c r="AJ38">
        <v>96.3</v>
      </c>
      <c r="AK38">
        <v>6.1</v>
      </c>
      <c r="AL38">
        <v>1.2</v>
      </c>
      <c r="AM38">
        <v>1405.1</v>
      </c>
    </row>
    <row r="39" spans="1:51" x14ac:dyDescent="0.25">
      <c r="A39" t="s">
        <v>135</v>
      </c>
      <c r="B39" t="s">
        <v>136</v>
      </c>
      <c r="C39">
        <v>40747.199999999997</v>
      </c>
      <c r="D39">
        <v>2782.9</v>
      </c>
      <c r="E39">
        <v>85309</v>
      </c>
      <c r="F39">
        <v>20929.3</v>
      </c>
      <c r="G39">
        <v>27932.7</v>
      </c>
      <c r="H39">
        <v>34051</v>
      </c>
      <c r="I39">
        <v>40679.800000000003</v>
      </c>
      <c r="J39">
        <v>9209.7000000000007</v>
      </c>
      <c r="K39">
        <v>30093.4</v>
      </c>
      <c r="L39">
        <v>46916.3</v>
      </c>
      <c r="M39">
        <v>30502.7</v>
      </c>
      <c r="N39">
        <v>14556.9</v>
      </c>
      <c r="O39">
        <v>24042.6</v>
      </c>
      <c r="P39">
        <v>79522.8</v>
      </c>
      <c r="Q39">
        <v>32265.1</v>
      </c>
      <c r="R39">
        <v>21693.3</v>
      </c>
      <c r="S39">
        <v>13765.2</v>
      </c>
      <c r="T39">
        <v>105765.9</v>
      </c>
      <c r="U39">
        <v>116294</v>
      </c>
      <c r="V39">
        <v>72069.3</v>
      </c>
      <c r="W39">
        <v>27269.9</v>
      </c>
      <c r="X39">
        <v>21710.6</v>
      </c>
      <c r="Y39">
        <v>19735.599999999999</v>
      </c>
      <c r="Z39">
        <v>13839.3</v>
      </c>
      <c r="AA39">
        <v>80219.7</v>
      </c>
      <c r="AB39">
        <v>34781.1</v>
      </c>
      <c r="AC39">
        <v>55263.199999999997</v>
      </c>
      <c r="AD39">
        <v>17163.400000000001</v>
      </c>
      <c r="AE39">
        <v>13410.4</v>
      </c>
      <c r="AF39">
        <v>43048.9</v>
      </c>
      <c r="AG39">
        <v>39261.199999999997</v>
      </c>
      <c r="AH39">
        <v>14489</v>
      </c>
      <c r="AI39">
        <v>21052.799999999999</v>
      </c>
      <c r="AJ39">
        <v>8672</v>
      </c>
      <c r="AK39">
        <v>12493</v>
      </c>
      <c r="AL39">
        <v>9868.6</v>
      </c>
      <c r="AM39">
        <v>1281409.2</v>
      </c>
      <c r="AN39" t="s">
        <v>110</v>
      </c>
    </row>
    <row r="40" spans="1:51" x14ac:dyDescent="0.25">
      <c r="A40" t="s">
        <v>149</v>
      </c>
    </row>
    <row r="41" spans="1:51" x14ac:dyDescent="0.25">
      <c r="A41" t="s">
        <v>153</v>
      </c>
    </row>
    <row r="43" spans="1:51" x14ac:dyDescent="0.25">
      <c r="A43" t="s">
        <v>13</v>
      </c>
      <c r="B43" t="s">
        <v>13</v>
      </c>
      <c r="C43" t="s">
        <v>14</v>
      </c>
      <c r="D43" t="s">
        <v>15</v>
      </c>
      <c r="E43" t="s">
        <v>16</v>
      </c>
      <c r="F43" t="s">
        <v>17</v>
      </c>
      <c r="G43" t="s">
        <v>18</v>
      </c>
      <c r="H43" t="s">
        <v>19</v>
      </c>
      <c r="I43" t="s">
        <v>20</v>
      </c>
      <c r="J43" t="s">
        <v>21</v>
      </c>
      <c r="K43" t="s">
        <v>22</v>
      </c>
      <c r="L43" t="s">
        <v>23</v>
      </c>
      <c r="M43" t="s">
        <v>24</v>
      </c>
      <c r="N43" t="s">
        <v>25</v>
      </c>
      <c r="O43" t="s">
        <v>26</v>
      </c>
      <c r="P43" t="s">
        <v>27</v>
      </c>
      <c r="Q43" t="s">
        <v>28</v>
      </c>
      <c r="R43" t="s">
        <v>29</v>
      </c>
      <c r="S43" t="s">
        <v>30</v>
      </c>
      <c r="T43" t="s">
        <v>31</v>
      </c>
      <c r="U43" t="s">
        <v>32</v>
      </c>
      <c r="V43" t="s">
        <v>33</v>
      </c>
      <c r="W43" t="s">
        <v>34</v>
      </c>
      <c r="X43" t="s">
        <v>35</v>
      </c>
      <c r="Y43" t="s">
        <v>36</v>
      </c>
      <c r="Z43" t="s">
        <v>37</v>
      </c>
      <c r="AA43" t="s">
        <v>38</v>
      </c>
      <c r="AB43" t="s">
        <v>39</v>
      </c>
      <c r="AC43" t="s">
        <v>40</v>
      </c>
      <c r="AD43" t="s">
        <v>41</v>
      </c>
      <c r="AE43" t="s">
        <v>42</v>
      </c>
      <c r="AF43" t="s">
        <v>43</v>
      </c>
      <c r="AG43" t="s">
        <v>44</v>
      </c>
      <c r="AH43" t="s">
        <v>45</v>
      </c>
      <c r="AI43" t="s">
        <v>46</v>
      </c>
      <c r="AJ43" t="s">
        <v>47</v>
      </c>
      <c r="AK43" t="s">
        <v>48</v>
      </c>
      <c r="AL43" t="s">
        <v>49</v>
      </c>
      <c r="AM43" t="s">
        <v>126</v>
      </c>
    </row>
    <row r="44" spans="1:51" x14ac:dyDescent="0.25">
      <c r="A44" t="s">
        <v>111</v>
      </c>
      <c r="B44" t="s">
        <v>112</v>
      </c>
      <c r="C44">
        <v>40746.74</v>
      </c>
      <c r="D44">
        <v>2782.88</v>
      </c>
      <c r="E44">
        <v>85308.94</v>
      </c>
      <c r="F44">
        <v>20929.09</v>
      </c>
      <c r="G44">
        <v>27932.45</v>
      </c>
      <c r="H44">
        <v>34051.11</v>
      </c>
      <c r="I44">
        <v>40679.99</v>
      </c>
      <c r="J44">
        <v>9209.56</v>
      </c>
      <c r="K44">
        <v>30093.23</v>
      </c>
      <c r="L44">
        <v>46916.39</v>
      </c>
      <c r="M44">
        <v>30502.86</v>
      </c>
      <c r="N44">
        <v>14556.93</v>
      </c>
      <c r="O44">
        <v>24042.75</v>
      </c>
      <c r="P44">
        <v>79522.710000000006</v>
      </c>
      <c r="Q44">
        <v>32265.59</v>
      </c>
      <c r="R44">
        <v>21693.35</v>
      </c>
      <c r="S44">
        <v>13765.15</v>
      </c>
      <c r="T44">
        <v>105765.78</v>
      </c>
      <c r="U44">
        <v>116294.45</v>
      </c>
      <c r="V44">
        <v>72069.39</v>
      </c>
      <c r="W44">
        <v>27270.29</v>
      </c>
      <c r="X44">
        <v>21710.69</v>
      </c>
      <c r="Y44">
        <v>19735.740000000002</v>
      </c>
      <c r="Z44">
        <v>13839.15</v>
      </c>
      <c r="AA44">
        <v>80219.789999999994</v>
      </c>
      <c r="AB44">
        <v>34781.72</v>
      </c>
      <c r="AC44">
        <v>55263.51</v>
      </c>
      <c r="AD44">
        <v>17163.55</v>
      </c>
      <c r="AE44">
        <v>13410.55</v>
      </c>
      <c r="AF44">
        <v>43048.98</v>
      </c>
      <c r="AG44">
        <v>39261.279999999999</v>
      </c>
      <c r="AH44">
        <v>14489.16</v>
      </c>
      <c r="AI44">
        <v>21052.79</v>
      </c>
      <c r="AJ44">
        <v>8671.5300000000007</v>
      </c>
      <c r="AK44">
        <v>12493</v>
      </c>
      <c r="AL44">
        <v>9868.6299999999992</v>
      </c>
      <c r="AM44" s="8">
        <v>1281409.69</v>
      </c>
    </row>
    <row r="45" spans="1:51" x14ac:dyDescent="0.25">
      <c r="A45" t="s">
        <v>113</v>
      </c>
      <c r="B45" t="s">
        <v>114</v>
      </c>
      <c r="C45">
        <v>31234.9</v>
      </c>
      <c r="D45">
        <v>2003.7</v>
      </c>
      <c r="E45">
        <v>36305.699999999997</v>
      </c>
      <c r="F45">
        <v>7447.1</v>
      </c>
      <c r="G45">
        <v>14071.5</v>
      </c>
      <c r="H45">
        <v>1968.3</v>
      </c>
      <c r="I45">
        <v>14255.7</v>
      </c>
      <c r="J45">
        <v>10056.200000000001</v>
      </c>
      <c r="K45">
        <v>19490.5</v>
      </c>
      <c r="L45">
        <v>25384</v>
      </c>
      <c r="M45">
        <v>15450.3</v>
      </c>
      <c r="N45">
        <v>8107.7</v>
      </c>
      <c r="O45">
        <v>12220.1</v>
      </c>
      <c r="P45">
        <v>20733.900000000001</v>
      </c>
      <c r="Q45">
        <v>24253.3</v>
      </c>
      <c r="R45">
        <v>25370.5</v>
      </c>
      <c r="S45">
        <v>8623.7999999999993</v>
      </c>
      <c r="T45">
        <v>65409.3</v>
      </c>
      <c r="U45">
        <v>146727</v>
      </c>
      <c r="V45">
        <v>59836.1</v>
      </c>
      <c r="W45">
        <v>34271.5</v>
      </c>
      <c r="X45">
        <v>17921.7</v>
      </c>
      <c r="Y45">
        <v>20780.099999999999</v>
      </c>
      <c r="Z45">
        <v>30430.5</v>
      </c>
      <c r="AA45">
        <v>54836.7</v>
      </c>
      <c r="AB45">
        <v>152447.79999999999</v>
      </c>
      <c r="AC45">
        <v>47985.4</v>
      </c>
      <c r="AD45">
        <v>23041</v>
      </c>
      <c r="AE45">
        <v>11393.8</v>
      </c>
      <c r="AF45">
        <v>75592.3</v>
      </c>
      <c r="AG45">
        <v>108941.7</v>
      </c>
      <c r="AH45">
        <v>70870.3</v>
      </c>
      <c r="AI45">
        <v>66203.199999999997</v>
      </c>
      <c r="AJ45">
        <v>31069</v>
      </c>
      <c r="AK45">
        <v>13911.1</v>
      </c>
      <c r="AL45">
        <v>21236.1</v>
      </c>
      <c r="AM45" s="8">
        <v>1333058.7</v>
      </c>
      <c r="AN45">
        <v>4559.3</v>
      </c>
    </row>
    <row r="46" spans="1:51" x14ac:dyDescent="0.25">
      <c r="A46" t="s">
        <v>115</v>
      </c>
      <c r="B46" t="s">
        <v>116</v>
      </c>
      <c r="C46">
        <v>71981.679999999993</v>
      </c>
      <c r="D46">
        <v>4786.5600000000004</v>
      </c>
      <c r="E46">
        <v>121614.68</v>
      </c>
      <c r="F46">
        <v>28376.16</v>
      </c>
      <c r="G46">
        <v>42003.97</v>
      </c>
      <c r="H46">
        <v>36019.449999999997</v>
      </c>
      <c r="I46">
        <v>54935.69</v>
      </c>
      <c r="J46">
        <v>19265.79</v>
      </c>
      <c r="K46">
        <v>49583.75</v>
      </c>
      <c r="L46">
        <v>72300.34</v>
      </c>
      <c r="M46">
        <v>45953.120000000003</v>
      </c>
      <c r="N46">
        <v>22664.639999999999</v>
      </c>
      <c r="O46">
        <v>36262.870000000003</v>
      </c>
      <c r="P46">
        <v>100256.61</v>
      </c>
      <c r="Q46">
        <v>56518.91</v>
      </c>
      <c r="R46">
        <v>47063.8</v>
      </c>
      <c r="S46">
        <v>22388.91</v>
      </c>
      <c r="T46">
        <v>171175.09</v>
      </c>
      <c r="U46">
        <v>263021.40000000002</v>
      </c>
      <c r="V46">
        <v>131905.53</v>
      </c>
      <c r="W46">
        <v>61541.83</v>
      </c>
      <c r="X46">
        <v>39632.410000000003</v>
      </c>
      <c r="Y46">
        <v>40515.81</v>
      </c>
      <c r="Z46">
        <v>44269.63</v>
      </c>
      <c r="AA46">
        <v>135056.47</v>
      </c>
      <c r="AB46">
        <v>187229.54</v>
      </c>
      <c r="AC46">
        <v>103248.87</v>
      </c>
      <c r="AD46">
        <v>40204.51</v>
      </c>
      <c r="AE46">
        <v>24804.34</v>
      </c>
      <c r="AF46">
        <v>118641.29</v>
      </c>
      <c r="AG46">
        <v>148202.97</v>
      </c>
      <c r="AH46">
        <v>85359.43</v>
      </c>
      <c r="AI46">
        <v>87255.95</v>
      </c>
      <c r="AJ46">
        <v>39740.53</v>
      </c>
      <c r="AK46">
        <v>26404.09</v>
      </c>
      <c r="AL46">
        <v>31104.76</v>
      </c>
      <c r="AM46" s="8">
        <v>2614468.39</v>
      </c>
      <c r="AN46">
        <v>4559.3</v>
      </c>
    </row>
  </sheetData>
  <phoneticPr fontId="0" type="noConversion"/>
  <pageMargins left="0.78740157499999996" right="0.78740157499999996" top="0.984251969" bottom="0.984251969" header="0.4921259845" footer="0.492125984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6"/>
  <sheetViews>
    <sheetView workbookViewId="0">
      <pane xSplit="2" ySplit="4" topLeftCell="AL17" activePane="bottomRight" state="frozen"/>
      <selection pane="topRight" activeCell="C1" sqref="C1"/>
      <selection pane="bottomLeft" activeCell="A5" sqref="A5"/>
      <selection pane="bottomRight" activeCell="AM44" sqref="AM44"/>
    </sheetView>
  </sheetViews>
  <sheetFormatPr baseColWidth="10" defaultColWidth="11.44140625" defaultRowHeight="13.2" x14ac:dyDescent="0.25"/>
  <cols>
    <col min="1" max="1" width="11.44140625" style="8"/>
    <col min="2" max="2" width="21.109375" style="8" customWidth="1"/>
    <col min="3" max="41" width="8.6640625" style="8" customWidth="1"/>
    <col min="42" max="42" width="11.5546875" customWidth="1"/>
    <col min="43" max="50" width="8.6640625" style="8" customWidth="1"/>
    <col min="51" max="51" width="11.44140625" style="8"/>
    <col min="52" max="52" width="8.6640625" style="8" customWidth="1"/>
    <col min="53" max="16384" width="11.44140625" style="8"/>
  </cols>
  <sheetData>
    <row r="1" spans="1:52" x14ac:dyDescent="0.25">
      <c r="A1" s="8" t="s">
        <v>141</v>
      </c>
      <c r="AP1" t="s">
        <v>156</v>
      </c>
    </row>
    <row r="2" spans="1:52" x14ac:dyDescent="0.25">
      <c r="A2" s="8" t="s">
        <v>147</v>
      </c>
      <c r="AP2" t="s">
        <v>162</v>
      </c>
    </row>
    <row r="4" spans="1:52" x14ac:dyDescent="0.25">
      <c r="A4" s="8" t="s">
        <v>13</v>
      </c>
      <c r="B4" s="8" t="s">
        <v>13</v>
      </c>
      <c r="C4" s="8" t="s">
        <v>14</v>
      </c>
      <c r="D4" s="8" t="s">
        <v>15</v>
      </c>
      <c r="E4" s="8" t="s">
        <v>16</v>
      </c>
      <c r="F4" s="8" t="s">
        <v>17</v>
      </c>
      <c r="G4" s="8" t="s">
        <v>18</v>
      </c>
      <c r="H4" s="8" t="s">
        <v>19</v>
      </c>
      <c r="I4" s="8" t="s">
        <v>20</v>
      </c>
      <c r="J4" s="8" t="s">
        <v>21</v>
      </c>
      <c r="K4" s="8" t="s">
        <v>22</v>
      </c>
      <c r="L4" s="8" t="s">
        <v>23</v>
      </c>
      <c r="M4" s="8" t="s">
        <v>24</v>
      </c>
      <c r="N4" s="8" t="s">
        <v>25</v>
      </c>
      <c r="O4" s="8" t="s">
        <v>26</v>
      </c>
      <c r="P4" s="8" t="s">
        <v>27</v>
      </c>
      <c r="Q4" s="8" t="s">
        <v>28</v>
      </c>
      <c r="R4" s="8" t="s">
        <v>29</v>
      </c>
      <c r="S4" s="8" t="s">
        <v>30</v>
      </c>
      <c r="T4" s="8" t="s">
        <v>31</v>
      </c>
      <c r="U4" s="8" t="s">
        <v>32</v>
      </c>
      <c r="V4" s="8" t="s">
        <v>33</v>
      </c>
      <c r="W4" s="8" t="s">
        <v>34</v>
      </c>
      <c r="X4" s="8" t="s">
        <v>35</v>
      </c>
      <c r="Y4" s="8" t="s">
        <v>36</v>
      </c>
      <c r="Z4" s="8" t="s">
        <v>37</v>
      </c>
      <c r="AA4" s="8" t="s">
        <v>38</v>
      </c>
      <c r="AB4" s="8" t="s">
        <v>39</v>
      </c>
      <c r="AC4" s="8" t="s">
        <v>40</v>
      </c>
      <c r="AD4" s="8" t="s">
        <v>41</v>
      </c>
      <c r="AE4" s="8" t="s">
        <v>42</v>
      </c>
      <c r="AF4" s="8" t="s">
        <v>43</v>
      </c>
      <c r="AG4" s="8" t="s">
        <v>44</v>
      </c>
      <c r="AH4" s="8" t="s">
        <v>45</v>
      </c>
      <c r="AI4" s="8" t="s">
        <v>46</v>
      </c>
      <c r="AJ4" s="8" t="s">
        <v>47</v>
      </c>
      <c r="AK4" s="8" t="s">
        <v>48</v>
      </c>
      <c r="AL4" s="8" t="s">
        <v>49</v>
      </c>
      <c r="AM4" s="8" t="s">
        <v>126</v>
      </c>
      <c r="AP4" t="s">
        <v>13</v>
      </c>
      <c r="AQ4" s="8" t="s">
        <v>13</v>
      </c>
      <c r="AR4" s="8" t="s">
        <v>111</v>
      </c>
      <c r="AS4" s="8" t="s">
        <v>118</v>
      </c>
      <c r="AT4" s="8" t="s">
        <v>119</v>
      </c>
      <c r="AU4" s="8" t="s">
        <v>120</v>
      </c>
      <c r="AV4" s="8" t="s">
        <v>121</v>
      </c>
      <c r="AW4" s="8" t="s">
        <v>122</v>
      </c>
      <c r="AX4" s="8" t="s">
        <v>123</v>
      </c>
      <c r="AY4" s="8" t="s">
        <v>124</v>
      </c>
      <c r="AZ4" s="8" t="s">
        <v>164</v>
      </c>
    </row>
    <row r="5" spans="1:52" x14ac:dyDescent="0.25">
      <c r="A5" s="8" t="s">
        <v>50</v>
      </c>
      <c r="B5" s="8" t="s">
        <v>51</v>
      </c>
      <c r="C5" s="8">
        <v>13480.4</v>
      </c>
      <c r="E5" s="8">
        <v>29933.599999999999</v>
      </c>
      <c r="F5" s="8">
        <v>256.10000000000002</v>
      </c>
      <c r="G5" s="8">
        <v>2144.6</v>
      </c>
      <c r="I5" s="8">
        <v>42.1</v>
      </c>
      <c r="K5" s="8">
        <v>329</v>
      </c>
      <c r="O5" s="8">
        <v>1.1000000000000001</v>
      </c>
      <c r="R5" s="8">
        <v>6.4</v>
      </c>
      <c r="S5" s="8">
        <v>1.3</v>
      </c>
      <c r="T5" s="8">
        <v>419.9</v>
      </c>
      <c r="U5" s="8">
        <v>1.2</v>
      </c>
      <c r="W5" s="8">
        <v>1490.4</v>
      </c>
      <c r="X5" s="8">
        <v>13.5</v>
      </c>
      <c r="Y5" s="8">
        <v>0.6</v>
      </c>
      <c r="AA5" s="8">
        <v>1.7</v>
      </c>
      <c r="AD5" s="8">
        <v>1.5</v>
      </c>
      <c r="AF5" s="8">
        <v>30.8</v>
      </c>
      <c r="AG5" s="8">
        <v>92.7</v>
      </c>
      <c r="AH5" s="8">
        <v>27.6</v>
      </c>
      <c r="AI5" s="8">
        <v>2.9</v>
      </c>
      <c r="AJ5" s="8">
        <v>13.5</v>
      </c>
      <c r="AK5" s="8">
        <v>44.4</v>
      </c>
      <c r="AL5" s="8">
        <v>14.2</v>
      </c>
      <c r="AM5" s="8">
        <v>48349.5</v>
      </c>
      <c r="AP5" t="s">
        <v>50</v>
      </c>
      <c r="AQ5" s="8" t="s">
        <v>51</v>
      </c>
      <c r="AR5" s="8">
        <v>48349.51</v>
      </c>
      <c r="AS5" s="8">
        <v>25993</v>
      </c>
      <c r="AT5" s="8">
        <v>958.59</v>
      </c>
      <c r="AU5" s="8">
        <v>895.06</v>
      </c>
      <c r="AW5" s="8">
        <v>1853.65</v>
      </c>
      <c r="AX5" s="8">
        <v>10570.08</v>
      </c>
      <c r="AY5" s="8">
        <v>86766.25</v>
      </c>
      <c r="AZ5" s="8">
        <v>8948.8700000000008</v>
      </c>
    </row>
    <row r="6" spans="1:52" x14ac:dyDescent="0.25">
      <c r="A6" s="8" t="s">
        <v>54</v>
      </c>
      <c r="B6" s="8" t="s">
        <v>55</v>
      </c>
      <c r="C6" s="8">
        <v>7146.1</v>
      </c>
      <c r="D6" s="8">
        <v>60.6</v>
      </c>
      <c r="E6" s="8">
        <v>26576.1</v>
      </c>
      <c r="F6" s="8">
        <v>457.4</v>
      </c>
      <c r="G6" s="8">
        <v>204.7</v>
      </c>
      <c r="H6" s="8">
        <v>78.099999999999994</v>
      </c>
      <c r="I6" s="8">
        <v>2295</v>
      </c>
      <c r="J6" s="8">
        <v>310.5</v>
      </c>
      <c r="K6" s="8">
        <v>204</v>
      </c>
      <c r="L6" s="8">
        <v>252.4</v>
      </c>
      <c r="M6" s="8">
        <v>56.4</v>
      </c>
      <c r="N6" s="8">
        <v>52</v>
      </c>
      <c r="O6" s="8">
        <v>87.8</v>
      </c>
      <c r="P6" s="8">
        <v>182.2</v>
      </c>
      <c r="Q6" s="8">
        <v>182</v>
      </c>
      <c r="R6" s="8">
        <v>23.6</v>
      </c>
      <c r="S6" s="8">
        <v>154.1</v>
      </c>
      <c r="T6" s="8">
        <v>507.7</v>
      </c>
      <c r="U6" s="8">
        <v>2174.6</v>
      </c>
      <c r="V6" s="8">
        <v>521.5</v>
      </c>
      <c r="W6" s="8">
        <v>17867.099999999999</v>
      </c>
      <c r="X6" s="8">
        <v>475.6</v>
      </c>
      <c r="Y6" s="8">
        <v>261.5</v>
      </c>
      <c r="Z6" s="8">
        <v>152.30000000000001</v>
      </c>
      <c r="AA6" s="8">
        <v>71.7</v>
      </c>
      <c r="AB6" s="8">
        <v>138.6</v>
      </c>
      <c r="AC6" s="8">
        <v>697.2</v>
      </c>
      <c r="AD6" s="8">
        <v>544.5</v>
      </c>
      <c r="AE6" s="8">
        <v>392.5</v>
      </c>
      <c r="AF6" s="8">
        <v>1002</v>
      </c>
      <c r="AG6" s="8">
        <v>677.3</v>
      </c>
      <c r="AH6" s="8">
        <v>2509.1</v>
      </c>
      <c r="AI6" s="8">
        <v>2004.1</v>
      </c>
      <c r="AJ6" s="8">
        <v>557.79999999999995</v>
      </c>
      <c r="AK6" s="8">
        <v>1189.0999999999999</v>
      </c>
      <c r="AL6" s="8">
        <v>227.8</v>
      </c>
      <c r="AM6" s="8">
        <v>70295</v>
      </c>
      <c r="AP6" t="s">
        <v>52</v>
      </c>
      <c r="AQ6" s="8" t="s">
        <v>53</v>
      </c>
      <c r="AR6" s="8">
        <v>44768.78</v>
      </c>
      <c r="AS6" s="8">
        <v>23</v>
      </c>
      <c r="AU6" s="8">
        <v>96.24</v>
      </c>
      <c r="AW6" s="8">
        <v>96.24</v>
      </c>
      <c r="AX6" s="8">
        <v>2298.12</v>
      </c>
      <c r="AY6" s="8">
        <v>47186.13</v>
      </c>
      <c r="AZ6" s="8">
        <v>39059.25</v>
      </c>
    </row>
    <row r="7" spans="1:52" x14ac:dyDescent="0.25">
      <c r="A7" s="8" t="s">
        <v>60</v>
      </c>
      <c r="B7" s="8" t="s">
        <v>61</v>
      </c>
      <c r="C7" s="8">
        <v>3117.7</v>
      </c>
      <c r="D7" s="8">
        <v>154.9</v>
      </c>
      <c r="E7" s="8">
        <v>732.3</v>
      </c>
      <c r="F7" s="8">
        <v>151.4</v>
      </c>
      <c r="G7" s="8">
        <v>315.10000000000002</v>
      </c>
      <c r="H7" s="8">
        <v>3924.4</v>
      </c>
      <c r="I7" s="8">
        <v>6782.6</v>
      </c>
      <c r="J7" s="8">
        <v>57.6</v>
      </c>
      <c r="K7" s="8">
        <v>498.6</v>
      </c>
      <c r="L7" s="8">
        <v>511.2</v>
      </c>
      <c r="M7" s="8">
        <v>64.2</v>
      </c>
      <c r="N7" s="8">
        <v>62.2</v>
      </c>
      <c r="O7" s="8">
        <v>157</v>
      </c>
      <c r="P7" s="8">
        <v>351.4</v>
      </c>
      <c r="Q7" s="8">
        <v>210.5</v>
      </c>
      <c r="R7" s="8">
        <v>401.8</v>
      </c>
      <c r="S7" s="8">
        <v>461.2</v>
      </c>
      <c r="T7" s="8">
        <v>3038.5</v>
      </c>
      <c r="U7" s="8">
        <v>5349.9</v>
      </c>
      <c r="V7" s="8">
        <v>12806.6</v>
      </c>
      <c r="W7" s="8">
        <v>156.30000000000001</v>
      </c>
      <c r="X7" s="8">
        <v>369.5</v>
      </c>
      <c r="Y7" s="8">
        <v>336</v>
      </c>
      <c r="Z7" s="8">
        <v>216.3</v>
      </c>
      <c r="AA7" s="8">
        <v>386.9</v>
      </c>
      <c r="AB7" s="8">
        <v>135.9</v>
      </c>
      <c r="AC7" s="8">
        <v>726.5</v>
      </c>
      <c r="AD7" s="8">
        <v>153.30000000000001</v>
      </c>
      <c r="AE7" s="8">
        <v>390.5</v>
      </c>
      <c r="AF7" s="8">
        <v>1125.7</v>
      </c>
      <c r="AG7" s="8">
        <v>1393.3</v>
      </c>
      <c r="AH7" s="8">
        <v>289.10000000000002</v>
      </c>
      <c r="AI7" s="8">
        <v>195.4</v>
      </c>
      <c r="AJ7" s="8">
        <v>123.1</v>
      </c>
      <c r="AK7" s="8">
        <v>436.1</v>
      </c>
      <c r="AL7" s="8">
        <v>211.8</v>
      </c>
      <c r="AM7" s="8">
        <v>45794.8</v>
      </c>
      <c r="AP7" t="s">
        <v>54</v>
      </c>
      <c r="AQ7" s="8" t="s">
        <v>55</v>
      </c>
      <c r="AR7" s="8">
        <v>70294.95</v>
      </c>
      <c r="AS7" s="8">
        <v>138408</v>
      </c>
      <c r="AU7" s="8">
        <v>1991.92</v>
      </c>
      <c r="AW7" s="8">
        <v>1991.92</v>
      </c>
      <c r="AX7" s="8">
        <v>30355.23</v>
      </c>
      <c r="AY7" s="8">
        <v>241050.1</v>
      </c>
      <c r="AZ7" s="8">
        <v>24183.78</v>
      </c>
    </row>
    <row r="8" spans="1:52" x14ac:dyDescent="0.25">
      <c r="A8" s="8" t="s">
        <v>70</v>
      </c>
      <c r="B8" s="8" t="s">
        <v>71</v>
      </c>
      <c r="D8" s="8">
        <v>21.9</v>
      </c>
      <c r="E8" s="8">
        <v>94.2</v>
      </c>
      <c r="F8" s="8">
        <v>45.7</v>
      </c>
      <c r="G8" s="8">
        <v>174.4</v>
      </c>
      <c r="H8" s="8">
        <v>169.8</v>
      </c>
      <c r="I8" s="8">
        <v>177.1</v>
      </c>
      <c r="J8" s="8">
        <v>12.5</v>
      </c>
      <c r="K8" s="8">
        <v>330.8</v>
      </c>
      <c r="L8" s="8">
        <v>795</v>
      </c>
      <c r="M8" s="8">
        <v>5774.8</v>
      </c>
      <c r="N8" s="8">
        <v>2495.1</v>
      </c>
      <c r="O8" s="8">
        <v>1887</v>
      </c>
      <c r="P8" s="8">
        <v>6321</v>
      </c>
      <c r="Q8" s="8">
        <v>1694.9</v>
      </c>
      <c r="R8" s="8">
        <v>166.9</v>
      </c>
      <c r="S8" s="8">
        <v>112.4</v>
      </c>
      <c r="T8" s="8">
        <v>2498.3000000000002</v>
      </c>
      <c r="U8" s="8">
        <v>1582.2</v>
      </c>
      <c r="V8" s="8">
        <v>525.70000000000005</v>
      </c>
      <c r="W8" s="8">
        <v>81.400000000000006</v>
      </c>
      <c r="X8" s="8">
        <v>235.1</v>
      </c>
      <c r="Y8" s="8">
        <v>2066.1</v>
      </c>
      <c r="Z8" s="8">
        <v>1093.8</v>
      </c>
      <c r="AA8" s="8">
        <v>258.39999999999998</v>
      </c>
      <c r="AB8" s="8">
        <v>44.3</v>
      </c>
      <c r="AC8" s="8">
        <v>842.3</v>
      </c>
      <c r="AD8" s="8">
        <v>1095.8</v>
      </c>
      <c r="AE8" s="8">
        <v>233.6</v>
      </c>
      <c r="AF8" s="8">
        <v>1117.2</v>
      </c>
      <c r="AG8" s="8">
        <v>522.6</v>
      </c>
      <c r="AH8" s="8">
        <v>159.4</v>
      </c>
      <c r="AI8" s="8">
        <v>1267.7</v>
      </c>
      <c r="AJ8" s="8">
        <v>172</v>
      </c>
      <c r="AK8" s="8">
        <v>427.3</v>
      </c>
      <c r="AL8" s="8">
        <v>1031.8</v>
      </c>
      <c r="AM8" s="8">
        <v>35528.5</v>
      </c>
      <c r="AP8" t="s">
        <v>56</v>
      </c>
      <c r="AQ8" s="8" t="s">
        <v>57</v>
      </c>
      <c r="AR8" s="8">
        <v>19613.03</v>
      </c>
      <c r="AS8" s="8">
        <v>49830</v>
      </c>
      <c r="AU8" s="8">
        <v>724.74</v>
      </c>
      <c r="AW8" s="8">
        <v>724.74</v>
      </c>
      <c r="AX8" s="8">
        <v>15596.43</v>
      </c>
      <c r="AY8" s="8">
        <v>85764.2</v>
      </c>
      <c r="AZ8" s="8">
        <v>25356.57</v>
      </c>
    </row>
    <row r="9" spans="1:52" x14ac:dyDescent="0.25">
      <c r="A9" s="8" t="s">
        <v>72</v>
      </c>
      <c r="B9" s="8" t="s">
        <v>73</v>
      </c>
      <c r="C9" s="8">
        <v>49.1</v>
      </c>
      <c r="D9" s="8">
        <v>23.3</v>
      </c>
      <c r="E9" s="8">
        <v>180.6</v>
      </c>
      <c r="F9" s="8">
        <v>57.4</v>
      </c>
      <c r="G9" s="8">
        <v>268.89999999999998</v>
      </c>
      <c r="H9" s="8">
        <v>197.7</v>
      </c>
      <c r="I9" s="8">
        <v>286.10000000000002</v>
      </c>
      <c r="J9" s="8">
        <v>17.3</v>
      </c>
      <c r="K9" s="8">
        <v>237.4</v>
      </c>
      <c r="L9" s="8">
        <v>1259.5999999999999</v>
      </c>
      <c r="M9" s="8">
        <v>1313.7</v>
      </c>
      <c r="N9" s="8">
        <v>2296.9</v>
      </c>
      <c r="O9" s="8">
        <v>1382.5</v>
      </c>
      <c r="P9" s="8">
        <v>2545.3000000000002</v>
      </c>
      <c r="Q9" s="8">
        <v>824.4</v>
      </c>
      <c r="R9" s="8">
        <v>176.4</v>
      </c>
      <c r="S9" s="8">
        <v>146.19999999999999</v>
      </c>
      <c r="T9" s="8">
        <v>4522.8</v>
      </c>
      <c r="U9" s="8">
        <v>1471</v>
      </c>
      <c r="V9" s="8">
        <v>489.3</v>
      </c>
      <c r="W9" s="8">
        <v>107.8</v>
      </c>
      <c r="X9" s="8">
        <v>99.6</v>
      </c>
      <c r="Y9" s="8">
        <v>975.6</v>
      </c>
      <c r="Z9" s="8">
        <v>381.4</v>
      </c>
      <c r="AA9" s="8">
        <v>50.5</v>
      </c>
      <c r="AB9" s="8">
        <v>490.3</v>
      </c>
      <c r="AC9" s="8">
        <v>774.8</v>
      </c>
      <c r="AD9" s="8">
        <v>260</v>
      </c>
      <c r="AE9" s="8">
        <v>70.900000000000006</v>
      </c>
      <c r="AF9" s="8">
        <v>491.1</v>
      </c>
      <c r="AG9" s="8">
        <v>51.6</v>
      </c>
      <c r="AH9" s="8">
        <v>15.9</v>
      </c>
      <c r="AI9" s="8">
        <v>31.9</v>
      </c>
      <c r="AJ9" s="8">
        <v>5.8</v>
      </c>
      <c r="AK9" s="8">
        <v>73.5</v>
      </c>
      <c r="AL9" s="8">
        <v>229.2</v>
      </c>
      <c r="AM9" s="8">
        <v>21855.8</v>
      </c>
      <c r="AP9" t="s">
        <v>58</v>
      </c>
      <c r="AQ9" s="8" t="s">
        <v>59</v>
      </c>
      <c r="AR9" s="8">
        <v>48183.98</v>
      </c>
      <c r="AS9" s="8">
        <v>5949</v>
      </c>
      <c r="AU9" s="8">
        <v>785.25</v>
      </c>
      <c r="AW9" s="8">
        <v>785.25</v>
      </c>
      <c r="AX9" s="8">
        <v>8611.9</v>
      </c>
      <c r="AY9" s="8">
        <v>63530.13</v>
      </c>
      <c r="AZ9" s="8">
        <v>11898.91</v>
      </c>
    </row>
    <row r="10" spans="1:52" x14ac:dyDescent="0.25">
      <c r="A10" s="8" t="s">
        <v>74</v>
      </c>
      <c r="B10" s="8" t="s">
        <v>75</v>
      </c>
      <c r="C10" s="8">
        <v>255</v>
      </c>
      <c r="D10" s="8">
        <v>513.20000000000005</v>
      </c>
      <c r="E10" s="8">
        <v>1072.5999999999999</v>
      </c>
      <c r="F10" s="8">
        <v>329</v>
      </c>
      <c r="G10" s="8">
        <v>467.3</v>
      </c>
      <c r="H10" s="8">
        <v>342.5</v>
      </c>
      <c r="I10" s="8">
        <v>519.6</v>
      </c>
      <c r="J10" s="8">
        <v>45.8</v>
      </c>
      <c r="K10" s="8">
        <v>993.7</v>
      </c>
      <c r="L10" s="8">
        <v>1754.4</v>
      </c>
      <c r="M10" s="8">
        <v>880.4</v>
      </c>
      <c r="N10" s="8">
        <v>578.5</v>
      </c>
      <c r="O10" s="8">
        <v>4697.8</v>
      </c>
      <c r="P10" s="8">
        <v>9699</v>
      </c>
      <c r="Q10" s="8">
        <v>4047.7</v>
      </c>
      <c r="R10" s="8">
        <v>538.79999999999995</v>
      </c>
      <c r="S10" s="8">
        <v>930.8</v>
      </c>
      <c r="T10" s="8">
        <v>6488.3</v>
      </c>
      <c r="U10" s="8">
        <v>2206.8000000000002</v>
      </c>
      <c r="V10" s="8">
        <v>833.6</v>
      </c>
      <c r="W10" s="8">
        <v>120.1</v>
      </c>
      <c r="X10" s="8">
        <v>229</v>
      </c>
      <c r="Y10" s="8">
        <v>266.60000000000002</v>
      </c>
      <c r="Z10" s="8">
        <v>78.900000000000006</v>
      </c>
      <c r="AA10" s="8">
        <v>34.1</v>
      </c>
      <c r="AB10" s="8">
        <v>38</v>
      </c>
      <c r="AC10" s="8">
        <v>492.1</v>
      </c>
      <c r="AD10" s="8">
        <v>150.5</v>
      </c>
      <c r="AE10" s="8">
        <v>111.5</v>
      </c>
      <c r="AF10" s="8">
        <v>761.4</v>
      </c>
      <c r="AG10" s="8">
        <v>310.7</v>
      </c>
      <c r="AH10" s="8">
        <v>68.5</v>
      </c>
      <c r="AI10" s="8">
        <v>121.9</v>
      </c>
      <c r="AJ10" s="8">
        <v>163.5</v>
      </c>
      <c r="AK10" s="8">
        <v>180.9</v>
      </c>
      <c r="AL10" s="8">
        <v>306.39999999999998</v>
      </c>
      <c r="AM10" s="8">
        <v>40628.9</v>
      </c>
      <c r="AP10" t="s">
        <v>60</v>
      </c>
      <c r="AQ10" s="8" t="s">
        <v>61</v>
      </c>
      <c r="AR10" s="8">
        <v>45794.48</v>
      </c>
      <c r="AS10" s="8">
        <v>41603</v>
      </c>
      <c r="AU10" s="8">
        <v>1101.46</v>
      </c>
      <c r="AW10" s="8">
        <v>1101.46</v>
      </c>
      <c r="AX10" s="8">
        <v>11800.58</v>
      </c>
      <c r="AY10" s="8">
        <v>100299.52</v>
      </c>
      <c r="AZ10" s="8">
        <v>15563.15</v>
      </c>
    </row>
    <row r="11" spans="1:52" x14ac:dyDescent="0.25">
      <c r="A11" s="8" t="s">
        <v>76</v>
      </c>
      <c r="B11" s="8" t="s">
        <v>77</v>
      </c>
      <c r="C11" s="8">
        <v>211.3</v>
      </c>
      <c r="D11" s="8">
        <v>4.4000000000000004</v>
      </c>
      <c r="E11" s="8">
        <v>138.19999999999999</v>
      </c>
      <c r="F11" s="8">
        <v>19.100000000000001</v>
      </c>
      <c r="G11" s="8">
        <v>30.8</v>
      </c>
      <c r="H11" s="8">
        <v>46.7</v>
      </c>
      <c r="I11" s="8">
        <v>47.3</v>
      </c>
      <c r="J11" s="8">
        <v>1.1000000000000001</v>
      </c>
      <c r="K11" s="8">
        <v>58.9</v>
      </c>
      <c r="L11" s="8">
        <v>128.5</v>
      </c>
      <c r="M11" s="8">
        <v>35.700000000000003</v>
      </c>
      <c r="N11" s="8">
        <v>20</v>
      </c>
      <c r="O11" s="8">
        <v>1013</v>
      </c>
      <c r="P11" s="8">
        <v>25933.4</v>
      </c>
      <c r="Q11" s="8">
        <v>721.7</v>
      </c>
      <c r="R11" s="8">
        <v>20.6</v>
      </c>
      <c r="S11" s="8">
        <v>215.9</v>
      </c>
      <c r="T11" s="8">
        <v>109.2</v>
      </c>
      <c r="U11" s="8">
        <v>4740.3999999999996</v>
      </c>
      <c r="V11" s="8">
        <v>3429.2</v>
      </c>
      <c r="W11" s="8">
        <v>34.6</v>
      </c>
      <c r="X11" s="8">
        <v>121.2</v>
      </c>
      <c r="Y11" s="8">
        <v>72.7</v>
      </c>
      <c r="Z11" s="8">
        <v>20.8</v>
      </c>
      <c r="AA11" s="8">
        <v>35.1</v>
      </c>
      <c r="AB11" s="8">
        <v>17.2</v>
      </c>
      <c r="AC11" s="8">
        <v>85.1</v>
      </c>
      <c r="AD11" s="8">
        <v>488.5</v>
      </c>
      <c r="AE11" s="8">
        <v>37.1</v>
      </c>
      <c r="AF11" s="8">
        <v>348.5</v>
      </c>
      <c r="AG11" s="8">
        <v>1992.7</v>
      </c>
      <c r="AH11" s="8">
        <v>28</v>
      </c>
      <c r="AI11" s="8">
        <v>102</v>
      </c>
      <c r="AJ11" s="8">
        <v>114.4</v>
      </c>
      <c r="AK11" s="8">
        <v>120.1</v>
      </c>
      <c r="AL11" s="8">
        <v>139.30000000000001</v>
      </c>
      <c r="AM11" s="8">
        <v>40682.699999999997</v>
      </c>
      <c r="AP11" t="s">
        <v>62</v>
      </c>
      <c r="AQ11" s="8" t="s">
        <v>63</v>
      </c>
      <c r="AR11" s="8">
        <v>57972</v>
      </c>
      <c r="AS11" s="8">
        <v>18402</v>
      </c>
      <c r="AU11" s="8">
        <v>-544.35</v>
      </c>
      <c r="AW11" s="8">
        <v>-544.35</v>
      </c>
      <c r="AX11" s="8">
        <v>40729.64</v>
      </c>
      <c r="AY11" s="8">
        <v>116559.28</v>
      </c>
      <c r="AZ11" s="8">
        <v>33746.26</v>
      </c>
    </row>
    <row r="12" spans="1:52" x14ac:dyDescent="0.25">
      <c r="A12" s="8" t="s">
        <v>56</v>
      </c>
      <c r="B12" s="8" t="s">
        <v>57</v>
      </c>
      <c r="C12" s="8">
        <v>159.80000000000001</v>
      </c>
      <c r="D12" s="8">
        <v>6.2</v>
      </c>
      <c r="E12" s="8">
        <v>354.3</v>
      </c>
      <c r="F12" s="8">
        <v>8696.6</v>
      </c>
      <c r="G12" s="8">
        <v>1063</v>
      </c>
      <c r="H12" s="8">
        <v>31.8</v>
      </c>
      <c r="I12" s="8">
        <v>250.1</v>
      </c>
      <c r="J12" s="8">
        <v>98.2</v>
      </c>
      <c r="K12" s="8">
        <v>361.6</v>
      </c>
      <c r="L12" s="8">
        <v>169.6</v>
      </c>
      <c r="M12" s="8">
        <v>169.7</v>
      </c>
      <c r="N12" s="8">
        <v>83.2</v>
      </c>
      <c r="O12" s="8">
        <v>195.1</v>
      </c>
      <c r="P12" s="8">
        <v>1352.9</v>
      </c>
      <c r="Q12" s="8">
        <v>859.3</v>
      </c>
      <c r="R12" s="8">
        <v>9.6999999999999993</v>
      </c>
      <c r="S12" s="8">
        <v>81.900000000000006</v>
      </c>
      <c r="T12" s="8">
        <v>800.5</v>
      </c>
      <c r="U12" s="8">
        <v>1801</v>
      </c>
      <c r="V12" s="8">
        <v>133.4</v>
      </c>
      <c r="W12" s="8">
        <v>259</v>
      </c>
      <c r="X12" s="8">
        <v>507.1</v>
      </c>
      <c r="Y12" s="8">
        <v>91.8</v>
      </c>
      <c r="Z12" s="8">
        <v>7.6</v>
      </c>
      <c r="AA12" s="8">
        <v>56.1</v>
      </c>
      <c r="AB12" s="8">
        <v>106.9</v>
      </c>
      <c r="AC12" s="8">
        <v>89.5</v>
      </c>
      <c r="AD12" s="8">
        <v>26.4</v>
      </c>
      <c r="AE12" s="8">
        <v>65.900000000000006</v>
      </c>
      <c r="AF12" s="8">
        <v>205.4</v>
      </c>
      <c r="AG12" s="8">
        <v>396.3</v>
      </c>
      <c r="AH12" s="8">
        <v>175.1</v>
      </c>
      <c r="AI12" s="8">
        <v>416.2</v>
      </c>
      <c r="AJ12" s="8">
        <v>137.19999999999999</v>
      </c>
      <c r="AK12" s="8">
        <v>258.60000000000002</v>
      </c>
      <c r="AL12" s="8">
        <v>135.9</v>
      </c>
      <c r="AM12" s="8">
        <v>19612.900000000001</v>
      </c>
      <c r="AP12" t="s">
        <v>64</v>
      </c>
      <c r="AQ12" s="8" t="s">
        <v>65</v>
      </c>
      <c r="AR12" s="8">
        <v>11180.79</v>
      </c>
      <c r="AS12" s="8">
        <v>31953</v>
      </c>
      <c r="AU12" s="8">
        <v>1337.6</v>
      </c>
      <c r="AW12" s="8">
        <v>1337.6</v>
      </c>
      <c r="AX12" s="8">
        <v>18764.46</v>
      </c>
      <c r="AY12" s="8">
        <v>63235.85</v>
      </c>
      <c r="AZ12" s="8">
        <v>14008.93</v>
      </c>
    </row>
    <row r="13" spans="1:52" x14ac:dyDescent="0.25">
      <c r="A13" s="8" t="s">
        <v>58</v>
      </c>
      <c r="B13" s="8" t="s">
        <v>59</v>
      </c>
      <c r="C13" s="8">
        <v>739.8</v>
      </c>
      <c r="D13" s="8">
        <v>81.099999999999994</v>
      </c>
      <c r="E13" s="8">
        <v>2028.2</v>
      </c>
      <c r="F13" s="8">
        <v>442.2</v>
      </c>
      <c r="G13" s="8">
        <v>9864.1</v>
      </c>
      <c r="H13" s="8">
        <v>42.9</v>
      </c>
      <c r="I13" s="8">
        <v>839.5</v>
      </c>
      <c r="J13" s="8">
        <v>502.9</v>
      </c>
      <c r="K13" s="8">
        <v>1171.4000000000001</v>
      </c>
      <c r="L13" s="8">
        <v>389.3</v>
      </c>
      <c r="M13" s="8">
        <v>269.60000000000002</v>
      </c>
      <c r="N13" s="8">
        <v>203.4</v>
      </c>
      <c r="O13" s="8">
        <v>252.8</v>
      </c>
      <c r="P13" s="8">
        <v>1108.2</v>
      </c>
      <c r="Q13" s="8">
        <v>1726.8</v>
      </c>
      <c r="R13" s="8">
        <v>22.6</v>
      </c>
      <c r="S13" s="8">
        <v>433.6</v>
      </c>
      <c r="T13" s="8">
        <v>5313</v>
      </c>
      <c r="U13" s="8">
        <v>3188.6</v>
      </c>
      <c r="V13" s="8">
        <v>366.8</v>
      </c>
      <c r="W13" s="8">
        <v>237.6</v>
      </c>
      <c r="X13" s="8">
        <v>6447.3</v>
      </c>
      <c r="Y13" s="8">
        <v>700.7</v>
      </c>
      <c r="Z13" s="8">
        <v>281.7</v>
      </c>
      <c r="AA13" s="8">
        <v>1366.3</v>
      </c>
      <c r="AB13" s="8">
        <v>619.79999999999995</v>
      </c>
      <c r="AC13" s="8">
        <v>2687.2</v>
      </c>
      <c r="AD13" s="8">
        <v>655.7</v>
      </c>
      <c r="AE13" s="8">
        <v>246.8</v>
      </c>
      <c r="AF13" s="8">
        <v>1926</v>
      </c>
      <c r="AG13" s="8">
        <v>1598.6</v>
      </c>
      <c r="AH13" s="8">
        <v>760.3</v>
      </c>
      <c r="AI13" s="8">
        <v>201.5</v>
      </c>
      <c r="AJ13" s="8">
        <v>308.3</v>
      </c>
      <c r="AK13" s="8">
        <v>729.3</v>
      </c>
      <c r="AL13" s="8">
        <v>430</v>
      </c>
      <c r="AM13" s="8">
        <v>48183.9</v>
      </c>
      <c r="AP13" t="s">
        <v>66</v>
      </c>
      <c r="AQ13" s="8" t="s">
        <v>67</v>
      </c>
      <c r="AR13" s="8">
        <v>68865.73</v>
      </c>
      <c r="AS13" s="8">
        <v>9381</v>
      </c>
      <c r="AU13" s="8">
        <v>44.74</v>
      </c>
      <c r="AW13" s="8">
        <v>44.74</v>
      </c>
      <c r="AX13" s="8">
        <v>16169.99</v>
      </c>
      <c r="AY13" s="8">
        <v>94461.46</v>
      </c>
      <c r="AZ13" s="8">
        <v>17631.22</v>
      </c>
    </row>
    <row r="14" spans="1:52" x14ac:dyDescent="0.25">
      <c r="A14" s="8" t="s">
        <v>62</v>
      </c>
      <c r="B14" s="8" t="s">
        <v>63</v>
      </c>
      <c r="C14" s="8">
        <v>6941.8</v>
      </c>
      <c r="D14" s="8">
        <v>147.4</v>
      </c>
      <c r="E14" s="8">
        <v>1430.8</v>
      </c>
      <c r="F14" s="8">
        <v>1562.5</v>
      </c>
      <c r="G14" s="8">
        <v>2389.6</v>
      </c>
      <c r="H14" s="8">
        <v>1052.8</v>
      </c>
      <c r="I14" s="8">
        <v>14318.1</v>
      </c>
      <c r="J14" s="8">
        <v>2143.4</v>
      </c>
      <c r="K14" s="8">
        <v>9424.1</v>
      </c>
      <c r="L14" s="8">
        <v>2102.8000000000002</v>
      </c>
      <c r="M14" s="8">
        <v>274.2</v>
      </c>
      <c r="N14" s="8">
        <v>733</v>
      </c>
      <c r="O14" s="8">
        <v>692.2</v>
      </c>
      <c r="P14" s="8">
        <v>2105.5</v>
      </c>
      <c r="Q14" s="8">
        <v>1148.7</v>
      </c>
      <c r="R14" s="8">
        <v>1417.1</v>
      </c>
      <c r="S14" s="8">
        <v>244.9</v>
      </c>
      <c r="T14" s="8">
        <v>3174.2</v>
      </c>
      <c r="U14" s="8">
        <v>1504.6</v>
      </c>
      <c r="V14" s="8">
        <v>176.9</v>
      </c>
      <c r="W14" s="8">
        <v>214.6</v>
      </c>
      <c r="X14" s="8">
        <v>642.6</v>
      </c>
      <c r="Y14" s="8">
        <v>106.3</v>
      </c>
      <c r="Z14" s="8">
        <v>112.9</v>
      </c>
      <c r="AA14" s="8">
        <v>32.6</v>
      </c>
      <c r="AB14" s="8">
        <v>946.7</v>
      </c>
      <c r="AC14" s="8">
        <v>248.8</v>
      </c>
      <c r="AD14" s="8">
        <v>490.5</v>
      </c>
      <c r="AE14" s="8">
        <v>178.6</v>
      </c>
      <c r="AF14" s="8">
        <v>504.7</v>
      </c>
      <c r="AG14" s="8">
        <v>250.8</v>
      </c>
      <c r="AH14" s="8">
        <v>193.3</v>
      </c>
      <c r="AI14" s="8">
        <v>559.20000000000005</v>
      </c>
      <c r="AJ14" s="8">
        <v>49.3</v>
      </c>
      <c r="AK14" s="8">
        <v>271</v>
      </c>
      <c r="AL14" s="8">
        <v>185.3</v>
      </c>
      <c r="AM14" s="8">
        <v>57971.8</v>
      </c>
      <c r="AP14" t="s">
        <v>68</v>
      </c>
      <c r="AQ14" s="8" t="s">
        <v>69</v>
      </c>
      <c r="AR14" s="8">
        <v>87778.46</v>
      </c>
      <c r="AS14" s="8">
        <v>4329</v>
      </c>
      <c r="AT14" s="8">
        <v>4552.1099999999997</v>
      </c>
      <c r="AU14" s="8">
        <v>5.61</v>
      </c>
      <c r="AV14" s="8">
        <v>378.53</v>
      </c>
      <c r="AW14" s="8">
        <v>4936.25</v>
      </c>
      <c r="AX14" s="8">
        <v>27347.200000000001</v>
      </c>
      <c r="AY14" s="8">
        <v>124390.91</v>
      </c>
      <c r="AZ14" s="8">
        <v>30379.73</v>
      </c>
    </row>
    <row r="15" spans="1:52" x14ac:dyDescent="0.25">
      <c r="A15" s="8" t="s">
        <v>64</v>
      </c>
      <c r="B15" s="8" t="s">
        <v>65</v>
      </c>
      <c r="C15" s="8">
        <v>1167.8</v>
      </c>
      <c r="E15" s="8">
        <v>170.3</v>
      </c>
      <c r="F15" s="8">
        <v>8.6</v>
      </c>
      <c r="G15" s="8">
        <v>2.5</v>
      </c>
      <c r="H15" s="8">
        <v>4</v>
      </c>
      <c r="I15" s="8">
        <v>463.2</v>
      </c>
      <c r="J15" s="8">
        <v>3781.9</v>
      </c>
      <c r="K15" s="8">
        <v>14.1</v>
      </c>
      <c r="L15" s="8">
        <v>2.5</v>
      </c>
      <c r="M15" s="8">
        <v>1.9</v>
      </c>
      <c r="N15" s="8">
        <v>1.4</v>
      </c>
      <c r="O15" s="8">
        <v>1.8</v>
      </c>
      <c r="P15" s="8">
        <v>3.6</v>
      </c>
      <c r="Q15" s="8">
        <v>35.4</v>
      </c>
      <c r="R15" s="8">
        <v>1.5</v>
      </c>
      <c r="S15" s="8">
        <v>4.5999999999999996</v>
      </c>
      <c r="T15" s="8">
        <v>5</v>
      </c>
      <c r="U15" s="8">
        <v>22.9</v>
      </c>
      <c r="V15" s="8">
        <v>12.7</v>
      </c>
      <c r="W15" s="8">
        <v>2.5</v>
      </c>
      <c r="X15" s="8">
        <v>0.7</v>
      </c>
      <c r="Y15" s="8">
        <v>1.2</v>
      </c>
      <c r="Z15" s="8">
        <v>5.4</v>
      </c>
      <c r="AA15" s="8">
        <v>14.8</v>
      </c>
      <c r="AB15" s="8">
        <v>0.7</v>
      </c>
      <c r="AC15" s="8">
        <v>27.4</v>
      </c>
      <c r="AD15" s="8">
        <v>48.7</v>
      </c>
      <c r="AE15" s="8">
        <v>366.5</v>
      </c>
      <c r="AF15" s="8">
        <v>97.8</v>
      </c>
      <c r="AG15" s="8">
        <v>8</v>
      </c>
      <c r="AH15" s="8">
        <v>13.9</v>
      </c>
      <c r="AI15" s="8">
        <v>4678.3</v>
      </c>
      <c r="AJ15" s="8">
        <v>186.8</v>
      </c>
      <c r="AK15" s="8">
        <v>7.8</v>
      </c>
      <c r="AL15" s="8">
        <v>14.4</v>
      </c>
      <c r="AM15" s="8">
        <v>11180.6</v>
      </c>
      <c r="AP15" t="s">
        <v>70</v>
      </c>
      <c r="AQ15" s="8" t="s">
        <v>71</v>
      </c>
      <c r="AR15" s="8">
        <v>35528.28</v>
      </c>
      <c r="AS15" s="8">
        <v>19882</v>
      </c>
      <c r="AT15" s="8">
        <v>9994.44</v>
      </c>
      <c r="AU15" s="8">
        <v>-694.36</v>
      </c>
      <c r="AW15" s="8">
        <v>9300.08</v>
      </c>
      <c r="AX15" s="8">
        <v>30427.73</v>
      </c>
      <c r="AY15" s="8">
        <v>95138.1</v>
      </c>
      <c r="AZ15" s="8">
        <v>41584.46</v>
      </c>
    </row>
    <row r="16" spans="1:52" x14ac:dyDescent="0.25">
      <c r="A16" s="8" t="s">
        <v>66</v>
      </c>
      <c r="B16" s="8" t="s">
        <v>67</v>
      </c>
      <c r="C16" s="8">
        <v>770.7</v>
      </c>
      <c r="D16" s="8">
        <v>419.1</v>
      </c>
      <c r="E16" s="8">
        <v>3331.1</v>
      </c>
      <c r="F16" s="8">
        <v>603.9</v>
      </c>
      <c r="G16" s="8">
        <v>863.1</v>
      </c>
      <c r="H16" s="8">
        <v>948.9</v>
      </c>
      <c r="I16" s="8">
        <v>1935.8</v>
      </c>
      <c r="J16" s="8">
        <v>448.6</v>
      </c>
      <c r="K16" s="8">
        <v>8466.4</v>
      </c>
      <c r="L16" s="8">
        <v>1628</v>
      </c>
      <c r="M16" s="8">
        <v>1535.5</v>
      </c>
      <c r="N16" s="8">
        <v>1387.3</v>
      </c>
      <c r="O16" s="8">
        <v>1892.2</v>
      </c>
      <c r="P16" s="8">
        <v>7348.6</v>
      </c>
      <c r="Q16" s="8">
        <v>2527.1999999999998</v>
      </c>
      <c r="R16" s="8">
        <v>278.60000000000002</v>
      </c>
      <c r="S16" s="8">
        <v>497.7</v>
      </c>
      <c r="T16" s="8">
        <v>23295.599999999999</v>
      </c>
      <c r="U16" s="8">
        <v>4376.6000000000004</v>
      </c>
      <c r="V16" s="8">
        <v>1028.5</v>
      </c>
      <c r="W16" s="8">
        <v>196.8</v>
      </c>
      <c r="X16" s="8">
        <v>459.6</v>
      </c>
      <c r="Y16" s="8">
        <v>507.4</v>
      </c>
      <c r="Z16" s="8">
        <v>98.1</v>
      </c>
      <c r="AA16" s="8">
        <v>93</v>
      </c>
      <c r="AB16" s="8">
        <v>292.2</v>
      </c>
      <c r="AC16" s="8">
        <v>614.29999999999995</v>
      </c>
      <c r="AD16" s="8">
        <v>414.8</v>
      </c>
      <c r="AE16" s="8">
        <v>233</v>
      </c>
      <c r="AF16" s="8">
        <v>927.8</v>
      </c>
      <c r="AG16" s="8">
        <v>17.5</v>
      </c>
      <c r="AH16" s="8">
        <v>207.9</v>
      </c>
      <c r="AI16" s="8">
        <v>725.6</v>
      </c>
      <c r="AJ16" s="8">
        <v>93.4</v>
      </c>
      <c r="AK16" s="8">
        <v>121.1</v>
      </c>
      <c r="AL16" s="8">
        <v>280</v>
      </c>
      <c r="AM16" s="8">
        <v>68865.899999999994</v>
      </c>
      <c r="AP16" t="s">
        <v>72</v>
      </c>
      <c r="AQ16" s="8" t="s">
        <v>73</v>
      </c>
      <c r="AR16" s="8">
        <v>21855.919999999998</v>
      </c>
      <c r="AS16" s="8">
        <v>10410</v>
      </c>
      <c r="AT16" s="8">
        <v>3611.45</v>
      </c>
      <c r="AU16" s="8">
        <v>140.44999999999999</v>
      </c>
      <c r="AW16" s="8">
        <v>3751.9</v>
      </c>
      <c r="AX16" s="8">
        <v>15697.66</v>
      </c>
      <c r="AY16" s="8">
        <v>51715.49</v>
      </c>
      <c r="AZ16" s="8">
        <v>16395.22</v>
      </c>
    </row>
    <row r="17" spans="1:52" x14ac:dyDescent="0.25">
      <c r="A17" s="8" t="s">
        <v>68</v>
      </c>
      <c r="B17" s="8" t="s">
        <v>69</v>
      </c>
      <c r="C17" s="8">
        <v>563.1</v>
      </c>
      <c r="D17" s="8">
        <v>152.1</v>
      </c>
      <c r="E17" s="8">
        <v>1310.5999999999999</v>
      </c>
      <c r="F17" s="8">
        <v>379.9</v>
      </c>
      <c r="G17" s="8">
        <v>871.9</v>
      </c>
      <c r="H17" s="8">
        <v>775.5</v>
      </c>
      <c r="I17" s="8">
        <v>1323.7</v>
      </c>
      <c r="J17" s="8">
        <v>230.8</v>
      </c>
      <c r="K17" s="8">
        <v>1817.9</v>
      </c>
      <c r="L17" s="8">
        <v>25103.7</v>
      </c>
      <c r="M17" s="8">
        <v>2039.6</v>
      </c>
      <c r="N17" s="8">
        <v>3294</v>
      </c>
      <c r="O17" s="8">
        <v>6786.1</v>
      </c>
      <c r="P17" s="8">
        <v>12202.3</v>
      </c>
      <c r="Q17" s="8">
        <v>5639.2</v>
      </c>
      <c r="R17" s="8">
        <v>232.1</v>
      </c>
      <c r="S17" s="8">
        <v>1948.7</v>
      </c>
      <c r="T17" s="8">
        <v>17611.5</v>
      </c>
      <c r="U17" s="8">
        <v>829.7</v>
      </c>
      <c r="V17" s="8">
        <v>517.5</v>
      </c>
      <c r="W17" s="8">
        <v>158.19999999999999</v>
      </c>
      <c r="X17" s="8">
        <v>182.4</v>
      </c>
      <c r="Y17" s="8">
        <v>257.10000000000002</v>
      </c>
      <c r="Z17" s="8">
        <v>97.5</v>
      </c>
      <c r="AA17" s="8">
        <v>4.7</v>
      </c>
      <c r="AB17" s="8">
        <v>363.4</v>
      </c>
      <c r="AC17" s="8">
        <v>278.39999999999998</v>
      </c>
      <c r="AD17" s="8">
        <v>159.1</v>
      </c>
      <c r="AE17" s="8">
        <v>93.3</v>
      </c>
      <c r="AF17" s="8">
        <v>1080</v>
      </c>
      <c r="AG17" s="8">
        <v>656.3</v>
      </c>
      <c r="AH17" s="8">
        <v>33.700000000000003</v>
      </c>
      <c r="AI17" s="8">
        <v>212.1</v>
      </c>
      <c r="AJ17" s="8">
        <v>113</v>
      </c>
      <c r="AK17" s="8">
        <v>92.4</v>
      </c>
      <c r="AL17" s="8">
        <v>367.2</v>
      </c>
      <c r="AM17" s="8">
        <v>87778.7</v>
      </c>
      <c r="AP17" t="s">
        <v>74</v>
      </c>
      <c r="AQ17" s="8" t="s">
        <v>75</v>
      </c>
      <c r="AR17" s="8">
        <v>40628.800000000003</v>
      </c>
      <c r="AS17" s="8">
        <v>1601</v>
      </c>
      <c r="AT17" s="8">
        <v>21931.42</v>
      </c>
      <c r="AU17" s="8">
        <v>134.91</v>
      </c>
      <c r="AW17" s="8">
        <v>22066.33</v>
      </c>
      <c r="AX17" s="8">
        <v>30350.09</v>
      </c>
      <c r="AY17" s="8">
        <v>94646.22</v>
      </c>
      <c r="AZ17" s="8">
        <v>31864.09</v>
      </c>
    </row>
    <row r="18" spans="1:52" x14ac:dyDescent="0.25">
      <c r="A18" s="8" t="s">
        <v>78</v>
      </c>
      <c r="B18" s="8" t="s">
        <v>79</v>
      </c>
      <c r="C18" s="8">
        <v>2190.6</v>
      </c>
      <c r="D18" s="8">
        <v>122</v>
      </c>
      <c r="E18" s="8">
        <v>376.4</v>
      </c>
      <c r="F18" s="8">
        <v>56.4</v>
      </c>
      <c r="G18" s="8">
        <v>359.4</v>
      </c>
      <c r="H18" s="8">
        <v>85.1</v>
      </c>
      <c r="I18" s="8">
        <v>288.89999999999998</v>
      </c>
      <c r="J18" s="8">
        <v>69.5</v>
      </c>
      <c r="K18" s="8">
        <v>175.2</v>
      </c>
      <c r="L18" s="8">
        <v>673.8</v>
      </c>
      <c r="M18" s="8">
        <v>471.1</v>
      </c>
      <c r="N18" s="8">
        <v>182.3</v>
      </c>
      <c r="O18" s="8">
        <v>812.4</v>
      </c>
      <c r="P18" s="8">
        <v>5463</v>
      </c>
      <c r="Q18" s="8">
        <v>7066.7</v>
      </c>
      <c r="R18" s="8">
        <v>38.299999999999997</v>
      </c>
      <c r="S18" s="8">
        <v>116.6</v>
      </c>
      <c r="T18" s="8">
        <v>2508.6</v>
      </c>
      <c r="U18" s="8">
        <v>3036.5</v>
      </c>
      <c r="V18" s="8">
        <v>779.5</v>
      </c>
      <c r="W18" s="8">
        <v>204.6</v>
      </c>
      <c r="X18" s="8">
        <v>254.4</v>
      </c>
      <c r="Y18" s="8">
        <v>296.60000000000002</v>
      </c>
      <c r="Z18" s="8">
        <v>52.2</v>
      </c>
      <c r="AA18" s="8">
        <v>165.1</v>
      </c>
      <c r="AB18" s="8">
        <v>23.2</v>
      </c>
      <c r="AC18" s="8">
        <v>234.5</v>
      </c>
      <c r="AD18" s="8">
        <v>309.89999999999998</v>
      </c>
      <c r="AE18" s="8">
        <v>151.4</v>
      </c>
      <c r="AF18" s="8">
        <v>406.4</v>
      </c>
      <c r="AG18" s="8">
        <v>1365</v>
      </c>
      <c r="AH18" s="8">
        <v>63.3</v>
      </c>
      <c r="AI18" s="8">
        <v>3297.5</v>
      </c>
      <c r="AJ18" s="8">
        <v>397.9</v>
      </c>
      <c r="AK18" s="8">
        <v>851.1</v>
      </c>
      <c r="AL18" s="8">
        <v>171.1</v>
      </c>
      <c r="AM18" s="8">
        <v>33116.5</v>
      </c>
      <c r="AP18" t="s">
        <v>76</v>
      </c>
      <c r="AQ18" s="8" t="s">
        <v>77</v>
      </c>
      <c r="AR18" s="8">
        <v>40683.120000000003</v>
      </c>
      <c r="AS18" s="8">
        <v>59591</v>
      </c>
      <c r="AT18" s="8">
        <v>26510.38</v>
      </c>
      <c r="AU18" s="8">
        <v>3155.05</v>
      </c>
      <c r="AW18" s="8">
        <v>29665.43</v>
      </c>
      <c r="AX18" s="8">
        <v>82812.78</v>
      </c>
      <c r="AY18" s="8">
        <v>212752.34</v>
      </c>
      <c r="AZ18" s="8">
        <v>59087.71</v>
      </c>
    </row>
    <row r="19" spans="1:52" x14ac:dyDescent="0.25">
      <c r="A19" s="8" t="s">
        <v>52</v>
      </c>
      <c r="B19" s="8" t="s">
        <v>53</v>
      </c>
      <c r="C19" s="8">
        <v>154.6</v>
      </c>
      <c r="D19" s="8">
        <v>115.5</v>
      </c>
      <c r="E19" s="8">
        <v>627.4</v>
      </c>
      <c r="F19" s="8">
        <v>48.2</v>
      </c>
      <c r="G19" s="8">
        <v>148.19999999999999</v>
      </c>
      <c r="H19" s="8">
        <v>27877</v>
      </c>
      <c r="I19" s="8">
        <v>2057.3000000000002</v>
      </c>
      <c r="J19" s="8">
        <v>22.8</v>
      </c>
      <c r="K19" s="8">
        <v>1146.7</v>
      </c>
      <c r="L19" s="8">
        <v>2016.1</v>
      </c>
      <c r="M19" s="8">
        <v>20.399999999999999</v>
      </c>
      <c r="N19" s="8">
        <v>20.8</v>
      </c>
      <c r="O19" s="8">
        <v>25.4</v>
      </c>
      <c r="P19" s="8">
        <v>66</v>
      </c>
      <c r="Q19" s="8">
        <v>56</v>
      </c>
      <c r="R19" s="8">
        <v>8518.6</v>
      </c>
      <c r="S19" s="8">
        <v>28.4</v>
      </c>
      <c r="T19" s="8">
        <v>1389.2</v>
      </c>
      <c r="U19" s="8">
        <v>46.3</v>
      </c>
      <c r="V19" s="8">
        <v>10.8</v>
      </c>
      <c r="W19" s="8">
        <v>100.2</v>
      </c>
      <c r="X19" s="8">
        <v>2.4</v>
      </c>
      <c r="Y19" s="8">
        <v>9.6</v>
      </c>
      <c r="Z19" s="8">
        <v>2.9</v>
      </c>
      <c r="AA19" s="8">
        <v>8.5</v>
      </c>
      <c r="AB19" s="8">
        <v>0.8</v>
      </c>
      <c r="AC19" s="8">
        <v>11.3</v>
      </c>
      <c r="AD19" s="8">
        <v>16.399999999999999</v>
      </c>
      <c r="AE19" s="8">
        <v>4.2</v>
      </c>
      <c r="AF19" s="8">
        <v>44.2</v>
      </c>
      <c r="AG19" s="8">
        <v>110</v>
      </c>
      <c r="AH19" s="8">
        <v>12.1</v>
      </c>
      <c r="AI19" s="8">
        <v>20.5</v>
      </c>
      <c r="AJ19" s="8">
        <v>3.4</v>
      </c>
      <c r="AK19" s="8">
        <v>6.7</v>
      </c>
      <c r="AL19" s="8">
        <v>19.8</v>
      </c>
      <c r="AM19" s="8">
        <v>44768.7</v>
      </c>
      <c r="AP19" t="s">
        <v>78</v>
      </c>
      <c r="AQ19" s="8" t="s">
        <v>79</v>
      </c>
      <c r="AR19" s="8">
        <v>33116.32</v>
      </c>
      <c r="AS19" s="8">
        <v>35832</v>
      </c>
      <c r="AT19" s="8">
        <v>23832.57</v>
      </c>
      <c r="AU19" s="8">
        <v>512.35</v>
      </c>
      <c r="AV19" s="8">
        <v>577.76</v>
      </c>
      <c r="AW19" s="8">
        <v>24922.68</v>
      </c>
      <c r="AX19" s="8">
        <v>11686.77</v>
      </c>
      <c r="AY19" s="8">
        <v>105557.77</v>
      </c>
      <c r="AZ19" s="8">
        <v>16264.75</v>
      </c>
    </row>
    <row r="20" spans="1:52" x14ac:dyDescent="0.25">
      <c r="A20" s="8" t="s">
        <v>80</v>
      </c>
      <c r="B20" s="8" t="s">
        <v>81</v>
      </c>
      <c r="C20" s="8">
        <v>696.4</v>
      </c>
      <c r="D20" s="8">
        <v>95.4</v>
      </c>
      <c r="E20" s="8">
        <v>1787.7</v>
      </c>
      <c r="F20" s="8">
        <v>285.10000000000002</v>
      </c>
      <c r="G20" s="8">
        <v>1265.2</v>
      </c>
      <c r="H20" s="8">
        <v>846.8</v>
      </c>
      <c r="I20" s="8">
        <v>2745.3</v>
      </c>
      <c r="J20" s="8">
        <v>171.2</v>
      </c>
      <c r="K20" s="8">
        <v>1326.2</v>
      </c>
      <c r="L20" s="8">
        <v>2458.5</v>
      </c>
      <c r="M20" s="8">
        <v>228.7</v>
      </c>
      <c r="N20" s="8">
        <v>145.69999999999999</v>
      </c>
      <c r="O20" s="8">
        <v>238.6</v>
      </c>
      <c r="P20" s="8">
        <v>755.2</v>
      </c>
      <c r="Q20" s="8">
        <v>122.8</v>
      </c>
      <c r="R20" s="8">
        <v>20142.400000000001</v>
      </c>
      <c r="S20" s="8">
        <v>310.60000000000002</v>
      </c>
      <c r="T20" s="8">
        <v>199.5</v>
      </c>
      <c r="U20" s="8">
        <v>2179.9</v>
      </c>
      <c r="V20" s="8">
        <v>935.6</v>
      </c>
      <c r="W20" s="8">
        <v>679.2</v>
      </c>
      <c r="X20" s="8">
        <v>1022.5</v>
      </c>
      <c r="Y20" s="8">
        <v>651.9</v>
      </c>
      <c r="Z20" s="8">
        <v>89.6</v>
      </c>
      <c r="AA20" s="8">
        <v>369.2</v>
      </c>
      <c r="AB20" s="8">
        <v>385.1</v>
      </c>
      <c r="AC20" s="8">
        <v>540.79999999999995</v>
      </c>
      <c r="AD20" s="8">
        <v>232.8</v>
      </c>
      <c r="AE20" s="8">
        <v>189</v>
      </c>
      <c r="AF20" s="8">
        <v>231.7</v>
      </c>
      <c r="AG20" s="8">
        <v>1383.2</v>
      </c>
      <c r="AH20" s="8">
        <v>847.4</v>
      </c>
      <c r="AI20" s="8">
        <v>561.4</v>
      </c>
      <c r="AJ20" s="8">
        <v>480</v>
      </c>
      <c r="AK20" s="8">
        <v>734.2</v>
      </c>
      <c r="AL20" s="8">
        <v>188.1</v>
      </c>
      <c r="AM20" s="8">
        <v>45522.9</v>
      </c>
      <c r="AP20" t="s">
        <v>80</v>
      </c>
      <c r="AQ20" s="8" t="s">
        <v>81</v>
      </c>
      <c r="AR20" s="8">
        <v>45523.22</v>
      </c>
      <c r="AS20" s="8">
        <v>26408</v>
      </c>
      <c r="AX20" s="8">
        <v>3515.95</v>
      </c>
      <c r="AY20" s="8">
        <v>75447.17</v>
      </c>
      <c r="AZ20" s="8">
        <v>308.05</v>
      </c>
    </row>
    <row r="21" spans="1:52" x14ac:dyDescent="0.25">
      <c r="A21" s="8" t="s">
        <v>82</v>
      </c>
      <c r="B21" s="8" t="s">
        <v>83</v>
      </c>
      <c r="C21" s="8">
        <v>333.7</v>
      </c>
      <c r="D21" s="8">
        <v>52.4</v>
      </c>
      <c r="E21" s="8">
        <v>1032.4000000000001</v>
      </c>
      <c r="F21" s="8">
        <v>323.2</v>
      </c>
      <c r="G21" s="8">
        <v>802.9</v>
      </c>
      <c r="H21" s="8">
        <v>476.3</v>
      </c>
      <c r="I21" s="8">
        <v>559.20000000000005</v>
      </c>
      <c r="J21" s="8">
        <v>135</v>
      </c>
      <c r="K21" s="8">
        <v>558.20000000000005</v>
      </c>
      <c r="L21" s="8">
        <v>3346.6</v>
      </c>
      <c r="M21" s="8">
        <v>130.1</v>
      </c>
      <c r="N21" s="8">
        <v>89.9</v>
      </c>
      <c r="O21" s="8">
        <v>195.4</v>
      </c>
      <c r="P21" s="8">
        <v>488.1</v>
      </c>
      <c r="Q21" s="8">
        <v>207.9</v>
      </c>
      <c r="R21" s="8">
        <v>219.3</v>
      </c>
      <c r="S21" s="8">
        <v>6395.2</v>
      </c>
      <c r="T21" s="8">
        <v>1173.2</v>
      </c>
      <c r="U21" s="8">
        <v>1592.4</v>
      </c>
      <c r="V21" s="8">
        <v>380.2</v>
      </c>
      <c r="W21" s="8">
        <v>319.7</v>
      </c>
      <c r="X21" s="8">
        <v>526.5</v>
      </c>
      <c r="Y21" s="8">
        <v>240.8</v>
      </c>
      <c r="Z21" s="8">
        <v>211.7</v>
      </c>
      <c r="AA21" s="8">
        <v>222.7</v>
      </c>
      <c r="AB21" s="8">
        <v>733.4</v>
      </c>
      <c r="AC21" s="8">
        <v>607.1</v>
      </c>
      <c r="AD21" s="8">
        <v>289.60000000000002</v>
      </c>
      <c r="AE21" s="8">
        <v>375.6</v>
      </c>
      <c r="AF21" s="8">
        <v>799.6</v>
      </c>
      <c r="AG21" s="8">
        <v>3383.2</v>
      </c>
      <c r="AH21" s="8">
        <v>632.6</v>
      </c>
      <c r="AI21" s="8">
        <v>561.5</v>
      </c>
      <c r="AJ21" s="8">
        <v>246.5</v>
      </c>
      <c r="AK21" s="8">
        <v>273.39999999999998</v>
      </c>
      <c r="AL21" s="8">
        <v>99.1</v>
      </c>
      <c r="AM21" s="8">
        <v>28014.6</v>
      </c>
      <c r="AP21" t="s">
        <v>82</v>
      </c>
      <c r="AQ21" s="8" t="s">
        <v>83</v>
      </c>
      <c r="AR21" s="8">
        <v>28014.76</v>
      </c>
      <c r="AS21" s="8">
        <v>10027</v>
      </c>
      <c r="AX21" s="8">
        <v>2660.66</v>
      </c>
      <c r="AY21" s="8">
        <v>40702.410000000003</v>
      </c>
      <c r="AZ21" s="8">
        <v>1177.44</v>
      </c>
    </row>
    <row r="22" spans="1:52" x14ac:dyDescent="0.25">
      <c r="A22" s="8" t="s">
        <v>84</v>
      </c>
      <c r="B22" s="8" t="s">
        <v>85</v>
      </c>
      <c r="C22" s="8">
        <v>332.5</v>
      </c>
      <c r="D22" s="8">
        <v>62.9</v>
      </c>
      <c r="E22" s="8">
        <v>136.30000000000001</v>
      </c>
      <c r="F22" s="8">
        <v>59</v>
      </c>
      <c r="G22" s="8">
        <v>88.8</v>
      </c>
      <c r="H22" s="8">
        <v>289.10000000000002</v>
      </c>
      <c r="I22" s="8">
        <v>87.5</v>
      </c>
      <c r="J22" s="8">
        <v>19.8</v>
      </c>
      <c r="K22" s="8">
        <v>136.69999999999999</v>
      </c>
      <c r="L22" s="8">
        <v>286.5</v>
      </c>
      <c r="M22" s="8">
        <v>87</v>
      </c>
      <c r="N22" s="8">
        <v>71.5</v>
      </c>
      <c r="O22" s="8">
        <v>506.8</v>
      </c>
      <c r="P22" s="8">
        <v>374.1</v>
      </c>
      <c r="Q22" s="8">
        <v>178.6</v>
      </c>
      <c r="R22" s="8">
        <v>563.9</v>
      </c>
      <c r="S22" s="8">
        <v>358.3</v>
      </c>
      <c r="T22" s="8">
        <v>30684.400000000001</v>
      </c>
      <c r="U22" s="8">
        <v>439</v>
      </c>
      <c r="V22" s="8">
        <v>396.2</v>
      </c>
      <c r="W22" s="8">
        <v>59.5</v>
      </c>
      <c r="X22" s="8">
        <v>477.2</v>
      </c>
      <c r="Y22" s="8">
        <v>465.5</v>
      </c>
      <c r="Z22" s="8">
        <v>82.6</v>
      </c>
      <c r="AA22" s="8">
        <v>1035.4000000000001</v>
      </c>
      <c r="AB22" s="8">
        <v>3881.1</v>
      </c>
      <c r="AC22" s="8">
        <v>244.7</v>
      </c>
      <c r="AD22" s="8">
        <v>1044.7</v>
      </c>
      <c r="AE22" s="8">
        <v>89.1</v>
      </c>
      <c r="AF22" s="8">
        <v>709.9</v>
      </c>
      <c r="AG22" s="8">
        <v>3602.2</v>
      </c>
      <c r="AH22" s="8">
        <v>1070.0999999999999</v>
      </c>
      <c r="AI22" s="8">
        <v>286.10000000000002</v>
      </c>
      <c r="AJ22" s="8">
        <v>526.4</v>
      </c>
      <c r="AK22" s="8">
        <v>922.1</v>
      </c>
      <c r="AL22" s="8">
        <v>102.2</v>
      </c>
      <c r="AM22" s="8">
        <v>49757.7</v>
      </c>
      <c r="AP22" t="s">
        <v>84</v>
      </c>
      <c r="AQ22" s="8" t="s">
        <v>85</v>
      </c>
      <c r="AR22" s="8">
        <v>49757.66</v>
      </c>
      <c r="AS22" s="8">
        <v>12857</v>
      </c>
      <c r="AT22" s="8">
        <v>181408.53</v>
      </c>
      <c r="AU22" s="8">
        <v>8.1</v>
      </c>
      <c r="AW22" s="8">
        <v>181416.63</v>
      </c>
      <c r="AY22" s="8">
        <v>244031.29</v>
      </c>
    </row>
    <row r="23" spans="1:52" x14ac:dyDescent="0.25">
      <c r="A23" s="8" t="s">
        <v>86</v>
      </c>
      <c r="B23" s="8" t="s">
        <v>87</v>
      </c>
      <c r="C23" s="8">
        <v>253</v>
      </c>
      <c r="D23" s="8">
        <v>115.9</v>
      </c>
      <c r="E23" s="8">
        <v>1181.3</v>
      </c>
      <c r="F23" s="8">
        <v>180.9</v>
      </c>
      <c r="G23" s="8">
        <v>401.5</v>
      </c>
      <c r="H23" s="8">
        <v>407.5</v>
      </c>
      <c r="I23" s="8">
        <v>435.1</v>
      </c>
      <c r="J23" s="8">
        <v>380.6</v>
      </c>
      <c r="K23" s="8">
        <v>896</v>
      </c>
      <c r="L23" s="8">
        <v>838.3</v>
      </c>
      <c r="M23" s="8">
        <v>268.10000000000002</v>
      </c>
      <c r="N23" s="8">
        <v>165.8</v>
      </c>
      <c r="O23" s="8">
        <v>436.3</v>
      </c>
      <c r="P23" s="8">
        <v>1178.2</v>
      </c>
      <c r="Q23" s="8">
        <v>484.7</v>
      </c>
      <c r="R23" s="8">
        <v>90.6</v>
      </c>
      <c r="S23" s="8">
        <v>246.9</v>
      </c>
      <c r="T23" s="8">
        <v>924.7</v>
      </c>
      <c r="U23" s="8">
        <v>23148.799999999999</v>
      </c>
      <c r="V23" s="8">
        <v>2359.6999999999998</v>
      </c>
      <c r="W23" s="8">
        <v>242.2</v>
      </c>
      <c r="X23" s="8">
        <v>565.79999999999995</v>
      </c>
      <c r="Y23" s="8">
        <v>206.4</v>
      </c>
      <c r="Z23" s="8">
        <v>343.5</v>
      </c>
      <c r="AA23" s="8">
        <v>162.1</v>
      </c>
      <c r="AB23" s="8">
        <v>334.3</v>
      </c>
      <c r="AC23" s="8">
        <v>961.4</v>
      </c>
      <c r="AD23" s="8">
        <v>128.1</v>
      </c>
      <c r="AE23" s="8">
        <v>250.1</v>
      </c>
      <c r="AF23" s="8">
        <v>769.2</v>
      </c>
      <c r="AG23" s="8">
        <v>386.1</v>
      </c>
      <c r="AH23" s="8">
        <v>94.1</v>
      </c>
      <c r="AI23" s="8">
        <v>214.2</v>
      </c>
      <c r="AJ23" s="8">
        <v>138.4</v>
      </c>
      <c r="AK23" s="8">
        <v>335.3</v>
      </c>
      <c r="AL23" s="8">
        <v>126.9</v>
      </c>
      <c r="AM23" s="8">
        <v>39652</v>
      </c>
      <c r="AP23" t="s">
        <v>86</v>
      </c>
      <c r="AQ23" s="8" t="s">
        <v>87</v>
      </c>
      <c r="AR23" s="8">
        <v>39651.760000000002</v>
      </c>
      <c r="AS23" s="8">
        <v>11805</v>
      </c>
      <c r="AX23" s="8">
        <v>3378.93</v>
      </c>
      <c r="AY23" s="8">
        <v>54835.69</v>
      </c>
      <c r="AZ23" s="8">
        <v>5409.02</v>
      </c>
    </row>
    <row r="24" spans="1:52" x14ac:dyDescent="0.25">
      <c r="A24" s="8" t="s">
        <v>88</v>
      </c>
      <c r="B24" s="8" t="s">
        <v>89</v>
      </c>
      <c r="C24" s="8">
        <v>67.7</v>
      </c>
      <c r="D24" s="8">
        <v>130</v>
      </c>
      <c r="E24" s="8">
        <v>2147.5</v>
      </c>
      <c r="F24" s="8">
        <v>381.6</v>
      </c>
      <c r="G24" s="8">
        <v>1011.3</v>
      </c>
      <c r="H24" s="8">
        <v>770</v>
      </c>
      <c r="I24" s="8">
        <v>971.9</v>
      </c>
      <c r="J24" s="8">
        <v>264.2</v>
      </c>
      <c r="K24" s="8">
        <v>1115.8</v>
      </c>
      <c r="L24" s="8">
        <v>1406.2</v>
      </c>
      <c r="M24" s="8">
        <v>358.8</v>
      </c>
      <c r="N24" s="8">
        <v>229.6</v>
      </c>
      <c r="O24" s="8">
        <v>499.5</v>
      </c>
      <c r="P24" s="8">
        <v>1216.8</v>
      </c>
      <c r="Q24" s="8">
        <v>483.4</v>
      </c>
      <c r="R24" s="8">
        <v>158.5</v>
      </c>
      <c r="S24" s="8">
        <v>570.6</v>
      </c>
      <c r="T24" s="8">
        <v>2242.9</v>
      </c>
      <c r="U24" s="8">
        <v>23704.799999999999</v>
      </c>
      <c r="V24" s="8">
        <v>32173.3</v>
      </c>
      <c r="W24" s="8">
        <v>1031.5</v>
      </c>
      <c r="X24" s="8">
        <v>1443.6</v>
      </c>
      <c r="Y24" s="8">
        <v>1371.2</v>
      </c>
      <c r="Z24" s="8">
        <v>801.1</v>
      </c>
      <c r="AA24" s="8">
        <v>1636.4</v>
      </c>
      <c r="AB24" s="8">
        <v>739.4</v>
      </c>
      <c r="AC24" s="8">
        <v>2741.1</v>
      </c>
      <c r="AD24" s="8">
        <v>834.9</v>
      </c>
      <c r="AE24" s="8">
        <v>672.7</v>
      </c>
      <c r="AF24" s="8">
        <v>2925.8</v>
      </c>
      <c r="AG24" s="8">
        <v>4374.8999999999996</v>
      </c>
      <c r="AH24" s="8">
        <v>1361.9</v>
      </c>
      <c r="AI24" s="8">
        <v>804</v>
      </c>
      <c r="AJ24" s="8">
        <v>395</v>
      </c>
      <c r="AK24" s="8">
        <v>801.4</v>
      </c>
      <c r="AL24" s="8">
        <v>517.1</v>
      </c>
      <c r="AM24" s="8">
        <v>92356.4</v>
      </c>
      <c r="AP24" t="s">
        <v>88</v>
      </c>
      <c r="AQ24" s="8" t="s">
        <v>89</v>
      </c>
      <c r="AR24" s="8">
        <v>92356.37</v>
      </c>
      <c r="AS24" s="8">
        <v>29713</v>
      </c>
      <c r="AX24" s="8">
        <v>22114.33</v>
      </c>
      <c r="AY24" s="8">
        <v>144183.70000000001</v>
      </c>
      <c r="AZ24" s="8">
        <v>27055.84</v>
      </c>
    </row>
    <row r="25" spans="1:52" x14ac:dyDescent="0.25">
      <c r="A25" s="8" t="s">
        <v>90</v>
      </c>
      <c r="B25" s="8" t="s">
        <v>91</v>
      </c>
      <c r="C25" s="8">
        <v>32.4</v>
      </c>
      <c r="D25" s="8">
        <v>43.9</v>
      </c>
      <c r="E25" s="8">
        <v>280.5</v>
      </c>
      <c r="F25" s="8">
        <v>53.2</v>
      </c>
      <c r="G25" s="8">
        <v>96.1</v>
      </c>
      <c r="H25" s="8">
        <v>82.8</v>
      </c>
      <c r="I25" s="8">
        <v>146.19999999999999</v>
      </c>
      <c r="J25" s="8">
        <v>75.3</v>
      </c>
      <c r="K25" s="8">
        <v>182.9</v>
      </c>
      <c r="L25" s="8">
        <v>267.89999999999998</v>
      </c>
      <c r="M25" s="8">
        <v>74.7</v>
      </c>
      <c r="N25" s="8">
        <v>45.5</v>
      </c>
      <c r="O25" s="8">
        <v>114.6</v>
      </c>
      <c r="P25" s="8">
        <v>245.7</v>
      </c>
      <c r="Q25" s="8">
        <v>127.2</v>
      </c>
      <c r="R25" s="8">
        <v>51.7</v>
      </c>
      <c r="S25" s="8">
        <v>116.8</v>
      </c>
      <c r="T25" s="8">
        <v>265.89999999999998</v>
      </c>
      <c r="U25" s="8">
        <v>4344.7</v>
      </c>
      <c r="V25" s="8">
        <v>999</v>
      </c>
      <c r="W25" s="8">
        <v>1542.6</v>
      </c>
      <c r="X25" s="8">
        <v>408.9</v>
      </c>
      <c r="Y25" s="8">
        <v>232.2</v>
      </c>
      <c r="Z25" s="8">
        <v>384.6</v>
      </c>
      <c r="AA25" s="8">
        <v>670.2</v>
      </c>
      <c r="AB25" s="8">
        <v>388.7</v>
      </c>
      <c r="AC25" s="8">
        <v>1234.7</v>
      </c>
      <c r="AD25" s="8">
        <v>296.7</v>
      </c>
      <c r="AE25" s="8">
        <v>226.8</v>
      </c>
      <c r="AF25" s="8">
        <v>1544.6</v>
      </c>
      <c r="AG25" s="8">
        <v>726.5</v>
      </c>
      <c r="AH25" s="8">
        <v>597.1</v>
      </c>
      <c r="AI25" s="8">
        <v>231.3</v>
      </c>
      <c r="AJ25" s="8">
        <v>1531.7</v>
      </c>
      <c r="AK25" s="8">
        <v>401.4</v>
      </c>
      <c r="AL25" s="8">
        <v>133</v>
      </c>
      <c r="AM25" s="8">
        <v>18198</v>
      </c>
      <c r="AP25" t="s">
        <v>90</v>
      </c>
      <c r="AQ25" s="8" t="s">
        <v>91</v>
      </c>
      <c r="AR25" s="8">
        <v>18198.07</v>
      </c>
      <c r="AS25" s="8">
        <v>62192</v>
      </c>
      <c r="AY25" s="8">
        <v>80390.070000000007</v>
      </c>
    </row>
    <row r="26" spans="1:52" x14ac:dyDescent="0.25">
      <c r="A26" s="8" t="s">
        <v>92</v>
      </c>
      <c r="B26" s="8" t="s">
        <v>93</v>
      </c>
      <c r="C26" s="8">
        <v>156.4</v>
      </c>
      <c r="D26" s="8">
        <v>2.2999999999999998</v>
      </c>
      <c r="E26" s="8">
        <v>222.7</v>
      </c>
      <c r="F26" s="8">
        <v>37</v>
      </c>
      <c r="G26" s="8">
        <v>55.5</v>
      </c>
      <c r="H26" s="8">
        <v>41.5</v>
      </c>
      <c r="I26" s="8">
        <v>99.9</v>
      </c>
      <c r="J26" s="8">
        <v>42.5</v>
      </c>
      <c r="K26" s="8">
        <v>63.5</v>
      </c>
      <c r="L26" s="8">
        <v>90.4</v>
      </c>
      <c r="M26" s="8">
        <v>89.6</v>
      </c>
      <c r="N26" s="8">
        <v>31.7</v>
      </c>
      <c r="O26" s="8">
        <v>59.4</v>
      </c>
      <c r="P26" s="8">
        <v>162.6</v>
      </c>
      <c r="Q26" s="8">
        <v>55.4</v>
      </c>
      <c r="R26" s="8">
        <v>137.80000000000001</v>
      </c>
      <c r="S26" s="8">
        <v>89.4</v>
      </c>
      <c r="T26" s="8">
        <v>349.6</v>
      </c>
      <c r="U26" s="8">
        <v>1771</v>
      </c>
      <c r="V26" s="8">
        <v>334.9</v>
      </c>
      <c r="W26" s="8">
        <v>105.8</v>
      </c>
      <c r="X26" s="8">
        <v>3283.7</v>
      </c>
      <c r="Y26" s="8">
        <v>678.7</v>
      </c>
      <c r="Z26" s="8">
        <v>1315.2</v>
      </c>
      <c r="AA26" s="8">
        <v>2919</v>
      </c>
      <c r="AB26" s="8">
        <v>344.3</v>
      </c>
      <c r="AC26" s="8">
        <v>1975.2</v>
      </c>
      <c r="AD26" s="8">
        <v>693.6</v>
      </c>
      <c r="AE26" s="8">
        <v>979.5</v>
      </c>
      <c r="AF26" s="8">
        <v>1537.8</v>
      </c>
      <c r="AG26" s="8">
        <v>1248.5</v>
      </c>
      <c r="AH26" s="8">
        <v>679</v>
      </c>
      <c r="AI26" s="8">
        <v>243.5</v>
      </c>
      <c r="AJ26" s="8">
        <v>165.2</v>
      </c>
      <c r="AK26" s="8">
        <v>736.6</v>
      </c>
      <c r="AL26" s="8">
        <v>345.4</v>
      </c>
      <c r="AM26" s="8">
        <v>21144.1</v>
      </c>
      <c r="AP26" t="s">
        <v>92</v>
      </c>
      <c r="AQ26" s="8" t="s">
        <v>93</v>
      </c>
      <c r="AR26" s="8">
        <v>21143.83</v>
      </c>
      <c r="AS26" s="8">
        <v>23199</v>
      </c>
      <c r="AT26" s="8">
        <v>11053.15</v>
      </c>
      <c r="AU26" s="8">
        <v>406.95</v>
      </c>
      <c r="AW26" s="8">
        <v>11460.1</v>
      </c>
      <c r="AX26" s="8">
        <v>3769.08</v>
      </c>
      <c r="AY26" s="8">
        <v>59572.01</v>
      </c>
      <c r="AZ26" s="8">
        <v>4868.0200000000004</v>
      </c>
    </row>
    <row r="27" spans="1:52" x14ac:dyDescent="0.25">
      <c r="A27" s="8" t="s">
        <v>94</v>
      </c>
      <c r="B27" s="8" t="s">
        <v>95</v>
      </c>
      <c r="C27" s="8">
        <v>32.700000000000003</v>
      </c>
      <c r="D27" s="8">
        <v>44</v>
      </c>
      <c r="E27" s="8">
        <v>242.7</v>
      </c>
      <c r="F27" s="8">
        <v>93</v>
      </c>
      <c r="G27" s="8">
        <v>114.1</v>
      </c>
      <c r="H27" s="8">
        <v>73.599999999999994</v>
      </c>
      <c r="I27" s="8">
        <v>109.7</v>
      </c>
      <c r="J27" s="8">
        <v>42</v>
      </c>
      <c r="K27" s="8">
        <v>102.8</v>
      </c>
      <c r="L27" s="8">
        <v>135</v>
      </c>
      <c r="M27" s="8">
        <v>68</v>
      </c>
      <c r="N27" s="8">
        <v>70.3</v>
      </c>
      <c r="O27" s="8">
        <v>149.9</v>
      </c>
      <c r="P27" s="8">
        <v>212.7</v>
      </c>
      <c r="Q27" s="8">
        <v>106.9</v>
      </c>
      <c r="R27" s="8">
        <v>129.5</v>
      </c>
      <c r="S27" s="8">
        <v>88.9</v>
      </c>
      <c r="T27" s="8">
        <v>594.20000000000005</v>
      </c>
      <c r="U27" s="8">
        <v>5132.3999999999996</v>
      </c>
      <c r="V27" s="8">
        <v>825.3</v>
      </c>
      <c r="W27" s="8">
        <v>404.7</v>
      </c>
      <c r="X27" s="8">
        <v>450.7</v>
      </c>
      <c r="Y27" s="8">
        <v>9357.7999999999993</v>
      </c>
      <c r="Z27" s="8">
        <v>998.9</v>
      </c>
      <c r="AA27" s="8">
        <v>4505</v>
      </c>
      <c r="AB27" s="8">
        <v>481.4</v>
      </c>
      <c r="AC27" s="8">
        <v>2082.6</v>
      </c>
      <c r="AD27" s="8">
        <v>772.5</v>
      </c>
      <c r="AE27" s="8">
        <v>316</v>
      </c>
      <c r="AF27" s="8">
        <v>2302.9</v>
      </c>
      <c r="AG27" s="8">
        <v>1221.0999999999999</v>
      </c>
      <c r="AH27" s="8">
        <v>434.4</v>
      </c>
      <c r="AI27" s="8">
        <v>477.1</v>
      </c>
      <c r="AJ27" s="8">
        <v>90.6</v>
      </c>
      <c r="AK27" s="8">
        <v>457.3</v>
      </c>
      <c r="AL27" s="8">
        <v>184.5</v>
      </c>
      <c r="AM27" s="8">
        <v>32905.199999999997</v>
      </c>
      <c r="AN27" s="8">
        <v>0.97333819701215385</v>
      </c>
      <c r="AP27" t="s">
        <v>94</v>
      </c>
      <c r="AQ27" s="8" t="s">
        <v>95</v>
      </c>
      <c r="AR27" s="8">
        <v>32905.32</v>
      </c>
      <c r="AS27" s="8">
        <v>28623</v>
      </c>
      <c r="AX27" s="8">
        <v>2322.42</v>
      </c>
      <c r="AY27" s="8">
        <v>63850.74</v>
      </c>
      <c r="AZ27" s="8">
        <v>1509.12</v>
      </c>
    </row>
    <row r="28" spans="1:52" x14ac:dyDescent="0.25">
      <c r="A28" s="8" t="s">
        <v>96</v>
      </c>
      <c r="B28" s="8" t="s">
        <v>97</v>
      </c>
      <c r="C28" s="8">
        <v>0.8</v>
      </c>
      <c r="D28" s="8">
        <v>4.9000000000000004</v>
      </c>
      <c r="E28" s="8">
        <v>406.7</v>
      </c>
      <c r="F28" s="8">
        <v>96.1</v>
      </c>
      <c r="G28" s="8">
        <v>168.9</v>
      </c>
      <c r="H28" s="8">
        <v>184.6</v>
      </c>
      <c r="I28" s="8">
        <v>210.4</v>
      </c>
      <c r="J28" s="8">
        <v>72.8</v>
      </c>
      <c r="K28" s="8">
        <v>158.19999999999999</v>
      </c>
      <c r="L28" s="8">
        <v>198.3</v>
      </c>
      <c r="M28" s="8">
        <v>343.3</v>
      </c>
      <c r="N28" s="8">
        <v>70.5</v>
      </c>
      <c r="O28" s="8">
        <v>142.4</v>
      </c>
      <c r="P28" s="8">
        <v>249.2</v>
      </c>
      <c r="Q28" s="8">
        <v>127</v>
      </c>
      <c r="R28" s="8">
        <v>240.7</v>
      </c>
      <c r="S28" s="8">
        <v>143.30000000000001</v>
      </c>
      <c r="T28" s="8">
        <v>635.20000000000005</v>
      </c>
      <c r="U28" s="8">
        <v>2132.9</v>
      </c>
      <c r="V28" s="8">
        <v>459.4</v>
      </c>
      <c r="W28" s="8">
        <v>133.69999999999999</v>
      </c>
      <c r="X28" s="8">
        <v>527.5</v>
      </c>
      <c r="Y28" s="8">
        <v>669.7</v>
      </c>
      <c r="Z28" s="8">
        <v>4618.7</v>
      </c>
      <c r="AA28" s="8">
        <v>4497.2</v>
      </c>
      <c r="AB28" s="8">
        <v>408.9</v>
      </c>
      <c r="AC28" s="8">
        <v>1133.8</v>
      </c>
      <c r="AD28" s="8">
        <v>475.4</v>
      </c>
      <c r="AE28" s="8">
        <v>254.2</v>
      </c>
      <c r="AF28" s="8">
        <v>1259.5</v>
      </c>
      <c r="AG28" s="8">
        <v>1152.0999999999999</v>
      </c>
      <c r="AH28" s="8">
        <v>182.2</v>
      </c>
      <c r="AI28" s="8">
        <v>231.4</v>
      </c>
      <c r="AJ28" s="8">
        <v>141.4</v>
      </c>
      <c r="AK28" s="8">
        <v>181.3</v>
      </c>
      <c r="AL28" s="8">
        <v>223.9</v>
      </c>
      <c r="AM28" s="8">
        <v>22136.5</v>
      </c>
      <c r="AN28" s="8">
        <v>0.97948410885778703</v>
      </c>
      <c r="AP28" t="s">
        <v>96</v>
      </c>
      <c r="AQ28" s="8" t="s">
        <v>97</v>
      </c>
      <c r="AR28" s="8">
        <v>22136.67</v>
      </c>
      <c r="AS28" s="8">
        <v>1564</v>
      </c>
      <c r="AT28" s="8">
        <v>31270.32</v>
      </c>
      <c r="AU28" s="8">
        <v>124.25</v>
      </c>
      <c r="AW28" s="8">
        <v>31394.57</v>
      </c>
      <c r="AX28" s="8">
        <v>2276.63</v>
      </c>
      <c r="AY28" s="8">
        <v>57371.88</v>
      </c>
      <c r="AZ28" s="8">
        <v>2648.35</v>
      </c>
    </row>
    <row r="29" spans="1:52" x14ac:dyDescent="0.25">
      <c r="A29" s="8" t="s">
        <v>98</v>
      </c>
      <c r="B29" s="8" t="s">
        <v>99</v>
      </c>
      <c r="C29" s="8">
        <v>1865.3</v>
      </c>
      <c r="D29" s="8">
        <v>210.7</v>
      </c>
      <c r="E29" s="8">
        <v>2564</v>
      </c>
      <c r="F29" s="8">
        <v>384.4</v>
      </c>
      <c r="G29" s="8">
        <v>638.4</v>
      </c>
      <c r="H29" s="8">
        <v>308.60000000000002</v>
      </c>
      <c r="I29" s="8">
        <v>682.2</v>
      </c>
      <c r="J29" s="8">
        <v>245.8</v>
      </c>
      <c r="K29" s="8">
        <v>507.9</v>
      </c>
      <c r="L29" s="8">
        <v>800.8</v>
      </c>
      <c r="M29" s="8">
        <v>306.10000000000002</v>
      </c>
      <c r="N29" s="8">
        <v>201.1</v>
      </c>
      <c r="O29" s="8">
        <v>412.9</v>
      </c>
      <c r="P29" s="8">
        <v>776.2</v>
      </c>
      <c r="Q29" s="8">
        <v>414.5</v>
      </c>
      <c r="R29" s="8">
        <v>314.89999999999998</v>
      </c>
      <c r="S29" s="8">
        <v>710.8</v>
      </c>
      <c r="T29" s="8">
        <v>4173.2</v>
      </c>
      <c r="U29" s="8">
        <v>11921.7</v>
      </c>
      <c r="V29" s="8">
        <v>4613.1000000000004</v>
      </c>
      <c r="W29" s="8">
        <v>1185</v>
      </c>
      <c r="X29" s="8">
        <v>745.7</v>
      </c>
      <c r="Y29" s="8">
        <v>1624.4</v>
      </c>
      <c r="Z29" s="8">
        <v>485.7</v>
      </c>
      <c r="AA29" s="8">
        <v>48527.5</v>
      </c>
      <c r="AB29" s="8">
        <v>10812.5</v>
      </c>
      <c r="AC29" s="8">
        <v>5729.4</v>
      </c>
      <c r="AD29" s="8">
        <v>826.2</v>
      </c>
      <c r="AE29" s="8">
        <v>870.3</v>
      </c>
      <c r="AF29" s="8">
        <v>2940.8</v>
      </c>
      <c r="AG29" s="8">
        <v>3093.5</v>
      </c>
      <c r="AH29" s="8">
        <v>531.20000000000005</v>
      </c>
      <c r="AI29" s="8">
        <v>1342.7</v>
      </c>
      <c r="AJ29" s="8">
        <v>234.7</v>
      </c>
      <c r="AK29" s="8">
        <v>399.3</v>
      </c>
      <c r="AL29" s="8">
        <v>1129.7</v>
      </c>
      <c r="AM29" s="8">
        <v>112531.2</v>
      </c>
      <c r="AP29" t="s">
        <v>98</v>
      </c>
      <c r="AQ29" s="8" t="s">
        <v>99</v>
      </c>
      <c r="AR29" s="8">
        <v>112530.88</v>
      </c>
      <c r="AS29" s="8">
        <v>50565</v>
      </c>
      <c r="AX29" s="8">
        <v>5691.34</v>
      </c>
      <c r="AY29" s="8">
        <v>168787.23</v>
      </c>
      <c r="AZ29" s="8">
        <v>4635.3900000000003</v>
      </c>
    </row>
    <row r="30" spans="1:52" x14ac:dyDescent="0.25">
      <c r="A30" s="8" t="s">
        <v>100</v>
      </c>
      <c r="B30" s="8" t="s">
        <v>101</v>
      </c>
      <c r="C30" s="8">
        <v>16.899999999999999</v>
      </c>
      <c r="D30" s="8">
        <v>80.3</v>
      </c>
      <c r="E30" s="8">
        <v>620.1</v>
      </c>
      <c r="F30" s="8">
        <v>119.2</v>
      </c>
      <c r="G30" s="8">
        <v>409</v>
      </c>
      <c r="H30" s="8">
        <v>136.9</v>
      </c>
      <c r="I30" s="8">
        <v>329.8</v>
      </c>
      <c r="J30" s="8">
        <v>221.5</v>
      </c>
      <c r="K30" s="8">
        <v>397</v>
      </c>
      <c r="L30" s="8">
        <v>601.20000000000005</v>
      </c>
      <c r="M30" s="8">
        <v>138.4</v>
      </c>
      <c r="N30" s="8">
        <v>41.3</v>
      </c>
      <c r="O30" s="8">
        <v>221.4</v>
      </c>
      <c r="P30" s="8">
        <v>362.2</v>
      </c>
      <c r="Q30" s="8">
        <v>167.8</v>
      </c>
      <c r="R30" s="8">
        <v>96.6</v>
      </c>
      <c r="S30" s="8">
        <v>141.19999999999999</v>
      </c>
      <c r="T30" s="8">
        <v>854.7</v>
      </c>
      <c r="U30" s="8">
        <v>14972.7</v>
      </c>
      <c r="V30" s="8">
        <v>2221.4</v>
      </c>
      <c r="W30" s="8">
        <v>1456</v>
      </c>
      <c r="X30" s="8">
        <v>705.3</v>
      </c>
      <c r="Y30" s="8">
        <v>896.5</v>
      </c>
      <c r="Z30" s="8">
        <v>1274.4000000000001</v>
      </c>
      <c r="AA30" s="8">
        <v>5085.6000000000004</v>
      </c>
      <c r="AB30" s="8">
        <v>9557.1</v>
      </c>
      <c r="AC30" s="8">
        <v>4829.7</v>
      </c>
      <c r="AD30" s="8">
        <v>1401.7</v>
      </c>
      <c r="AE30" s="8">
        <v>585.6</v>
      </c>
      <c r="AF30" s="8">
        <v>5208.2</v>
      </c>
      <c r="AG30" s="8">
        <v>1365</v>
      </c>
      <c r="AH30" s="8">
        <v>467.3</v>
      </c>
      <c r="AI30" s="8">
        <v>1013.8</v>
      </c>
      <c r="AJ30" s="8">
        <v>744.1</v>
      </c>
      <c r="AK30" s="8">
        <v>612.6</v>
      </c>
      <c r="AL30" s="8">
        <v>449.6</v>
      </c>
      <c r="AM30" s="8">
        <v>57802.1</v>
      </c>
      <c r="AP30" t="s">
        <v>100</v>
      </c>
      <c r="AQ30" s="8" t="s">
        <v>101</v>
      </c>
      <c r="AR30" s="8">
        <v>57801.85</v>
      </c>
      <c r="AS30" s="8">
        <v>182877</v>
      </c>
      <c r="AT30" s="8">
        <v>5514.57</v>
      </c>
      <c r="AW30" s="8">
        <v>5514.57</v>
      </c>
      <c r="AY30" s="8">
        <v>246193.42</v>
      </c>
    </row>
    <row r="31" spans="1:52" x14ac:dyDescent="0.25">
      <c r="A31" s="8" t="s">
        <v>102</v>
      </c>
      <c r="B31" s="8" t="s">
        <v>103</v>
      </c>
      <c r="C31" s="8">
        <v>1220.4000000000001</v>
      </c>
      <c r="D31" s="8">
        <v>301.8</v>
      </c>
      <c r="E31" s="8">
        <v>3797.6</v>
      </c>
      <c r="F31" s="8">
        <v>534.70000000000005</v>
      </c>
      <c r="G31" s="8">
        <v>1522.8</v>
      </c>
      <c r="H31" s="8">
        <v>860.3</v>
      </c>
      <c r="I31" s="8">
        <v>1092.7</v>
      </c>
      <c r="J31" s="8">
        <v>692.3</v>
      </c>
      <c r="K31" s="8">
        <v>2141.9</v>
      </c>
      <c r="L31" s="8">
        <v>2595.5</v>
      </c>
      <c r="M31" s="8">
        <v>776.8</v>
      </c>
      <c r="N31" s="8">
        <v>437.8</v>
      </c>
      <c r="O31" s="8">
        <v>1283.5999999999999</v>
      </c>
      <c r="P31" s="8">
        <v>2500.8000000000002</v>
      </c>
      <c r="Q31" s="8">
        <v>1134.8</v>
      </c>
      <c r="R31" s="8">
        <v>718.4</v>
      </c>
      <c r="S31" s="8">
        <v>1076.5</v>
      </c>
      <c r="T31" s="8">
        <v>11132</v>
      </c>
      <c r="U31" s="8">
        <v>15568.1</v>
      </c>
      <c r="V31" s="8">
        <v>4435.2</v>
      </c>
      <c r="W31" s="8">
        <v>2057.3000000000002</v>
      </c>
      <c r="X31" s="8">
        <v>2141.1</v>
      </c>
      <c r="Y31" s="8">
        <v>1601.6</v>
      </c>
      <c r="Z31" s="8">
        <v>2073.1</v>
      </c>
      <c r="AA31" s="8">
        <v>6266.6</v>
      </c>
      <c r="AB31" s="8">
        <v>4517.8</v>
      </c>
      <c r="AC31" s="8">
        <v>34734.6</v>
      </c>
      <c r="AD31" s="8">
        <v>2882.6</v>
      </c>
      <c r="AE31" s="8">
        <v>1304.5999999999999</v>
      </c>
      <c r="AF31" s="8">
        <v>8491.6</v>
      </c>
      <c r="AG31" s="8">
        <v>4021.3</v>
      </c>
      <c r="AH31" s="8">
        <v>1118.0999999999999</v>
      </c>
      <c r="AI31" s="8">
        <v>1596.7</v>
      </c>
      <c r="AJ31" s="8">
        <v>937.6</v>
      </c>
      <c r="AK31" s="8">
        <v>1255.5</v>
      </c>
      <c r="AL31" s="8">
        <v>878.5</v>
      </c>
      <c r="AM31" s="8">
        <v>129702.6</v>
      </c>
      <c r="AN31" s="8">
        <v>0.95178979371787531</v>
      </c>
      <c r="AP31" t="s">
        <v>102</v>
      </c>
      <c r="AQ31" s="8" t="s">
        <v>103</v>
      </c>
      <c r="AR31" s="8">
        <v>129702.9</v>
      </c>
      <c r="AS31" s="8">
        <v>7880</v>
      </c>
      <c r="AT31" s="8">
        <v>26354.12</v>
      </c>
      <c r="AU31" s="8">
        <v>151.08000000000001</v>
      </c>
      <c r="AW31" s="8">
        <v>26505.200000000001</v>
      </c>
      <c r="AX31" s="8">
        <v>11899.1</v>
      </c>
      <c r="AY31" s="8">
        <v>175987.20000000001</v>
      </c>
      <c r="AZ31" s="8">
        <v>11636.98</v>
      </c>
    </row>
    <row r="32" spans="1:52" x14ac:dyDescent="0.25">
      <c r="A32" s="8" t="s">
        <v>104</v>
      </c>
      <c r="B32" s="8" t="s">
        <v>105</v>
      </c>
      <c r="AD32" s="8">
        <v>1240.4000000000001</v>
      </c>
      <c r="AM32" s="8">
        <v>1240.4000000000001</v>
      </c>
      <c r="AN32" s="8">
        <v>0.86405985826828269</v>
      </c>
      <c r="AP32" t="s">
        <v>104</v>
      </c>
      <c r="AQ32" s="8" t="s">
        <v>105</v>
      </c>
      <c r="AR32" s="8">
        <v>1240.4100000000001</v>
      </c>
      <c r="AS32" s="8">
        <v>8651.7000000000007</v>
      </c>
      <c r="AT32" s="8">
        <v>35522.33</v>
      </c>
      <c r="AU32" s="8">
        <v>61.99</v>
      </c>
      <c r="AW32" s="8">
        <v>35584.32</v>
      </c>
      <c r="AX32" s="8">
        <v>2539.4699999999998</v>
      </c>
      <c r="AY32" s="8">
        <v>48015.89</v>
      </c>
      <c r="AZ32" s="8">
        <v>2893.88</v>
      </c>
    </row>
    <row r="33" spans="1:52" x14ac:dyDescent="0.25">
      <c r="A33" s="8" t="s">
        <v>106</v>
      </c>
      <c r="B33" s="8" t="s">
        <v>107</v>
      </c>
      <c r="C33" s="8">
        <v>402.3</v>
      </c>
      <c r="D33" s="8">
        <v>19</v>
      </c>
      <c r="E33" s="8">
        <v>2690.1</v>
      </c>
      <c r="F33" s="8">
        <v>386.6</v>
      </c>
      <c r="G33" s="8">
        <v>415</v>
      </c>
      <c r="H33" s="8">
        <v>136.30000000000001</v>
      </c>
      <c r="I33" s="8">
        <v>958</v>
      </c>
      <c r="J33" s="8">
        <v>742</v>
      </c>
      <c r="K33" s="8">
        <v>177.9</v>
      </c>
      <c r="L33" s="8">
        <v>191.7</v>
      </c>
      <c r="M33" s="8">
        <v>145.4</v>
      </c>
      <c r="N33" s="8">
        <v>103.1</v>
      </c>
      <c r="O33" s="8">
        <v>85.4</v>
      </c>
      <c r="P33" s="8">
        <v>1752.2</v>
      </c>
      <c r="Q33" s="8">
        <v>446.8</v>
      </c>
      <c r="R33" s="8">
        <v>83.2</v>
      </c>
      <c r="S33" s="8">
        <v>106</v>
      </c>
      <c r="T33" s="8">
        <v>507.1</v>
      </c>
      <c r="U33" s="8">
        <v>4343.3999999999996</v>
      </c>
      <c r="V33" s="8">
        <v>534</v>
      </c>
      <c r="W33" s="8">
        <v>201.8</v>
      </c>
      <c r="X33" s="8">
        <v>492.4</v>
      </c>
      <c r="Y33" s="8">
        <v>725.6</v>
      </c>
      <c r="Z33" s="8">
        <v>338.7</v>
      </c>
      <c r="AA33" s="8">
        <v>2443.6999999999998</v>
      </c>
      <c r="AB33" s="8">
        <v>146.1</v>
      </c>
      <c r="AC33" s="8">
        <v>632.4</v>
      </c>
      <c r="AD33" s="8">
        <v>311.5</v>
      </c>
      <c r="AE33" s="8">
        <v>2336.1999999999998</v>
      </c>
      <c r="AF33" s="8">
        <v>1243.5999999999999</v>
      </c>
      <c r="AG33" s="8">
        <v>1315.9</v>
      </c>
      <c r="AH33" s="8">
        <v>435.1</v>
      </c>
      <c r="AI33" s="8">
        <v>595.6</v>
      </c>
      <c r="AJ33" s="8">
        <v>323.8</v>
      </c>
      <c r="AK33" s="8">
        <v>676.6</v>
      </c>
      <c r="AL33" s="8">
        <v>189.4</v>
      </c>
      <c r="AM33" s="8">
        <v>26633.9</v>
      </c>
      <c r="AN33" s="8">
        <v>0.93210241935244698</v>
      </c>
      <c r="AP33" t="s">
        <v>106</v>
      </c>
      <c r="AQ33" s="8" t="s">
        <v>107</v>
      </c>
      <c r="AR33" s="8">
        <v>26633.9</v>
      </c>
      <c r="AS33" s="8">
        <v>3365</v>
      </c>
      <c r="AU33" s="8">
        <v>168.08</v>
      </c>
      <c r="AW33" s="8">
        <v>168.08</v>
      </c>
      <c r="AX33" s="8">
        <v>3376.77</v>
      </c>
      <c r="AY33" s="8">
        <v>33543.760000000002</v>
      </c>
      <c r="AZ33" s="8">
        <v>2761.62</v>
      </c>
    </row>
    <row r="34" spans="1:52" x14ac:dyDescent="0.25">
      <c r="A34" s="8" t="s">
        <v>108</v>
      </c>
      <c r="B34" s="8" t="s">
        <v>109</v>
      </c>
      <c r="C34" s="8">
        <v>601.1</v>
      </c>
      <c r="D34" s="8">
        <v>213.4</v>
      </c>
      <c r="E34" s="8">
        <v>4442.1000000000004</v>
      </c>
      <c r="F34" s="8">
        <v>604.5</v>
      </c>
      <c r="G34" s="8">
        <v>1655.3</v>
      </c>
      <c r="H34" s="8">
        <v>707.1</v>
      </c>
      <c r="I34" s="8">
        <v>1504.8</v>
      </c>
      <c r="J34" s="8">
        <v>714.9</v>
      </c>
      <c r="K34" s="8">
        <v>2949.3</v>
      </c>
      <c r="L34" s="8">
        <v>4009.1</v>
      </c>
      <c r="M34" s="8">
        <v>859.3</v>
      </c>
      <c r="N34" s="8">
        <v>765.5</v>
      </c>
      <c r="O34" s="8">
        <v>1730.7</v>
      </c>
      <c r="P34" s="8">
        <v>3245</v>
      </c>
      <c r="Q34" s="8">
        <v>1700.4</v>
      </c>
      <c r="R34" s="8">
        <v>941.8</v>
      </c>
      <c r="S34" s="8">
        <v>3031</v>
      </c>
      <c r="T34" s="8">
        <v>10761.4</v>
      </c>
      <c r="U34" s="8">
        <v>16882.900000000001</v>
      </c>
      <c r="V34" s="8">
        <v>7780.1</v>
      </c>
      <c r="W34" s="8">
        <v>1591.2</v>
      </c>
      <c r="X34" s="8">
        <v>1722.2</v>
      </c>
      <c r="Y34" s="8">
        <v>2285.3000000000002</v>
      </c>
      <c r="Z34" s="8">
        <v>1893.6</v>
      </c>
      <c r="AA34" s="8">
        <v>10870.7</v>
      </c>
      <c r="AB34" s="8">
        <v>4748.6000000000004</v>
      </c>
      <c r="AC34" s="8">
        <v>9686.4</v>
      </c>
      <c r="AD34" s="8">
        <v>4604.6000000000004</v>
      </c>
      <c r="AE34" s="8">
        <v>3355.4</v>
      </c>
      <c r="AF34" s="8">
        <v>17642.900000000001</v>
      </c>
      <c r="AG34" s="8">
        <v>7348.7</v>
      </c>
      <c r="AH34" s="8">
        <v>3234.8</v>
      </c>
      <c r="AI34" s="8">
        <v>2675.9</v>
      </c>
      <c r="AJ34" s="8">
        <v>1685</v>
      </c>
      <c r="AK34" s="8">
        <v>1818.8</v>
      </c>
      <c r="AL34" s="8">
        <v>1930.6</v>
      </c>
      <c r="AM34" s="8">
        <v>142194.4</v>
      </c>
      <c r="AN34" s="8">
        <v>0.95332447275039911</v>
      </c>
      <c r="AO34" s="8">
        <f>(AF46-AZ34)/AF46</f>
        <v>0.93912684412958847</v>
      </c>
      <c r="AP34" t="s">
        <v>108</v>
      </c>
      <c r="AQ34" s="8" t="s">
        <v>109</v>
      </c>
      <c r="AR34" s="8">
        <v>142194.51</v>
      </c>
      <c r="AS34" s="8">
        <v>8735</v>
      </c>
      <c r="AX34" s="8">
        <v>12939.32</v>
      </c>
      <c r="AY34" s="8">
        <v>163868.82999999999</v>
      </c>
      <c r="AZ34" s="8">
        <v>8876.1200000000008</v>
      </c>
    </row>
    <row r="35" spans="1:52" x14ac:dyDescent="0.25">
      <c r="A35" s="8" t="s">
        <v>127</v>
      </c>
      <c r="B35" s="8" t="s">
        <v>128</v>
      </c>
      <c r="E35" s="8">
        <v>60.9</v>
      </c>
      <c r="F35" s="8">
        <v>11.6</v>
      </c>
      <c r="G35" s="8">
        <v>23.1</v>
      </c>
      <c r="H35" s="8">
        <v>20</v>
      </c>
      <c r="I35" s="8">
        <v>31.9</v>
      </c>
      <c r="J35" s="8">
        <v>19.399999999999999</v>
      </c>
      <c r="K35" s="8">
        <v>42.2</v>
      </c>
      <c r="L35" s="8">
        <v>61.2</v>
      </c>
      <c r="M35" s="8">
        <v>16</v>
      </c>
      <c r="N35" s="8">
        <v>10.3</v>
      </c>
      <c r="O35" s="8">
        <v>27.3</v>
      </c>
      <c r="P35" s="8">
        <v>59.5</v>
      </c>
      <c r="Q35" s="8">
        <v>29.9</v>
      </c>
      <c r="R35" s="8">
        <v>13.2</v>
      </c>
      <c r="S35" s="8">
        <v>28.2</v>
      </c>
      <c r="T35" s="8">
        <v>82.9</v>
      </c>
      <c r="U35" s="8">
        <v>1384.1</v>
      </c>
      <c r="V35" s="8">
        <v>229.1</v>
      </c>
      <c r="W35" s="8">
        <v>324</v>
      </c>
      <c r="X35" s="8">
        <v>91.4</v>
      </c>
      <c r="Y35" s="8">
        <v>49.1</v>
      </c>
      <c r="Z35" s="8">
        <v>88.9</v>
      </c>
      <c r="AA35" s="8">
        <v>5.0999999999999996</v>
      </c>
      <c r="AB35" s="8">
        <v>102.1</v>
      </c>
      <c r="AC35" s="8">
        <v>298.60000000000002</v>
      </c>
      <c r="AD35" s="8">
        <v>69</v>
      </c>
      <c r="AE35" s="8">
        <v>59.5</v>
      </c>
      <c r="AF35" s="8">
        <v>373.4</v>
      </c>
      <c r="AG35" s="8">
        <v>276.3</v>
      </c>
      <c r="AH35" s="8">
        <v>159.30000000000001</v>
      </c>
      <c r="AI35" s="8">
        <v>41</v>
      </c>
      <c r="AJ35" s="8">
        <v>98.3</v>
      </c>
      <c r="AK35" s="8">
        <v>1493.9</v>
      </c>
      <c r="AL35" s="8">
        <v>175.6</v>
      </c>
      <c r="AM35" s="8">
        <v>5856.3</v>
      </c>
    </row>
    <row r="36" spans="1:52" x14ac:dyDescent="0.25">
      <c r="A36" s="8" t="s">
        <v>129</v>
      </c>
      <c r="B36" s="8" t="s">
        <v>130</v>
      </c>
      <c r="C36" s="8">
        <v>65.3</v>
      </c>
      <c r="E36" s="8">
        <v>669.4</v>
      </c>
      <c r="F36" s="8">
        <v>58.2</v>
      </c>
      <c r="G36" s="8">
        <v>78.599999999999994</v>
      </c>
      <c r="H36" s="8">
        <v>136.9</v>
      </c>
      <c r="I36" s="8">
        <v>165</v>
      </c>
      <c r="J36" s="8">
        <v>41.5</v>
      </c>
      <c r="K36" s="8">
        <v>154.9</v>
      </c>
      <c r="L36" s="8">
        <v>132.30000000000001</v>
      </c>
      <c r="M36" s="8">
        <v>84.8</v>
      </c>
      <c r="N36" s="8">
        <v>82.2</v>
      </c>
      <c r="O36" s="8">
        <v>237.4</v>
      </c>
      <c r="P36" s="8">
        <v>1078.0999999999999</v>
      </c>
      <c r="Q36" s="8">
        <v>471.6</v>
      </c>
      <c r="R36" s="8">
        <v>93.2</v>
      </c>
      <c r="S36" s="8">
        <v>95.8</v>
      </c>
      <c r="T36" s="8">
        <v>482</v>
      </c>
      <c r="U36" s="8">
        <v>1067.2</v>
      </c>
      <c r="V36" s="8">
        <v>460.4</v>
      </c>
      <c r="W36" s="8">
        <v>143.30000000000001</v>
      </c>
      <c r="X36" s="8">
        <v>290.8</v>
      </c>
      <c r="Y36" s="8">
        <v>223.4</v>
      </c>
      <c r="Z36" s="8">
        <v>95.6</v>
      </c>
      <c r="AA36" s="8">
        <v>526.20000000000005</v>
      </c>
      <c r="AB36" s="8">
        <v>87.1</v>
      </c>
      <c r="AC36" s="8">
        <v>288.60000000000002</v>
      </c>
      <c r="AD36" s="8">
        <v>95</v>
      </c>
      <c r="AE36" s="8">
        <v>246.4</v>
      </c>
      <c r="AF36" s="8">
        <v>642.20000000000005</v>
      </c>
      <c r="AG36" s="8">
        <v>107.4</v>
      </c>
      <c r="AH36" s="8">
        <v>26.7</v>
      </c>
      <c r="AI36" s="8">
        <v>27.1</v>
      </c>
      <c r="AJ36" s="8">
        <v>43.8</v>
      </c>
      <c r="AK36" s="8">
        <v>63.7</v>
      </c>
      <c r="AL36" s="8">
        <v>1657.1</v>
      </c>
      <c r="AM36" s="8">
        <v>10219.200000000001</v>
      </c>
    </row>
    <row r="37" spans="1:52" x14ac:dyDescent="0.25">
      <c r="A37" s="8" t="s">
        <v>131</v>
      </c>
      <c r="B37" s="8" t="s">
        <v>132</v>
      </c>
      <c r="C37" s="8">
        <v>126.5</v>
      </c>
      <c r="D37" s="8">
        <v>20.5</v>
      </c>
      <c r="E37" s="8">
        <v>280</v>
      </c>
      <c r="F37" s="8">
        <v>64.400000000000006</v>
      </c>
      <c r="G37" s="8">
        <v>90.8</v>
      </c>
      <c r="H37" s="8">
        <v>114.4</v>
      </c>
      <c r="I37" s="8">
        <v>192.5</v>
      </c>
      <c r="J37" s="8">
        <v>82.1</v>
      </c>
      <c r="K37" s="8">
        <v>208.2</v>
      </c>
      <c r="L37" s="8">
        <v>205</v>
      </c>
      <c r="M37" s="8">
        <v>114.3</v>
      </c>
      <c r="N37" s="8">
        <v>89.4</v>
      </c>
      <c r="O37" s="8">
        <v>132.4</v>
      </c>
      <c r="P37" s="8">
        <v>301</v>
      </c>
      <c r="Q37" s="8">
        <v>164.2</v>
      </c>
      <c r="R37" s="8">
        <v>229.6</v>
      </c>
      <c r="S37" s="8">
        <v>74.599999999999994</v>
      </c>
      <c r="T37" s="8">
        <v>381.8</v>
      </c>
      <c r="U37" s="8">
        <v>1501.2</v>
      </c>
      <c r="V37" s="8">
        <v>1198.0999999999999</v>
      </c>
      <c r="W37" s="8">
        <v>96.3</v>
      </c>
      <c r="X37" s="8">
        <v>94.4</v>
      </c>
      <c r="Y37" s="8">
        <v>87.3</v>
      </c>
      <c r="Z37" s="8">
        <v>317.7</v>
      </c>
      <c r="AA37" s="8">
        <v>720.9</v>
      </c>
      <c r="AB37" s="8">
        <v>63.4</v>
      </c>
      <c r="AC37" s="8">
        <v>556.4</v>
      </c>
      <c r="AD37" s="8">
        <v>134.4</v>
      </c>
      <c r="AE37" s="8">
        <v>274.89999999999998</v>
      </c>
      <c r="AF37" s="8">
        <v>469</v>
      </c>
      <c r="AG37" s="8">
        <v>499.9</v>
      </c>
      <c r="AH37" s="8">
        <v>673</v>
      </c>
      <c r="AI37" s="8">
        <v>1015.9</v>
      </c>
      <c r="AJ37" s="8">
        <v>100.9</v>
      </c>
      <c r="AK37" s="8">
        <v>141.4</v>
      </c>
      <c r="AL37" s="8">
        <v>39.799999999999997</v>
      </c>
      <c r="AM37" s="8">
        <v>10856.6</v>
      </c>
    </row>
    <row r="38" spans="1:52" x14ac:dyDescent="0.25">
      <c r="A38" s="8" t="s">
        <v>133</v>
      </c>
      <c r="B38" s="8" t="s">
        <v>134</v>
      </c>
      <c r="D38" s="8">
        <v>0.3</v>
      </c>
      <c r="E38" s="8">
        <v>25.7</v>
      </c>
      <c r="F38" s="8">
        <v>4.9000000000000004</v>
      </c>
      <c r="G38" s="8">
        <v>5</v>
      </c>
      <c r="H38" s="8">
        <v>9.3000000000000007</v>
      </c>
      <c r="I38" s="8">
        <v>8.3000000000000007</v>
      </c>
      <c r="J38" s="8">
        <v>1.5</v>
      </c>
      <c r="K38" s="8">
        <v>6.6</v>
      </c>
      <c r="L38" s="8">
        <v>15.7</v>
      </c>
      <c r="M38" s="8">
        <v>2.4</v>
      </c>
      <c r="N38" s="8">
        <v>2.2999999999999998</v>
      </c>
      <c r="O38" s="8">
        <v>5.9</v>
      </c>
      <c r="P38" s="8">
        <v>16.2</v>
      </c>
      <c r="Q38" s="8">
        <v>6</v>
      </c>
      <c r="R38" s="8">
        <v>5</v>
      </c>
      <c r="S38" s="8">
        <v>4.8</v>
      </c>
      <c r="T38" s="8">
        <v>43.8</v>
      </c>
      <c r="U38" s="8">
        <v>46.4</v>
      </c>
      <c r="V38" s="8">
        <v>33.9</v>
      </c>
      <c r="W38" s="8">
        <v>40.299999999999997</v>
      </c>
      <c r="X38" s="8">
        <v>7.7</v>
      </c>
      <c r="Y38" s="8">
        <v>11.4</v>
      </c>
      <c r="Z38" s="8">
        <v>11.4</v>
      </c>
      <c r="AA38" s="8">
        <v>242.1</v>
      </c>
      <c r="AB38" s="8">
        <v>7.5</v>
      </c>
      <c r="AC38" s="8">
        <v>16</v>
      </c>
      <c r="AD38" s="8">
        <v>22.7</v>
      </c>
      <c r="AE38" s="8">
        <v>14.9</v>
      </c>
      <c r="AF38" s="8">
        <v>69.8</v>
      </c>
      <c r="AG38" s="8">
        <v>85</v>
      </c>
      <c r="AH38" s="8">
        <v>7.8</v>
      </c>
      <c r="AI38" s="8">
        <v>989.9</v>
      </c>
      <c r="AJ38" s="8">
        <v>110</v>
      </c>
      <c r="AK38" s="8">
        <v>10.5</v>
      </c>
      <c r="AL38" s="8">
        <v>2</v>
      </c>
      <c r="AM38" s="8">
        <v>1893</v>
      </c>
    </row>
    <row r="39" spans="1:52" x14ac:dyDescent="0.25">
      <c r="A39" s="8" t="s">
        <v>135</v>
      </c>
      <c r="B39" s="8" t="s">
        <v>136</v>
      </c>
      <c r="C39" s="8">
        <v>43151.199999999997</v>
      </c>
      <c r="D39" s="8">
        <v>3219.4</v>
      </c>
      <c r="E39" s="8">
        <v>90944.4</v>
      </c>
      <c r="F39" s="8">
        <v>16792</v>
      </c>
      <c r="G39" s="8">
        <v>28009.9</v>
      </c>
      <c r="H39" s="8">
        <v>41179.199999999997</v>
      </c>
      <c r="I39" s="8">
        <v>41956.800000000003</v>
      </c>
      <c r="J39" s="8">
        <v>11707.3</v>
      </c>
      <c r="K39" s="8">
        <v>36356</v>
      </c>
      <c r="L39" s="8">
        <v>54427.1</v>
      </c>
      <c r="M39" s="8">
        <v>16999</v>
      </c>
      <c r="N39" s="8">
        <v>14063.6</v>
      </c>
      <c r="O39" s="8">
        <v>26364.1</v>
      </c>
      <c r="P39" s="8">
        <v>89656.2</v>
      </c>
      <c r="Q39" s="8">
        <v>33170.400000000001</v>
      </c>
      <c r="R39" s="8">
        <v>36083.300000000003</v>
      </c>
      <c r="S39" s="8">
        <v>18967.2</v>
      </c>
      <c r="T39" s="8">
        <v>137170.79999999999</v>
      </c>
      <c r="U39" s="8">
        <v>164465.9</v>
      </c>
      <c r="V39" s="8">
        <v>82000.899999999994</v>
      </c>
      <c r="W39" s="8">
        <v>32845.300000000003</v>
      </c>
      <c r="X39" s="8">
        <v>25037.4</v>
      </c>
      <c r="Y39" s="8">
        <v>27328.6</v>
      </c>
      <c r="Z39" s="8">
        <v>18026.8</v>
      </c>
      <c r="AA39" s="8">
        <v>93285.1</v>
      </c>
      <c r="AB39" s="8">
        <v>40956.800000000003</v>
      </c>
      <c r="AC39" s="8">
        <v>76102.899999999994</v>
      </c>
      <c r="AD39" s="8">
        <v>21172</v>
      </c>
      <c r="AE39" s="8">
        <v>14976.6</v>
      </c>
      <c r="AF39" s="8">
        <v>59231.5</v>
      </c>
      <c r="AG39" s="8">
        <v>45034.2</v>
      </c>
      <c r="AH39" s="8">
        <v>17109.3</v>
      </c>
      <c r="AI39" s="8">
        <v>26745.9</v>
      </c>
      <c r="AJ39" s="8">
        <v>10432.799999999999</v>
      </c>
      <c r="AK39" s="8">
        <v>16124.7</v>
      </c>
      <c r="AL39" s="8">
        <v>12136.7</v>
      </c>
      <c r="AM39" s="8">
        <v>1523230.9</v>
      </c>
      <c r="AN39" s="8" t="s">
        <v>110</v>
      </c>
    </row>
    <row r="40" spans="1:52" x14ac:dyDescent="0.25">
      <c r="A40" s="8" t="s">
        <v>149</v>
      </c>
    </row>
    <row r="41" spans="1:52" x14ac:dyDescent="0.25">
      <c r="A41" s="8" t="s">
        <v>154</v>
      </c>
    </row>
    <row r="43" spans="1:52" x14ac:dyDescent="0.25">
      <c r="A43" s="8" t="s">
        <v>13</v>
      </c>
      <c r="B43" s="8" t="s">
        <v>13</v>
      </c>
      <c r="C43" s="8" t="s">
        <v>14</v>
      </c>
      <c r="D43" s="8" t="s">
        <v>15</v>
      </c>
      <c r="E43" s="8" t="s">
        <v>16</v>
      </c>
      <c r="F43" s="8" t="s">
        <v>17</v>
      </c>
      <c r="G43" s="8" t="s">
        <v>18</v>
      </c>
      <c r="H43" s="8" t="s">
        <v>19</v>
      </c>
      <c r="I43" s="8" t="s">
        <v>20</v>
      </c>
      <c r="J43" s="8" t="s">
        <v>21</v>
      </c>
      <c r="K43" s="8" t="s">
        <v>22</v>
      </c>
      <c r="L43" s="8" t="s">
        <v>23</v>
      </c>
      <c r="M43" s="8" t="s">
        <v>24</v>
      </c>
      <c r="N43" s="8" t="s">
        <v>25</v>
      </c>
      <c r="O43" s="8" t="s">
        <v>26</v>
      </c>
      <c r="P43" s="8" t="s">
        <v>27</v>
      </c>
      <c r="Q43" s="8" t="s">
        <v>28</v>
      </c>
      <c r="R43" s="8" t="s">
        <v>29</v>
      </c>
      <c r="S43" s="8" t="s">
        <v>30</v>
      </c>
      <c r="T43" s="8" t="s">
        <v>31</v>
      </c>
      <c r="U43" s="8" t="s">
        <v>32</v>
      </c>
      <c r="V43" s="8" t="s">
        <v>33</v>
      </c>
      <c r="W43" s="8" t="s">
        <v>34</v>
      </c>
      <c r="X43" s="8" t="s">
        <v>35</v>
      </c>
      <c r="Y43" s="8" t="s">
        <v>36</v>
      </c>
      <c r="Z43" s="8" t="s">
        <v>37</v>
      </c>
      <c r="AA43" s="8" t="s">
        <v>38</v>
      </c>
      <c r="AB43" s="8" t="s">
        <v>39</v>
      </c>
      <c r="AC43" s="8" t="s">
        <v>40</v>
      </c>
      <c r="AD43" s="8" t="s">
        <v>41</v>
      </c>
      <c r="AE43" s="8" t="s">
        <v>42</v>
      </c>
      <c r="AF43" s="8" t="s">
        <v>43</v>
      </c>
      <c r="AG43" s="8" t="s">
        <v>44</v>
      </c>
      <c r="AH43" s="8" t="s">
        <v>45</v>
      </c>
      <c r="AI43" s="8" t="s">
        <v>46</v>
      </c>
      <c r="AJ43" s="8" t="s">
        <v>47</v>
      </c>
      <c r="AK43" s="8" t="s">
        <v>48</v>
      </c>
      <c r="AL43" s="8" t="s">
        <v>49</v>
      </c>
      <c r="AM43" s="8" t="s">
        <v>126</v>
      </c>
    </row>
    <row r="44" spans="1:52" x14ac:dyDescent="0.25">
      <c r="A44" s="8" t="s">
        <v>111</v>
      </c>
      <c r="B44" s="8" t="s">
        <v>112</v>
      </c>
      <c r="C44" s="8">
        <v>43151.4</v>
      </c>
      <c r="D44" s="8">
        <v>3219.51</v>
      </c>
      <c r="E44" s="8">
        <v>90944.54</v>
      </c>
      <c r="F44" s="8">
        <v>16792.12</v>
      </c>
      <c r="G44" s="8">
        <v>28009.82</v>
      </c>
      <c r="H44" s="8">
        <v>41179.39</v>
      </c>
      <c r="I44" s="8">
        <v>41956.93</v>
      </c>
      <c r="J44" s="8">
        <v>11707.34</v>
      </c>
      <c r="K44" s="8">
        <v>36355.949999999997</v>
      </c>
      <c r="L44" s="8">
        <v>54426.97</v>
      </c>
      <c r="M44" s="8">
        <v>16999.009999999998</v>
      </c>
      <c r="N44" s="8">
        <v>14063.61</v>
      </c>
      <c r="O44" s="8">
        <v>26364.01</v>
      </c>
      <c r="P44" s="8">
        <v>89656.45</v>
      </c>
      <c r="Q44" s="8">
        <v>33170.1</v>
      </c>
      <c r="R44" s="8">
        <v>36083.65</v>
      </c>
      <c r="S44" s="8">
        <v>18967.3</v>
      </c>
      <c r="T44" s="8">
        <v>137171.16</v>
      </c>
      <c r="U44" s="8">
        <v>164465.63</v>
      </c>
      <c r="V44" s="8">
        <v>82000.41</v>
      </c>
      <c r="W44" s="8">
        <v>32845.46</v>
      </c>
      <c r="X44" s="8">
        <v>25037.35</v>
      </c>
      <c r="Y44" s="8">
        <v>27328.6</v>
      </c>
      <c r="Z44" s="8">
        <v>18027.169999999998</v>
      </c>
      <c r="AA44" s="8">
        <v>93285.08</v>
      </c>
      <c r="AB44" s="8">
        <v>40956.870000000003</v>
      </c>
      <c r="AC44" s="8">
        <v>76102.47</v>
      </c>
      <c r="AD44" s="8">
        <v>21171.84</v>
      </c>
      <c r="AE44" s="8">
        <v>14976.74</v>
      </c>
      <c r="AF44" s="8">
        <v>59231.41</v>
      </c>
      <c r="AG44" s="8">
        <v>45034.03</v>
      </c>
      <c r="AH44" s="8">
        <v>17108.849999999999</v>
      </c>
      <c r="AI44" s="8">
        <v>26745.78</v>
      </c>
      <c r="AJ44" s="8">
        <v>10432.99</v>
      </c>
      <c r="AK44" s="8">
        <v>16124.34</v>
      </c>
      <c r="AL44" s="8">
        <v>12136.89</v>
      </c>
      <c r="AM44" s="8">
        <v>1523231.14</v>
      </c>
    </row>
    <row r="45" spans="1:52" x14ac:dyDescent="0.25">
      <c r="A45" s="8" t="s">
        <v>113</v>
      </c>
      <c r="B45" s="8" t="s">
        <v>114</v>
      </c>
      <c r="C45" s="8">
        <v>29820.3</v>
      </c>
      <c r="D45" s="8">
        <v>2042.2</v>
      </c>
      <c r="E45" s="8">
        <v>39858.699999999997</v>
      </c>
      <c r="F45" s="8">
        <v>6083.9</v>
      </c>
      <c r="G45" s="8">
        <v>13211.7</v>
      </c>
      <c r="H45" s="8">
        <v>2356.6</v>
      </c>
      <c r="I45" s="8">
        <v>13288.3</v>
      </c>
      <c r="J45" s="8">
        <v>12467</v>
      </c>
      <c r="K45" s="8">
        <v>20982.6</v>
      </c>
      <c r="L45" s="8">
        <v>25520.400000000001</v>
      </c>
      <c r="M45" s="8">
        <v>12982.4</v>
      </c>
      <c r="N45" s="8">
        <v>6891.4</v>
      </c>
      <c r="O45" s="8">
        <v>12465.1</v>
      </c>
      <c r="P45" s="8">
        <v>21822.1</v>
      </c>
      <c r="Q45" s="8">
        <v>23952.9</v>
      </c>
      <c r="R45" s="8">
        <v>30890.400000000001</v>
      </c>
      <c r="S45" s="8">
        <v>10309.5</v>
      </c>
      <c r="T45" s="8">
        <v>87281.2</v>
      </c>
      <c r="U45" s="8">
        <v>174932.8</v>
      </c>
      <c r="V45" s="8">
        <v>73534.399999999994</v>
      </c>
      <c r="W45" s="8">
        <v>41547.800000000003</v>
      </c>
      <c r="X45" s="8">
        <v>20888.8</v>
      </c>
      <c r="Y45" s="8">
        <v>29681.599999999999</v>
      </c>
      <c r="Z45" s="8">
        <v>34786.1</v>
      </c>
      <c r="AA45" s="8">
        <v>60444.6</v>
      </c>
      <c r="AB45" s="8">
        <v>199214.5</v>
      </c>
      <c r="AC45" s="8">
        <v>69782.8</v>
      </c>
      <c r="AD45" s="8">
        <v>24810.6</v>
      </c>
      <c r="AE45" s="8">
        <v>13604.7</v>
      </c>
      <c r="AF45" s="8">
        <v>86582</v>
      </c>
      <c r="AG45" s="8">
        <v>128392.7</v>
      </c>
      <c r="AH45" s="8">
        <v>83606.399999999994</v>
      </c>
      <c r="AI45" s="8">
        <v>87364.2</v>
      </c>
      <c r="AJ45" s="8">
        <v>42582.9</v>
      </c>
      <c r="AK45" s="8">
        <v>19286.5</v>
      </c>
      <c r="AL45" s="8">
        <v>24369.1</v>
      </c>
      <c r="AM45" s="8">
        <v>1592158.9</v>
      </c>
      <c r="AN45" s="8">
        <v>6135.8</v>
      </c>
    </row>
    <row r="46" spans="1:52" x14ac:dyDescent="0.25">
      <c r="A46" s="8" t="s">
        <v>115</v>
      </c>
      <c r="B46" s="8" t="s">
        <v>116</v>
      </c>
      <c r="C46" s="8">
        <v>72971.66</v>
      </c>
      <c r="D46" s="8">
        <v>5261.71</v>
      </c>
      <c r="E46" s="8">
        <v>130803.2</v>
      </c>
      <c r="F46" s="8">
        <v>22876.01</v>
      </c>
      <c r="G46" s="8">
        <v>41221.5</v>
      </c>
      <c r="H46" s="8">
        <v>43535.97</v>
      </c>
      <c r="I46" s="8">
        <v>55245.23</v>
      </c>
      <c r="J46" s="8">
        <v>24174.3</v>
      </c>
      <c r="K46" s="8">
        <v>57338.54</v>
      </c>
      <c r="L46" s="8">
        <v>79947.350000000006</v>
      </c>
      <c r="M46" s="8">
        <v>29981.45</v>
      </c>
      <c r="N46" s="8">
        <v>20955.02</v>
      </c>
      <c r="O46" s="8">
        <v>38829.06</v>
      </c>
      <c r="P46" s="8">
        <v>111478.52</v>
      </c>
      <c r="Q46" s="8">
        <v>57123.03</v>
      </c>
      <c r="R46" s="8">
        <v>66974</v>
      </c>
      <c r="S46" s="8">
        <v>29276.82</v>
      </c>
      <c r="T46" s="8">
        <v>224452.38</v>
      </c>
      <c r="U46" s="8">
        <v>339398.40000000002</v>
      </c>
      <c r="V46" s="8">
        <v>155534.82</v>
      </c>
      <c r="W46" s="8">
        <v>74393.259999999995</v>
      </c>
      <c r="X46" s="8">
        <v>45926.14</v>
      </c>
      <c r="Y46" s="8">
        <v>57010.15</v>
      </c>
      <c r="Z46" s="8">
        <v>52813.27</v>
      </c>
      <c r="AA46" s="8">
        <v>153729.70000000001</v>
      </c>
      <c r="AB46" s="8">
        <v>240171.36</v>
      </c>
      <c r="AC46" s="8">
        <v>145885.31</v>
      </c>
      <c r="AD46" s="8">
        <v>45982.46</v>
      </c>
      <c r="AE46" s="8">
        <v>28581.439999999999</v>
      </c>
      <c r="AF46" s="8">
        <v>145813.37</v>
      </c>
      <c r="AG46" s="8">
        <v>173426.77</v>
      </c>
      <c r="AH46" s="8">
        <v>100715.24</v>
      </c>
      <c r="AI46" s="8">
        <v>114109.95</v>
      </c>
      <c r="AJ46" s="8">
        <v>53015.88</v>
      </c>
      <c r="AK46" s="8">
        <v>35410.79</v>
      </c>
      <c r="AL46" s="8">
        <v>36505.980000000003</v>
      </c>
      <c r="AM46" s="8">
        <v>3115389.99</v>
      </c>
      <c r="AN46" s="8">
        <v>6135.8</v>
      </c>
    </row>
  </sheetData>
  <phoneticPr fontId="0"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6"/>
  <sheetViews>
    <sheetView workbookViewId="0">
      <pane xSplit="2" ySplit="4" topLeftCell="AE5" activePane="bottomRight" state="frozen"/>
      <selection pane="topRight" activeCell="C1" sqref="C1"/>
      <selection pane="bottomLeft" activeCell="A5" sqref="A5"/>
      <selection pane="bottomRight" activeCell="AG44" sqref="AG44"/>
    </sheetView>
  </sheetViews>
  <sheetFormatPr baseColWidth="10" defaultColWidth="11.44140625" defaultRowHeight="13.2" x14ac:dyDescent="0.25"/>
  <cols>
    <col min="1" max="1" width="11.44140625" style="8"/>
    <col min="2" max="2" width="21.109375" style="8" customWidth="1"/>
    <col min="3" max="42" width="11.44140625" style="8"/>
    <col min="43" max="43" width="11.5546875" customWidth="1"/>
    <col min="44" max="16384" width="11.44140625" style="8"/>
  </cols>
  <sheetData>
    <row r="1" spans="1:52" x14ac:dyDescent="0.25">
      <c r="A1" s="8" t="s">
        <v>141</v>
      </c>
      <c r="AP1" s="8" t="s">
        <v>156</v>
      </c>
    </row>
    <row r="2" spans="1:52" x14ac:dyDescent="0.25">
      <c r="A2" s="8" t="s">
        <v>148</v>
      </c>
      <c r="AP2" s="8" t="s">
        <v>163</v>
      </c>
    </row>
    <row r="4" spans="1:52" x14ac:dyDescent="0.25">
      <c r="A4" s="8" t="s">
        <v>13</v>
      </c>
      <c r="B4" s="8" t="s">
        <v>13</v>
      </c>
      <c r="C4" s="8" t="s">
        <v>14</v>
      </c>
      <c r="D4" s="8" t="s">
        <v>15</v>
      </c>
      <c r="E4" s="8" t="s">
        <v>16</v>
      </c>
      <c r="F4" s="8" t="s">
        <v>17</v>
      </c>
      <c r="G4" s="8" t="s">
        <v>18</v>
      </c>
      <c r="H4" s="8" t="s">
        <v>19</v>
      </c>
      <c r="I4" s="8" t="s">
        <v>20</v>
      </c>
      <c r="J4" s="8" t="s">
        <v>21</v>
      </c>
      <c r="K4" s="8" t="s">
        <v>22</v>
      </c>
      <c r="L4" s="8" t="s">
        <v>23</v>
      </c>
      <c r="M4" s="8" t="s">
        <v>24</v>
      </c>
      <c r="N4" s="8" t="s">
        <v>25</v>
      </c>
      <c r="O4" s="8" t="s">
        <v>26</v>
      </c>
      <c r="P4" s="8" t="s">
        <v>27</v>
      </c>
      <c r="Q4" s="8" t="s">
        <v>28</v>
      </c>
      <c r="R4" s="8" t="s">
        <v>29</v>
      </c>
      <c r="S4" s="8" t="s">
        <v>30</v>
      </c>
      <c r="T4" s="8" t="s">
        <v>31</v>
      </c>
      <c r="U4" s="8" t="s">
        <v>32</v>
      </c>
      <c r="V4" s="8" t="s">
        <v>33</v>
      </c>
      <c r="W4" s="8" t="s">
        <v>34</v>
      </c>
      <c r="X4" s="8" t="s">
        <v>35</v>
      </c>
      <c r="Y4" s="8" t="s">
        <v>36</v>
      </c>
      <c r="Z4" s="8" t="s">
        <v>37</v>
      </c>
      <c r="AA4" s="8" t="s">
        <v>38</v>
      </c>
      <c r="AB4" s="8" t="s">
        <v>39</v>
      </c>
      <c r="AC4" s="8" t="s">
        <v>40</v>
      </c>
      <c r="AD4" s="8" t="s">
        <v>41</v>
      </c>
      <c r="AE4" s="8" t="s">
        <v>42</v>
      </c>
      <c r="AF4" s="8" t="s">
        <v>43</v>
      </c>
      <c r="AG4" s="8" t="s">
        <v>44</v>
      </c>
      <c r="AH4" s="8" t="s">
        <v>45</v>
      </c>
      <c r="AI4" s="8" t="s">
        <v>46</v>
      </c>
      <c r="AJ4" s="8" t="s">
        <v>47</v>
      </c>
      <c r="AK4" s="8" t="s">
        <v>48</v>
      </c>
      <c r="AL4" s="8" t="s">
        <v>49</v>
      </c>
      <c r="AM4" s="8" t="s">
        <v>126</v>
      </c>
      <c r="AP4" s="8" t="s">
        <v>13</v>
      </c>
      <c r="AQ4" t="s">
        <v>13</v>
      </c>
      <c r="AR4" s="8" t="s">
        <v>111</v>
      </c>
      <c r="AS4" s="8" t="s">
        <v>118</v>
      </c>
      <c r="AT4" s="8" t="s">
        <v>119</v>
      </c>
      <c r="AU4" s="8" t="s">
        <v>120</v>
      </c>
      <c r="AV4" s="8" t="s">
        <v>121</v>
      </c>
      <c r="AW4" s="8" t="s">
        <v>122</v>
      </c>
      <c r="AX4" s="8" t="s">
        <v>123</v>
      </c>
      <c r="AY4" s="8" t="s">
        <v>124</v>
      </c>
      <c r="AZ4" s="8" t="s">
        <v>164</v>
      </c>
    </row>
    <row r="5" spans="1:52" x14ac:dyDescent="0.25">
      <c r="A5" s="8" t="s">
        <v>50</v>
      </c>
      <c r="B5" s="8" t="s">
        <v>51</v>
      </c>
      <c r="C5" s="8">
        <v>15280.15</v>
      </c>
      <c r="E5" s="8">
        <v>35316.19</v>
      </c>
      <c r="F5" s="8">
        <v>179.97</v>
      </c>
      <c r="G5" s="8">
        <v>2014.17</v>
      </c>
      <c r="I5" s="8">
        <v>60.39</v>
      </c>
      <c r="K5" s="8">
        <v>394</v>
      </c>
      <c r="O5" s="8">
        <v>1.24</v>
      </c>
      <c r="R5" s="8">
        <v>23.84</v>
      </c>
      <c r="S5" s="8">
        <v>10.64</v>
      </c>
      <c r="T5" s="8">
        <v>516.35</v>
      </c>
      <c r="U5" s="8">
        <v>1.46</v>
      </c>
      <c r="W5" s="8">
        <v>1897.15</v>
      </c>
      <c r="X5" s="8">
        <v>16.010000000000002</v>
      </c>
      <c r="Y5" s="8">
        <v>0.96</v>
      </c>
      <c r="AA5" s="8">
        <v>2</v>
      </c>
      <c r="AD5" s="8">
        <v>3.54</v>
      </c>
      <c r="AF5" s="8">
        <v>36.86</v>
      </c>
      <c r="AG5" s="8">
        <v>124</v>
      </c>
      <c r="AH5" s="8">
        <v>27</v>
      </c>
      <c r="AI5" s="8">
        <v>1</v>
      </c>
      <c r="AJ5" s="8">
        <v>8</v>
      </c>
      <c r="AK5" s="8">
        <v>48.27</v>
      </c>
      <c r="AL5" s="8">
        <v>19.59</v>
      </c>
      <c r="AM5" s="8">
        <v>55982.77</v>
      </c>
      <c r="AP5" s="8" t="s">
        <v>50</v>
      </c>
      <c r="AQ5" t="s">
        <v>51</v>
      </c>
      <c r="AR5" s="8">
        <v>55982.76</v>
      </c>
      <c r="AS5" s="8">
        <v>29997</v>
      </c>
      <c r="AT5" s="8">
        <v>843</v>
      </c>
      <c r="AU5" s="8">
        <v>3560</v>
      </c>
      <c r="AW5" s="8">
        <v>4403</v>
      </c>
      <c r="AX5" s="8">
        <v>13615</v>
      </c>
      <c r="AY5" s="8">
        <v>103997.75999999999</v>
      </c>
      <c r="AZ5" s="8">
        <v>11040</v>
      </c>
    </row>
    <row r="6" spans="1:52" x14ac:dyDescent="0.25">
      <c r="A6" s="8" t="s">
        <v>54</v>
      </c>
      <c r="B6" s="8" t="s">
        <v>55</v>
      </c>
      <c r="C6" s="8">
        <v>7364.82</v>
      </c>
      <c r="D6" s="8">
        <v>53.33</v>
      </c>
      <c r="E6" s="8">
        <v>30085.05</v>
      </c>
      <c r="F6" s="8">
        <v>387.29</v>
      </c>
      <c r="G6" s="8">
        <v>210.75</v>
      </c>
      <c r="H6" s="8">
        <v>123.94</v>
      </c>
      <c r="I6" s="8">
        <v>2666.94</v>
      </c>
      <c r="J6" s="8">
        <v>435.39</v>
      </c>
      <c r="K6" s="8">
        <v>173.43</v>
      </c>
      <c r="L6" s="8">
        <v>259.83</v>
      </c>
      <c r="M6" s="8">
        <v>53.45</v>
      </c>
      <c r="N6" s="8">
        <v>53.92</v>
      </c>
      <c r="O6" s="8">
        <v>74</v>
      </c>
      <c r="P6" s="8">
        <v>150.44999999999999</v>
      </c>
      <c r="Q6" s="8">
        <v>212.16</v>
      </c>
      <c r="R6" s="8">
        <v>61.93</v>
      </c>
      <c r="S6" s="8">
        <v>165.99</v>
      </c>
      <c r="T6" s="8">
        <v>578.65</v>
      </c>
      <c r="U6" s="8">
        <v>2652.05</v>
      </c>
      <c r="V6" s="8">
        <v>629.79</v>
      </c>
      <c r="W6" s="8">
        <v>22509.23</v>
      </c>
      <c r="X6" s="8">
        <v>572.67999999999995</v>
      </c>
      <c r="Y6" s="8">
        <v>459.25</v>
      </c>
      <c r="Z6" s="8">
        <v>237.71</v>
      </c>
      <c r="AA6" s="8">
        <v>89.47</v>
      </c>
      <c r="AB6" s="8">
        <v>145.97999999999999</v>
      </c>
      <c r="AC6" s="8">
        <v>939.97</v>
      </c>
      <c r="AD6" s="8">
        <v>713.58</v>
      </c>
      <c r="AE6" s="8">
        <v>399.21</v>
      </c>
      <c r="AF6" s="8">
        <v>1246.17</v>
      </c>
      <c r="AG6" s="8">
        <v>740</v>
      </c>
      <c r="AH6" s="8">
        <v>3148.54</v>
      </c>
      <c r="AI6" s="8">
        <v>2413.77</v>
      </c>
      <c r="AJ6" s="8">
        <v>650.96</v>
      </c>
      <c r="AK6" s="8">
        <v>1591.93</v>
      </c>
      <c r="AL6" s="8">
        <v>296.97000000000003</v>
      </c>
      <c r="AM6" s="8">
        <v>82548.59</v>
      </c>
      <c r="AP6" s="8" t="s">
        <v>52</v>
      </c>
      <c r="AQ6" t="s">
        <v>53</v>
      </c>
      <c r="AR6" s="8">
        <v>51365.29</v>
      </c>
      <c r="AS6" s="8">
        <v>23</v>
      </c>
      <c r="AU6" s="8">
        <v>-1350</v>
      </c>
      <c r="AW6" s="8">
        <v>-1350</v>
      </c>
      <c r="AX6" s="8">
        <v>2565</v>
      </c>
      <c r="AY6" s="8">
        <v>52603.29</v>
      </c>
      <c r="AZ6" s="8">
        <v>43871</v>
      </c>
    </row>
    <row r="7" spans="1:52" x14ac:dyDescent="0.25">
      <c r="A7" s="8" t="s">
        <v>60</v>
      </c>
      <c r="B7" s="8" t="s">
        <v>61</v>
      </c>
      <c r="C7" s="8">
        <v>3036.45</v>
      </c>
      <c r="D7" s="8">
        <v>183.54</v>
      </c>
      <c r="E7" s="8">
        <v>933.22</v>
      </c>
      <c r="F7" s="8">
        <v>109.73</v>
      </c>
      <c r="G7" s="8">
        <v>328.45</v>
      </c>
      <c r="H7" s="8">
        <v>3701</v>
      </c>
      <c r="I7" s="8">
        <v>7757</v>
      </c>
      <c r="J7" s="8">
        <v>78.819999999999993</v>
      </c>
      <c r="K7" s="8">
        <v>563.49</v>
      </c>
      <c r="L7" s="8">
        <v>575.09</v>
      </c>
      <c r="M7" s="8">
        <v>69.81</v>
      </c>
      <c r="N7" s="8">
        <v>73.03</v>
      </c>
      <c r="O7" s="8">
        <v>151.13</v>
      </c>
      <c r="P7" s="8">
        <v>296.79000000000002</v>
      </c>
      <c r="Q7" s="8">
        <v>256.16000000000003</v>
      </c>
      <c r="R7" s="8">
        <v>887.43</v>
      </c>
      <c r="S7" s="8">
        <v>618.76</v>
      </c>
      <c r="T7" s="8">
        <v>3002.86</v>
      </c>
      <c r="U7" s="8">
        <v>5329.89</v>
      </c>
      <c r="V7" s="8">
        <v>15209.17</v>
      </c>
      <c r="W7" s="8">
        <v>211.3</v>
      </c>
      <c r="X7" s="8">
        <v>461.05</v>
      </c>
      <c r="Y7" s="8">
        <v>501.57</v>
      </c>
      <c r="Z7" s="8">
        <v>328.57</v>
      </c>
      <c r="AA7" s="8">
        <v>462.61</v>
      </c>
      <c r="AB7" s="8">
        <v>146.83000000000001</v>
      </c>
      <c r="AC7" s="8">
        <v>996.51</v>
      </c>
      <c r="AD7" s="8">
        <v>235.74</v>
      </c>
      <c r="AE7" s="8">
        <v>405.07</v>
      </c>
      <c r="AF7" s="8">
        <v>1395.86</v>
      </c>
      <c r="AG7" s="8">
        <v>1471</v>
      </c>
      <c r="AH7" s="8">
        <v>345.86</v>
      </c>
      <c r="AI7" s="8">
        <v>247.26</v>
      </c>
      <c r="AJ7" s="8">
        <v>142.41999999999999</v>
      </c>
      <c r="AK7" s="8">
        <v>564.22</v>
      </c>
      <c r="AL7" s="8">
        <v>273.41000000000003</v>
      </c>
      <c r="AM7" s="8">
        <v>51351.09</v>
      </c>
      <c r="AP7" s="8" t="s">
        <v>54</v>
      </c>
      <c r="AQ7" t="s">
        <v>55</v>
      </c>
      <c r="AR7" s="8">
        <v>82548.600000000006</v>
      </c>
      <c r="AS7" s="8">
        <v>157939</v>
      </c>
      <c r="AU7" s="8">
        <v>-1935</v>
      </c>
      <c r="AW7" s="8">
        <v>-1935</v>
      </c>
      <c r="AX7" s="8">
        <v>37006</v>
      </c>
      <c r="AY7" s="8">
        <v>275558.59999999998</v>
      </c>
      <c r="AZ7" s="8">
        <v>30885</v>
      </c>
    </row>
    <row r="8" spans="1:52" x14ac:dyDescent="0.25">
      <c r="A8" s="8" t="s">
        <v>70</v>
      </c>
      <c r="B8" s="8" t="s">
        <v>71</v>
      </c>
      <c r="D8" s="8">
        <v>19.07</v>
      </c>
      <c r="E8" s="8">
        <v>81.650000000000006</v>
      </c>
      <c r="F8" s="8">
        <v>24.85</v>
      </c>
      <c r="G8" s="8">
        <v>147.77000000000001</v>
      </c>
      <c r="H8" s="8">
        <v>232.7</v>
      </c>
      <c r="I8" s="8">
        <v>173.47</v>
      </c>
      <c r="J8" s="8">
        <v>13.04</v>
      </c>
      <c r="K8" s="8">
        <v>257.97000000000003</v>
      </c>
      <c r="L8" s="8">
        <v>732.49</v>
      </c>
      <c r="M8" s="8">
        <v>4279.05</v>
      </c>
      <c r="N8" s="8">
        <v>2310.64</v>
      </c>
      <c r="O8" s="8">
        <v>1414.31</v>
      </c>
      <c r="P8" s="8">
        <v>5815.12</v>
      </c>
      <c r="Q8" s="8">
        <v>1600.09</v>
      </c>
      <c r="R8" s="8">
        <v>422.64</v>
      </c>
      <c r="S8" s="8">
        <v>102.38</v>
      </c>
      <c r="T8" s="8">
        <v>2605.6</v>
      </c>
      <c r="U8" s="8">
        <v>1404.05</v>
      </c>
      <c r="V8" s="8">
        <v>486.26</v>
      </c>
      <c r="W8" s="8">
        <v>87.27</v>
      </c>
      <c r="X8" s="8">
        <v>221.36</v>
      </c>
      <c r="Y8" s="8">
        <v>2299.4699999999998</v>
      </c>
      <c r="Z8" s="8">
        <v>1236.1600000000001</v>
      </c>
      <c r="AA8" s="8">
        <v>293.95</v>
      </c>
      <c r="AB8" s="8">
        <v>34.31</v>
      </c>
      <c r="AC8" s="8">
        <v>827.24</v>
      </c>
      <c r="AD8" s="8">
        <v>1248.6400000000001</v>
      </c>
      <c r="AE8" s="8">
        <v>183.66</v>
      </c>
      <c r="AF8" s="8">
        <v>1001.35</v>
      </c>
      <c r="AG8" s="8">
        <v>753</v>
      </c>
      <c r="AH8" s="8">
        <v>175.4</v>
      </c>
      <c r="AI8" s="8">
        <v>1521.28</v>
      </c>
      <c r="AJ8" s="8">
        <v>184.91</v>
      </c>
      <c r="AK8" s="8">
        <v>433.23</v>
      </c>
      <c r="AL8" s="8">
        <v>880.21</v>
      </c>
      <c r="AM8" s="8">
        <v>33504.550000000003</v>
      </c>
      <c r="AP8" s="8" t="s">
        <v>56</v>
      </c>
      <c r="AQ8" t="s">
        <v>57</v>
      </c>
      <c r="AR8" s="8">
        <v>18110.189999999999</v>
      </c>
      <c r="AS8" s="8">
        <v>50427</v>
      </c>
      <c r="AU8" s="8">
        <v>244</v>
      </c>
      <c r="AW8" s="8">
        <v>244</v>
      </c>
      <c r="AX8" s="8">
        <v>16339</v>
      </c>
      <c r="AY8" s="8">
        <v>85120.19</v>
      </c>
      <c r="AZ8" s="8">
        <v>28182</v>
      </c>
    </row>
    <row r="9" spans="1:52" x14ac:dyDescent="0.25">
      <c r="A9" s="8" t="s">
        <v>72</v>
      </c>
      <c r="B9" s="8" t="s">
        <v>73</v>
      </c>
      <c r="C9" s="8">
        <v>49.15</v>
      </c>
      <c r="D9" s="8">
        <v>23.19</v>
      </c>
      <c r="E9" s="8">
        <v>182.94</v>
      </c>
      <c r="F9" s="8">
        <v>35.47</v>
      </c>
      <c r="G9" s="8">
        <v>250.34</v>
      </c>
      <c r="H9" s="8">
        <v>303.07</v>
      </c>
      <c r="I9" s="8">
        <v>307.61</v>
      </c>
      <c r="J9" s="8">
        <v>21.59</v>
      </c>
      <c r="K9" s="8">
        <v>214.41</v>
      </c>
      <c r="L9" s="8">
        <v>1249.1600000000001</v>
      </c>
      <c r="M9" s="8">
        <v>1157.54</v>
      </c>
      <c r="N9" s="8">
        <v>2279.23</v>
      </c>
      <c r="O9" s="8">
        <v>1175.97</v>
      </c>
      <c r="P9" s="8">
        <v>2293.1999999999998</v>
      </c>
      <c r="Q9" s="8">
        <v>878.97</v>
      </c>
      <c r="R9" s="8">
        <v>495.66</v>
      </c>
      <c r="S9" s="8">
        <v>158.06</v>
      </c>
      <c r="T9" s="8">
        <v>5158.83</v>
      </c>
      <c r="U9" s="8">
        <v>1593.35</v>
      </c>
      <c r="V9" s="8">
        <v>516.25</v>
      </c>
      <c r="W9" s="8">
        <v>122.01</v>
      </c>
      <c r="X9" s="8">
        <v>109.16</v>
      </c>
      <c r="Y9" s="8">
        <v>1258.8</v>
      </c>
      <c r="Z9" s="8">
        <v>507.1</v>
      </c>
      <c r="AA9" s="8">
        <v>68.209999999999994</v>
      </c>
      <c r="AB9" s="8">
        <v>496.83</v>
      </c>
      <c r="AC9" s="8">
        <v>893.44</v>
      </c>
      <c r="AD9" s="8">
        <v>319.61</v>
      </c>
      <c r="AE9" s="8">
        <v>63.72</v>
      </c>
      <c r="AF9" s="8">
        <v>518.6</v>
      </c>
      <c r="AG9" s="8">
        <v>76</v>
      </c>
      <c r="AH9" s="8">
        <v>17.8</v>
      </c>
      <c r="AI9" s="8">
        <v>35.700000000000003</v>
      </c>
      <c r="AJ9" s="8">
        <v>6.46</v>
      </c>
      <c r="AK9" s="8">
        <v>91.23</v>
      </c>
      <c r="AL9" s="8">
        <v>232.06</v>
      </c>
      <c r="AM9" s="8">
        <v>23160.71</v>
      </c>
      <c r="AP9" s="8" t="s">
        <v>58</v>
      </c>
      <c r="AQ9" t="s">
        <v>59</v>
      </c>
      <c r="AR9" s="8">
        <v>47617.279999999999</v>
      </c>
      <c r="AS9" s="8">
        <v>6459</v>
      </c>
      <c r="AU9" s="8">
        <v>-355</v>
      </c>
      <c r="AW9" s="8">
        <v>-355</v>
      </c>
      <c r="AX9" s="8">
        <v>8207</v>
      </c>
      <c r="AY9" s="8">
        <v>61928.28</v>
      </c>
      <c r="AZ9" s="8">
        <v>12704</v>
      </c>
    </row>
    <row r="10" spans="1:52" x14ac:dyDescent="0.25">
      <c r="A10" s="8" t="s">
        <v>74</v>
      </c>
      <c r="B10" s="8" t="s">
        <v>75</v>
      </c>
      <c r="C10" s="8">
        <v>327.81</v>
      </c>
      <c r="D10" s="8">
        <v>483.23</v>
      </c>
      <c r="E10" s="8">
        <v>1043.22</v>
      </c>
      <c r="F10" s="8">
        <v>194.38</v>
      </c>
      <c r="G10" s="8">
        <v>415.69</v>
      </c>
      <c r="H10" s="8">
        <v>493.38</v>
      </c>
      <c r="I10" s="8">
        <v>533.62</v>
      </c>
      <c r="J10" s="8">
        <v>54.04</v>
      </c>
      <c r="K10" s="8">
        <v>871.06</v>
      </c>
      <c r="L10" s="8">
        <v>1711.46</v>
      </c>
      <c r="M10" s="8">
        <v>794.73</v>
      </c>
      <c r="N10" s="8">
        <v>591.32000000000005</v>
      </c>
      <c r="O10" s="8">
        <v>3767.91</v>
      </c>
      <c r="P10" s="8">
        <v>7689.01</v>
      </c>
      <c r="Q10" s="8">
        <v>4560.2</v>
      </c>
      <c r="R10" s="8">
        <v>1079.56</v>
      </c>
      <c r="S10" s="8">
        <v>960.95</v>
      </c>
      <c r="T10" s="8">
        <v>6919.65</v>
      </c>
      <c r="U10" s="8">
        <v>2232.2399999999998</v>
      </c>
      <c r="V10" s="8">
        <v>852.83</v>
      </c>
      <c r="W10" s="8">
        <v>138.19999999999999</v>
      </c>
      <c r="X10" s="8">
        <v>241.39</v>
      </c>
      <c r="Y10" s="8">
        <v>335.09</v>
      </c>
      <c r="Z10" s="8">
        <v>102.71</v>
      </c>
      <c r="AA10" s="8">
        <v>42</v>
      </c>
      <c r="AB10" s="8">
        <v>34.01</v>
      </c>
      <c r="AC10" s="8">
        <v>550.08000000000004</v>
      </c>
      <c r="AD10" s="8">
        <v>176.39</v>
      </c>
      <c r="AE10" s="8">
        <v>105.04</v>
      </c>
      <c r="AF10" s="8">
        <v>789.02</v>
      </c>
      <c r="AG10" s="8">
        <v>405</v>
      </c>
      <c r="AH10" s="8">
        <v>77.010000000000005</v>
      </c>
      <c r="AI10" s="8">
        <v>139.91999999999999</v>
      </c>
      <c r="AJ10" s="8">
        <v>187.97</v>
      </c>
      <c r="AK10" s="8">
        <v>217.75</v>
      </c>
      <c r="AL10" s="8">
        <v>313.64999999999998</v>
      </c>
      <c r="AM10" s="8">
        <v>39431.53</v>
      </c>
      <c r="AP10" s="8" t="s">
        <v>60</v>
      </c>
      <c r="AQ10" t="s">
        <v>61</v>
      </c>
      <c r="AR10" s="8">
        <v>51351.09</v>
      </c>
      <c r="AS10" s="8">
        <v>43763</v>
      </c>
      <c r="AU10" s="8">
        <v>-288</v>
      </c>
      <c r="AW10" s="8">
        <v>-288</v>
      </c>
      <c r="AX10" s="8">
        <v>13836</v>
      </c>
      <c r="AY10" s="8">
        <v>108662.09</v>
      </c>
      <c r="AZ10" s="8">
        <v>21697</v>
      </c>
    </row>
    <row r="11" spans="1:52" x14ac:dyDescent="0.25">
      <c r="A11" s="8" t="s">
        <v>76</v>
      </c>
      <c r="B11" s="8" t="s">
        <v>77</v>
      </c>
      <c r="C11" s="8">
        <v>213.55</v>
      </c>
      <c r="D11" s="8">
        <v>5.87</v>
      </c>
      <c r="E11" s="8">
        <v>183.04</v>
      </c>
      <c r="F11" s="8">
        <v>10.8</v>
      </c>
      <c r="G11" s="8">
        <v>27.73</v>
      </c>
      <c r="H11" s="8">
        <v>65.19</v>
      </c>
      <c r="I11" s="8">
        <v>62.19</v>
      </c>
      <c r="J11" s="8">
        <v>1.22</v>
      </c>
      <c r="K11" s="8">
        <v>56.31</v>
      </c>
      <c r="L11" s="8">
        <v>97.97</v>
      </c>
      <c r="M11" s="8">
        <v>26.68</v>
      </c>
      <c r="N11" s="8">
        <v>22.25</v>
      </c>
      <c r="O11" s="8">
        <v>768.26</v>
      </c>
      <c r="P11" s="8">
        <v>25334.89</v>
      </c>
      <c r="Q11" s="8">
        <v>392.13</v>
      </c>
      <c r="R11" s="8">
        <v>48.12</v>
      </c>
      <c r="S11" s="8">
        <v>311.64</v>
      </c>
      <c r="T11" s="8">
        <v>151.99</v>
      </c>
      <c r="U11" s="8">
        <v>5580.1</v>
      </c>
      <c r="V11" s="8">
        <v>1127.0999999999999</v>
      </c>
      <c r="W11" s="8">
        <v>20.18</v>
      </c>
      <c r="X11" s="8">
        <v>105.61</v>
      </c>
      <c r="Y11" s="8">
        <v>100.98</v>
      </c>
      <c r="Z11" s="8">
        <v>34.270000000000003</v>
      </c>
      <c r="AA11" s="8">
        <v>42.66</v>
      </c>
      <c r="AB11" s="8">
        <v>14.33</v>
      </c>
      <c r="AC11" s="8">
        <v>95.56</v>
      </c>
      <c r="AD11" s="8">
        <v>100.04</v>
      </c>
      <c r="AE11" s="8">
        <v>33.35</v>
      </c>
      <c r="AF11" s="8">
        <v>334.37</v>
      </c>
      <c r="AG11" s="8">
        <v>3055</v>
      </c>
      <c r="AH11" s="8">
        <v>28.01</v>
      </c>
      <c r="AI11" s="8">
        <v>105.97</v>
      </c>
      <c r="AJ11" s="8">
        <v>120.46</v>
      </c>
      <c r="AK11" s="8">
        <v>147.6</v>
      </c>
      <c r="AL11" s="8">
        <v>155.81</v>
      </c>
      <c r="AM11" s="8">
        <v>38981.24</v>
      </c>
      <c r="AP11" s="8" t="s">
        <v>62</v>
      </c>
      <c r="AQ11" t="s">
        <v>63</v>
      </c>
      <c r="AR11" s="8">
        <v>63708.54</v>
      </c>
      <c r="AS11" s="8">
        <v>21279</v>
      </c>
      <c r="AU11" s="8">
        <v>-640</v>
      </c>
      <c r="AW11" s="8">
        <v>-640</v>
      </c>
      <c r="AX11" s="8">
        <v>46989</v>
      </c>
      <c r="AY11" s="8">
        <v>131336.54</v>
      </c>
      <c r="AZ11" s="8">
        <v>38139</v>
      </c>
    </row>
    <row r="12" spans="1:52" x14ac:dyDescent="0.25">
      <c r="A12" s="8" t="s">
        <v>56</v>
      </c>
      <c r="B12" s="8" t="s">
        <v>57</v>
      </c>
      <c r="C12" s="8">
        <v>191.93</v>
      </c>
      <c r="D12" s="8">
        <v>6.1</v>
      </c>
      <c r="E12" s="8">
        <v>403.46</v>
      </c>
      <c r="F12" s="8">
        <v>5645.64</v>
      </c>
      <c r="G12" s="8">
        <v>1073.8800000000001</v>
      </c>
      <c r="H12" s="8">
        <v>67.06</v>
      </c>
      <c r="I12" s="8">
        <v>292.33999999999997</v>
      </c>
      <c r="J12" s="8">
        <v>118.7</v>
      </c>
      <c r="K12" s="8">
        <v>319.64</v>
      </c>
      <c r="L12" s="8">
        <v>183.54</v>
      </c>
      <c r="M12" s="8">
        <v>160.88999999999999</v>
      </c>
      <c r="N12" s="8">
        <v>93.05</v>
      </c>
      <c r="O12" s="8">
        <v>179.22</v>
      </c>
      <c r="P12" s="8">
        <v>1121.43</v>
      </c>
      <c r="Q12" s="8">
        <v>873.42</v>
      </c>
      <c r="R12" s="8">
        <v>30.79</v>
      </c>
      <c r="S12" s="8">
        <v>96.35</v>
      </c>
      <c r="T12" s="8">
        <v>932.41</v>
      </c>
      <c r="U12" s="8">
        <v>2169.17</v>
      </c>
      <c r="V12" s="8">
        <v>192.52</v>
      </c>
      <c r="W12" s="8">
        <v>363.1</v>
      </c>
      <c r="X12" s="8">
        <v>796.24</v>
      </c>
      <c r="Y12" s="8">
        <v>179.44</v>
      </c>
      <c r="Z12" s="8">
        <v>13.87</v>
      </c>
      <c r="AA12" s="8">
        <v>78.47</v>
      </c>
      <c r="AB12" s="8">
        <v>115.94</v>
      </c>
      <c r="AC12" s="8">
        <v>114.3</v>
      </c>
      <c r="AD12" s="8">
        <v>41.57</v>
      </c>
      <c r="AE12" s="8">
        <v>85.16</v>
      </c>
      <c r="AF12" s="8">
        <v>269.31</v>
      </c>
      <c r="AG12" s="8">
        <v>420</v>
      </c>
      <c r="AH12" s="8">
        <v>217.4</v>
      </c>
      <c r="AI12" s="8">
        <v>623.04</v>
      </c>
      <c r="AJ12" s="8">
        <v>142.5</v>
      </c>
      <c r="AK12" s="8">
        <v>350.36</v>
      </c>
      <c r="AL12" s="8">
        <v>147.91999999999999</v>
      </c>
      <c r="AM12" s="8">
        <v>18110.18</v>
      </c>
      <c r="AP12" s="8" t="s">
        <v>64</v>
      </c>
      <c r="AQ12" t="s">
        <v>65</v>
      </c>
      <c r="AR12" s="8">
        <v>12193.19</v>
      </c>
      <c r="AS12" s="8">
        <v>36402</v>
      </c>
      <c r="AU12" s="8">
        <v>307</v>
      </c>
      <c r="AW12" s="8">
        <v>307</v>
      </c>
      <c r="AX12" s="8">
        <v>25757</v>
      </c>
      <c r="AY12" s="8">
        <v>74659.19</v>
      </c>
      <c r="AZ12" s="8">
        <v>21158</v>
      </c>
    </row>
    <row r="13" spans="1:52" x14ac:dyDescent="0.25">
      <c r="A13" s="8" t="s">
        <v>58</v>
      </c>
      <c r="B13" s="8" t="s">
        <v>59</v>
      </c>
      <c r="C13" s="8">
        <v>851.27</v>
      </c>
      <c r="D13" s="8">
        <v>77.17</v>
      </c>
      <c r="E13" s="8">
        <v>2079.3200000000002</v>
      </c>
      <c r="F13" s="8">
        <v>276.27</v>
      </c>
      <c r="G13" s="8">
        <v>8993.3700000000008</v>
      </c>
      <c r="H13" s="8">
        <v>66.5</v>
      </c>
      <c r="I13" s="8">
        <v>876.68</v>
      </c>
      <c r="J13" s="8">
        <v>596.37</v>
      </c>
      <c r="K13" s="8">
        <v>1056.1500000000001</v>
      </c>
      <c r="L13" s="8">
        <v>374.95</v>
      </c>
      <c r="M13" s="8">
        <v>227.54</v>
      </c>
      <c r="N13" s="8">
        <v>198.96</v>
      </c>
      <c r="O13" s="8">
        <v>213.23</v>
      </c>
      <c r="P13" s="8">
        <v>980.04</v>
      </c>
      <c r="Q13" s="8">
        <v>1621.58</v>
      </c>
      <c r="R13" s="8">
        <v>49.73</v>
      </c>
      <c r="S13" s="8">
        <v>447.77</v>
      </c>
      <c r="T13" s="8">
        <v>5861.52</v>
      </c>
      <c r="U13" s="8">
        <v>3096.95</v>
      </c>
      <c r="V13" s="8">
        <v>370.45</v>
      </c>
      <c r="W13" s="8">
        <v>267.87</v>
      </c>
      <c r="X13" s="8">
        <v>6323.34</v>
      </c>
      <c r="Y13" s="8">
        <v>781.09</v>
      </c>
      <c r="Z13" s="8">
        <v>319.27999999999997</v>
      </c>
      <c r="AA13" s="8">
        <v>1663.75</v>
      </c>
      <c r="AB13" s="8">
        <v>575.58000000000004</v>
      </c>
      <c r="AC13" s="8">
        <v>2737.73</v>
      </c>
      <c r="AD13" s="8">
        <v>687.86</v>
      </c>
      <c r="AE13" s="8">
        <v>205.77</v>
      </c>
      <c r="AF13" s="8">
        <v>1840.19</v>
      </c>
      <c r="AG13" s="8">
        <v>1280</v>
      </c>
      <c r="AH13" s="8">
        <v>800.43</v>
      </c>
      <c r="AI13" s="8">
        <v>212.33</v>
      </c>
      <c r="AJ13" s="8">
        <v>304.5</v>
      </c>
      <c r="AK13" s="8">
        <v>842.4</v>
      </c>
      <c r="AL13" s="8">
        <v>459.36</v>
      </c>
      <c r="AM13" s="8">
        <v>47617.29</v>
      </c>
      <c r="AP13" s="8" t="s">
        <v>66</v>
      </c>
      <c r="AQ13" t="s">
        <v>67</v>
      </c>
      <c r="AR13" s="8">
        <v>66505.25</v>
      </c>
      <c r="AS13" s="8">
        <v>10904</v>
      </c>
      <c r="AU13" s="8">
        <v>417</v>
      </c>
      <c r="AW13" s="8">
        <v>417</v>
      </c>
      <c r="AX13" s="8">
        <v>16801</v>
      </c>
      <c r="AY13" s="8">
        <v>94627.25</v>
      </c>
      <c r="AZ13" s="8">
        <v>20990</v>
      </c>
    </row>
    <row r="14" spans="1:52" x14ac:dyDescent="0.25">
      <c r="A14" s="8" t="s">
        <v>62</v>
      </c>
      <c r="B14" s="8" t="s">
        <v>63</v>
      </c>
      <c r="C14" s="8">
        <v>6645.77</v>
      </c>
      <c r="D14" s="8">
        <v>148.69999999999999</v>
      </c>
      <c r="E14" s="8">
        <v>1455.15</v>
      </c>
      <c r="F14" s="8">
        <v>1044.75</v>
      </c>
      <c r="G14" s="8">
        <v>2213.8200000000002</v>
      </c>
      <c r="H14" s="8">
        <v>1558.29</v>
      </c>
      <c r="I14" s="8">
        <v>15797.98</v>
      </c>
      <c r="J14" s="8">
        <v>2602.0300000000002</v>
      </c>
      <c r="K14" s="8">
        <v>9510.0300000000007</v>
      </c>
      <c r="L14" s="8">
        <v>2112.84</v>
      </c>
      <c r="M14" s="8">
        <v>248.05</v>
      </c>
      <c r="N14" s="8">
        <v>790.62</v>
      </c>
      <c r="O14" s="8">
        <v>592.32000000000005</v>
      </c>
      <c r="P14" s="8">
        <v>1836.92</v>
      </c>
      <c r="Q14" s="8">
        <v>1339.08</v>
      </c>
      <c r="R14" s="8">
        <v>4433.33</v>
      </c>
      <c r="S14" s="8">
        <v>271.74</v>
      </c>
      <c r="T14" s="8">
        <v>3486.96</v>
      </c>
      <c r="U14" s="8">
        <v>1710.73</v>
      </c>
      <c r="V14" s="8">
        <v>201.53</v>
      </c>
      <c r="W14" s="8">
        <v>252.33</v>
      </c>
      <c r="X14" s="8">
        <v>697.48</v>
      </c>
      <c r="Y14" s="8">
        <v>141.72</v>
      </c>
      <c r="Z14" s="8">
        <v>149.02000000000001</v>
      </c>
      <c r="AA14" s="8">
        <v>43.47</v>
      </c>
      <c r="AB14" s="8">
        <v>940.82</v>
      </c>
      <c r="AC14" s="8">
        <v>295.17</v>
      </c>
      <c r="AD14" s="8">
        <v>474.16</v>
      </c>
      <c r="AE14" s="8">
        <v>174.07</v>
      </c>
      <c r="AF14" s="8">
        <v>545.70000000000005</v>
      </c>
      <c r="AG14" s="8">
        <v>396</v>
      </c>
      <c r="AH14" s="8">
        <v>240.77</v>
      </c>
      <c r="AI14" s="8">
        <v>749.03</v>
      </c>
      <c r="AJ14" s="8">
        <v>55.46</v>
      </c>
      <c r="AK14" s="8">
        <v>346.34</v>
      </c>
      <c r="AL14" s="8">
        <v>206.34</v>
      </c>
      <c r="AM14" s="8">
        <v>63708.54</v>
      </c>
      <c r="AP14" s="8" t="s">
        <v>68</v>
      </c>
      <c r="AQ14" t="s">
        <v>69</v>
      </c>
      <c r="AR14" s="8">
        <v>94315.520000000004</v>
      </c>
      <c r="AS14" s="8">
        <v>4659</v>
      </c>
      <c r="AT14" s="8">
        <v>5268</v>
      </c>
      <c r="AU14" s="8">
        <v>-694</v>
      </c>
      <c r="AV14" s="8">
        <v>254</v>
      </c>
      <c r="AW14" s="8">
        <v>4828</v>
      </c>
      <c r="AX14" s="8">
        <v>29567</v>
      </c>
      <c r="AY14" s="8">
        <v>133369.51999999999</v>
      </c>
      <c r="AZ14" s="8">
        <v>34413</v>
      </c>
    </row>
    <row r="15" spans="1:52" x14ac:dyDescent="0.25">
      <c r="A15" s="8" t="s">
        <v>64</v>
      </c>
      <c r="B15" s="8" t="s">
        <v>65</v>
      </c>
      <c r="C15" s="8">
        <v>1214.17</v>
      </c>
      <c r="E15" s="8">
        <v>150.06</v>
      </c>
      <c r="F15" s="8">
        <v>5.0599999999999996</v>
      </c>
      <c r="G15" s="8">
        <v>2.17</v>
      </c>
      <c r="H15" s="8">
        <v>5.86</v>
      </c>
      <c r="I15" s="8">
        <v>454.65</v>
      </c>
      <c r="J15" s="8">
        <v>4087.86</v>
      </c>
      <c r="K15" s="8">
        <v>11.72</v>
      </c>
      <c r="L15" s="8">
        <v>2.25</v>
      </c>
      <c r="M15" s="8">
        <v>1.56</v>
      </c>
      <c r="N15" s="8">
        <v>1.49</v>
      </c>
      <c r="O15" s="8">
        <v>1.37</v>
      </c>
      <c r="P15" s="8">
        <v>2.93</v>
      </c>
      <c r="Q15" s="8">
        <v>43.41</v>
      </c>
      <c r="R15" s="8">
        <v>2.6</v>
      </c>
      <c r="S15" s="8">
        <v>4.7699999999999996</v>
      </c>
      <c r="T15" s="8">
        <v>5.52</v>
      </c>
      <c r="U15" s="8">
        <v>23.14</v>
      </c>
      <c r="V15" s="8">
        <v>12.15</v>
      </c>
      <c r="W15" s="8">
        <v>2.84</v>
      </c>
      <c r="X15" s="8">
        <v>0.71</v>
      </c>
      <c r="Y15" s="8">
        <v>1.53</v>
      </c>
      <c r="Z15" s="8">
        <v>6.89</v>
      </c>
      <c r="AA15" s="8">
        <v>19</v>
      </c>
      <c r="AB15" s="8">
        <v>0.64</v>
      </c>
      <c r="AC15" s="8">
        <v>28.96</v>
      </c>
      <c r="AD15" s="8">
        <v>52.41</v>
      </c>
      <c r="AE15" s="8">
        <v>367.99</v>
      </c>
      <c r="AF15" s="8">
        <v>99.6</v>
      </c>
      <c r="AG15" s="8">
        <v>170</v>
      </c>
      <c r="AH15" s="8">
        <v>15.38</v>
      </c>
      <c r="AI15" s="8">
        <v>5174.24</v>
      </c>
      <c r="AJ15" s="8">
        <v>196.49</v>
      </c>
      <c r="AK15" s="8">
        <v>8.32</v>
      </c>
      <c r="AL15" s="8">
        <v>15.45</v>
      </c>
      <c r="AM15" s="8">
        <v>12193.19</v>
      </c>
      <c r="AP15" s="8" t="s">
        <v>70</v>
      </c>
      <c r="AQ15" t="s">
        <v>71</v>
      </c>
      <c r="AR15" s="8">
        <v>33504.559999999998</v>
      </c>
      <c r="AS15" s="8">
        <v>20779</v>
      </c>
      <c r="AT15" s="8">
        <v>9917</v>
      </c>
      <c r="AU15" s="8">
        <v>981</v>
      </c>
      <c r="AW15" s="8">
        <v>10898</v>
      </c>
      <c r="AX15" s="8">
        <v>26899</v>
      </c>
      <c r="AY15" s="8">
        <v>92080.56</v>
      </c>
      <c r="AZ15" s="8">
        <v>43294</v>
      </c>
    </row>
    <row r="16" spans="1:52" x14ac:dyDescent="0.25">
      <c r="A16" s="8" t="s">
        <v>66</v>
      </c>
      <c r="B16" s="8" t="s">
        <v>67</v>
      </c>
      <c r="C16" s="8">
        <v>801.32</v>
      </c>
      <c r="D16" s="8">
        <v>380.49</v>
      </c>
      <c r="E16" s="8">
        <v>3194.38</v>
      </c>
      <c r="F16" s="8">
        <v>397.41</v>
      </c>
      <c r="G16" s="8">
        <v>751.71</v>
      </c>
      <c r="H16" s="8">
        <v>1335.06</v>
      </c>
      <c r="I16" s="8">
        <v>2028.83</v>
      </c>
      <c r="J16" s="8">
        <v>512.09</v>
      </c>
      <c r="K16" s="8">
        <v>6980.81</v>
      </c>
      <c r="L16" s="8">
        <v>1741.78</v>
      </c>
      <c r="M16" s="8">
        <v>1326.08</v>
      </c>
      <c r="N16" s="8">
        <v>1386.46</v>
      </c>
      <c r="O16" s="8">
        <v>1563.49</v>
      </c>
      <c r="P16" s="8">
        <v>5597.35</v>
      </c>
      <c r="Q16" s="8">
        <v>2590.9699999999998</v>
      </c>
      <c r="R16" s="8">
        <v>699.24</v>
      </c>
      <c r="S16" s="8">
        <v>535.73</v>
      </c>
      <c r="T16" s="8">
        <v>23345.040000000001</v>
      </c>
      <c r="U16" s="8">
        <v>4455.5200000000004</v>
      </c>
      <c r="V16" s="8">
        <v>1019.96</v>
      </c>
      <c r="W16" s="8">
        <v>219.43</v>
      </c>
      <c r="X16" s="8">
        <v>471.8</v>
      </c>
      <c r="Y16" s="8">
        <v>637.79999999999995</v>
      </c>
      <c r="Z16" s="8">
        <v>128.22</v>
      </c>
      <c r="AA16" s="8">
        <v>119.16</v>
      </c>
      <c r="AB16" s="8">
        <v>289.14999999999998</v>
      </c>
      <c r="AC16" s="8">
        <v>691.07</v>
      </c>
      <c r="AD16" s="8">
        <v>473.06</v>
      </c>
      <c r="AE16" s="8">
        <v>214.83</v>
      </c>
      <c r="AF16" s="8">
        <v>989.96</v>
      </c>
      <c r="AG16" s="8">
        <v>41</v>
      </c>
      <c r="AH16" s="8">
        <v>249.44</v>
      </c>
      <c r="AI16" s="8">
        <v>822.23</v>
      </c>
      <c r="AJ16" s="8">
        <v>96.28</v>
      </c>
      <c r="AK16" s="8">
        <v>142.65</v>
      </c>
      <c r="AL16" s="8">
        <v>275.44</v>
      </c>
      <c r="AM16" s="8">
        <v>66505.25</v>
      </c>
      <c r="AP16" s="8" t="s">
        <v>72</v>
      </c>
      <c r="AQ16" t="s">
        <v>73</v>
      </c>
      <c r="AR16" s="8">
        <v>23160.71</v>
      </c>
      <c r="AS16" s="8">
        <v>11552</v>
      </c>
      <c r="AT16" s="8">
        <v>3038</v>
      </c>
      <c r="AU16" s="8">
        <v>514</v>
      </c>
      <c r="AW16" s="8">
        <v>3552</v>
      </c>
      <c r="AX16" s="8">
        <v>17618</v>
      </c>
      <c r="AY16" s="8">
        <v>55882.71</v>
      </c>
      <c r="AZ16" s="8">
        <v>19905</v>
      </c>
    </row>
    <row r="17" spans="1:52" x14ac:dyDescent="0.25">
      <c r="A17" s="8" t="s">
        <v>68</v>
      </c>
      <c r="B17" s="8" t="s">
        <v>69</v>
      </c>
      <c r="C17" s="8">
        <v>595.64</v>
      </c>
      <c r="D17" s="8">
        <v>162.49</v>
      </c>
      <c r="E17" s="8">
        <v>1302.6199999999999</v>
      </c>
      <c r="F17" s="8">
        <v>255.91</v>
      </c>
      <c r="G17" s="8">
        <v>845.66</v>
      </c>
      <c r="H17" s="8">
        <v>1154.28</v>
      </c>
      <c r="I17" s="8">
        <v>1491.42</v>
      </c>
      <c r="J17" s="8">
        <v>298.49</v>
      </c>
      <c r="K17" s="8">
        <v>1666.47</v>
      </c>
      <c r="L17" s="8">
        <v>27566.1</v>
      </c>
      <c r="M17" s="8">
        <v>2009.99</v>
      </c>
      <c r="N17" s="8">
        <v>3804.72</v>
      </c>
      <c r="O17" s="8">
        <v>6039.32</v>
      </c>
      <c r="P17" s="8">
        <v>10845.38</v>
      </c>
      <c r="Q17" s="8">
        <v>6732.61</v>
      </c>
      <c r="R17" s="8">
        <v>610.49</v>
      </c>
      <c r="S17" s="8">
        <v>2101.21</v>
      </c>
      <c r="T17" s="8">
        <v>20347.759999999998</v>
      </c>
      <c r="U17" s="8">
        <v>950.94</v>
      </c>
      <c r="V17" s="8">
        <v>544.99</v>
      </c>
      <c r="W17" s="8">
        <v>191.14</v>
      </c>
      <c r="X17" s="8">
        <v>210.75</v>
      </c>
      <c r="Y17" s="8">
        <v>362.23</v>
      </c>
      <c r="Z17" s="8">
        <v>138.18</v>
      </c>
      <c r="AA17" s="8">
        <v>7</v>
      </c>
      <c r="AB17" s="8">
        <v>381.27</v>
      </c>
      <c r="AC17" s="8">
        <v>343.17</v>
      </c>
      <c r="AD17" s="8">
        <v>226.49</v>
      </c>
      <c r="AE17" s="8">
        <v>91.62</v>
      </c>
      <c r="AF17" s="8">
        <v>1306.81</v>
      </c>
      <c r="AG17" s="8">
        <v>782</v>
      </c>
      <c r="AH17" s="8">
        <v>35.880000000000003</v>
      </c>
      <c r="AI17" s="8">
        <v>270.16000000000003</v>
      </c>
      <c r="AJ17" s="8">
        <v>129.66</v>
      </c>
      <c r="AK17" s="8">
        <v>113.03</v>
      </c>
      <c r="AL17" s="8">
        <v>399.61</v>
      </c>
      <c r="AM17" s="8">
        <v>94315.520000000004</v>
      </c>
      <c r="AP17" s="8" t="s">
        <v>74</v>
      </c>
      <c r="AQ17" t="s">
        <v>75</v>
      </c>
      <c r="AR17" s="8">
        <v>39431.54</v>
      </c>
      <c r="AS17" s="8">
        <v>1508</v>
      </c>
      <c r="AT17" s="8">
        <v>19305</v>
      </c>
      <c r="AU17" s="8">
        <v>-297</v>
      </c>
      <c r="AW17" s="8">
        <v>19008</v>
      </c>
      <c r="AX17" s="8">
        <v>31235</v>
      </c>
      <c r="AY17" s="8">
        <v>91182.54</v>
      </c>
      <c r="AZ17" s="8">
        <v>33272</v>
      </c>
    </row>
    <row r="18" spans="1:52" x14ac:dyDescent="0.25">
      <c r="A18" s="8" t="s">
        <v>78</v>
      </c>
      <c r="B18" s="8" t="s">
        <v>79</v>
      </c>
      <c r="C18" s="8">
        <v>2617.0500000000002</v>
      </c>
      <c r="D18" s="8">
        <v>125.39</v>
      </c>
      <c r="E18" s="8">
        <v>397.47</v>
      </c>
      <c r="F18" s="8">
        <v>36.78</v>
      </c>
      <c r="G18" s="8">
        <v>334.12</v>
      </c>
      <c r="H18" s="8">
        <v>135.29</v>
      </c>
      <c r="I18" s="8">
        <v>297.45</v>
      </c>
      <c r="J18" s="8">
        <v>78.11</v>
      </c>
      <c r="K18" s="8">
        <v>163.82</v>
      </c>
      <c r="L18" s="8">
        <v>743.83</v>
      </c>
      <c r="M18" s="8">
        <v>450.43</v>
      </c>
      <c r="N18" s="8">
        <v>193.86</v>
      </c>
      <c r="O18" s="8">
        <v>729.03</v>
      </c>
      <c r="P18" s="8">
        <v>5646.7</v>
      </c>
      <c r="Q18" s="8">
        <v>8067.37</v>
      </c>
      <c r="R18" s="8">
        <v>83.32</v>
      </c>
      <c r="S18" s="8">
        <v>127.71</v>
      </c>
      <c r="T18" s="8">
        <v>2939.12</v>
      </c>
      <c r="U18" s="8">
        <v>3214.37</v>
      </c>
      <c r="V18" s="8">
        <v>839.54</v>
      </c>
      <c r="W18" s="8">
        <v>242.11</v>
      </c>
      <c r="X18" s="8">
        <v>280.32</v>
      </c>
      <c r="Y18" s="8">
        <v>379.99</v>
      </c>
      <c r="Z18" s="8">
        <v>68.77</v>
      </c>
      <c r="AA18" s="8">
        <v>208.14</v>
      </c>
      <c r="AB18" s="8">
        <v>22.92</v>
      </c>
      <c r="AC18" s="8">
        <v>270.60000000000002</v>
      </c>
      <c r="AD18" s="8">
        <v>394.48</v>
      </c>
      <c r="AE18" s="8">
        <v>128.47999999999999</v>
      </c>
      <c r="AF18" s="8">
        <v>433.65</v>
      </c>
      <c r="AG18" s="8">
        <v>1910</v>
      </c>
      <c r="AH18" s="8">
        <v>70.05</v>
      </c>
      <c r="AI18" s="8">
        <v>4510.13</v>
      </c>
      <c r="AJ18" s="8">
        <v>393.88</v>
      </c>
      <c r="AK18" s="8">
        <v>1115.51</v>
      </c>
      <c r="AL18" s="8">
        <v>195.97</v>
      </c>
      <c r="AM18" s="8">
        <v>37845.71</v>
      </c>
      <c r="AP18" s="8" t="s">
        <v>76</v>
      </c>
      <c r="AQ18" t="s">
        <v>77</v>
      </c>
      <c r="AR18" s="8">
        <v>38981.25</v>
      </c>
      <c r="AS18" s="8">
        <v>63777</v>
      </c>
      <c r="AT18" s="8">
        <v>30691</v>
      </c>
      <c r="AU18" s="8">
        <v>-4019</v>
      </c>
      <c r="AW18" s="8">
        <v>26672</v>
      </c>
      <c r="AX18" s="8">
        <v>82427</v>
      </c>
      <c r="AY18" s="8">
        <v>211857.25</v>
      </c>
      <c r="AZ18" s="8">
        <v>62420</v>
      </c>
    </row>
    <row r="19" spans="1:52" x14ac:dyDescent="0.25">
      <c r="A19" s="8" t="s">
        <v>52</v>
      </c>
      <c r="B19" s="8" t="s">
        <v>53</v>
      </c>
      <c r="C19" s="8">
        <v>199.26</v>
      </c>
      <c r="D19" s="8">
        <v>131.05000000000001</v>
      </c>
      <c r="E19" s="8">
        <v>734.32</v>
      </c>
      <c r="F19" s="8">
        <v>36.49</v>
      </c>
      <c r="G19" s="8">
        <v>154.04</v>
      </c>
      <c r="H19" s="8">
        <v>27689.119999999999</v>
      </c>
      <c r="I19" s="8">
        <v>2162.38</v>
      </c>
      <c r="J19" s="8">
        <v>29.63</v>
      </c>
      <c r="K19" s="8">
        <v>1197.28</v>
      </c>
      <c r="L19" s="8">
        <v>2786.4</v>
      </c>
      <c r="M19" s="8">
        <v>20.29</v>
      </c>
      <c r="N19" s="8">
        <v>23.47</v>
      </c>
      <c r="O19" s="8">
        <v>23.26</v>
      </c>
      <c r="P19" s="8">
        <v>66.22</v>
      </c>
      <c r="Q19" s="8">
        <v>67.02</v>
      </c>
      <c r="R19" s="8">
        <v>13797.11</v>
      </c>
      <c r="S19" s="8">
        <v>36.950000000000003</v>
      </c>
      <c r="T19" s="8">
        <v>1659.72</v>
      </c>
      <c r="U19" s="8">
        <v>53.31</v>
      </c>
      <c r="V19" s="8">
        <v>12.66</v>
      </c>
      <c r="W19" s="8">
        <v>131.47999999999999</v>
      </c>
      <c r="X19" s="8">
        <v>2.92</v>
      </c>
      <c r="Y19" s="8">
        <v>13.97</v>
      </c>
      <c r="Z19" s="8">
        <v>4.3099999999999996</v>
      </c>
      <c r="AA19" s="8">
        <v>11</v>
      </c>
      <c r="AB19" s="8">
        <v>0.9</v>
      </c>
      <c r="AC19" s="8">
        <v>15.11</v>
      </c>
      <c r="AD19" s="8">
        <v>26.2</v>
      </c>
      <c r="AE19" s="8">
        <v>4.1500000000000004</v>
      </c>
      <c r="AF19" s="8">
        <v>54.02</v>
      </c>
      <c r="AG19" s="8">
        <v>143</v>
      </c>
      <c r="AH19" s="8">
        <v>15.91</v>
      </c>
      <c r="AI19" s="8">
        <v>25.06</v>
      </c>
      <c r="AJ19" s="8">
        <v>4.26</v>
      </c>
      <c r="AK19" s="8">
        <v>9.2899999999999991</v>
      </c>
      <c r="AL19" s="8">
        <v>23.74</v>
      </c>
      <c r="AM19" s="8">
        <v>51365.3</v>
      </c>
      <c r="AP19" s="8" t="s">
        <v>78</v>
      </c>
      <c r="AQ19" t="s">
        <v>79</v>
      </c>
      <c r="AR19" s="8">
        <v>37845.71</v>
      </c>
      <c r="AS19" s="8">
        <v>40225</v>
      </c>
      <c r="AT19" s="8">
        <v>26509</v>
      </c>
      <c r="AU19" s="8">
        <v>-132</v>
      </c>
      <c r="AV19" s="8">
        <v>427</v>
      </c>
      <c r="AW19" s="8">
        <v>26804</v>
      </c>
      <c r="AX19" s="8">
        <v>15047</v>
      </c>
      <c r="AY19" s="8">
        <v>119921.71</v>
      </c>
      <c r="AZ19" s="8">
        <v>20718</v>
      </c>
    </row>
    <row r="20" spans="1:52" x14ac:dyDescent="0.25">
      <c r="A20" s="8" t="s">
        <v>80</v>
      </c>
      <c r="B20" s="8" t="s">
        <v>81</v>
      </c>
      <c r="C20" s="8">
        <v>961.38</v>
      </c>
      <c r="D20" s="8">
        <v>115.77</v>
      </c>
      <c r="E20" s="8">
        <v>2242.77</v>
      </c>
      <c r="F20" s="8">
        <v>187.63</v>
      </c>
      <c r="G20" s="8">
        <v>1509.57</v>
      </c>
      <c r="H20" s="8">
        <v>1050.32</v>
      </c>
      <c r="I20" s="8">
        <v>2990.92</v>
      </c>
      <c r="J20" s="8">
        <v>241.22</v>
      </c>
      <c r="K20" s="8">
        <v>1434.91</v>
      </c>
      <c r="L20" s="8">
        <v>2786.29</v>
      </c>
      <c r="M20" s="8">
        <v>233.11</v>
      </c>
      <c r="N20" s="8">
        <v>180.41</v>
      </c>
      <c r="O20" s="8">
        <v>231.31</v>
      </c>
      <c r="P20" s="8">
        <v>742.78</v>
      </c>
      <c r="Q20" s="8">
        <v>158.88999999999999</v>
      </c>
      <c r="R20" s="8">
        <v>44385.35</v>
      </c>
      <c r="S20" s="8">
        <v>467.1</v>
      </c>
      <c r="T20" s="8">
        <v>291.37</v>
      </c>
      <c r="U20" s="8">
        <v>2812.11</v>
      </c>
      <c r="V20" s="8">
        <v>1234.82</v>
      </c>
      <c r="W20" s="8">
        <v>945.01</v>
      </c>
      <c r="X20" s="8">
        <v>1371.57</v>
      </c>
      <c r="Y20" s="8">
        <v>1015.23</v>
      </c>
      <c r="Z20" s="8">
        <v>147.59</v>
      </c>
      <c r="AA20" s="8">
        <v>465.14</v>
      </c>
      <c r="AB20" s="8">
        <v>456.06</v>
      </c>
      <c r="AC20" s="8">
        <v>756.29</v>
      </c>
      <c r="AD20" s="8">
        <v>304.51</v>
      </c>
      <c r="AE20" s="8">
        <v>196.81</v>
      </c>
      <c r="AF20" s="8">
        <v>292.8</v>
      </c>
      <c r="AG20" s="8">
        <v>1914</v>
      </c>
      <c r="AH20" s="8">
        <v>1140.71</v>
      </c>
      <c r="AI20" s="8">
        <v>739.85</v>
      </c>
      <c r="AJ20" s="8">
        <v>476.13</v>
      </c>
      <c r="AK20" s="8">
        <v>1106.22</v>
      </c>
      <c r="AL20" s="8">
        <v>244.75</v>
      </c>
      <c r="AM20" s="8">
        <v>75830.720000000001</v>
      </c>
      <c r="AP20" s="8" t="s">
        <v>80</v>
      </c>
      <c r="AQ20" t="s">
        <v>81</v>
      </c>
      <c r="AR20" s="8">
        <v>75830.720000000001</v>
      </c>
      <c r="AS20" s="8">
        <v>34622</v>
      </c>
      <c r="AX20" s="8">
        <v>2139</v>
      </c>
      <c r="AY20" s="8">
        <v>112591.72</v>
      </c>
      <c r="AZ20" s="8">
        <v>1085</v>
      </c>
    </row>
    <row r="21" spans="1:52" x14ac:dyDescent="0.25">
      <c r="A21" s="8" t="s">
        <v>82</v>
      </c>
      <c r="B21" s="8" t="s">
        <v>83</v>
      </c>
      <c r="C21" s="8">
        <v>488.05</v>
      </c>
      <c r="D21" s="8">
        <v>46.38</v>
      </c>
      <c r="E21" s="8">
        <v>1123.19</v>
      </c>
      <c r="F21" s="8">
        <v>224.56</v>
      </c>
      <c r="G21" s="8">
        <v>904.82</v>
      </c>
      <c r="H21" s="8">
        <v>754.35</v>
      </c>
      <c r="I21" s="8">
        <v>686.93</v>
      </c>
      <c r="J21" s="8">
        <v>192.15</v>
      </c>
      <c r="K21" s="8">
        <v>589.6</v>
      </c>
      <c r="L21" s="8">
        <v>3577.98</v>
      </c>
      <c r="M21" s="8">
        <v>136.4</v>
      </c>
      <c r="N21" s="8">
        <v>111.34</v>
      </c>
      <c r="O21" s="8">
        <v>189.38</v>
      </c>
      <c r="P21" s="8">
        <v>491.21</v>
      </c>
      <c r="Q21" s="8">
        <v>263.17</v>
      </c>
      <c r="R21" s="8">
        <v>602.48</v>
      </c>
      <c r="S21" s="8">
        <v>8531.49</v>
      </c>
      <c r="T21" s="8">
        <v>1458.06</v>
      </c>
      <c r="U21" s="8">
        <v>1964.16</v>
      </c>
      <c r="V21" s="8">
        <v>459.53</v>
      </c>
      <c r="W21" s="8">
        <v>411.59</v>
      </c>
      <c r="X21" s="8">
        <v>598.73</v>
      </c>
      <c r="Y21" s="8">
        <v>343.94</v>
      </c>
      <c r="Z21" s="8">
        <v>329.25</v>
      </c>
      <c r="AA21" s="8">
        <v>283.13</v>
      </c>
      <c r="AB21" s="8">
        <v>860.54</v>
      </c>
      <c r="AC21" s="8">
        <v>860.7</v>
      </c>
      <c r="AD21" s="8">
        <v>379.96</v>
      </c>
      <c r="AE21" s="8">
        <v>411.81</v>
      </c>
      <c r="AF21" s="8">
        <v>1013.89</v>
      </c>
      <c r="AG21" s="8">
        <v>3966</v>
      </c>
      <c r="AH21" s="8">
        <v>730.94</v>
      </c>
      <c r="AI21" s="8">
        <v>679.89</v>
      </c>
      <c r="AJ21" s="8">
        <v>262.44</v>
      </c>
      <c r="AK21" s="8">
        <v>347.8</v>
      </c>
      <c r="AL21" s="8">
        <v>122.16</v>
      </c>
      <c r="AM21" s="8">
        <v>34398.01</v>
      </c>
      <c r="AP21" s="8" t="s">
        <v>82</v>
      </c>
      <c r="AQ21" t="s">
        <v>83</v>
      </c>
      <c r="AR21" s="8">
        <v>34398.01</v>
      </c>
      <c r="AS21" s="8">
        <v>12415</v>
      </c>
      <c r="AX21" s="8">
        <v>4536</v>
      </c>
      <c r="AY21" s="8">
        <v>51349.01</v>
      </c>
      <c r="AZ21" s="8">
        <v>1708</v>
      </c>
    </row>
    <row r="22" spans="1:52" x14ac:dyDescent="0.25">
      <c r="A22" s="8" t="s">
        <v>84</v>
      </c>
      <c r="B22" s="8" t="s">
        <v>85</v>
      </c>
      <c r="C22" s="8">
        <v>352.17</v>
      </c>
      <c r="D22" s="8">
        <v>59.72</v>
      </c>
      <c r="E22" s="8">
        <v>137.53</v>
      </c>
      <c r="F22" s="8">
        <v>38.6</v>
      </c>
      <c r="G22" s="8">
        <v>86.1</v>
      </c>
      <c r="H22" s="8">
        <v>430.93</v>
      </c>
      <c r="I22" s="8">
        <v>96.06</v>
      </c>
      <c r="J22" s="8">
        <v>24.39</v>
      </c>
      <c r="K22" s="8">
        <v>127.01</v>
      </c>
      <c r="L22" s="8">
        <v>303.23</v>
      </c>
      <c r="M22" s="8">
        <v>78.87</v>
      </c>
      <c r="N22" s="8">
        <v>75.069999999999993</v>
      </c>
      <c r="O22" s="8">
        <v>430.7</v>
      </c>
      <c r="P22" s="8">
        <v>355.84</v>
      </c>
      <c r="Q22" s="8">
        <v>202.4</v>
      </c>
      <c r="R22" s="8">
        <v>1377.08</v>
      </c>
      <c r="S22" s="8">
        <v>436.9</v>
      </c>
      <c r="T22" s="8">
        <v>38787.07</v>
      </c>
      <c r="U22" s="8">
        <v>483.8</v>
      </c>
      <c r="V22" s="8">
        <v>439.01</v>
      </c>
      <c r="W22" s="8">
        <v>70.97</v>
      </c>
      <c r="X22" s="8">
        <v>536.79999999999995</v>
      </c>
      <c r="Y22" s="8">
        <v>615.27</v>
      </c>
      <c r="Z22" s="8">
        <v>111.48</v>
      </c>
      <c r="AA22" s="8">
        <v>1307.05</v>
      </c>
      <c r="AB22" s="8">
        <v>3998.84</v>
      </c>
      <c r="AC22" s="8">
        <v>291.83</v>
      </c>
      <c r="AD22" s="8">
        <v>1245.04</v>
      </c>
      <c r="AE22" s="8">
        <v>86.44</v>
      </c>
      <c r="AF22" s="8">
        <v>808.4</v>
      </c>
      <c r="AG22" s="8">
        <v>4380</v>
      </c>
      <c r="AH22" s="8">
        <v>1351.94</v>
      </c>
      <c r="AI22" s="8">
        <v>280.2</v>
      </c>
      <c r="AJ22" s="8">
        <v>598.64</v>
      </c>
      <c r="AK22" s="8">
        <v>1136.4100000000001</v>
      </c>
      <c r="AL22" s="8">
        <v>101.96</v>
      </c>
      <c r="AM22" s="8">
        <v>61243.74</v>
      </c>
      <c r="AP22" s="8" t="s">
        <v>84</v>
      </c>
      <c r="AQ22" t="s">
        <v>85</v>
      </c>
      <c r="AR22" s="8">
        <v>61243.74</v>
      </c>
      <c r="AS22" s="8">
        <v>16201</v>
      </c>
      <c r="AT22" s="8">
        <v>210061</v>
      </c>
      <c r="AU22" s="8">
        <v>-360</v>
      </c>
      <c r="AW22" s="8">
        <v>209701</v>
      </c>
      <c r="AY22" s="8">
        <v>287145.74</v>
      </c>
    </row>
    <row r="23" spans="1:52" x14ac:dyDescent="0.25">
      <c r="A23" s="8" t="s">
        <v>86</v>
      </c>
      <c r="B23" s="8" t="s">
        <v>87</v>
      </c>
      <c r="C23" s="8">
        <v>263.8</v>
      </c>
      <c r="D23" s="8">
        <v>90.34</v>
      </c>
      <c r="E23" s="8">
        <v>960.26</v>
      </c>
      <c r="F23" s="8">
        <v>96.97</v>
      </c>
      <c r="G23" s="8">
        <v>288.17</v>
      </c>
      <c r="H23" s="8">
        <v>464.59</v>
      </c>
      <c r="I23" s="8">
        <v>370.76</v>
      </c>
      <c r="J23" s="8">
        <v>354.76</v>
      </c>
      <c r="K23" s="8">
        <v>645.99</v>
      </c>
      <c r="L23" s="8">
        <v>659.6</v>
      </c>
      <c r="M23" s="8">
        <v>188.48</v>
      </c>
      <c r="N23" s="8">
        <v>135.5</v>
      </c>
      <c r="O23" s="8">
        <v>295.62</v>
      </c>
      <c r="P23" s="8">
        <v>909.86</v>
      </c>
      <c r="Q23" s="8">
        <v>428.85</v>
      </c>
      <c r="R23" s="8">
        <v>182.45</v>
      </c>
      <c r="S23" s="8">
        <v>212.44</v>
      </c>
      <c r="T23" s="8">
        <v>783.71</v>
      </c>
      <c r="U23" s="8">
        <v>15622.97</v>
      </c>
      <c r="V23" s="8">
        <v>2163.85</v>
      </c>
      <c r="W23" s="8">
        <v>235.15</v>
      </c>
      <c r="X23" s="8">
        <v>518.98</v>
      </c>
      <c r="Y23" s="8">
        <v>213.05</v>
      </c>
      <c r="Z23" s="8">
        <v>365.37</v>
      </c>
      <c r="AA23" s="8">
        <v>207.01</v>
      </c>
      <c r="AB23" s="8">
        <v>243.45</v>
      </c>
      <c r="AC23" s="8">
        <v>902.57</v>
      </c>
      <c r="AD23" s="8">
        <v>129.85</v>
      </c>
      <c r="AE23" s="8">
        <v>193.33</v>
      </c>
      <c r="AF23" s="8">
        <v>682.34</v>
      </c>
      <c r="AG23" s="8">
        <v>290</v>
      </c>
      <c r="AH23" s="8">
        <v>93.75</v>
      </c>
      <c r="AI23" s="8">
        <v>181.63</v>
      </c>
      <c r="AJ23" s="8">
        <v>151.4</v>
      </c>
      <c r="AK23" s="8">
        <v>350.61</v>
      </c>
      <c r="AL23" s="8">
        <v>141.03</v>
      </c>
      <c r="AM23" s="8">
        <v>30018.51</v>
      </c>
      <c r="AP23" s="8" t="s">
        <v>86</v>
      </c>
      <c r="AQ23" t="s">
        <v>87</v>
      </c>
      <c r="AR23" s="8">
        <v>30018.51</v>
      </c>
      <c r="AS23" s="8">
        <v>12561</v>
      </c>
      <c r="AX23" s="8">
        <v>3939</v>
      </c>
      <c r="AY23" s="8">
        <v>46518.51</v>
      </c>
      <c r="AZ23" s="8">
        <v>6276</v>
      </c>
    </row>
    <row r="24" spans="1:52" x14ac:dyDescent="0.25">
      <c r="A24" s="8" t="s">
        <v>88</v>
      </c>
      <c r="B24" s="8" t="s">
        <v>89</v>
      </c>
      <c r="C24" s="8">
        <v>80.88</v>
      </c>
      <c r="D24" s="8">
        <v>131.94</v>
      </c>
      <c r="E24" s="8">
        <v>2257.71</v>
      </c>
      <c r="F24" s="8">
        <v>249.75</v>
      </c>
      <c r="G24" s="8">
        <v>951.86</v>
      </c>
      <c r="H24" s="8">
        <v>1182.8699999999999</v>
      </c>
      <c r="I24" s="8">
        <v>1077.1400000000001</v>
      </c>
      <c r="J24" s="8">
        <v>328.64</v>
      </c>
      <c r="K24" s="8">
        <v>1025.3599999999999</v>
      </c>
      <c r="L24" s="8">
        <v>1389.82</v>
      </c>
      <c r="M24" s="8">
        <v>318.22000000000003</v>
      </c>
      <c r="N24" s="8">
        <v>241.72</v>
      </c>
      <c r="O24" s="8">
        <v>429.52</v>
      </c>
      <c r="P24" s="8">
        <v>1146.3599999999999</v>
      </c>
      <c r="Q24" s="8">
        <v>554.04999999999995</v>
      </c>
      <c r="R24" s="8">
        <v>475.02</v>
      </c>
      <c r="S24" s="8">
        <v>545.46</v>
      </c>
      <c r="T24" s="8">
        <v>2479.29</v>
      </c>
      <c r="U24" s="8">
        <v>27247.72</v>
      </c>
      <c r="V24" s="8">
        <v>34903.29</v>
      </c>
      <c r="W24" s="8">
        <v>1197.99</v>
      </c>
      <c r="X24" s="8">
        <v>1557.14</v>
      </c>
      <c r="Y24" s="8">
        <v>1589.17</v>
      </c>
      <c r="Z24" s="8">
        <v>980.8</v>
      </c>
      <c r="AA24" s="8">
        <v>2077.86</v>
      </c>
      <c r="AB24" s="8">
        <v>754.36</v>
      </c>
      <c r="AC24" s="8">
        <v>3027.52</v>
      </c>
      <c r="AD24" s="8">
        <v>963.58</v>
      </c>
      <c r="AE24" s="8">
        <v>573.55999999999995</v>
      </c>
      <c r="AF24" s="8">
        <v>3024.91</v>
      </c>
      <c r="AG24" s="8">
        <v>4838</v>
      </c>
      <c r="AH24" s="8">
        <v>1602.08</v>
      </c>
      <c r="AI24" s="8">
        <v>779.14</v>
      </c>
      <c r="AJ24" s="8">
        <v>423.19</v>
      </c>
      <c r="AK24" s="8">
        <v>958.76</v>
      </c>
      <c r="AL24" s="8">
        <v>594.96</v>
      </c>
      <c r="AM24" s="8">
        <v>101959.64</v>
      </c>
      <c r="AP24" s="8" t="s">
        <v>88</v>
      </c>
      <c r="AQ24" t="s">
        <v>89</v>
      </c>
      <c r="AR24" s="8">
        <v>101959.64</v>
      </c>
      <c r="AS24" s="8">
        <v>36504</v>
      </c>
      <c r="AX24" s="8">
        <v>25621</v>
      </c>
      <c r="AY24" s="8">
        <v>164084.64000000001</v>
      </c>
      <c r="AZ24" s="8">
        <v>33200</v>
      </c>
    </row>
    <row r="25" spans="1:52" x14ac:dyDescent="0.25">
      <c r="A25" s="8" t="s">
        <v>90</v>
      </c>
      <c r="B25" s="8" t="s">
        <v>91</v>
      </c>
      <c r="C25" s="8">
        <v>40.520000000000003</v>
      </c>
      <c r="D25" s="8">
        <v>56.1</v>
      </c>
      <c r="E25" s="8">
        <v>375.99</v>
      </c>
      <c r="F25" s="8">
        <v>42.41</v>
      </c>
      <c r="G25" s="8">
        <v>112.69</v>
      </c>
      <c r="H25" s="8">
        <v>154.38999999999999</v>
      </c>
      <c r="I25" s="8">
        <v>215.05</v>
      </c>
      <c r="J25" s="8">
        <v>119.24</v>
      </c>
      <c r="K25" s="8">
        <v>217.67</v>
      </c>
      <c r="L25" s="8">
        <v>337.45</v>
      </c>
      <c r="M25" s="8">
        <v>83.35</v>
      </c>
      <c r="N25" s="8">
        <v>62.73</v>
      </c>
      <c r="O25" s="8">
        <v>126.02</v>
      </c>
      <c r="P25" s="8">
        <v>306.74</v>
      </c>
      <c r="Q25" s="8">
        <v>178.91</v>
      </c>
      <c r="R25" s="8">
        <v>163.09</v>
      </c>
      <c r="S25" s="8">
        <v>169.12</v>
      </c>
      <c r="T25" s="8">
        <v>371.73</v>
      </c>
      <c r="U25" s="8">
        <v>6393.07</v>
      </c>
      <c r="V25" s="8">
        <v>1432.35</v>
      </c>
      <c r="W25" s="8">
        <v>2360.94</v>
      </c>
      <c r="X25" s="8">
        <v>599.26</v>
      </c>
      <c r="Y25" s="8">
        <v>406.62</v>
      </c>
      <c r="Z25" s="8">
        <v>684.31</v>
      </c>
      <c r="AA25" s="8">
        <v>854.79</v>
      </c>
      <c r="AB25" s="8">
        <v>494.86</v>
      </c>
      <c r="AC25" s="8">
        <v>1956.18</v>
      </c>
      <c r="AD25" s="8">
        <v>436.49</v>
      </c>
      <c r="AE25" s="8">
        <v>281.85000000000002</v>
      </c>
      <c r="AF25" s="8">
        <v>2269.29</v>
      </c>
      <c r="AG25" s="8">
        <v>432</v>
      </c>
      <c r="AH25" s="8">
        <v>693.77</v>
      </c>
      <c r="AI25" s="8">
        <v>350.34</v>
      </c>
      <c r="AJ25" s="8">
        <v>1795.23</v>
      </c>
      <c r="AK25" s="8">
        <v>595.47</v>
      </c>
      <c r="AL25" s="8">
        <v>190.49</v>
      </c>
      <c r="AM25" s="8">
        <v>25360.51</v>
      </c>
      <c r="AP25" s="8" t="s">
        <v>90</v>
      </c>
      <c r="AQ25" t="s">
        <v>91</v>
      </c>
      <c r="AR25" s="8">
        <v>25360.51</v>
      </c>
      <c r="AS25" s="8">
        <v>69615</v>
      </c>
      <c r="AY25" s="8">
        <v>94975.51</v>
      </c>
    </row>
    <row r="26" spans="1:52" x14ac:dyDescent="0.25">
      <c r="A26" s="8" t="s">
        <v>92</v>
      </c>
      <c r="B26" s="8" t="s">
        <v>93</v>
      </c>
      <c r="C26" s="8">
        <v>182.16</v>
      </c>
      <c r="D26" s="8">
        <v>2.15</v>
      </c>
      <c r="E26" s="8">
        <v>247.77</v>
      </c>
      <c r="F26" s="8">
        <v>26.83</v>
      </c>
      <c r="G26" s="8">
        <v>52.96</v>
      </c>
      <c r="H26" s="8">
        <v>63.61</v>
      </c>
      <c r="I26" s="8">
        <v>116.16</v>
      </c>
      <c r="J26" s="8">
        <v>54.03</v>
      </c>
      <c r="K26" s="8">
        <v>62.09</v>
      </c>
      <c r="L26" s="8">
        <v>96.16</v>
      </c>
      <c r="M26" s="8">
        <v>84.69</v>
      </c>
      <c r="N26" s="8">
        <v>35.130000000000003</v>
      </c>
      <c r="O26" s="8">
        <v>54.96</v>
      </c>
      <c r="P26" s="8">
        <v>173.33</v>
      </c>
      <c r="Q26" s="8">
        <v>66.67</v>
      </c>
      <c r="R26" s="8">
        <v>239.37</v>
      </c>
      <c r="S26" s="8">
        <v>101.5</v>
      </c>
      <c r="T26" s="8">
        <v>371.41</v>
      </c>
      <c r="U26" s="8">
        <v>2008.62</v>
      </c>
      <c r="V26" s="8">
        <v>387.2</v>
      </c>
      <c r="W26" s="8">
        <v>133.5</v>
      </c>
      <c r="X26" s="8">
        <v>3782.72</v>
      </c>
      <c r="Y26" s="8">
        <v>957.39</v>
      </c>
      <c r="Z26" s="8">
        <v>1909.89</v>
      </c>
      <c r="AA26" s="8">
        <v>3595.69</v>
      </c>
      <c r="AB26" s="8">
        <v>343.57</v>
      </c>
      <c r="AC26" s="8">
        <v>2537.04</v>
      </c>
      <c r="AD26" s="8">
        <v>860.35</v>
      </c>
      <c r="AE26" s="8">
        <v>970.07</v>
      </c>
      <c r="AF26" s="8">
        <v>1760.59</v>
      </c>
      <c r="AG26" s="8">
        <v>1400</v>
      </c>
      <c r="AH26" s="8">
        <v>763.56</v>
      </c>
      <c r="AI26" s="8">
        <v>307.35000000000002</v>
      </c>
      <c r="AJ26" s="8">
        <v>200.8</v>
      </c>
      <c r="AK26" s="8">
        <v>955.07</v>
      </c>
      <c r="AL26" s="8">
        <v>426.22</v>
      </c>
      <c r="AM26" s="8">
        <v>25330.63</v>
      </c>
      <c r="AN26" s="8" t="s">
        <v>117</v>
      </c>
      <c r="AP26" s="8" t="s">
        <v>92</v>
      </c>
      <c r="AQ26" t="s">
        <v>93</v>
      </c>
      <c r="AR26" s="8">
        <v>25330.639999999999</v>
      </c>
      <c r="AS26" s="8">
        <v>22731</v>
      </c>
      <c r="AT26" s="8">
        <v>11796</v>
      </c>
      <c r="AU26" s="8">
        <v>26</v>
      </c>
      <c r="AW26" s="8">
        <v>11822</v>
      </c>
      <c r="AX26" s="8">
        <v>3687</v>
      </c>
      <c r="AY26" s="8">
        <v>63570.64</v>
      </c>
      <c r="AZ26" s="8">
        <v>4781</v>
      </c>
    </row>
    <row r="27" spans="1:52" x14ac:dyDescent="0.25">
      <c r="A27" s="8" t="s">
        <v>94</v>
      </c>
      <c r="B27" s="8" t="s">
        <v>95</v>
      </c>
      <c r="C27" s="8">
        <v>42.59</v>
      </c>
      <c r="D27" s="8">
        <v>27.97</v>
      </c>
      <c r="E27" s="8">
        <v>241.78</v>
      </c>
      <c r="F27" s="8">
        <v>56.87</v>
      </c>
      <c r="G27" s="8">
        <v>102.2</v>
      </c>
      <c r="H27" s="8">
        <v>127.57</v>
      </c>
      <c r="I27" s="8">
        <v>157.93</v>
      </c>
      <c r="J27" s="8">
        <v>92.03</v>
      </c>
      <c r="K27" s="8">
        <v>89.82</v>
      </c>
      <c r="L27" s="8">
        <v>133.19</v>
      </c>
      <c r="M27" s="8">
        <v>61.09</v>
      </c>
      <c r="N27" s="8">
        <v>73.95</v>
      </c>
      <c r="O27" s="8">
        <v>125.65</v>
      </c>
      <c r="P27" s="8">
        <v>201.67</v>
      </c>
      <c r="Q27" s="8">
        <v>118.12</v>
      </c>
      <c r="R27" s="8">
        <v>273.60000000000002</v>
      </c>
      <c r="S27" s="8">
        <v>93.7</v>
      </c>
      <c r="T27" s="8">
        <v>633.66999999999996</v>
      </c>
      <c r="U27" s="8">
        <v>5653.94</v>
      </c>
      <c r="V27" s="8">
        <v>847.72</v>
      </c>
      <c r="W27" s="8">
        <v>480.14</v>
      </c>
      <c r="X27" s="8">
        <v>508.8</v>
      </c>
      <c r="Y27" s="8">
        <v>12505.15</v>
      </c>
      <c r="Z27" s="8">
        <v>1339.46</v>
      </c>
      <c r="AA27" s="8">
        <v>5349.69</v>
      </c>
      <c r="AB27" s="8">
        <v>464.69</v>
      </c>
      <c r="AC27" s="8">
        <v>2494.64</v>
      </c>
      <c r="AD27" s="8">
        <v>890.46</v>
      </c>
      <c r="AE27" s="8">
        <v>295.58</v>
      </c>
      <c r="AF27" s="8">
        <v>2539.34</v>
      </c>
      <c r="AG27" s="8">
        <v>1206</v>
      </c>
      <c r="AH27" s="8">
        <v>458.83</v>
      </c>
      <c r="AI27" s="8">
        <v>542.89</v>
      </c>
      <c r="AJ27" s="8">
        <v>92.08</v>
      </c>
      <c r="AK27" s="8">
        <v>559.54999999999995</v>
      </c>
      <c r="AL27" s="8">
        <v>226</v>
      </c>
      <c r="AM27" s="8">
        <v>39108.36</v>
      </c>
      <c r="AN27" s="8">
        <v>0.97333819701215385</v>
      </c>
      <c r="AO27" s="8">
        <f>(AY27-AZ27)/AY27</f>
        <v>0.96552385060815771</v>
      </c>
      <c r="AP27" s="8" t="s">
        <v>94</v>
      </c>
      <c r="AQ27" t="s">
        <v>95</v>
      </c>
      <c r="AR27" s="8">
        <v>39108.36</v>
      </c>
      <c r="AS27" s="8">
        <v>32284</v>
      </c>
      <c r="AX27" s="8">
        <v>3529</v>
      </c>
      <c r="AY27" s="8">
        <v>74921.36</v>
      </c>
      <c r="AZ27" s="8">
        <v>2583</v>
      </c>
    </row>
    <row r="28" spans="1:52" x14ac:dyDescent="0.25">
      <c r="A28" s="8" t="s">
        <v>96</v>
      </c>
      <c r="B28" s="8" t="s">
        <v>97</v>
      </c>
      <c r="C28" s="8">
        <v>0.88</v>
      </c>
      <c r="D28" s="8">
        <v>3.99</v>
      </c>
      <c r="E28" s="8">
        <v>440.52</v>
      </c>
      <c r="F28" s="8">
        <v>65.650000000000006</v>
      </c>
      <c r="G28" s="8">
        <v>162.41</v>
      </c>
      <c r="H28" s="8">
        <v>272.7</v>
      </c>
      <c r="I28" s="8">
        <v>239.4</v>
      </c>
      <c r="J28" s="8">
        <v>89.02</v>
      </c>
      <c r="K28" s="8">
        <v>153.85</v>
      </c>
      <c r="L28" s="8">
        <v>207.68</v>
      </c>
      <c r="M28" s="8">
        <v>312.29000000000002</v>
      </c>
      <c r="N28" s="8">
        <v>78.489999999999995</v>
      </c>
      <c r="O28" s="8">
        <v>127.57</v>
      </c>
      <c r="P28" s="8">
        <v>265.5</v>
      </c>
      <c r="Q28" s="8">
        <v>150.27000000000001</v>
      </c>
      <c r="R28" s="8">
        <v>416.41</v>
      </c>
      <c r="S28" s="8">
        <v>163.29</v>
      </c>
      <c r="T28" s="8">
        <v>697.11</v>
      </c>
      <c r="U28" s="8">
        <v>2444.39</v>
      </c>
      <c r="V28" s="8">
        <v>522.86</v>
      </c>
      <c r="W28" s="8">
        <v>164.99</v>
      </c>
      <c r="X28" s="8">
        <v>599.17999999999995</v>
      </c>
      <c r="Y28" s="8">
        <v>943.4</v>
      </c>
      <c r="Z28" s="8">
        <v>6873.9</v>
      </c>
      <c r="AA28" s="8">
        <v>5633.63</v>
      </c>
      <c r="AB28" s="8">
        <v>415.84</v>
      </c>
      <c r="AC28" s="8">
        <v>1488.45</v>
      </c>
      <c r="AD28" s="8">
        <v>585.32000000000005</v>
      </c>
      <c r="AE28" s="8">
        <v>249.61</v>
      </c>
      <c r="AF28" s="8">
        <v>1438.62</v>
      </c>
      <c r="AG28" s="8">
        <v>1215</v>
      </c>
      <c r="AH28" s="8">
        <v>239.13</v>
      </c>
      <c r="AI28" s="8">
        <v>263.82</v>
      </c>
      <c r="AJ28" s="8">
        <v>164.28</v>
      </c>
      <c r="AK28" s="8">
        <v>212.3</v>
      </c>
      <c r="AL28" s="8">
        <v>273.08</v>
      </c>
      <c r="AM28" s="8">
        <v>27574.83</v>
      </c>
      <c r="AN28" s="8">
        <v>0.97948410885778703</v>
      </c>
      <c r="AO28" s="8">
        <f t="shared" ref="AO28:AO34" si="0">(AY28-AZ28)/AY28</f>
        <v>0.9588998047321905</v>
      </c>
      <c r="AP28" s="8" t="s">
        <v>96</v>
      </c>
      <c r="AQ28" t="s">
        <v>97</v>
      </c>
      <c r="AR28" s="8">
        <v>27574.83</v>
      </c>
      <c r="AS28" s="8">
        <v>1832</v>
      </c>
      <c r="AT28" s="8">
        <v>39608</v>
      </c>
      <c r="AU28" s="8">
        <v>35</v>
      </c>
      <c r="AW28" s="8">
        <v>39643</v>
      </c>
      <c r="AX28" s="8">
        <v>2580</v>
      </c>
      <c r="AY28" s="8">
        <v>71629.83</v>
      </c>
      <c r="AZ28" s="8">
        <v>2944</v>
      </c>
    </row>
    <row r="29" spans="1:52" x14ac:dyDescent="0.25">
      <c r="A29" s="8" t="s">
        <v>98</v>
      </c>
      <c r="B29" s="8" t="s">
        <v>99</v>
      </c>
      <c r="C29" s="8">
        <v>2226.85</v>
      </c>
      <c r="D29" s="8">
        <v>171.19</v>
      </c>
      <c r="E29" s="8">
        <v>2614.66</v>
      </c>
      <c r="F29" s="8">
        <v>315.32</v>
      </c>
      <c r="G29" s="8">
        <v>647.97</v>
      </c>
      <c r="H29" s="8">
        <v>513.48</v>
      </c>
      <c r="I29" s="8">
        <v>862.4</v>
      </c>
      <c r="J29" s="8">
        <v>290.04000000000002</v>
      </c>
      <c r="K29" s="8">
        <v>546.82000000000005</v>
      </c>
      <c r="L29" s="8">
        <v>860.84</v>
      </c>
      <c r="M29" s="8">
        <v>332.69</v>
      </c>
      <c r="N29" s="8">
        <v>237.89</v>
      </c>
      <c r="O29" s="8">
        <v>425.28</v>
      </c>
      <c r="P29" s="8">
        <v>873.72</v>
      </c>
      <c r="Q29" s="8">
        <v>504.34</v>
      </c>
      <c r="R29" s="8">
        <v>688.86</v>
      </c>
      <c r="S29" s="8">
        <v>1024.8499999999999</v>
      </c>
      <c r="T29" s="8">
        <v>4600.8900000000003</v>
      </c>
      <c r="U29" s="8">
        <v>13207.51</v>
      </c>
      <c r="V29" s="8">
        <v>6011.24</v>
      </c>
      <c r="W29" s="8">
        <v>1565.56</v>
      </c>
      <c r="X29" s="8">
        <v>851.89</v>
      </c>
      <c r="Y29" s="8">
        <v>2260.3000000000002</v>
      </c>
      <c r="Z29" s="8">
        <v>635.35</v>
      </c>
      <c r="AA29" s="8">
        <v>63635.15</v>
      </c>
      <c r="AB29" s="8">
        <v>20322.79</v>
      </c>
      <c r="AC29" s="8">
        <v>7937.33</v>
      </c>
      <c r="AD29" s="8">
        <v>853.61</v>
      </c>
      <c r="AE29" s="8">
        <v>913.37</v>
      </c>
      <c r="AF29" s="8">
        <v>3586.15</v>
      </c>
      <c r="AG29" s="8">
        <v>3581</v>
      </c>
      <c r="AH29" s="8">
        <v>645.74</v>
      </c>
      <c r="AI29" s="8">
        <v>2314.79</v>
      </c>
      <c r="AJ29" s="8">
        <v>254.82</v>
      </c>
      <c r="AK29" s="8">
        <v>588.76</v>
      </c>
      <c r="AL29" s="8">
        <v>1339.95</v>
      </c>
      <c r="AM29" s="8">
        <v>148243.41</v>
      </c>
      <c r="AO29" s="8">
        <f t="shared" si="0"/>
        <v>0.98041253100526993</v>
      </c>
      <c r="AP29" s="8" t="s">
        <v>98</v>
      </c>
      <c r="AQ29" t="s">
        <v>99</v>
      </c>
      <c r="AR29" s="8">
        <v>148243.41</v>
      </c>
      <c r="AS29" s="8">
        <v>59631</v>
      </c>
      <c r="AX29" s="8">
        <v>10020</v>
      </c>
      <c r="AY29" s="8">
        <v>217894.41</v>
      </c>
      <c r="AZ29" s="8">
        <v>4268</v>
      </c>
    </row>
    <row r="30" spans="1:52" x14ac:dyDescent="0.25">
      <c r="A30" s="8" t="s">
        <v>100</v>
      </c>
      <c r="B30" s="8" t="s">
        <v>101</v>
      </c>
      <c r="C30" s="8">
        <v>21.06</v>
      </c>
      <c r="D30" s="8">
        <v>78.92</v>
      </c>
      <c r="E30" s="8">
        <v>636.54999999999995</v>
      </c>
      <c r="F30" s="8">
        <v>74.86</v>
      </c>
      <c r="G30" s="8">
        <v>378.06</v>
      </c>
      <c r="H30" s="8">
        <v>202.14</v>
      </c>
      <c r="I30" s="8">
        <v>368.02</v>
      </c>
      <c r="J30" s="8">
        <v>271.41000000000003</v>
      </c>
      <c r="K30" s="8">
        <v>364.66</v>
      </c>
      <c r="L30" s="8">
        <v>582.70000000000005</v>
      </c>
      <c r="M30" s="8">
        <v>121.29</v>
      </c>
      <c r="N30" s="8">
        <v>44.25</v>
      </c>
      <c r="O30" s="8">
        <v>194.44</v>
      </c>
      <c r="P30" s="8">
        <v>405.54</v>
      </c>
      <c r="Q30" s="8">
        <v>191.12</v>
      </c>
      <c r="R30" s="8">
        <v>199.84</v>
      </c>
      <c r="S30" s="8">
        <v>162.47</v>
      </c>
      <c r="T30" s="8">
        <v>803.34</v>
      </c>
      <c r="U30" s="8">
        <v>17046.509999999998</v>
      </c>
      <c r="V30" s="8">
        <v>2387.36</v>
      </c>
      <c r="W30" s="8">
        <v>1753.18</v>
      </c>
      <c r="X30" s="8">
        <v>799.25</v>
      </c>
      <c r="Y30" s="8">
        <v>1202.33</v>
      </c>
      <c r="Z30" s="8">
        <v>1743.03</v>
      </c>
      <c r="AA30" s="8">
        <v>6421.43</v>
      </c>
      <c r="AB30" s="8">
        <v>9770.19</v>
      </c>
      <c r="AC30" s="8">
        <v>5913.55</v>
      </c>
      <c r="AD30" s="8">
        <v>1719.14</v>
      </c>
      <c r="AE30" s="8">
        <v>572.29999999999995</v>
      </c>
      <c r="AF30" s="8">
        <v>6043.73</v>
      </c>
      <c r="AG30" s="8">
        <v>1889</v>
      </c>
      <c r="AH30" s="8">
        <v>547.29999999999995</v>
      </c>
      <c r="AI30" s="8">
        <v>1195.75</v>
      </c>
      <c r="AJ30" s="8">
        <v>854.28</v>
      </c>
      <c r="AK30" s="8">
        <v>749.52</v>
      </c>
      <c r="AL30" s="8">
        <v>563.92999999999995</v>
      </c>
      <c r="AM30" s="8">
        <v>66272.460000000006</v>
      </c>
      <c r="AO30" s="8">
        <f t="shared" si="0"/>
        <v>1</v>
      </c>
      <c r="AP30" s="8" t="s">
        <v>100</v>
      </c>
      <c r="AQ30" t="s">
        <v>101</v>
      </c>
      <c r="AR30" s="8">
        <v>66272.460000000006</v>
      </c>
      <c r="AS30" s="8">
        <v>217043</v>
      </c>
      <c r="AT30" s="8">
        <v>5075</v>
      </c>
      <c r="AW30" s="8">
        <v>5075</v>
      </c>
      <c r="AY30" s="8">
        <v>288390.46000000002</v>
      </c>
    </row>
    <row r="31" spans="1:52" x14ac:dyDescent="0.25">
      <c r="A31" s="8" t="s">
        <v>102</v>
      </c>
      <c r="B31" s="8" t="s">
        <v>103</v>
      </c>
      <c r="C31" s="8">
        <v>1297.3800000000001</v>
      </c>
      <c r="D31" s="8">
        <v>253.18</v>
      </c>
      <c r="E31" s="8">
        <v>4320.21</v>
      </c>
      <c r="F31" s="8">
        <v>379.61</v>
      </c>
      <c r="G31" s="8">
        <v>1562.44</v>
      </c>
      <c r="H31" s="8">
        <v>1332</v>
      </c>
      <c r="I31" s="8">
        <v>1295.17</v>
      </c>
      <c r="J31" s="8">
        <v>894.11</v>
      </c>
      <c r="K31" s="8">
        <v>2176.09</v>
      </c>
      <c r="L31" s="8">
        <v>2807.65</v>
      </c>
      <c r="M31" s="8">
        <v>786.73</v>
      </c>
      <c r="N31" s="8">
        <v>506.22</v>
      </c>
      <c r="O31" s="8">
        <v>1209.8699999999999</v>
      </c>
      <c r="P31" s="8">
        <v>2737.4</v>
      </c>
      <c r="Q31" s="8">
        <v>1397.37</v>
      </c>
      <c r="R31" s="8">
        <v>1838.12</v>
      </c>
      <c r="S31" s="8">
        <v>1247.08</v>
      </c>
      <c r="T31" s="8">
        <v>13185.3</v>
      </c>
      <c r="U31" s="8">
        <v>19151</v>
      </c>
      <c r="V31" s="8">
        <v>5418.41</v>
      </c>
      <c r="W31" s="8">
        <v>2724.98</v>
      </c>
      <c r="X31" s="8">
        <v>2540.0500000000002</v>
      </c>
      <c r="Y31" s="8">
        <v>2353.4499999999998</v>
      </c>
      <c r="Z31" s="8">
        <v>3221.58</v>
      </c>
      <c r="AA31" s="8">
        <v>8034.28</v>
      </c>
      <c r="AB31" s="8">
        <v>4761.13</v>
      </c>
      <c r="AC31" s="8">
        <v>48902.69</v>
      </c>
      <c r="AD31" s="8">
        <v>3803.67</v>
      </c>
      <c r="AE31" s="8">
        <v>1387.77</v>
      </c>
      <c r="AF31" s="8">
        <v>10440.120000000001</v>
      </c>
      <c r="AG31" s="8">
        <v>4535</v>
      </c>
      <c r="AH31" s="8">
        <v>1378.19</v>
      </c>
      <c r="AI31" s="8">
        <v>1917.63</v>
      </c>
      <c r="AJ31" s="8">
        <v>1239.58</v>
      </c>
      <c r="AK31" s="8">
        <v>1337.75</v>
      </c>
      <c r="AL31" s="8">
        <v>1111.3</v>
      </c>
      <c r="AM31" s="8">
        <v>163484.5</v>
      </c>
      <c r="AN31" s="8">
        <v>0.95178979371787531</v>
      </c>
      <c r="AO31" s="8">
        <f t="shared" si="0"/>
        <v>0.931528278910845</v>
      </c>
      <c r="AP31" s="8" t="s">
        <v>102</v>
      </c>
      <c r="AQ31" t="s">
        <v>103</v>
      </c>
      <c r="AR31" s="8">
        <v>163484.5</v>
      </c>
      <c r="AS31" s="8">
        <v>9014</v>
      </c>
      <c r="AT31" s="8">
        <v>33302</v>
      </c>
      <c r="AU31" s="8">
        <v>68</v>
      </c>
      <c r="AW31" s="8">
        <v>33370</v>
      </c>
      <c r="AX31" s="8">
        <v>16267</v>
      </c>
      <c r="AY31" s="8">
        <v>222135.5</v>
      </c>
      <c r="AZ31" s="8">
        <v>15210</v>
      </c>
    </row>
    <row r="32" spans="1:52" x14ac:dyDescent="0.25">
      <c r="A32" s="8" t="s">
        <v>104</v>
      </c>
      <c r="B32" s="8" t="s">
        <v>105</v>
      </c>
      <c r="AD32" s="8">
        <v>1567.84</v>
      </c>
      <c r="AM32" s="8">
        <v>1567.84</v>
      </c>
      <c r="AN32" s="8">
        <v>0.86405985826828269</v>
      </c>
      <c r="AO32" s="8">
        <f t="shared" si="0"/>
        <v>0.93094838671102642</v>
      </c>
      <c r="AP32" s="8" t="s">
        <v>104</v>
      </c>
      <c r="AQ32" t="s">
        <v>105</v>
      </c>
      <c r="AR32" s="8">
        <v>1567.84</v>
      </c>
      <c r="AS32" s="8">
        <v>10199</v>
      </c>
      <c r="AT32" s="8">
        <v>43525</v>
      </c>
      <c r="AU32" s="8">
        <v>-95</v>
      </c>
      <c r="AW32" s="8">
        <v>43430</v>
      </c>
      <c r="AX32" s="8">
        <v>3006</v>
      </c>
      <c r="AY32" s="8">
        <v>58202.84</v>
      </c>
      <c r="AZ32" s="8">
        <v>4019</v>
      </c>
    </row>
    <row r="33" spans="1:52" x14ac:dyDescent="0.25">
      <c r="A33" s="8" t="s">
        <v>106</v>
      </c>
      <c r="B33" s="8" t="s">
        <v>107</v>
      </c>
      <c r="C33" s="8">
        <v>491.1</v>
      </c>
      <c r="D33" s="8">
        <v>18.32</v>
      </c>
      <c r="E33" s="8">
        <v>2826.26</v>
      </c>
      <c r="F33" s="8">
        <v>260.76</v>
      </c>
      <c r="G33" s="8">
        <v>375.51</v>
      </c>
      <c r="H33" s="8">
        <v>189.18</v>
      </c>
      <c r="I33" s="8">
        <v>1200.1500000000001</v>
      </c>
      <c r="J33" s="8">
        <v>890.48</v>
      </c>
      <c r="K33" s="8">
        <v>156.34</v>
      </c>
      <c r="L33" s="8">
        <v>192.79</v>
      </c>
      <c r="M33" s="8">
        <v>123.43</v>
      </c>
      <c r="N33" s="8">
        <v>108.55</v>
      </c>
      <c r="O33" s="8">
        <v>71.92</v>
      </c>
      <c r="P33" s="8">
        <v>1257.8800000000001</v>
      </c>
      <c r="Q33" s="8">
        <v>490.25</v>
      </c>
      <c r="R33" s="8">
        <v>178.89</v>
      </c>
      <c r="S33" s="8">
        <v>140.77000000000001</v>
      </c>
      <c r="T33" s="8">
        <v>520.66999999999996</v>
      </c>
      <c r="U33" s="8">
        <v>4713.84</v>
      </c>
      <c r="V33" s="8">
        <v>564.70000000000005</v>
      </c>
      <c r="W33" s="8">
        <v>237.58</v>
      </c>
      <c r="X33" s="8">
        <v>536.78</v>
      </c>
      <c r="Y33" s="8">
        <v>960.88</v>
      </c>
      <c r="Z33" s="8">
        <v>445.49</v>
      </c>
      <c r="AA33" s="8">
        <v>2983.42</v>
      </c>
      <c r="AB33" s="8">
        <v>136.91</v>
      </c>
      <c r="AC33" s="8">
        <v>753.36</v>
      </c>
      <c r="AD33" s="8">
        <v>346.99</v>
      </c>
      <c r="AE33" s="8">
        <v>2098.41</v>
      </c>
      <c r="AF33" s="8">
        <v>1302.22</v>
      </c>
      <c r="AG33" s="8">
        <v>1596</v>
      </c>
      <c r="AH33" s="8">
        <v>532.42999999999995</v>
      </c>
      <c r="AI33" s="8">
        <v>687.52</v>
      </c>
      <c r="AJ33" s="8">
        <v>374.84</v>
      </c>
      <c r="AK33" s="8">
        <v>737.94</v>
      </c>
      <c r="AL33" s="8">
        <v>235.03</v>
      </c>
      <c r="AM33" s="8">
        <v>28737.61</v>
      </c>
      <c r="AN33" s="8">
        <v>0.93210241935244698</v>
      </c>
      <c r="AO33" s="8">
        <f t="shared" si="0"/>
        <v>0.90726907571665316</v>
      </c>
      <c r="AP33" s="8" t="s">
        <v>106</v>
      </c>
      <c r="AQ33" t="s">
        <v>107</v>
      </c>
      <c r="AR33" s="8">
        <v>28737.61</v>
      </c>
      <c r="AS33" s="8">
        <v>3602</v>
      </c>
      <c r="AU33" s="8">
        <v>40</v>
      </c>
      <c r="AW33" s="8">
        <v>40</v>
      </c>
      <c r="AX33" s="8">
        <v>2420</v>
      </c>
      <c r="AY33" s="8">
        <v>34799.61</v>
      </c>
      <c r="AZ33" s="8">
        <v>3227</v>
      </c>
    </row>
    <row r="34" spans="1:52" x14ac:dyDescent="0.25">
      <c r="A34" s="8" t="s">
        <v>108</v>
      </c>
      <c r="B34" s="8" t="s">
        <v>109</v>
      </c>
      <c r="C34" s="8">
        <v>629.58000000000004</v>
      </c>
      <c r="D34" s="8">
        <v>203.04</v>
      </c>
      <c r="E34" s="8">
        <v>5266.05</v>
      </c>
      <c r="F34" s="8">
        <v>450.51</v>
      </c>
      <c r="G34" s="8">
        <v>1551.29</v>
      </c>
      <c r="H34" s="8">
        <v>1055.6199999999999</v>
      </c>
      <c r="I34" s="8">
        <v>1587.98</v>
      </c>
      <c r="J34" s="8">
        <v>771.01</v>
      </c>
      <c r="K34" s="8">
        <v>2867.87</v>
      </c>
      <c r="L34" s="8">
        <v>3788.67</v>
      </c>
      <c r="M34" s="8">
        <v>727.43</v>
      </c>
      <c r="N34" s="8">
        <v>895.88</v>
      </c>
      <c r="O34" s="8">
        <v>1318.34</v>
      </c>
      <c r="P34" s="8">
        <v>2657.91</v>
      </c>
      <c r="Q34" s="8">
        <v>1665.67</v>
      </c>
      <c r="R34" s="8">
        <v>2310.35</v>
      </c>
      <c r="S34" s="8">
        <v>3428.19</v>
      </c>
      <c r="T34" s="8">
        <v>12106.22</v>
      </c>
      <c r="U34" s="8">
        <v>21275.4</v>
      </c>
      <c r="V34" s="8">
        <v>8834.0499999999993</v>
      </c>
      <c r="W34" s="8">
        <v>2053.0500000000002</v>
      </c>
      <c r="X34" s="8">
        <v>1911.76</v>
      </c>
      <c r="Y34" s="8">
        <v>2984.86</v>
      </c>
      <c r="Z34" s="8">
        <v>2405.61</v>
      </c>
      <c r="AA34" s="8">
        <v>12983.74</v>
      </c>
      <c r="AB34" s="8">
        <v>4765.5600000000004</v>
      </c>
      <c r="AC34" s="8">
        <v>11431.36</v>
      </c>
      <c r="AD34" s="8">
        <v>5245.85</v>
      </c>
      <c r="AE34" s="8">
        <v>3178.93</v>
      </c>
      <c r="AF34" s="8">
        <v>19764.740000000002</v>
      </c>
      <c r="AG34" s="8">
        <v>8696</v>
      </c>
      <c r="AH34" s="8">
        <v>4102.58</v>
      </c>
      <c r="AI34" s="8">
        <v>3182.48</v>
      </c>
      <c r="AJ34" s="8">
        <v>1930.59</v>
      </c>
      <c r="AK34" s="8">
        <v>2341.54</v>
      </c>
      <c r="AL34" s="8">
        <v>2290.4899999999998</v>
      </c>
      <c r="AM34" s="8">
        <v>162660.18</v>
      </c>
      <c r="AN34" s="8">
        <v>0.95332447275039911</v>
      </c>
      <c r="AO34" s="8">
        <f t="shared" si="0"/>
        <v>0.90090230054042264</v>
      </c>
      <c r="AP34" s="8" t="s">
        <v>108</v>
      </c>
      <c r="AQ34" t="s">
        <v>109</v>
      </c>
      <c r="AR34" s="8">
        <v>162660.18</v>
      </c>
      <c r="AS34" s="8">
        <v>10210</v>
      </c>
      <c r="AX34" s="8">
        <v>20101</v>
      </c>
      <c r="AY34" s="8">
        <v>192971.18</v>
      </c>
      <c r="AZ34" s="8">
        <v>19123</v>
      </c>
    </row>
    <row r="35" spans="1:52" x14ac:dyDescent="0.25">
      <c r="A35" s="8" t="s">
        <v>127</v>
      </c>
      <c r="B35" s="8" t="s">
        <v>128</v>
      </c>
      <c r="E35" s="8">
        <v>51.78</v>
      </c>
      <c r="F35" s="8">
        <v>5.88</v>
      </c>
      <c r="G35" s="8">
        <v>17.72</v>
      </c>
      <c r="H35" s="8">
        <v>24.25</v>
      </c>
      <c r="I35" s="8">
        <v>28.46</v>
      </c>
      <c r="J35" s="8">
        <v>18.84</v>
      </c>
      <c r="K35" s="8">
        <v>31</v>
      </c>
      <c r="L35" s="8">
        <v>48.11</v>
      </c>
      <c r="M35" s="8">
        <v>11.57</v>
      </c>
      <c r="N35" s="8">
        <v>8.5299999999999994</v>
      </c>
      <c r="O35" s="8">
        <v>18.27</v>
      </c>
      <c r="P35" s="8">
        <v>43.92</v>
      </c>
      <c r="Q35" s="8">
        <v>26.45</v>
      </c>
      <c r="R35" s="8">
        <v>27.04</v>
      </c>
      <c r="S35" s="8">
        <v>24.34</v>
      </c>
      <c r="T35" s="8">
        <v>44.21</v>
      </c>
      <c r="U35" s="8">
        <v>919.24</v>
      </c>
      <c r="V35" s="8">
        <v>203.06</v>
      </c>
      <c r="W35" s="8">
        <v>306.77999999999997</v>
      </c>
      <c r="X35" s="8">
        <v>84.46</v>
      </c>
      <c r="Y35" s="8">
        <v>56.56</v>
      </c>
      <c r="Z35" s="8">
        <v>100.52</v>
      </c>
      <c r="AA35" s="8">
        <v>7</v>
      </c>
      <c r="AB35" s="8">
        <v>89.64</v>
      </c>
      <c r="AC35" s="8">
        <v>288.45</v>
      </c>
      <c r="AD35" s="8">
        <v>66.38</v>
      </c>
      <c r="AE35" s="8">
        <v>59.1</v>
      </c>
      <c r="AF35" s="8">
        <v>354.47</v>
      </c>
      <c r="AG35" s="8">
        <v>367</v>
      </c>
      <c r="AH35" s="8">
        <v>173.75</v>
      </c>
      <c r="AI35" s="8">
        <v>38.51</v>
      </c>
      <c r="AJ35" s="8">
        <v>102.08</v>
      </c>
      <c r="AK35" s="8">
        <v>2824.96</v>
      </c>
      <c r="AL35" s="8">
        <v>228.43</v>
      </c>
      <c r="AM35" s="8">
        <v>6700.76</v>
      </c>
    </row>
    <row r="36" spans="1:52" x14ac:dyDescent="0.25">
      <c r="A36" s="8" t="s">
        <v>129</v>
      </c>
      <c r="B36" s="8" t="s">
        <v>130</v>
      </c>
      <c r="C36" s="8">
        <v>70.64</v>
      </c>
      <c r="E36" s="8">
        <v>536.58000000000004</v>
      </c>
      <c r="F36" s="8">
        <v>37.99</v>
      </c>
      <c r="G36" s="8">
        <v>66.739999999999995</v>
      </c>
      <c r="H36" s="8">
        <v>220.82</v>
      </c>
      <c r="I36" s="8">
        <v>181.84</v>
      </c>
      <c r="J36" s="8">
        <v>49.13</v>
      </c>
      <c r="K36" s="8">
        <v>132.59</v>
      </c>
      <c r="L36" s="8">
        <v>128.54</v>
      </c>
      <c r="M36" s="8">
        <v>58.81</v>
      </c>
      <c r="N36" s="8">
        <v>71.81</v>
      </c>
      <c r="O36" s="8">
        <v>160.47999999999999</v>
      </c>
      <c r="P36" s="8">
        <v>643.02</v>
      </c>
      <c r="Q36" s="8">
        <v>366.89</v>
      </c>
      <c r="R36" s="8">
        <v>219.56</v>
      </c>
      <c r="S36" s="8">
        <v>122.28</v>
      </c>
      <c r="T36" s="8">
        <v>529.80999999999995</v>
      </c>
      <c r="U36" s="8">
        <v>1177.4100000000001</v>
      </c>
      <c r="V36" s="8">
        <v>508.58</v>
      </c>
      <c r="W36" s="8">
        <v>155.27000000000001</v>
      </c>
      <c r="X36" s="8">
        <v>282.68</v>
      </c>
      <c r="Y36" s="8">
        <v>291.26</v>
      </c>
      <c r="Z36" s="8">
        <v>136.18</v>
      </c>
      <c r="AA36" s="8">
        <v>641.22</v>
      </c>
      <c r="AB36" s="8">
        <v>84.5</v>
      </c>
      <c r="AC36" s="8">
        <v>359.65</v>
      </c>
      <c r="AD36" s="8">
        <v>117.19</v>
      </c>
      <c r="AE36" s="8">
        <v>252.56</v>
      </c>
      <c r="AF36" s="8">
        <v>788.02</v>
      </c>
      <c r="AG36" s="8">
        <v>110</v>
      </c>
      <c r="AH36" s="8">
        <v>28.38</v>
      </c>
      <c r="AI36" s="8">
        <v>67.400000000000006</v>
      </c>
      <c r="AJ36" s="8">
        <v>47.21</v>
      </c>
      <c r="AK36" s="8">
        <v>72.959999999999994</v>
      </c>
      <c r="AL36" s="8">
        <v>1900.4</v>
      </c>
      <c r="AM36" s="8">
        <v>10618.42</v>
      </c>
    </row>
    <row r="37" spans="1:52" x14ac:dyDescent="0.25">
      <c r="A37" s="8" t="s">
        <v>131</v>
      </c>
      <c r="B37" s="8" t="s">
        <v>132</v>
      </c>
      <c r="C37" s="8">
        <v>149.4</v>
      </c>
      <c r="D37" s="8">
        <v>20.47</v>
      </c>
      <c r="E37" s="8">
        <v>295.14999999999998</v>
      </c>
      <c r="F37" s="8">
        <v>43.55</v>
      </c>
      <c r="G37" s="8">
        <v>86.95</v>
      </c>
      <c r="H37" s="8">
        <v>137.54</v>
      </c>
      <c r="I37" s="8">
        <v>229.35</v>
      </c>
      <c r="J37" s="8">
        <v>107.28</v>
      </c>
      <c r="K37" s="8">
        <v>212.38</v>
      </c>
      <c r="L37" s="8">
        <v>217.01</v>
      </c>
      <c r="M37" s="8">
        <v>116.63</v>
      </c>
      <c r="N37" s="8">
        <v>93.88</v>
      </c>
      <c r="O37" s="8">
        <v>138.57</v>
      </c>
      <c r="P37" s="8">
        <v>502.23</v>
      </c>
      <c r="Q37" s="8">
        <v>220.53</v>
      </c>
      <c r="R37" s="8">
        <v>376.57</v>
      </c>
      <c r="S37" s="8">
        <v>71.349999999999994</v>
      </c>
      <c r="T37" s="8">
        <v>477.25</v>
      </c>
      <c r="U37" s="8">
        <v>1386.26</v>
      </c>
      <c r="V37" s="8">
        <v>1368.13</v>
      </c>
      <c r="W37" s="8">
        <v>132.01</v>
      </c>
      <c r="X37" s="8">
        <v>107.23</v>
      </c>
      <c r="Y37" s="8">
        <v>435.73</v>
      </c>
      <c r="Z37" s="8">
        <v>397.03</v>
      </c>
      <c r="AA37" s="8">
        <v>824.66</v>
      </c>
      <c r="AB37" s="8">
        <v>70.209999999999994</v>
      </c>
      <c r="AC37" s="8">
        <v>612.86</v>
      </c>
      <c r="AD37" s="8">
        <v>242.07</v>
      </c>
      <c r="AE37" s="8">
        <v>228.42</v>
      </c>
      <c r="AF37" s="8">
        <v>441.3</v>
      </c>
      <c r="AG37" s="8">
        <v>619</v>
      </c>
      <c r="AH37" s="8">
        <v>827.55</v>
      </c>
      <c r="AI37" s="8">
        <v>1509.14</v>
      </c>
      <c r="AJ37" s="8">
        <v>118.82</v>
      </c>
      <c r="AK37" s="8">
        <v>183.45</v>
      </c>
      <c r="AL37" s="8">
        <v>45.96</v>
      </c>
      <c r="AM37" s="8">
        <v>13045.93</v>
      </c>
    </row>
    <row r="38" spans="1:52" x14ac:dyDescent="0.25">
      <c r="A38" s="8" t="s">
        <v>133</v>
      </c>
      <c r="B38" s="8" t="s">
        <v>134</v>
      </c>
      <c r="D38" s="8">
        <v>0.52</v>
      </c>
      <c r="E38" s="8">
        <v>38.86</v>
      </c>
      <c r="F38" s="8">
        <v>5.03</v>
      </c>
      <c r="G38" s="8">
        <v>6.73</v>
      </c>
      <c r="H38" s="8">
        <v>20.75</v>
      </c>
      <c r="I38" s="8">
        <v>12.83</v>
      </c>
      <c r="J38" s="8">
        <v>2.67</v>
      </c>
      <c r="K38" s="8">
        <v>8.66</v>
      </c>
      <c r="L38" s="8">
        <v>22.44</v>
      </c>
      <c r="M38" s="8">
        <v>3.11</v>
      </c>
      <c r="N38" s="8">
        <v>3.45</v>
      </c>
      <c r="O38" s="8">
        <v>7.21</v>
      </c>
      <c r="P38" s="8">
        <v>20.32</v>
      </c>
      <c r="Q38" s="8">
        <v>9.66</v>
      </c>
      <c r="R38" s="8">
        <v>17.53</v>
      </c>
      <c r="S38" s="8">
        <v>7.54</v>
      </c>
      <c r="T38" s="8">
        <v>68.95</v>
      </c>
      <c r="U38" s="8">
        <v>72.98</v>
      </c>
      <c r="V38" s="8">
        <v>52.52</v>
      </c>
      <c r="W38" s="8">
        <v>68.34</v>
      </c>
      <c r="X38" s="8">
        <v>14.13</v>
      </c>
      <c r="Y38" s="8">
        <v>22.24</v>
      </c>
      <c r="Z38" s="8">
        <v>22.88</v>
      </c>
      <c r="AA38" s="8">
        <v>279.22000000000003</v>
      </c>
      <c r="AB38" s="8">
        <v>10.46</v>
      </c>
      <c r="AC38" s="8">
        <v>26.99</v>
      </c>
      <c r="AD38" s="8">
        <v>40.08</v>
      </c>
      <c r="AE38" s="8">
        <v>19.66</v>
      </c>
      <c r="AF38" s="8">
        <v>111.65</v>
      </c>
      <c r="AG38" s="8">
        <v>262</v>
      </c>
      <c r="AH38" s="8">
        <v>9.49</v>
      </c>
      <c r="AI38" s="8">
        <v>1642.57</v>
      </c>
      <c r="AJ38" s="8">
        <v>139.47</v>
      </c>
      <c r="AK38" s="8">
        <v>19.61</v>
      </c>
      <c r="AL38" s="8">
        <v>3.29</v>
      </c>
      <c r="AM38" s="8">
        <v>3073.84</v>
      </c>
    </row>
    <row r="39" spans="1:52" x14ac:dyDescent="0.25">
      <c r="A39" s="8" t="s">
        <v>135</v>
      </c>
      <c r="B39" s="8" t="s">
        <v>136</v>
      </c>
      <c r="C39" s="8">
        <v>46686.78</v>
      </c>
      <c r="D39" s="8">
        <v>3079.61</v>
      </c>
      <c r="E39" s="8">
        <v>102155.69</v>
      </c>
      <c r="F39" s="8">
        <v>11203.56</v>
      </c>
      <c r="G39" s="8">
        <v>26627.85</v>
      </c>
      <c r="H39" s="8">
        <v>45127.87</v>
      </c>
      <c r="I39" s="8">
        <v>46679.49</v>
      </c>
      <c r="J39" s="8">
        <v>13717.87</v>
      </c>
      <c r="K39" s="8">
        <v>34279.33</v>
      </c>
      <c r="L39" s="8">
        <v>58277.85</v>
      </c>
      <c r="M39" s="8">
        <v>14604.29</v>
      </c>
      <c r="N39" s="8">
        <v>14787.83</v>
      </c>
      <c r="O39" s="8">
        <v>22249.18</v>
      </c>
      <c r="P39" s="8">
        <v>81411.64</v>
      </c>
      <c r="Q39" s="8">
        <v>36228.800000000003</v>
      </c>
      <c r="R39" s="8">
        <v>76697.41</v>
      </c>
      <c r="S39" s="8">
        <v>22900.52</v>
      </c>
      <c r="T39" s="8">
        <v>155722.06</v>
      </c>
      <c r="U39" s="8">
        <v>178048.22</v>
      </c>
      <c r="V39" s="8">
        <v>89753.88</v>
      </c>
      <c r="W39" s="8">
        <v>41652.69</v>
      </c>
      <c r="X39" s="8">
        <v>27712.21</v>
      </c>
      <c r="Y39" s="8">
        <v>36610.69</v>
      </c>
      <c r="Z39" s="8">
        <v>25124.78</v>
      </c>
      <c r="AA39" s="8">
        <v>118735.01</v>
      </c>
      <c r="AB39" s="8">
        <v>51243.12</v>
      </c>
      <c r="AC39" s="8">
        <v>99340.37</v>
      </c>
      <c r="AD39" s="8">
        <v>24972.14</v>
      </c>
      <c r="AE39" s="8">
        <v>14431.7</v>
      </c>
      <c r="AF39" s="8">
        <v>67524.03</v>
      </c>
      <c r="AG39" s="8">
        <v>53062</v>
      </c>
      <c r="AH39" s="8">
        <v>20785</v>
      </c>
      <c r="AI39" s="8">
        <v>33532.04</v>
      </c>
      <c r="AJ39" s="8">
        <v>11850.09</v>
      </c>
      <c r="AK39" s="8">
        <v>21100.799999999999</v>
      </c>
      <c r="AL39" s="8">
        <v>13934.97</v>
      </c>
      <c r="AM39" s="8">
        <v>1741851.36</v>
      </c>
      <c r="AO39" s="8" t="s">
        <v>110</v>
      </c>
    </row>
    <row r="40" spans="1:52" x14ac:dyDescent="0.25">
      <c r="A40" s="8" t="s">
        <v>149</v>
      </c>
    </row>
    <row r="41" spans="1:52" x14ac:dyDescent="0.25">
      <c r="A41" s="8" t="s">
        <v>155</v>
      </c>
    </row>
    <row r="43" spans="1:52" x14ac:dyDescent="0.25">
      <c r="A43" s="8" t="s">
        <v>13</v>
      </c>
      <c r="B43" s="8" t="s">
        <v>13</v>
      </c>
      <c r="C43" s="8" t="s">
        <v>14</v>
      </c>
      <c r="D43" s="8" t="s">
        <v>15</v>
      </c>
      <c r="E43" s="8" t="s">
        <v>16</v>
      </c>
      <c r="F43" s="8" t="s">
        <v>17</v>
      </c>
      <c r="G43" s="8" t="s">
        <v>18</v>
      </c>
      <c r="H43" s="8" t="s">
        <v>19</v>
      </c>
      <c r="I43" s="8" t="s">
        <v>20</v>
      </c>
      <c r="J43" s="8" t="s">
        <v>21</v>
      </c>
      <c r="K43" s="8" t="s">
        <v>22</v>
      </c>
      <c r="L43" s="8" t="s">
        <v>23</v>
      </c>
      <c r="M43" s="8" t="s">
        <v>24</v>
      </c>
      <c r="N43" s="8" t="s">
        <v>25</v>
      </c>
      <c r="O43" s="8" t="s">
        <v>26</v>
      </c>
      <c r="P43" s="8" t="s">
        <v>27</v>
      </c>
      <c r="Q43" s="8" t="s">
        <v>28</v>
      </c>
      <c r="R43" s="8" t="s">
        <v>29</v>
      </c>
      <c r="S43" s="8" t="s">
        <v>30</v>
      </c>
      <c r="T43" s="8" t="s">
        <v>31</v>
      </c>
      <c r="U43" s="8" t="s">
        <v>32</v>
      </c>
      <c r="V43" s="8" t="s">
        <v>33</v>
      </c>
      <c r="W43" s="8" t="s">
        <v>34</v>
      </c>
      <c r="X43" s="8" t="s">
        <v>35</v>
      </c>
      <c r="Y43" s="8" t="s">
        <v>36</v>
      </c>
      <c r="Z43" s="8" t="s">
        <v>37</v>
      </c>
      <c r="AA43" s="8" t="s">
        <v>38</v>
      </c>
      <c r="AB43" s="8" t="s">
        <v>39</v>
      </c>
      <c r="AC43" s="8" t="s">
        <v>40</v>
      </c>
      <c r="AD43" s="8" t="s">
        <v>41</v>
      </c>
      <c r="AE43" s="8" t="s">
        <v>42</v>
      </c>
      <c r="AF43" s="8" t="s">
        <v>43</v>
      </c>
      <c r="AG43" s="8" t="s">
        <v>44</v>
      </c>
      <c r="AH43" s="8" t="s">
        <v>45</v>
      </c>
      <c r="AI43" s="8" t="s">
        <v>46</v>
      </c>
      <c r="AJ43" s="8" t="s">
        <v>47</v>
      </c>
      <c r="AK43" s="8" t="s">
        <v>48</v>
      </c>
      <c r="AL43" s="8" t="s">
        <v>49</v>
      </c>
      <c r="AM43" s="8" t="s">
        <v>126</v>
      </c>
    </row>
    <row r="44" spans="1:52" x14ac:dyDescent="0.25">
      <c r="A44" s="8" t="s">
        <v>111</v>
      </c>
      <c r="B44" s="8" t="s">
        <v>112</v>
      </c>
      <c r="C44" s="8">
        <v>46686.78</v>
      </c>
      <c r="D44" s="8">
        <v>3079.61</v>
      </c>
      <c r="E44" s="8">
        <v>102155.69</v>
      </c>
      <c r="F44" s="8">
        <v>11203.56</v>
      </c>
      <c r="G44" s="8">
        <v>26627.85</v>
      </c>
      <c r="H44" s="8">
        <v>45127.87</v>
      </c>
      <c r="I44" s="8">
        <v>46679.49</v>
      </c>
      <c r="J44" s="8">
        <v>13717.87</v>
      </c>
      <c r="K44" s="8">
        <v>34279.33</v>
      </c>
      <c r="L44" s="8">
        <v>58277.85</v>
      </c>
      <c r="M44" s="8">
        <v>14604.29</v>
      </c>
      <c r="N44" s="8">
        <v>14787.83</v>
      </c>
      <c r="O44" s="8">
        <v>22249.18</v>
      </c>
      <c r="P44" s="8">
        <v>81411.64</v>
      </c>
      <c r="Q44" s="8">
        <v>36228.800000000003</v>
      </c>
      <c r="R44" s="8">
        <v>76697.41</v>
      </c>
      <c r="S44" s="8">
        <v>22900.52</v>
      </c>
      <c r="T44" s="8">
        <v>155722.06</v>
      </c>
      <c r="U44" s="8">
        <v>178048.22</v>
      </c>
      <c r="V44" s="8">
        <v>89753.88</v>
      </c>
      <c r="W44" s="8">
        <v>41652.69</v>
      </c>
      <c r="X44" s="8">
        <v>27712.21</v>
      </c>
      <c r="Y44" s="8">
        <v>36610.69</v>
      </c>
      <c r="Z44" s="8">
        <v>25124.78</v>
      </c>
      <c r="AA44" s="8">
        <v>118735.01</v>
      </c>
      <c r="AB44" s="8">
        <v>51243.12</v>
      </c>
      <c r="AC44" s="8">
        <v>99340.37</v>
      </c>
      <c r="AD44" s="8">
        <v>24972.14</v>
      </c>
      <c r="AE44" s="8">
        <v>14431.7</v>
      </c>
      <c r="AF44" s="8">
        <v>67524.03</v>
      </c>
      <c r="AG44" s="8">
        <v>53062</v>
      </c>
      <c r="AH44" s="8">
        <v>20785</v>
      </c>
      <c r="AI44" s="8">
        <v>33532.04</v>
      </c>
      <c r="AJ44" s="8">
        <v>11850.09</v>
      </c>
      <c r="AK44" s="8">
        <v>21100.799999999999</v>
      </c>
      <c r="AL44" s="8">
        <v>13934.97</v>
      </c>
      <c r="AM44" s="8">
        <v>1741851.36</v>
      </c>
    </row>
    <row r="45" spans="1:52" x14ac:dyDescent="0.25">
      <c r="A45" s="8" t="s">
        <v>113</v>
      </c>
      <c r="B45" s="8" t="s">
        <v>114</v>
      </c>
      <c r="C45" s="8">
        <v>32092.22</v>
      </c>
      <c r="D45" s="8">
        <v>2297.39</v>
      </c>
      <c r="E45" s="8">
        <v>39079.31</v>
      </c>
      <c r="F45" s="8">
        <v>4636.4399999999996</v>
      </c>
      <c r="G45" s="8">
        <v>11023.15</v>
      </c>
      <c r="H45" s="8">
        <v>1593.13</v>
      </c>
      <c r="I45" s="8">
        <v>13980.51</v>
      </c>
      <c r="J45" s="8">
        <v>11865.13</v>
      </c>
      <c r="K45" s="8">
        <v>17447.669999999998</v>
      </c>
      <c r="L45" s="8">
        <v>25462.15</v>
      </c>
      <c r="M45" s="8">
        <v>11213.71</v>
      </c>
      <c r="N45" s="8">
        <v>6494.17</v>
      </c>
      <c r="O45" s="8">
        <v>11245.82</v>
      </c>
      <c r="P45" s="8">
        <v>21693.360000000001</v>
      </c>
      <c r="Q45" s="8">
        <v>26885.200000000001</v>
      </c>
      <c r="R45" s="8">
        <v>25524.59</v>
      </c>
      <c r="S45" s="8">
        <v>13338.48</v>
      </c>
      <c r="T45" s="8">
        <v>109246.94</v>
      </c>
      <c r="U45" s="8">
        <v>187338.17</v>
      </c>
      <c r="V45" s="8">
        <v>85686.12</v>
      </c>
      <c r="W45" s="8">
        <v>49366.31</v>
      </c>
      <c r="X45" s="8">
        <v>21960.79</v>
      </c>
      <c r="Y45" s="8">
        <v>29736.31</v>
      </c>
      <c r="Z45" s="8">
        <v>41321.22</v>
      </c>
      <c r="AA45" s="8">
        <v>81795.990000000005</v>
      </c>
      <c r="AB45" s="8">
        <v>230482.88</v>
      </c>
      <c r="AC45" s="8">
        <v>86651.63</v>
      </c>
      <c r="AD45" s="8">
        <v>30179.86</v>
      </c>
      <c r="AE45" s="8">
        <v>14453.3</v>
      </c>
      <c r="AF45" s="8">
        <v>96426.97</v>
      </c>
      <c r="AG45" s="8">
        <v>147173</v>
      </c>
      <c r="AH45" s="8">
        <v>97706</v>
      </c>
      <c r="AI45" s="8">
        <v>104138.96</v>
      </c>
      <c r="AJ45" s="8">
        <v>56683.91</v>
      </c>
      <c r="AK45" s="8">
        <v>23514.2</v>
      </c>
      <c r="AL45" s="8">
        <v>27257.03</v>
      </c>
      <c r="AM45" s="8">
        <v>1800982.03</v>
      </c>
      <c r="AO45" s="8">
        <v>7065</v>
      </c>
    </row>
    <row r="46" spans="1:52" x14ac:dyDescent="0.25">
      <c r="A46" s="8" t="s">
        <v>115</v>
      </c>
      <c r="B46" s="8" t="s">
        <v>116</v>
      </c>
      <c r="C46" s="8">
        <v>78779</v>
      </c>
      <c r="D46" s="8">
        <v>5377</v>
      </c>
      <c r="E46" s="8">
        <v>141235</v>
      </c>
      <c r="F46" s="8">
        <v>15840</v>
      </c>
      <c r="G46" s="8">
        <v>37651</v>
      </c>
      <c r="H46" s="8">
        <v>46721</v>
      </c>
      <c r="I46" s="8">
        <v>60660</v>
      </c>
      <c r="J46" s="8">
        <v>25583</v>
      </c>
      <c r="K46" s="8">
        <v>51727</v>
      </c>
      <c r="L46" s="8">
        <v>83740</v>
      </c>
      <c r="M46" s="8">
        <v>25818</v>
      </c>
      <c r="N46" s="8">
        <v>21282</v>
      </c>
      <c r="O46" s="8">
        <v>33495</v>
      </c>
      <c r="P46" s="8">
        <v>103105</v>
      </c>
      <c r="Q46" s="8">
        <v>63114</v>
      </c>
      <c r="R46" s="8">
        <v>102222</v>
      </c>
      <c r="S46" s="8">
        <v>36239</v>
      </c>
      <c r="T46" s="8">
        <v>264969</v>
      </c>
      <c r="U46" s="8">
        <v>365386.39</v>
      </c>
      <c r="V46" s="8">
        <v>175440</v>
      </c>
      <c r="W46" s="8">
        <v>91019</v>
      </c>
      <c r="X46" s="8">
        <v>49673</v>
      </c>
      <c r="Y46" s="8">
        <v>66347</v>
      </c>
      <c r="Z46" s="8">
        <v>66446</v>
      </c>
      <c r="AA46" s="8">
        <v>200531</v>
      </c>
      <c r="AB46" s="8">
        <v>281726</v>
      </c>
      <c r="AC46" s="8">
        <v>185992</v>
      </c>
      <c r="AD46" s="8">
        <v>55152</v>
      </c>
      <c r="AE46" s="8">
        <v>28885</v>
      </c>
      <c r="AF46" s="8">
        <v>163951</v>
      </c>
      <c r="AG46" s="8">
        <v>200235</v>
      </c>
      <c r="AH46" s="8">
        <v>118491</v>
      </c>
      <c r="AI46" s="8">
        <v>137671</v>
      </c>
      <c r="AJ46" s="8">
        <v>68534</v>
      </c>
      <c r="AK46" s="8">
        <v>44615</v>
      </c>
      <c r="AL46" s="8">
        <v>41192</v>
      </c>
      <c r="AM46" s="8">
        <v>3542833.39</v>
      </c>
      <c r="AO46" s="8">
        <v>7065</v>
      </c>
    </row>
  </sheetData>
  <phoneticPr fontId="0" type="noConversion"/>
  <pageMargins left="0.78740157499999996" right="0.78740157499999996" top="0.984251969" bottom="0.984251969" header="0.4921259845" footer="0.492125984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6"/>
  <sheetViews>
    <sheetView workbookViewId="0">
      <pane xSplit="2" ySplit="4" topLeftCell="AO5" activePane="bottomRight" state="frozen"/>
      <selection pane="topRight" activeCell="C1" sqref="C1"/>
      <selection pane="bottomLeft" activeCell="A5" sqref="A5"/>
      <selection pane="bottomRight" activeCell="AP4" sqref="AP4:AZ34"/>
    </sheetView>
  </sheetViews>
  <sheetFormatPr baseColWidth="10" defaultColWidth="11.44140625" defaultRowHeight="13.2" x14ac:dyDescent="0.25"/>
  <cols>
    <col min="1" max="1" width="11.44140625" style="8"/>
    <col min="2" max="2" width="21.109375" style="8" customWidth="1"/>
    <col min="3" max="42" width="11.44140625" style="8"/>
    <col min="43" max="43" width="11.5546875" customWidth="1"/>
    <col min="44" max="16384" width="11.44140625" style="8"/>
  </cols>
  <sheetData>
    <row r="1" spans="1:52" x14ac:dyDescent="0.25">
      <c r="A1" s="8" t="s">
        <v>141</v>
      </c>
      <c r="AP1" s="8" t="s">
        <v>156</v>
      </c>
    </row>
    <row r="2" spans="1:52" x14ac:dyDescent="0.25">
      <c r="A2" s="8" t="s">
        <v>166</v>
      </c>
      <c r="AP2" s="8" t="s">
        <v>165</v>
      </c>
    </row>
    <row r="4" spans="1:52" x14ac:dyDescent="0.25">
      <c r="A4" s="8" t="s">
        <v>13</v>
      </c>
      <c r="B4" s="8" t="s">
        <v>13</v>
      </c>
      <c r="C4" s="8" t="s">
        <v>14</v>
      </c>
      <c r="D4" s="8" t="s">
        <v>15</v>
      </c>
      <c r="E4" s="8" t="s">
        <v>16</v>
      </c>
      <c r="F4" s="8" t="s">
        <v>17</v>
      </c>
      <c r="G4" s="8" t="s">
        <v>18</v>
      </c>
      <c r="H4" s="8" t="s">
        <v>19</v>
      </c>
      <c r="I4" s="8" t="s">
        <v>20</v>
      </c>
      <c r="J4" s="8" t="s">
        <v>21</v>
      </c>
      <c r="K4" s="8" t="s">
        <v>22</v>
      </c>
      <c r="L4" s="8" t="s">
        <v>23</v>
      </c>
      <c r="M4" s="8" t="s">
        <v>24</v>
      </c>
      <c r="N4" s="8" t="s">
        <v>25</v>
      </c>
      <c r="O4" s="8" t="s">
        <v>26</v>
      </c>
      <c r="P4" s="8" t="s">
        <v>27</v>
      </c>
      <c r="Q4" s="8" t="s">
        <v>28</v>
      </c>
      <c r="R4" s="8" t="s">
        <v>29</v>
      </c>
      <c r="S4" s="8" t="s">
        <v>30</v>
      </c>
      <c r="T4" s="8" t="s">
        <v>31</v>
      </c>
      <c r="U4" s="8" t="s">
        <v>32</v>
      </c>
      <c r="V4" s="8" t="s">
        <v>33</v>
      </c>
      <c r="W4" s="8" t="s">
        <v>34</v>
      </c>
      <c r="X4" s="8" t="s">
        <v>35</v>
      </c>
      <c r="Y4" s="8" t="s">
        <v>36</v>
      </c>
      <c r="Z4" s="8" t="s">
        <v>37</v>
      </c>
      <c r="AA4" s="8" t="s">
        <v>38</v>
      </c>
      <c r="AB4" s="8" t="s">
        <v>39</v>
      </c>
      <c r="AC4" s="8" t="s">
        <v>40</v>
      </c>
      <c r="AD4" s="8" t="s">
        <v>41</v>
      </c>
      <c r="AE4" s="8" t="s">
        <v>42</v>
      </c>
      <c r="AF4" s="8" t="s">
        <v>43</v>
      </c>
      <c r="AG4" s="8" t="s">
        <v>44</v>
      </c>
      <c r="AH4" s="8" t="s">
        <v>45</v>
      </c>
      <c r="AI4" s="8" t="s">
        <v>46</v>
      </c>
      <c r="AJ4" s="8" t="s">
        <v>47</v>
      </c>
      <c r="AK4" s="8" t="s">
        <v>48</v>
      </c>
      <c r="AL4" s="8" t="s">
        <v>49</v>
      </c>
      <c r="AM4" s="8" t="s">
        <v>126</v>
      </c>
      <c r="AP4" s="8" t="s">
        <v>13</v>
      </c>
      <c r="AQ4" t="s">
        <v>13</v>
      </c>
      <c r="AR4" s="8" t="s">
        <v>111</v>
      </c>
      <c r="AS4" s="8" t="s">
        <v>118</v>
      </c>
      <c r="AT4" s="8" t="s">
        <v>119</v>
      </c>
      <c r="AU4" s="8" t="s">
        <v>120</v>
      </c>
      <c r="AV4" s="8" t="s">
        <v>121</v>
      </c>
      <c r="AW4" s="8" t="s">
        <v>122</v>
      </c>
      <c r="AX4" s="8" t="s">
        <v>123</v>
      </c>
      <c r="AY4" s="8" t="s">
        <v>124</v>
      </c>
      <c r="AZ4" s="8" t="s">
        <v>164</v>
      </c>
    </row>
    <row r="5" spans="1:52" x14ac:dyDescent="0.25">
      <c r="A5" s="35" t="s">
        <v>277</v>
      </c>
      <c r="B5" s="36" t="s">
        <v>278</v>
      </c>
      <c r="C5" s="34">
        <v>17547.401999999998</v>
      </c>
      <c r="D5" s="34">
        <v>0</v>
      </c>
      <c r="E5" s="34">
        <v>36257.362000000001</v>
      </c>
      <c r="F5" s="34">
        <v>214.18100000000001</v>
      </c>
      <c r="G5" s="34">
        <v>1974.8240000000001</v>
      </c>
      <c r="H5" s="34">
        <v>0</v>
      </c>
      <c r="I5" s="34">
        <v>65.567999999999998</v>
      </c>
      <c r="J5" s="34">
        <v>0</v>
      </c>
      <c r="K5" s="34">
        <v>177</v>
      </c>
      <c r="L5" s="34">
        <v>0</v>
      </c>
      <c r="M5" s="34">
        <v>0</v>
      </c>
      <c r="N5" s="34">
        <v>0</v>
      </c>
      <c r="O5" s="34">
        <v>0.432</v>
      </c>
      <c r="P5" s="34">
        <v>0</v>
      </c>
      <c r="Q5" s="34">
        <v>0</v>
      </c>
      <c r="R5" s="34">
        <v>23.907</v>
      </c>
      <c r="S5" s="34">
        <v>3.734</v>
      </c>
      <c r="T5" s="34">
        <v>254.54499999999999</v>
      </c>
      <c r="U5" s="34">
        <v>0.496</v>
      </c>
      <c r="V5" s="34">
        <v>0</v>
      </c>
      <c r="W5" s="34">
        <v>2361.4740000000002</v>
      </c>
      <c r="X5" s="34">
        <v>10.103999999999999</v>
      </c>
      <c r="Y5" s="34">
        <v>0.90100000000000002</v>
      </c>
      <c r="Z5" s="34">
        <v>0</v>
      </c>
      <c r="AA5" s="34">
        <v>2</v>
      </c>
      <c r="AB5" s="34">
        <v>0</v>
      </c>
      <c r="AC5" s="34">
        <v>0</v>
      </c>
      <c r="AD5" s="34">
        <v>1.5189999999999999</v>
      </c>
      <c r="AE5" s="34">
        <v>0</v>
      </c>
      <c r="AF5" s="34">
        <v>37.667000000000002</v>
      </c>
      <c r="AG5" s="34">
        <v>121</v>
      </c>
      <c r="AH5" s="34">
        <v>30</v>
      </c>
      <c r="AI5" s="34">
        <v>1</v>
      </c>
      <c r="AJ5" s="34">
        <v>8</v>
      </c>
      <c r="AK5" s="34">
        <v>51.23</v>
      </c>
      <c r="AL5" s="34">
        <v>22.882999999999999</v>
      </c>
      <c r="AM5" s="14">
        <v>59167.228999999992</v>
      </c>
      <c r="AP5" s="36" t="s">
        <v>278</v>
      </c>
      <c r="AR5" s="14">
        <v>59167.228999999992</v>
      </c>
      <c r="AS5" s="39">
        <v>35481</v>
      </c>
      <c r="AT5" s="41">
        <v>1321</v>
      </c>
      <c r="AU5" s="43">
        <v>1217</v>
      </c>
      <c r="AV5" s="15">
        <v>0</v>
      </c>
      <c r="AW5" s="15">
        <v>2538</v>
      </c>
      <c r="AX5" s="43">
        <v>14978</v>
      </c>
      <c r="AY5" s="14">
        <v>112164.22899999999</v>
      </c>
      <c r="AZ5" s="45">
        <v>14254</v>
      </c>
    </row>
    <row r="6" spans="1:52" x14ac:dyDescent="0.25">
      <c r="A6" s="35" t="s">
        <v>279</v>
      </c>
      <c r="B6" s="36" t="s">
        <v>280</v>
      </c>
      <c r="C6" s="34">
        <v>289.565</v>
      </c>
      <c r="D6" s="34">
        <v>108.285</v>
      </c>
      <c r="E6" s="34">
        <v>643.24599999999998</v>
      </c>
      <c r="F6" s="34">
        <v>28.488</v>
      </c>
      <c r="G6" s="34">
        <v>119.175</v>
      </c>
      <c r="H6" s="34">
        <v>16602.296999999999</v>
      </c>
      <c r="I6" s="34">
        <v>1786.402</v>
      </c>
      <c r="J6" s="34">
        <v>25.838000000000001</v>
      </c>
      <c r="K6" s="34">
        <v>1004.11</v>
      </c>
      <c r="L6" s="34">
        <v>1649.268</v>
      </c>
      <c r="M6" s="34">
        <v>17.48</v>
      </c>
      <c r="N6" s="34">
        <v>18.52</v>
      </c>
      <c r="O6" s="34">
        <v>22.497</v>
      </c>
      <c r="P6" s="34">
        <v>65.278000000000006</v>
      </c>
      <c r="Q6" s="34">
        <v>66.016999999999996</v>
      </c>
      <c r="R6" s="34">
        <v>9226.3089999999993</v>
      </c>
      <c r="S6" s="34">
        <v>31.14</v>
      </c>
      <c r="T6" s="34">
        <v>1430.0250000000001</v>
      </c>
      <c r="U6" s="34">
        <v>50.859000000000002</v>
      </c>
      <c r="V6" s="34">
        <v>14.358000000000001</v>
      </c>
      <c r="W6" s="34">
        <v>138.06</v>
      </c>
      <c r="X6" s="34">
        <v>2.6459999999999999</v>
      </c>
      <c r="Y6" s="34">
        <v>10.679</v>
      </c>
      <c r="Z6" s="34">
        <v>5.117</v>
      </c>
      <c r="AA6" s="34">
        <v>11</v>
      </c>
      <c r="AB6" s="34">
        <v>0.84299999999999997</v>
      </c>
      <c r="AC6" s="34">
        <v>16.591000000000001</v>
      </c>
      <c r="AD6" s="34">
        <v>25.3</v>
      </c>
      <c r="AE6" s="34">
        <v>4.0709999999999997</v>
      </c>
      <c r="AF6" s="34">
        <v>60.9</v>
      </c>
      <c r="AG6" s="34">
        <v>153</v>
      </c>
      <c r="AH6" s="34">
        <v>17.989000000000001</v>
      </c>
      <c r="AI6" s="34">
        <v>29.574999999999999</v>
      </c>
      <c r="AJ6" s="34">
        <v>5.0970000000000004</v>
      </c>
      <c r="AK6" s="34">
        <v>9.3260000000000005</v>
      </c>
      <c r="AL6" s="34">
        <v>23.029</v>
      </c>
      <c r="AM6" s="14">
        <v>33712.379999999997</v>
      </c>
      <c r="AP6" s="36" t="s">
        <v>280</v>
      </c>
      <c r="AR6" s="14">
        <v>33712.379999999997</v>
      </c>
      <c r="AS6" s="40">
        <v>21</v>
      </c>
      <c r="AT6" s="42">
        <v>0</v>
      </c>
      <c r="AU6" s="44">
        <v>-91</v>
      </c>
      <c r="AV6" s="15">
        <v>0</v>
      </c>
      <c r="AW6" s="15">
        <v>-91</v>
      </c>
      <c r="AX6" s="44">
        <v>2243</v>
      </c>
      <c r="AY6" s="14">
        <v>35885.379999999997</v>
      </c>
      <c r="AZ6" s="46">
        <v>27969</v>
      </c>
    </row>
    <row r="7" spans="1:52" x14ac:dyDescent="0.25">
      <c r="A7" s="35" t="s">
        <v>281</v>
      </c>
      <c r="B7" s="36" t="s">
        <v>282</v>
      </c>
      <c r="C7" s="34">
        <v>7805.8919999999998</v>
      </c>
      <c r="D7" s="34">
        <v>37.125</v>
      </c>
      <c r="E7" s="34">
        <v>33656.415999999997</v>
      </c>
      <c r="F7" s="34">
        <v>327.54000000000002</v>
      </c>
      <c r="G7" s="34">
        <v>183.215</v>
      </c>
      <c r="H7" s="34">
        <v>82.94</v>
      </c>
      <c r="I7" s="34">
        <v>2555.4110000000001</v>
      </c>
      <c r="J7" s="34">
        <v>396.02100000000002</v>
      </c>
      <c r="K7" s="34">
        <v>137.29</v>
      </c>
      <c r="L7" s="34">
        <v>199.14599999999999</v>
      </c>
      <c r="M7" s="34">
        <v>52.445999999999998</v>
      </c>
      <c r="N7" s="34">
        <v>44.509</v>
      </c>
      <c r="O7" s="34">
        <v>77.144000000000005</v>
      </c>
      <c r="P7" s="34">
        <v>145.881</v>
      </c>
      <c r="Q7" s="34">
        <v>221.38399999999999</v>
      </c>
      <c r="R7" s="34">
        <v>52.301000000000002</v>
      </c>
      <c r="S7" s="34">
        <v>151.07300000000001</v>
      </c>
      <c r="T7" s="34">
        <v>465.81700000000001</v>
      </c>
      <c r="U7" s="34">
        <v>2945.808</v>
      </c>
      <c r="V7" s="34">
        <v>788.59299999999996</v>
      </c>
      <c r="W7" s="34">
        <v>28434.11</v>
      </c>
      <c r="X7" s="34">
        <v>576.82299999999998</v>
      </c>
      <c r="Y7" s="34">
        <v>322.99700000000001</v>
      </c>
      <c r="Z7" s="34">
        <v>297.78500000000003</v>
      </c>
      <c r="AA7" s="34">
        <v>102.999</v>
      </c>
      <c r="AB7" s="34">
        <v>145.53700000000001</v>
      </c>
      <c r="AC7" s="34">
        <v>1129.2819999999999</v>
      </c>
      <c r="AD7" s="34">
        <v>786.13900000000001</v>
      </c>
      <c r="AE7" s="34">
        <v>440.66</v>
      </c>
      <c r="AF7" s="34">
        <v>1431.384</v>
      </c>
      <c r="AG7" s="34">
        <v>789</v>
      </c>
      <c r="AH7" s="34">
        <v>3706.0740000000001</v>
      </c>
      <c r="AI7" s="34">
        <v>3107.4589999999998</v>
      </c>
      <c r="AJ7" s="34">
        <v>837.95500000000004</v>
      </c>
      <c r="AK7" s="34">
        <v>1904.6559999999999</v>
      </c>
      <c r="AL7" s="34">
        <v>343.84199999999998</v>
      </c>
      <c r="AM7" s="14">
        <v>94682.654000000024</v>
      </c>
      <c r="AP7" s="36" t="s">
        <v>282</v>
      </c>
      <c r="AR7" s="14">
        <v>94682.654000000024</v>
      </c>
      <c r="AS7" s="40">
        <v>176457</v>
      </c>
      <c r="AT7" s="42">
        <v>0</v>
      </c>
      <c r="AU7" s="44">
        <v>1421</v>
      </c>
      <c r="AV7" s="15">
        <v>0</v>
      </c>
      <c r="AW7" s="15">
        <v>1421</v>
      </c>
      <c r="AX7" s="44">
        <v>45024</v>
      </c>
      <c r="AY7" s="14">
        <v>317584.65400000004</v>
      </c>
      <c r="AZ7" s="46">
        <v>39700</v>
      </c>
    </row>
    <row r="8" spans="1:52" x14ac:dyDescent="0.25">
      <c r="A8" s="35" t="s">
        <v>283</v>
      </c>
      <c r="B8" s="36" t="s">
        <v>284</v>
      </c>
      <c r="C8" s="34">
        <v>195.88</v>
      </c>
      <c r="D8" s="34">
        <v>5.5979999999999999</v>
      </c>
      <c r="E8" s="34">
        <v>627.37900000000002</v>
      </c>
      <c r="F8" s="34">
        <v>5856.5479999999998</v>
      </c>
      <c r="G8" s="34">
        <v>1154.0519999999999</v>
      </c>
      <c r="H8" s="34">
        <v>62.326999999999998</v>
      </c>
      <c r="I8" s="34">
        <v>317.60000000000002</v>
      </c>
      <c r="J8" s="34">
        <v>118.52500000000001</v>
      </c>
      <c r="K8" s="34">
        <v>319.98200000000003</v>
      </c>
      <c r="L8" s="34">
        <v>196.125</v>
      </c>
      <c r="M8" s="34">
        <v>171.33699999999999</v>
      </c>
      <c r="N8" s="34">
        <v>95.974999999999994</v>
      </c>
      <c r="O8" s="34">
        <v>229.09899999999999</v>
      </c>
      <c r="P8" s="34">
        <v>1177.7070000000001</v>
      </c>
      <c r="Q8" s="34">
        <v>936.91099999999994</v>
      </c>
      <c r="R8" s="34">
        <v>36.847000000000001</v>
      </c>
      <c r="S8" s="34">
        <v>107.694</v>
      </c>
      <c r="T8" s="34">
        <v>994.43700000000001</v>
      </c>
      <c r="U8" s="34">
        <v>2824.2339999999999</v>
      </c>
      <c r="V8" s="34">
        <v>355.69900000000001</v>
      </c>
      <c r="W8" s="34">
        <v>528.06299999999999</v>
      </c>
      <c r="X8" s="34">
        <v>1093.2270000000001</v>
      </c>
      <c r="Y8" s="34">
        <v>211.887</v>
      </c>
      <c r="Z8" s="34">
        <v>25.257000000000001</v>
      </c>
      <c r="AA8" s="34">
        <v>87.998999999999995</v>
      </c>
      <c r="AB8" s="34">
        <v>134.23599999999999</v>
      </c>
      <c r="AC8" s="34">
        <v>156.36099999999999</v>
      </c>
      <c r="AD8" s="34">
        <v>54</v>
      </c>
      <c r="AE8" s="34">
        <v>190.16300000000001</v>
      </c>
      <c r="AF8" s="34">
        <v>434.16300000000001</v>
      </c>
      <c r="AG8" s="34">
        <v>452</v>
      </c>
      <c r="AH8" s="34">
        <v>286.791</v>
      </c>
      <c r="AI8" s="34">
        <v>931.79600000000005</v>
      </c>
      <c r="AJ8" s="34">
        <v>183.608</v>
      </c>
      <c r="AK8" s="34">
        <v>478.435</v>
      </c>
      <c r="AL8" s="34">
        <v>179.60400000000001</v>
      </c>
      <c r="AM8" s="14">
        <v>21211.546000000002</v>
      </c>
      <c r="AP8" s="36" t="s">
        <v>284</v>
      </c>
      <c r="AR8" s="14">
        <v>21211.546000000002</v>
      </c>
      <c r="AS8" s="40">
        <v>51164</v>
      </c>
      <c r="AT8" s="42">
        <v>0</v>
      </c>
      <c r="AU8" s="44">
        <v>889</v>
      </c>
      <c r="AV8" s="15">
        <v>0</v>
      </c>
      <c r="AW8" s="15">
        <v>889</v>
      </c>
      <c r="AX8" s="44">
        <v>22864</v>
      </c>
      <c r="AY8" s="14">
        <v>96128.546000000002</v>
      </c>
      <c r="AZ8" s="46">
        <v>36984</v>
      </c>
    </row>
    <row r="9" spans="1:52" x14ac:dyDescent="0.25">
      <c r="A9" s="35" t="s">
        <v>285</v>
      </c>
      <c r="B9" s="36" t="s">
        <v>286</v>
      </c>
      <c r="C9" s="34">
        <v>880.80600000000004</v>
      </c>
      <c r="D9" s="34">
        <v>66.948999999999998</v>
      </c>
      <c r="E9" s="34">
        <v>2236.02</v>
      </c>
      <c r="F9" s="34">
        <v>218.82</v>
      </c>
      <c r="G9" s="34">
        <v>7437.8230000000003</v>
      </c>
      <c r="H9" s="34">
        <v>39.427999999999997</v>
      </c>
      <c r="I9" s="34">
        <v>820.697</v>
      </c>
      <c r="J9" s="34">
        <v>530.32500000000005</v>
      </c>
      <c r="K9" s="34">
        <v>942.65200000000004</v>
      </c>
      <c r="L9" s="34">
        <v>343.46300000000002</v>
      </c>
      <c r="M9" s="34">
        <v>193.58099999999999</v>
      </c>
      <c r="N9" s="34">
        <v>159.59800000000001</v>
      </c>
      <c r="O9" s="34">
        <v>216.46700000000001</v>
      </c>
      <c r="P9" s="34">
        <v>876.77200000000005</v>
      </c>
      <c r="Q9" s="34">
        <v>1437.99</v>
      </c>
      <c r="R9" s="34">
        <v>37.89</v>
      </c>
      <c r="S9" s="34">
        <v>391.43099999999998</v>
      </c>
      <c r="T9" s="34">
        <v>5647.42</v>
      </c>
      <c r="U9" s="34">
        <v>2777.1509999999998</v>
      </c>
      <c r="V9" s="34">
        <v>454.00299999999999</v>
      </c>
      <c r="W9" s="34">
        <v>282.19</v>
      </c>
      <c r="X9" s="34">
        <v>5441.5050000000001</v>
      </c>
      <c r="Y9" s="34">
        <v>523.83100000000002</v>
      </c>
      <c r="Z9" s="34">
        <v>319.72500000000002</v>
      </c>
      <c r="AA9" s="34">
        <v>1925.2049999999999</v>
      </c>
      <c r="AB9" s="34">
        <v>576.07399999999996</v>
      </c>
      <c r="AC9" s="34">
        <v>2566.377</v>
      </c>
      <c r="AD9" s="34">
        <v>616.53</v>
      </c>
      <c r="AE9" s="34">
        <v>217.185</v>
      </c>
      <c r="AF9" s="34">
        <v>1724.7260000000001</v>
      </c>
      <c r="AG9" s="34">
        <v>1374</v>
      </c>
      <c r="AH9" s="34">
        <v>826.07899999999995</v>
      </c>
      <c r="AI9" s="34">
        <v>225.107</v>
      </c>
      <c r="AJ9" s="34">
        <v>373.488</v>
      </c>
      <c r="AK9" s="34">
        <v>900.25099999999998</v>
      </c>
      <c r="AL9" s="34">
        <v>495.44600000000003</v>
      </c>
      <c r="AM9" s="14">
        <v>44097.004999999997</v>
      </c>
      <c r="AP9" s="36" t="s">
        <v>286</v>
      </c>
      <c r="AR9" s="14">
        <v>44097.004999999997</v>
      </c>
      <c r="AS9" s="40">
        <v>6879</v>
      </c>
      <c r="AT9" s="42">
        <v>0</v>
      </c>
      <c r="AU9" s="44">
        <v>717</v>
      </c>
      <c r="AV9" s="15">
        <v>0</v>
      </c>
      <c r="AW9" s="15">
        <v>717</v>
      </c>
      <c r="AX9" s="44">
        <v>8578</v>
      </c>
      <c r="AY9" s="14">
        <v>60271.004999999997</v>
      </c>
      <c r="AZ9" s="46">
        <v>12788</v>
      </c>
    </row>
    <row r="10" spans="1:52" x14ac:dyDescent="0.25">
      <c r="A10" s="35" t="s">
        <v>287</v>
      </c>
      <c r="B10" s="36" t="s">
        <v>288</v>
      </c>
      <c r="C10" s="34">
        <v>2645.8510000000001</v>
      </c>
      <c r="D10" s="34">
        <v>118.11199999999999</v>
      </c>
      <c r="E10" s="34">
        <v>729.22400000000005</v>
      </c>
      <c r="F10" s="34">
        <v>66.521000000000001</v>
      </c>
      <c r="G10" s="34">
        <v>200.94200000000001</v>
      </c>
      <c r="H10" s="34">
        <v>1759.6559999999999</v>
      </c>
      <c r="I10" s="34">
        <v>5494.2640000000001</v>
      </c>
      <c r="J10" s="34">
        <v>53.945</v>
      </c>
      <c r="K10" s="34">
        <v>369.02699999999999</v>
      </c>
      <c r="L10" s="34">
        <v>355.726</v>
      </c>
      <c r="M10" s="34">
        <v>48.646999999999998</v>
      </c>
      <c r="N10" s="34">
        <v>44.982999999999997</v>
      </c>
      <c r="O10" s="34">
        <v>114.277</v>
      </c>
      <c r="P10" s="34">
        <v>189.58500000000001</v>
      </c>
      <c r="Q10" s="34">
        <v>192.18600000000001</v>
      </c>
      <c r="R10" s="34">
        <v>538.09299999999996</v>
      </c>
      <c r="S10" s="34">
        <v>409.12200000000001</v>
      </c>
      <c r="T10" s="34">
        <v>1964.9290000000001</v>
      </c>
      <c r="U10" s="34">
        <v>4175.8360000000002</v>
      </c>
      <c r="V10" s="34">
        <v>12331.044</v>
      </c>
      <c r="W10" s="34">
        <v>174.37899999999999</v>
      </c>
      <c r="X10" s="34">
        <v>320.572</v>
      </c>
      <c r="Y10" s="34">
        <v>300.92500000000001</v>
      </c>
      <c r="Z10" s="34">
        <v>307.11599999999999</v>
      </c>
      <c r="AA10" s="34">
        <v>516.83100000000002</v>
      </c>
      <c r="AB10" s="34">
        <v>109.70099999999999</v>
      </c>
      <c r="AC10" s="34">
        <v>859.93899999999996</v>
      </c>
      <c r="AD10" s="34">
        <v>200.267</v>
      </c>
      <c r="AE10" s="34">
        <v>322.08499999999998</v>
      </c>
      <c r="AF10" s="34">
        <v>1119.5840000000001</v>
      </c>
      <c r="AG10" s="34">
        <v>1577</v>
      </c>
      <c r="AH10" s="34">
        <v>354.46199999999999</v>
      </c>
      <c r="AI10" s="34">
        <v>254.30099999999999</v>
      </c>
      <c r="AJ10" s="34">
        <v>166.744</v>
      </c>
      <c r="AK10" s="34">
        <v>572.15099999999995</v>
      </c>
      <c r="AL10" s="34">
        <v>274.726</v>
      </c>
      <c r="AM10" s="14">
        <v>39232.752999999997</v>
      </c>
      <c r="AP10" s="36" t="s">
        <v>288</v>
      </c>
      <c r="AR10" s="14">
        <v>39232.752999999997</v>
      </c>
      <c r="AS10" s="40">
        <v>40424</v>
      </c>
      <c r="AT10" s="42">
        <v>0</v>
      </c>
      <c r="AU10" s="44">
        <v>2310</v>
      </c>
      <c r="AV10" s="15">
        <v>0</v>
      </c>
      <c r="AW10" s="15">
        <v>2310</v>
      </c>
      <c r="AX10" s="44">
        <v>10006</v>
      </c>
      <c r="AY10" s="14">
        <v>91972.752999999997</v>
      </c>
      <c r="AZ10" s="46">
        <v>16819</v>
      </c>
    </row>
    <row r="11" spans="1:52" x14ac:dyDescent="0.25">
      <c r="A11" s="35" t="s">
        <v>289</v>
      </c>
      <c r="B11" s="36" t="s">
        <v>290</v>
      </c>
      <c r="C11" s="34">
        <v>8037.884</v>
      </c>
      <c r="D11" s="34">
        <v>134.423</v>
      </c>
      <c r="E11" s="34">
        <v>1528.079</v>
      </c>
      <c r="F11" s="34">
        <v>864.31100000000004</v>
      </c>
      <c r="G11" s="34">
        <v>1834.329</v>
      </c>
      <c r="H11" s="34">
        <v>915.22299999999996</v>
      </c>
      <c r="I11" s="34">
        <v>15870.14</v>
      </c>
      <c r="J11" s="34">
        <v>2368.3240000000001</v>
      </c>
      <c r="K11" s="34">
        <v>8858.3019999999997</v>
      </c>
      <c r="L11" s="34">
        <v>1968.018</v>
      </c>
      <c r="M11" s="34">
        <v>217.572</v>
      </c>
      <c r="N11" s="34">
        <v>684.34699999999998</v>
      </c>
      <c r="O11" s="34">
        <v>627.58799999999997</v>
      </c>
      <c r="P11" s="34">
        <v>1759.087</v>
      </c>
      <c r="Q11" s="34">
        <v>1463.83</v>
      </c>
      <c r="R11" s="34">
        <v>3496.759</v>
      </c>
      <c r="S11" s="34">
        <v>221.023</v>
      </c>
      <c r="T11" s="34">
        <v>3360.4560000000001</v>
      </c>
      <c r="U11" s="34">
        <v>1686.4749999999999</v>
      </c>
      <c r="V11" s="34">
        <v>272.166</v>
      </c>
      <c r="W11" s="34">
        <v>303.31</v>
      </c>
      <c r="X11" s="34">
        <v>721.78300000000002</v>
      </c>
      <c r="Y11" s="34">
        <v>127.145</v>
      </c>
      <c r="Z11" s="34">
        <v>203.13399999999999</v>
      </c>
      <c r="AA11" s="34">
        <v>51.999000000000002</v>
      </c>
      <c r="AB11" s="34">
        <v>1062.2909999999999</v>
      </c>
      <c r="AC11" s="34">
        <v>370.51299999999998</v>
      </c>
      <c r="AD11" s="34">
        <v>512.40599999999995</v>
      </c>
      <c r="AE11" s="34">
        <v>232.71600000000001</v>
      </c>
      <c r="AF11" s="34">
        <v>650.76599999999996</v>
      </c>
      <c r="AG11" s="34">
        <v>426</v>
      </c>
      <c r="AH11" s="34">
        <v>276.197</v>
      </c>
      <c r="AI11" s="34">
        <v>923.97199999999998</v>
      </c>
      <c r="AJ11" s="34">
        <v>65.408000000000001</v>
      </c>
      <c r="AK11" s="34">
        <v>383.065</v>
      </c>
      <c r="AL11" s="34">
        <v>221.703</v>
      </c>
      <c r="AM11" s="14">
        <v>62700.744000000006</v>
      </c>
      <c r="AP11" s="36" t="s">
        <v>290</v>
      </c>
      <c r="AR11" s="14">
        <v>62700.744000000006</v>
      </c>
      <c r="AS11" s="40">
        <v>23101</v>
      </c>
      <c r="AT11" s="42">
        <v>0</v>
      </c>
      <c r="AU11" s="44">
        <v>2169</v>
      </c>
      <c r="AV11" s="15">
        <v>0</v>
      </c>
      <c r="AW11" s="15">
        <v>2169</v>
      </c>
      <c r="AX11" s="44">
        <v>54178</v>
      </c>
      <c r="AY11" s="14">
        <v>142148.74400000001</v>
      </c>
      <c r="AZ11" s="46">
        <v>42238</v>
      </c>
    </row>
    <row r="12" spans="1:52" x14ac:dyDescent="0.25">
      <c r="A12" s="35" t="s">
        <v>291</v>
      </c>
      <c r="B12" s="36" t="s">
        <v>292</v>
      </c>
      <c r="C12" s="34">
        <v>1184.0340000000001</v>
      </c>
      <c r="D12" s="34">
        <v>0</v>
      </c>
      <c r="E12" s="34">
        <v>131.708</v>
      </c>
      <c r="F12" s="34">
        <v>3.4550000000000001</v>
      </c>
      <c r="G12" s="34">
        <v>1.498</v>
      </c>
      <c r="H12" s="34">
        <v>2.7679999999999998</v>
      </c>
      <c r="I12" s="34">
        <v>349.56200000000001</v>
      </c>
      <c r="J12" s="34">
        <v>4090.922</v>
      </c>
      <c r="K12" s="34">
        <v>8.2639999999999993</v>
      </c>
      <c r="L12" s="34">
        <v>1.522</v>
      </c>
      <c r="M12" s="34">
        <v>0.58199999999999996</v>
      </c>
      <c r="N12" s="34">
        <v>1.0349999999999999</v>
      </c>
      <c r="O12" s="34">
        <v>1.0880000000000001</v>
      </c>
      <c r="P12" s="34">
        <v>2.44</v>
      </c>
      <c r="Q12" s="34">
        <v>40.661999999999999</v>
      </c>
      <c r="R12" s="34">
        <v>1.728</v>
      </c>
      <c r="S12" s="34">
        <v>3.387</v>
      </c>
      <c r="T12" s="34">
        <v>3.8180000000000001</v>
      </c>
      <c r="U12" s="34">
        <v>20.221</v>
      </c>
      <c r="V12" s="34">
        <v>13.007</v>
      </c>
      <c r="W12" s="34">
        <v>2.5870000000000002</v>
      </c>
      <c r="X12" s="34">
        <v>0.54900000000000004</v>
      </c>
      <c r="Y12" s="34">
        <v>1.0149999999999999</v>
      </c>
      <c r="Z12" s="34">
        <v>7.1289999999999996</v>
      </c>
      <c r="AA12" s="34">
        <v>20</v>
      </c>
      <c r="AB12" s="34">
        <v>0.51300000000000001</v>
      </c>
      <c r="AC12" s="34">
        <v>28.152000000000001</v>
      </c>
      <c r="AD12" s="34">
        <v>46.093000000000004</v>
      </c>
      <c r="AE12" s="34">
        <v>347.37900000000002</v>
      </c>
      <c r="AF12" s="34">
        <v>90.522999999999996</v>
      </c>
      <c r="AG12" s="34">
        <v>181</v>
      </c>
      <c r="AH12" s="34">
        <v>15.169</v>
      </c>
      <c r="AI12" s="34">
        <v>5918.884</v>
      </c>
      <c r="AJ12" s="34">
        <v>224.96100000000001</v>
      </c>
      <c r="AK12" s="34">
        <v>7.8049999999999997</v>
      </c>
      <c r="AL12" s="34">
        <v>12.488</v>
      </c>
      <c r="AM12" s="14">
        <v>12765.947999999999</v>
      </c>
      <c r="AP12" s="36" t="s">
        <v>292</v>
      </c>
      <c r="AR12" s="14">
        <v>12765.947999999999</v>
      </c>
      <c r="AS12" s="40">
        <v>13756</v>
      </c>
      <c r="AT12" s="42">
        <v>0</v>
      </c>
      <c r="AU12" s="44">
        <v>816</v>
      </c>
      <c r="AV12" s="15">
        <v>0</v>
      </c>
      <c r="AW12" s="15">
        <v>816</v>
      </c>
      <c r="AX12" s="44">
        <v>30031</v>
      </c>
      <c r="AY12" s="14">
        <v>57368.947999999997</v>
      </c>
      <c r="AZ12" s="46">
        <v>25650</v>
      </c>
    </row>
    <row r="13" spans="1:52" x14ac:dyDescent="0.25">
      <c r="A13" s="35" t="s">
        <v>293</v>
      </c>
      <c r="B13" s="36" t="s">
        <v>294</v>
      </c>
      <c r="C13" s="34">
        <v>849.82100000000003</v>
      </c>
      <c r="D13" s="34">
        <v>354.62599999999998</v>
      </c>
      <c r="E13" s="34">
        <v>3782.828</v>
      </c>
      <c r="F13" s="34">
        <v>381.04300000000001</v>
      </c>
      <c r="G13" s="34">
        <v>711.851</v>
      </c>
      <c r="H13" s="34">
        <v>931.61199999999997</v>
      </c>
      <c r="I13" s="34">
        <v>2170.5149999999999</v>
      </c>
      <c r="J13" s="34">
        <v>514.13900000000001</v>
      </c>
      <c r="K13" s="34">
        <v>6513.2529999999997</v>
      </c>
      <c r="L13" s="34">
        <v>1696.1469999999999</v>
      </c>
      <c r="M13" s="34">
        <v>1248.3779999999999</v>
      </c>
      <c r="N13" s="34">
        <v>1298.164</v>
      </c>
      <c r="O13" s="34">
        <v>1704.941</v>
      </c>
      <c r="P13" s="34">
        <v>5585.5420000000004</v>
      </c>
      <c r="Q13" s="34">
        <v>2933.9850000000001</v>
      </c>
      <c r="R13" s="34">
        <v>667.97500000000002</v>
      </c>
      <c r="S13" s="34">
        <v>545.10500000000002</v>
      </c>
      <c r="T13" s="34">
        <v>23258.01</v>
      </c>
      <c r="U13" s="34">
        <v>5217.9359999999997</v>
      </c>
      <c r="V13" s="34">
        <v>1135.779</v>
      </c>
      <c r="W13" s="34">
        <v>256.00900000000001</v>
      </c>
      <c r="X13" s="34">
        <v>508.91500000000002</v>
      </c>
      <c r="Y13" s="34">
        <v>565.63900000000001</v>
      </c>
      <c r="Z13" s="34">
        <v>174.035</v>
      </c>
      <c r="AA13" s="34">
        <v>139.83000000000001</v>
      </c>
      <c r="AB13" s="34">
        <v>315.89600000000002</v>
      </c>
      <c r="AC13" s="34">
        <v>858.38300000000004</v>
      </c>
      <c r="AD13" s="34">
        <v>514.32899999999995</v>
      </c>
      <c r="AE13" s="34">
        <v>277.28100000000001</v>
      </c>
      <c r="AF13" s="34">
        <v>1219.913</v>
      </c>
      <c r="AG13" s="34">
        <v>42</v>
      </c>
      <c r="AH13" s="34">
        <v>289.04500000000002</v>
      </c>
      <c r="AI13" s="34">
        <v>1043.374</v>
      </c>
      <c r="AJ13" s="34">
        <v>127.605</v>
      </c>
      <c r="AK13" s="34">
        <v>175.37100000000001</v>
      </c>
      <c r="AL13" s="34">
        <v>312.16699999999997</v>
      </c>
      <c r="AM13" s="14">
        <v>68321.441999999995</v>
      </c>
      <c r="AP13" s="36" t="s">
        <v>294</v>
      </c>
      <c r="AR13" s="14">
        <v>68321.441999999995</v>
      </c>
      <c r="AS13" s="40">
        <v>11223</v>
      </c>
      <c r="AT13" s="42">
        <v>0</v>
      </c>
      <c r="AU13" s="44">
        <v>985</v>
      </c>
      <c r="AV13" s="15">
        <v>0</v>
      </c>
      <c r="AW13" s="15">
        <v>985</v>
      </c>
      <c r="AX13" s="44">
        <v>18891</v>
      </c>
      <c r="AY13" s="14">
        <v>99420.441999999995</v>
      </c>
      <c r="AZ13" s="46">
        <v>24698</v>
      </c>
    </row>
    <row r="14" spans="1:52" x14ac:dyDescent="0.25">
      <c r="A14" s="35" t="s">
        <v>295</v>
      </c>
      <c r="B14" s="36" t="s">
        <v>296</v>
      </c>
      <c r="C14" s="34">
        <v>643.39700000000005</v>
      </c>
      <c r="D14" s="34">
        <v>145.45599999999999</v>
      </c>
      <c r="E14" s="34">
        <v>1581.9849999999999</v>
      </c>
      <c r="F14" s="34">
        <v>225.23699999999999</v>
      </c>
      <c r="G14" s="34">
        <v>762.89300000000003</v>
      </c>
      <c r="H14" s="34">
        <v>774.84400000000005</v>
      </c>
      <c r="I14" s="34">
        <v>1513.231</v>
      </c>
      <c r="J14" s="34">
        <v>295.51</v>
      </c>
      <c r="K14" s="34">
        <v>1454.7760000000001</v>
      </c>
      <c r="L14" s="34">
        <v>24730.821</v>
      </c>
      <c r="M14" s="34">
        <v>1808.6969999999999</v>
      </c>
      <c r="N14" s="34">
        <v>3373.2860000000001</v>
      </c>
      <c r="O14" s="34">
        <v>6258.8710000000001</v>
      </c>
      <c r="P14" s="34">
        <v>9794.107</v>
      </c>
      <c r="Q14" s="34">
        <v>7295.2650000000003</v>
      </c>
      <c r="R14" s="34">
        <v>549.79600000000005</v>
      </c>
      <c r="S14" s="34">
        <v>1886.914</v>
      </c>
      <c r="T14" s="34">
        <v>19428.517</v>
      </c>
      <c r="U14" s="34">
        <v>961.07600000000002</v>
      </c>
      <c r="V14" s="34">
        <v>671.61699999999996</v>
      </c>
      <c r="W14" s="34">
        <v>218.14500000000001</v>
      </c>
      <c r="X14" s="34">
        <v>213.69</v>
      </c>
      <c r="Y14" s="34">
        <v>298.13600000000002</v>
      </c>
      <c r="Z14" s="34">
        <v>185.43600000000001</v>
      </c>
      <c r="AA14" s="34">
        <v>7</v>
      </c>
      <c r="AB14" s="34">
        <v>409.39</v>
      </c>
      <c r="AC14" s="34">
        <v>406.27300000000002</v>
      </c>
      <c r="AD14" s="34">
        <v>241.017</v>
      </c>
      <c r="AE14" s="34">
        <v>114.45699999999999</v>
      </c>
      <c r="AF14" s="34">
        <v>1511.5540000000001</v>
      </c>
      <c r="AG14" s="34">
        <v>843</v>
      </c>
      <c r="AH14" s="34">
        <v>43.555999999999997</v>
      </c>
      <c r="AI14" s="34">
        <v>337.45400000000001</v>
      </c>
      <c r="AJ14" s="34">
        <v>165.136</v>
      </c>
      <c r="AK14" s="34">
        <v>128.54599999999999</v>
      </c>
      <c r="AL14" s="34">
        <v>432.04</v>
      </c>
      <c r="AM14" s="14">
        <v>89711.126000000004</v>
      </c>
      <c r="AP14" s="36" t="s">
        <v>296</v>
      </c>
      <c r="AR14" s="14">
        <v>89711.126000000004</v>
      </c>
      <c r="AS14" s="40">
        <v>4969</v>
      </c>
      <c r="AT14" s="42">
        <v>5506</v>
      </c>
      <c r="AU14" s="44">
        <v>562</v>
      </c>
      <c r="AV14" s="15">
        <v>224</v>
      </c>
      <c r="AW14" s="15">
        <v>6292</v>
      </c>
      <c r="AX14" s="44">
        <v>28738</v>
      </c>
      <c r="AY14" s="14">
        <v>129710.126</v>
      </c>
      <c r="AZ14" s="46">
        <v>35049</v>
      </c>
    </row>
    <row r="15" spans="1:52" x14ac:dyDescent="0.25">
      <c r="A15" s="35" t="s">
        <v>297</v>
      </c>
      <c r="B15" s="36" t="s">
        <v>298</v>
      </c>
      <c r="C15" s="34">
        <v>0</v>
      </c>
      <c r="D15" s="34">
        <v>12.667999999999999</v>
      </c>
      <c r="E15" s="34">
        <v>83.52</v>
      </c>
      <c r="F15" s="34">
        <v>18.745999999999999</v>
      </c>
      <c r="G15" s="34">
        <v>115.79300000000001</v>
      </c>
      <c r="H15" s="34">
        <v>123.07</v>
      </c>
      <c r="I15" s="34">
        <v>144.69900000000001</v>
      </c>
      <c r="J15" s="34">
        <v>11.244</v>
      </c>
      <c r="K15" s="34">
        <v>221.46700000000001</v>
      </c>
      <c r="L15" s="34">
        <v>638.21900000000005</v>
      </c>
      <c r="M15" s="34">
        <v>3462.0219999999999</v>
      </c>
      <c r="N15" s="34">
        <v>1778.923</v>
      </c>
      <c r="O15" s="34">
        <v>1333.098</v>
      </c>
      <c r="P15" s="34">
        <v>6578.0839999999998</v>
      </c>
      <c r="Q15" s="34">
        <v>1539.7940000000001</v>
      </c>
      <c r="R15" s="34">
        <v>328.173</v>
      </c>
      <c r="S15" s="34">
        <v>88.441000000000003</v>
      </c>
      <c r="T15" s="34">
        <v>2167.248</v>
      </c>
      <c r="U15" s="34">
        <v>1433.451</v>
      </c>
      <c r="V15" s="34">
        <v>563.32299999999998</v>
      </c>
      <c r="W15" s="34">
        <v>89.512</v>
      </c>
      <c r="X15" s="34">
        <v>191.32400000000001</v>
      </c>
      <c r="Y15" s="34">
        <v>1705.7370000000001</v>
      </c>
      <c r="Z15" s="34">
        <v>1372.182</v>
      </c>
      <c r="AA15" s="34">
        <v>321.99799999999999</v>
      </c>
      <c r="AB15" s="34">
        <v>33.850999999999999</v>
      </c>
      <c r="AC15" s="34">
        <v>858.34100000000001</v>
      </c>
      <c r="AD15" s="34">
        <v>1232.953</v>
      </c>
      <c r="AE15" s="34">
        <v>230.80600000000001</v>
      </c>
      <c r="AF15" s="34">
        <v>1046.9849999999999</v>
      </c>
      <c r="AG15" s="34">
        <v>802</v>
      </c>
      <c r="AH15" s="34">
        <v>189.61099999999999</v>
      </c>
      <c r="AI15" s="34">
        <v>1747.076</v>
      </c>
      <c r="AJ15" s="34">
        <v>213.279</v>
      </c>
      <c r="AK15" s="34">
        <v>465.30099999999999</v>
      </c>
      <c r="AL15" s="34">
        <v>830.89099999999996</v>
      </c>
      <c r="AM15" s="14">
        <v>31973.83</v>
      </c>
      <c r="AP15" s="36" t="s">
        <v>298</v>
      </c>
      <c r="AR15" s="14">
        <v>31973.83</v>
      </c>
      <c r="AS15" s="40">
        <v>18858</v>
      </c>
      <c r="AT15" s="42">
        <v>11571</v>
      </c>
      <c r="AU15" s="44">
        <v>1337</v>
      </c>
      <c r="AV15" s="15">
        <v>0</v>
      </c>
      <c r="AW15" s="15">
        <v>12908</v>
      </c>
      <c r="AX15" s="44">
        <v>29622</v>
      </c>
      <c r="AY15" s="14">
        <v>93361.83</v>
      </c>
      <c r="AZ15" s="46">
        <v>45196</v>
      </c>
    </row>
    <row r="16" spans="1:52" x14ac:dyDescent="0.25">
      <c r="A16" s="35" t="s">
        <v>299</v>
      </c>
      <c r="B16" s="36" t="s">
        <v>300</v>
      </c>
      <c r="C16" s="34">
        <v>52.438000000000002</v>
      </c>
      <c r="D16" s="34">
        <v>23.131</v>
      </c>
      <c r="E16" s="34">
        <v>220.22200000000001</v>
      </c>
      <c r="F16" s="34">
        <v>31.004000000000001</v>
      </c>
      <c r="G16" s="34">
        <v>236.42599999999999</v>
      </c>
      <c r="H16" s="34">
        <v>217.566</v>
      </c>
      <c r="I16" s="34">
        <v>320.15699999999998</v>
      </c>
      <c r="J16" s="34">
        <v>22.471</v>
      </c>
      <c r="K16" s="34">
        <v>210.93899999999999</v>
      </c>
      <c r="L16" s="34">
        <v>1254.229</v>
      </c>
      <c r="M16" s="34">
        <v>1127.51</v>
      </c>
      <c r="N16" s="34">
        <v>2129.2449999999999</v>
      </c>
      <c r="O16" s="34">
        <v>1355.095</v>
      </c>
      <c r="P16" s="34">
        <v>2493.3139999999999</v>
      </c>
      <c r="Q16" s="34">
        <v>1038.201</v>
      </c>
      <c r="R16" s="34">
        <v>487.43299999999999</v>
      </c>
      <c r="S16" s="34">
        <v>152.387</v>
      </c>
      <c r="T16" s="34">
        <v>5353.8440000000001</v>
      </c>
      <c r="U16" s="34">
        <v>1880.5940000000001</v>
      </c>
      <c r="V16" s="34">
        <v>718.27200000000005</v>
      </c>
      <c r="W16" s="34">
        <v>146.886</v>
      </c>
      <c r="X16" s="34">
        <v>117.61799999999999</v>
      </c>
      <c r="Y16" s="34">
        <v>1169.9549999999999</v>
      </c>
      <c r="Z16" s="34">
        <v>736.75</v>
      </c>
      <c r="AA16" s="34">
        <v>76.831999999999994</v>
      </c>
      <c r="AB16" s="34">
        <v>561.221</v>
      </c>
      <c r="AC16" s="34">
        <v>1169.2170000000001</v>
      </c>
      <c r="AD16" s="34">
        <v>390.56400000000002</v>
      </c>
      <c r="AE16" s="34">
        <v>83.049000000000007</v>
      </c>
      <c r="AF16" s="34">
        <v>639.33100000000002</v>
      </c>
      <c r="AG16" s="34">
        <v>81</v>
      </c>
      <c r="AH16" s="34">
        <v>20.611999999999998</v>
      </c>
      <c r="AI16" s="34">
        <v>50.901000000000003</v>
      </c>
      <c r="AJ16" s="34">
        <v>8.9649999999999999</v>
      </c>
      <c r="AK16" s="34">
        <v>111.83199999999999</v>
      </c>
      <c r="AL16" s="34">
        <v>287.61700000000002</v>
      </c>
      <c r="AM16" s="14">
        <v>24976.827999999994</v>
      </c>
      <c r="AP16" s="36" t="s">
        <v>300</v>
      </c>
      <c r="AR16" s="14">
        <v>24976.827999999994</v>
      </c>
      <c r="AS16" s="40">
        <v>12235</v>
      </c>
      <c r="AT16" s="42">
        <v>3289</v>
      </c>
      <c r="AU16" s="44">
        <v>907</v>
      </c>
      <c r="AV16" s="15">
        <v>0</v>
      </c>
      <c r="AW16" s="15">
        <v>4196</v>
      </c>
      <c r="AX16" s="44">
        <v>19262</v>
      </c>
      <c r="AY16" s="14">
        <v>60669.827999999994</v>
      </c>
      <c r="AZ16" s="46">
        <v>24874</v>
      </c>
    </row>
    <row r="17" spans="1:52" x14ac:dyDescent="0.25">
      <c r="A17" s="35" t="s">
        <v>301</v>
      </c>
      <c r="B17" s="36" t="s">
        <v>302</v>
      </c>
      <c r="C17" s="34">
        <v>407.19200000000001</v>
      </c>
      <c r="D17" s="34">
        <v>478.92099999999999</v>
      </c>
      <c r="E17" s="34">
        <v>1095.2139999999999</v>
      </c>
      <c r="F17" s="34">
        <v>178.66200000000001</v>
      </c>
      <c r="G17" s="34">
        <v>408.46499999999997</v>
      </c>
      <c r="H17" s="34">
        <v>357.06099999999998</v>
      </c>
      <c r="I17" s="34">
        <v>571.79300000000001</v>
      </c>
      <c r="J17" s="34">
        <v>57.792999999999999</v>
      </c>
      <c r="K17" s="34">
        <v>866.66800000000001</v>
      </c>
      <c r="L17" s="34">
        <v>1874.8150000000001</v>
      </c>
      <c r="M17" s="34">
        <v>794.74199999999996</v>
      </c>
      <c r="N17" s="34">
        <v>575.47900000000004</v>
      </c>
      <c r="O17" s="34">
        <v>4384.6570000000002</v>
      </c>
      <c r="P17" s="34">
        <v>8334.7669999999998</v>
      </c>
      <c r="Q17" s="34">
        <v>5640.8410000000003</v>
      </c>
      <c r="R17" s="34">
        <v>965.64599999999996</v>
      </c>
      <c r="S17" s="34">
        <v>863.20100000000002</v>
      </c>
      <c r="T17" s="34">
        <v>7297.6189999999997</v>
      </c>
      <c r="U17" s="34">
        <v>2416.5160000000001</v>
      </c>
      <c r="V17" s="34">
        <v>1067.721</v>
      </c>
      <c r="W17" s="34">
        <v>174.815</v>
      </c>
      <c r="X17" s="34">
        <v>266.42500000000001</v>
      </c>
      <c r="Y17" s="34">
        <v>304.459</v>
      </c>
      <c r="Z17" s="34">
        <v>144.459</v>
      </c>
      <c r="AA17" s="34">
        <v>44</v>
      </c>
      <c r="AB17" s="34">
        <v>40.258000000000003</v>
      </c>
      <c r="AC17" s="34">
        <v>701.529</v>
      </c>
      <c r="AD17" s="34">
        <v>195.392</v>
      </c>
      <c r="AE17" s="34">
        <v>156.43600000000001</v>
      </c>
      <c r="AF17" s="34">
        <v>961.09900000000005</v>
      </c>
      <c r="AG17" s="34">
        <v>431</v>
      </c>
      <c r="AH17" s="34">
        <v>94.864999999999995</v>
      </c>
      <c r="AI17" s="34">
        <v>189.41399999999999</v>
      </c>
      <c r="AJ17" s="34">
        <v>246.05</v>
      </c>
      <c r="AK17" s="34">
        <v>276.87200000000001</v>
      </c>
      <c r="AL17" s="34">
        <v>425.38299999999998</v>
      </c>
      <c r="AM17" s="14">
        <v>43290.229000000021</v>
      </c>
      <c r="AP17" s="36" t="s">
        <v>302</v>
      </c>
      <c r="AR17" s="14">
        <v>43290.229000000021</v>
      </c>
      <c r="AS17" s="40">
        <v>1692</v>
      </c>
      <c r="AT17" s="42">
        <v>22313</v>
      </c>
      <c r="AU17" s="44">
        <v>868</v>
      </c>
      <c r="AV17" s="15">
        <v>0</v>
      </c>
      <c r="AW17" s="15">
        <v>23181</v>
      </c>
      <c r="AX17" s="44">
        <v>36641</v>
      </c>
      <c r="AY17" s="14">
        <v>104804.22900000002</v>
      </c>
      <c r="AZ17" s="46">
        <v>40730</v>
      </c>
    </row>
    <row r="18" spans="1:52" x14ac:dyDescent="0.25">
      <c r="A18" s="35" t="s">
        <v>303</v>
      </c>
      <c r="B18" s="36" t="s">
        <v>304</v>
      </c>
      <c r="C18" s="34">
        <v>235.011</v>
      </c>
      <c r="D18" s="34">
        <v>6.9619999999999997</v>
      </c>
      <c r="E18" s="34">
        <v>259.26900000000001</v>
      </c>
      <c r="F18" s="34">
        <v>11.571999999999999</v>
      </c>
      <c r="G18" s="34">
        <v>29.503</v>
      </c>
      <c r="H18" s="34">
        <v>45.61</v>
      </c>
      <c r="I18" s="34">
        <v>73.296000000000006</v>
      </c>
      <c r="J18" s="34">
        <v>1.2709999999999999</v>
      </c>
      <c r="K18" s="34">
        <v>62.784999999999997</v>
      </c>
      <c r="L18" s="34">
        <v>145.512</v>
      </c>
      <c r="M18" s="34">
        <v>28.553000000000001</v>
      </c>
      <c r="N18" s="34">
        <v>23.02</v>
      </c>
      <c r="O18" s="34">
        <v>895.31899999999996</v>
      </c>
      <c r="P18" s="34">
        <v>39469.305999999997</v>
      </c>
      <c r="Q18" s="34">
        <v>592.91899999999998</v>
      </c>
      <c r="R18" s="34">
        <v>47.372999999999998</v>
      </c>
      <c r="S18" s="34">
        <v>361.13200000000001</v>
      </c>
      <c r="T18" s="34">
        <v>181.68100000000001</v>
      </c>
      <c r="U18" s="34">
        <v>6088.35</v>
      </c>
      <c r="V18" s="34">
        <v>2308.8409999999999</v>
      </c>
      <c r="W18" s="34">
        <v>28.811</v>
      </c>
      <c r="X18" s="34">
        <v>116.14700000000001</v>
      </c>
      <c r="Y18" s="34">
        <v>101.78</v>
      </c>
      <c r="Z18" s="34">
        <v>55.792999999999999</v>
      </c>
      <c r="AA18" s="34">
        <v>47.832999999999998</v>
      </c>
      <c r="AB18" s="34">
        <v>17.123999999999999</v>
      </c>
      <c r="AC18" s="34">
        <v>146.31899999999999</v>
      </c>
      <c r="AD18" s="34">
        <v>263.62799999999999</v>
      </c>
      <c r="AE18" s="34">
        <v>50.844000000000001</v>
      </c>
      <c r="AF18" s="34">
        <v>501.16800000000001</v>
      </c>
      <c r="AG18" s="34">
        <v>3383</v>
      </c>
      <c r="AH18" s="34">
        <v>36.051000000000002</v>
      </c>
      <c r="AI18" s="34">
        <v>133.58600000000001</v>
      </c>
      <c r="AJ18" s="34">
        <v>154.316</v>
      </c>
      <c r="AK18" s="34">
        <v>177.328</v>
      </c>
      <c r="AL18" s="34">
        <v>213.76300000000001</v>
      </c>
      <c r="AM18" s="14">
        <v>56294.775999999983</v>
      </c>
      <c r="AP18" s="36" t="s">
        <v>304</v>
      </c>
      <c r="AR18" s="14">
        <v>56294.775999999983</v>
      </c>
      <c r="AS18" s="40">
        <v>66833</v>
      </c>
      <c r="AT18" s="42">
        <v>36853</v>
      </c>
      <c r="AU18" s="44">
        <v>1936</v>
      </c>
      <c r="AV18" s="15">
        <v>0</v>
      </c>
      <c r="AW18" s="15">
        <v>38789</v>
      </c>
      <c r="AX18" s="44">
        <v>117203</v>
      </c>
      <c r="AY18" s="14">
        <v>279119.77599999995</v>
      </c>
      <c r="AZ18" s="46">
        <v>90060</v>
      </c>
    </row>
    <row r="19" spans="1:52" x14ac:dyDescent="0.25">
      <c r="A19" s="35" t="s">
        <v>305</v>
      </c>
      <c r="B19" s="36" t="s">
        <v>306</v>
      </c>
      <c r="C19" s="34">
        <v>2933.6660000000002</v>
      </c>
      <c r="D19" s="34">
        <v>119.96899999999999</v>
      </c>
      <c r="E19" s="34">
        <v>461.524</v>
      </c>
      <c r="F19" s="34">
        <v>31.79</v>
      </c>
      <c r="G19" s="34">
        <v>316.44799999999998</v>
      </c>
      <c r="H19" s="34">
        <v>100.32599999999999</v>
      </c>
      <c r="I19" s="34">
        <v>340.56599999999997</v>
      </c>
      <c r="J19" s="34">
        <v>101.60299999999999</v>
      </c>
      <c r="K19" s="34">
        <v>155.614</v>
      </c>
      <c r="L19" s="34">
        <v>693.66200000000003</v>
      </c>
      <c r="M19" s="34">
        <v>496.05599999999998</v>
      </c>
      <c r="N19" s="34">
        <v>188.98699999999999</v>
      </c>
      <c r="O19" s="34">
        <v>805.20299999999997</v>
      </c>
      <c r="P19" s="34">
        <v>7249.384</v>
      </c>
      <c r="Q19" s="34">
        <v>9478.6970000000001</v>
      </c>
      <c r="R19" s="34">
        <v>82.480999999999995</v>
      </c>
      <c r="S19" s="34">
        <v>124.52800000000001</v>
      </c>
      <c r="T19" s="34">
        <v>2960.547</v>
      </c>
      <c r="U19" s="34">
        <v>3680.5619999999999</v>
      </c>
      <c r="V19" s="34">
        <v>1119.933</v>
      </c>
      <c r="W19" s="34">
        <v>283.923</v>
      </c>
      <c r="X19" s="34">
        <v>274.46100000000001</v>
      </c>
      <c r="Y19" s="34">
        <v>334.43599999999998</v>
      </c>
      <c r="Z19" s="34">
        <v>92.043999999999997</v>
      </c>
      <c r="AA19" s="34">
        <v>228.83199999999999</v>
      </c>
      <c r="AB19" s="34">
        <v>23.863</v>
      </c>
      <c r="AC19" s="34">
        <v>321.19</v>
      </c>
      <c r="AD19" s="34">
        <v>464.053</v>
      </c>
      <c r="AE19" s="34">
        <v>272.16899999999998</v>
      </c>
      <c r="AF19" s="34">
        <v>525.92600000000004</v>
      </c>
      <c r="AG19" s="34">
        <v>2050</v>
      </c>
      <c r="AH19" s="34">
        <v>81.694000000000003</v>
      </c>
      <c r="AI19" s="34">
        <v>5774.0230000000001</v>
      </c>
      <c r="AJ19" s="34">
        <v>735.45899999999995</v>
      </c>
      <c r="AK19" s="34">
        <v>1452.453</v>
      </c>
      <c r="AL19" s="34">
        <v>361.76499999999999</v>
      </c>
      <c r="AM19" s="14">
        <v>44717.837000000007</v>
      </c>
      <c r="AP19" s="36" t="s">
        <v>306</v>
      </c>
      <c r="AR19" s="14">
        <v>44717.837000000007</v>
      </c>
      <c r="AS19" s="40">
        <v>40939</v>
      </c>
      <c r="AT19" s="42">
        <v>30693</v>
      </c>
      <c r="AU19" s="44">
        <v>933</v>
      </c>
      <c r="AV19" s="15">
        <v>418</v>
      </c>
      <c r="AW19" s="15">
        <v>32044</v>
      </c>
      <c r="AX19" s="44">
        <v>23512</v>
      </c>
      <c r="AY19" s="14">
        <v>141212.837</v>
      </c>
      <c r="AZ19" s="46">
        <v>32731</v>
      </c>
    </row>
    <row r="20" spans="1:52" x14ac:dyDescent="0.25">
      <c r="A20" s="35" t="s">
        <v>307</v>
      </c>
      <c r="B20" s="36" t="s">
        <v>308</v>
      </c>
      <c r="C20" s="34">
        <v>1257.2360000000001</v>
      </c>
      <c r="D20" s="34">
        <v>104.764</v>
      </c>
      <c r="E20" s="34">
        <v>2585.1149999999998</v>
      </c>
      <c r="F20" s="34">
        <v>162.86500000000001</v>
      </c>
      <c r="G20" s="34">
        <v>1354.85</v>
      </c>
      <c r="H20" s="34">
        <v>687.58600000000001</v>
      </c>
      <c r="I20" s="34">
        <v>2968.7139999999999</v>
      </c>
      <c r="J20" s="34">
        <v>252.72399999999999</v>
      </c>
      <c r="K20" s="34">
        <v>1363.2919999999999</v>
      </c>
      <c r="L20" s="34">
        <v>2653.0140000000001</v>
      </c>
      <c r="M20" s="34">
        <v>248.18899999999999</v>
      </c>
      <c r="N20" s="34">
        <v>168.97300000000001</v>
      </c>
      <c r="O20" s="34">
        <v>261.61799999999999</v>
      </c>
      <c r="P20" s="34">
        <v>772.99900000000002</v>
      </c>
      <c r="Q20" s="34">
        <v>174.34399999999999</v>
      </c>
      <c r="R20" s="34">
        <v>41778.097999999998</v>
      </c>
      <c r="S20" s="34">
        <v>490.02699999999999</v>
      </c>
      <c r="T20" s="34">
        <v>282.11599999999999</v>
      </c>
      <c r="U20" s="34">
        <v>3384.27</v>
      </c>
      <c r="V20" s="34">
        <v>1659.954</v>
      </c>
      <c r="W20" s="34">
        <v>1162.838</v>
      </c>
      <c r="X20" s="34">
        <v>1506.4949999999999</v>
      </c>
      <c r="Y20" s="34">
        <v>958.81299999999999</v>
      </c>
      <c r="Z20" s="34">
        <v>217.73099999999999</v>
      </c>
      <c r="AA20" s="34">
        <v>520.83199999999999</v>
      </c>
      <c r="AB20" s="34">
        <v>534.274</v>
      </c>
      <c r="AC20" s="34">
        <v>1024.604</v>
      </c>
      <c r="AD20" s="34">
        <v>289.44799999999998</v>
      </c>
      <c r="AE20" s="34">
        <v>234.62200000000001</v>
      </c>
      <c r="AF20" s="34">
        <v>383.12900000000002</v>
      </c>
      <c r="AG20" s="34">
        <v>1912</v>
      </c>
      <c r="AH20" s="34">
        <v>1285.9369999999999</v>
      </c>
      <c r="AI20" s="34">
        <v>905.18399999999997</v>
      </c>
      <c r="AJ20" s="34">
        <v>610.93700000000001</v>
      </c>
      <c r="AK20" s="34">
        <v>1215.0840000000001</v>
      </c>
      <c r="AL20" s="34">
        <v>290.89</v>
      </c>
      <c r="AM20" s="14">
        <v>75663.566000000021</v>
      </c>
      <c r="AP20" s="36" t="s">
        <v>308</v>
      </c>
      <c r="AR20" s="14">
        <v>75663.566000000021</v>
      </c>
      <c r="AS20" s="40">
        <v>40457</v>
      </c>
      <c r="AT20" s="42">
        <v>0</v>
      </c>
      <c r="AU20" s="44">
        <v>0</v>
      </c>
      <c r="AV20" s="15">
        <v>0</v>
      </c>
      <c r="AW20" s="15">
        <v>0</v>
      </c>
      <c r="AX20" s="44">
        <v>1965</v>
      </c>
      <c r="AY20" s="14">
        <v>118085.56600000002</v>
      </c>
      <c r="AZ20" s="46">
        <v>905</v>
      </c>
    </row>
    <row r="21" spans="1:52" x14ac:dyDescent="0.25">
      <c r="A21" s="35" t="s">
        <v>309</v>
      </c>
      <c r="B21" s="36" t="s">
        <v>310</v>
      </c>
      <c r="C21" s="34">
        <v>528.45299999999997</v>
      </c>
      <c r="D21" s="34">
        <v>26.971</v>
      </c>
      <c r="E21" s="34">
        <v>1178.2149999999999</v>
      </c>
      <c r="F21" s="34">
        <v>188.911</v>
      </c>
      <c r="G21" s="34">
        <v>778.81600000000003</v>
      </c>
      <c r="H21" s="34">
        <v>513.80799999999999</v>
      </c>
      <c r="I21" s="34">
        <v>677.71699999999998</v>
      </c>
      <c r="J21" s="34">
        <v>194.07900000000001</v>
      </c>
      <c r="K21" s="34">
        <v>556.66</v>
      </c>
      <c r="L21" s="34">
        <v>3209.761</v>
      </c>
      <c r="M21" s="34">
        <v>118.76600000000001</v>
      </c>
      <c r="N21" s="34">
        <v>99.567999999999998</v>
      </c>
      <c r="O21" s="34">
        <v>204.191</v>
      </c>
      <c r="P21" s="34">
        <v>452.45600000000002</v>
      </c>
      <c r="Q21" s="34">
        <v>285.44799999999998</v>
      </c>
      <c r="R21" s="34">
        <v>587.52200000000005</v>
      </c>
      <c r="S21" s="34">
        <v>7914.6660000000002</v>
      </c>
      <c r="T21" s="34">
        <v>1695.673</v>
      </c>
      <c r="U21" s="34">
        <v>2177.598</v>
      </c>
      <c r="V21" s="34">
        <v>629.495</v>
      </c>
      <c r="W21" s="34">
        <v>464.45400000000001</v>
      </c>
      <c r="X21" s="34">
        <v>530.24800000000005</v>
      </c>
      <c r="Y21" s="34">
        <v>299.36399999999998</v>
      </c>
      <c r="Z21" s="34">
        <v>460.35599999999999</v>
      </c>
      <c r="AA21" s="34">
        <v>327.65899999999999</v>
      </c>
      <c r="AB21" s="34">
        <v>971.11500000000001</v>
      </c>
      <c r="AC21" s="34">
        <v>1121.788</v>
      </c>
      <c r="AD21" s="34">
        <v>452.34500000000003</v>
      </c>
      <c r="AE21" s="34">
        <v>512.58100000000002</v>
      </c>
      <c r="AF21" s="34">
        <v>1262.633</v>
      </c>
      <c r="AG21" s="34">
        <v>4255</v>
      </c>
      <c r="AH21" s="34">
        <v>798.04399999999998</v>
      </c>
      <c r="AI21" s="34">
        <v>803.08500000000004</v>
      </c>
      <c r="AJ21" s="34">
        <v>308.42500000000001</v>
      </c>
      <c r="AK21" s="34">
        <v>398.589</v>
      </c>
      <c r="AL21" s="34">
        <v>155.61000000000001</v>
      </c>
      <c r="AM21" s="14">
        <v>35140.07</v>
      </c>
      <c r="AP21" s="36" t="s">
        <v>310</v>
      </c>
      <c r="AR21" s="14">
        <v>35140.07</v>
      </c>
      <c r="AS21" s="40">
        <v>14153</v>
      </c>
      <c r="AT21" s="42">
        <v>0</v>
      </c>
      <c r="AU21" s="44">
        <v>0</v>
      </c>
      <c r="AV21" s="15">
        <v>0</v>
      </c>
      <c r="AW21" s="15">
        <v>0</v>
      </c>
      <c r="AX21" s="44">
        <v>3455</v>
      </c>
      <c r="AY21" s="14">
        <v>52748.07</v>
      </c>
      <c r="AZ21" s="46">
        <v>1356</v>
      </c>
    </row>
    <row r="22" spans="1:52" x14ac:dyDescent="0.25">
      <c r="A22" s="35" t="s">
        <v>311</v>
      </c>
      <c r="B22" s="36" t="s">
        <v>312</v>
      </c>
      <c r="C22" s="34">
        <v>385.51900000000001</v>
      </c>
      <c r="D22" s="34">
        <v>49.277000000000001</v>
      </c>
      <c r="E22" s="34">
        <v>143.94499999999999</v>
      </c>
      <c r="F22" s="34">
        <v>33.268000000000001</v>
      </c>
      <c r="G22" s="34">
        <v>75.596000000000004</v>
      </c>
      <c r="H22" s="34">
        <v>289.64400000000001</v>
      </c>
      <c r="I22" s="34">
        <v>97.662000000000006</v>
      </c>
      <c r="J22" s="34">
        <v>23.608000000000001</v>
      </c>
      <c r="K22" s="34">
        <v>116.59399999999999</v>
      </c>
      <c r="L22" s="34">
        <v>293.96600000000001</v>
      </c>
      <c r="M22" s="34">
        <v>73.841999999999999</v>
      </c>
      <c r="N22" s="34">
        <v>65.822999999999993</v>
      </c>
      <c r="O22" s="34">
        <v>445.55900000000003</v>
      </c>
      <c r="P22" s="34">
        <v>405.55399999999997</v>
      </c>
      <c r="Q22" s="34">
        <v>218.99299999999999</v>
      </c>
      <c r="R22" s="34">
        <v>1229.422</v>
      </c>
      <c r="S22" s="34">
        <v>397.41699999999997</v>
      </c>
      <c r="T22" s="34">
        <v>46434.707000000002</v>
      </c>
      <c r="U22" s="34">
        <v>514.54600000000005</v>
      </c>
      <c r="V22" s="34">
        <v>591.06799999999998</v>
      </c>
      <c r="W22" s="34">
        <v>82.433999999999997</v>
      </c>
      <c r="X22" s="34">
        <v>532.16899999999998</v>
      </c>
      <c r="Y22" s="34">
        <v>521.58299999999997</v>
      </c>
      <c r="Z22" s="34">
        <v>147.114</v>
      </c>
      <c r="AA22" s="34">
        <v>1525.1310000000001</v>
      </c>
      <c r="AB22" s="34">
        <v>4475.3909999999996</v>
      </c>
      <c r="AC22" s="34">
        <v>358.82499999999999</v>
      </c>
      <c r="AD22" s="34">
        <v>1361.558</v>
      </c>
      <c r="AE22" s="34">
        <v>115.721</v>
      </c>
      <c r="AF22" s="34">
        <v>990.16700000000003</v>
      </c>
      <c r="AG22" s="34">
        <v>4757</v>
      </c>
      <c r="AH22" s="34">
        <v>1466.8789999999999</v>
      </c>
      <c r="AI22" s="34">
        <v>364.45100000000002</v>
      </c>
      <c r="AJ22" s="34">
        <v>739.46100000000001</v>
      </c>
      <c r="AK22" s="34">
        <v>1260.654</v>
      </c>
      <c r="AL22" s="34">
        <v>127.747</v>
      </c>
      <c r="AM22" s="14">
        <v>70712.294999999998</v>
      </c>
      <c r="AP22" s="36" t="s">
        <v>312</v>
      </c>
      <c r="AR22" s="14">
        <v>70712.294999999998</v>
      </c>
      <c r="AS22" s="40">
        <v>18211</v>
      </c>
      <c r="AT22" s="42">
        <v>208577</v>
      </c>
      <c r="AU22" s="44">
        <v>-459</v>
      </c>
      <c r="AV22" s="15">
        <v>0</v>
      </c>
      <c r="AW22" s="15">
        <v>208118</v>
      </c>
      <c r="AX22" s="44">
        <v>0</v>
      </c>
      <c r="AY22" s="14">
        <v>297041.29499999998</v>
      </c>
      <c r="AZ22" s="46">
        <v>0</v>
      </c>
    </row>
    <row r="23" spans="1:52" x14ac:dyDescent="0.25">
      <c r="A23" s="35" t="s">
        <v>313</v>
      </c>
      <c r="B23" s="36" t="s">
        <v>314</v>
      </c>
      <c r="C23" s="34">
        <v>301.53300000000002</v>
      </c>
      <c r="D23" s="34">
        <v>105.035</v>
      </c>
      <c r="E23" s="34">
        <v>1367.0709999999999</v>
      </c>
      <c r="F23" s="34">
        <v>106.54900000000001</v>
      </c>
      <c r="G23" s="34">
        <v>324.303</v>
      </c>
      <c r="H23" s="34">
        <v>387.55799999999999</v>
      </c>
      <c r="I23" s="34">
        <v>466.16399999999999</v>
      </c>
      <c r="J23" s="34">
        <v>428.03199999999998</v>
      </c>
      <c r="K23" s="34">
        <v>763.34799999999996</v>
      </c>
      <c r="L23" s="34">
        <v>767.50599999999997</v>
      </c>
      <c r="M23" s="34">
        <v>223.63200000000001</v>
      </c>
      <c r="N23" s="34">
        <v>148.68100000000001</v>
      </c>
      <c r="O23" s="34">
        <v>394.99099999999999</v>
      </c>
      <c r="P23" s="34">
        <v>1318.9380000000001</v>
      </c>
      <c r="Q23" s="34">
        <v>590.12599999999998</v>
      </c>
      <c r="R23" s="34">
        <v>203.988</v>
      </c>
      <c r="S23" s="34">
        <v>232.61500000000001</v>
      </c>
      <c r="T23" s="34">
        <v>953.33600000000001</v>
      </c>
      <c r="U23" s="34">
        <v>17792.322</v>
      </c>
      <c r="V23" s="34">
        <v>3072.1709999999998</v>
      </c>
      <c r="W23" s="34">
        <v>356.30599999999998</v>
      </c>
      <c r="X23" s="34">
        <v>686.72299999999996</v>
      </c>
      <c r="Y23" s="34">
        <v>231.78700000000001</v>
      </c>
      <c r="Z23" s="34">
        <v>606.56500000000005</v>
      </c>
      <c r="AA23" s="34">
        <v>240.66300000000001</v>
      </c>
      <c r="AB23" s="34">
        <v>349.71199999999999</v>
      </c>
      <c r="AC23" s="34">
        <v>1385.0029999999999</v>
      </c>
      <c r="AD23" s="34">
        <v>189.096</v>
      </c>
      <c r="AE23" s="34">
        <v>331.44099999999997</v>
      </c>
      <c r="AF23" s="34">
        <v>1051.82</v>
      </c>
      <c r="AG23" s="34">
        <v>312</v>
      </c>
      <c r="AH23" s="34">
        <v>138.80199999999999</v>
      </c>
      <c r="AI23" s="34">
        <v>299.46499999999997</v>
      </c>
      <c r="AJ23" s="34">
        <v>231.137</v>
      </c>
      <c r="AK23" s="34">
        <v>502.14299999999997</v>
      </c>
      <c r="AL23" s="34">
        <v>199.87899999999999</v>
      </c>
      <c r="AM23" s="14">
        <v>37060.440999999992</v>
      </c>
      <c r="AP23" s="36" t="s">
        <v>314</v>
      </c>
      <c r="AR23" s="14">
        <v>37060.440999999992</v>
      </c>
      <c r="AS23" s="40">
        <v>13607</v>
      </c>
      <c r="AT23" s="42">
        <v>0</v>
      </c>
      <c r="AU23" s="44">
        <v>0</v>
      </c>
      <c r="AV23" s="15">
        <v>0</v>
      </c>
      <c r="AW23" s="15">
        <v>0</v>
      </c>
      <c r="AX23" s="44">
        <v>7021</v>
      </c>
      <c r="AY23" s="14">
        <v>57688.440999999992</v>
      </c>
      <c r="AZ23" s="46">
        <v>9955</v>
      </c>
    </row>
    <row r="24" spans="1:52" x14ac:dyDescent="0.25">
      <c r="A24" s="35" t="s">
        <v>315</v>
      </c>
      <c r="B24" s="36" t="s">
        <v>316</v>
      </c>
      <c r="C24" s="34">
        <v>82.525000000000006</v>
      </c>
      <c r="D24" s="34">
        <v>132.66399999999999</v>
      </c>
      <c r="E24" s="34">
        <v>2855.3519999999999</v>
      </c>
      <c r="F24" s="34">
        <v>241.31299999999999</v>
      </c>
      <c r="G24" s="34">
        <v>928.17399999999998</v>
      </c>
      <c r="H24" s="34">
        <v>903.904</v>
      </c>
      <c r="I24" s="34">
        <v>1223.6020000000001</v>
      </c>
      <c r="J24" s="34">
        <v>367.91699999999997</v>
      </c>
      <c r="K24" s="34">
        <v>1058.0920000000001</v>
      </c>
      <c r="L24" s="34">
        <v>1403.655</v>
      </c>
      <c r="M24" s="34">
        <v>326.09899999999999</v>
      </c>
      <c r="N24" s="34">
        <v>240.126</v>
      </c>
      <c r="O24" s="34">
        <v>515.46900000000005</v>
      </c>
      <c r="P24" s="34">
        <v>1327.4449999999999</v>
      </c>
      <c r="Q24" s="34">
        <v>679.69899999999996</v>
      </c>
      <c r="R24" s="34">
        <v>454.625</v>
      </c>
      <c r="S24" s="34">
        <v>542.64599999999996</v>
      </c>
      <c r="T24" s="34">
        <v>2697.5230000000001</v>
      </c>
      <c r="U24" s="34">
        <v>32630.190999999999</v>
      </c>
      <c r="V24" s="34">
        <v>42174.652000000002</v>
      </c>
      <c r="W24" s="34">
        <v>1552.991</v>
      </c>
      <c r="X24" s="34">
        <v>1838.885</v>
      </c>
      <c r="Y24" s="34">
        <v>1338.578</v>
      </c>
      <c r="Z24" s="34">
        <v>1360.336</v>
      </c>
      <c r="AA24" s="34">
        <v>2361.2139999999999</v>
      </c>
      <c r="AB24" s="34">
        <v>891.98</v>
      </c>
      <c r="AC24" s="34">
        <v>3935.7730000000001</v>
      </c>
      <c r="AD24" s="34">
        <v>1094.4880000000001</v>
      </c>
      <c r="AE24" s="34">
        <v>782.23599999999999</v>
      </c>
      <c r="AF24" s="34">
        <v>3755.0650000000001</v>
      </c>
      <c r="AG24" s="34">
        <v>5188</v>
      </c>
      <c r="AH24" s="34">
        <v>1859.0050000000001</v>
      </c>
      <c r="AI24" s="34">
        <v>1031.5609999999999</v>
      </c>
      <c r="AJ24" s="34">
        <v>521.23599999999999</v>
      </c>
      <c r="AK24" s="34">
        <v>1173.096</v>
      </c>
      <c r="AL24" s="34">
        <v>780.73400000000004</v>
      </c>
      <c r="AM24" s="14">
        <v>120250.85100000001</v>
      </c>
      <c r="AP24" s="36" t="s">
        <v>316</v>
      </c>
      <c r="AR24" s="14">
        <v>120250.85100000001</v>
      </c>
      <c r="AS24" s="40">
        <v>38939</v>
      </c>
      <c r="AT24" s="42">
        <v>0</v>
      </c>
      <c r="AU24" s="44">
        <v>0</v>
      </c>
      <c r="AV24" s="15">
        <v>0</v>
      </c>
      <c r="AW24" s="15">
        <v>0</v>
      </c>
      <c r="AX24" s="44">
        <v>30407</v>
      </c>
      <c r="AY24" s="14">
        <v>189596.85100000002</v>
      </c>
      <c r="AZ24" s="46">
        <v>43875</v>
      </c>
    </row>
    <row r="25" spans="1:52" x14ac:dyDescent="0.25">
      <c r="A25" s="35" t="s">
        <v>317</v>
      </c>
      <c r="B25" s="36" t="s">
        <v>318</v>
      </c>
      <c r="C25" s="34">
        <v>37.805999999999997</v>
      </c>
      <c r="D25" s="34">
        <v>59.744</v>
      </c>
      <c r="E25" s="34">
        <v>494.99099999999999</v>
      </c>
      <c r="F25" s="34">
        <v>41.802</v>
      </c>
      <c r="G25" s="34">
        <v>118.087</v>
      </c>
      <c r="H25" s="34">
        <v>120.197</v>
      </c>
      <c r="I25" s="34">
        <v>257.423</v>
      </c>
      <c r="J25" s="34">
        <v>135.00899999999999</v>
      </c>
      <c r="K25" s="34">
        <v>234.18600000000001</v>
      </c>
      <c r="L25" s="34">
        <v>353.745</v>
      </c>
      <c r="M25" s="34">
        <v>84.825000000000003</v>
      </c>
      <c r="N25" s="34">
        <v>64.828000000000003</v>
      </c>
      <c r="O25" s="34">
        <v>157.148</v>
      </c>
      <c r="P25" s="34">
        <v>405.75400000000002</v>
      </c>
      <c r="Q25" s="34">
        <v>223.989</v>
      </c>
      <c r="R25" s="34">
        <v>169.36</v>
      </c>
      <c r="S25" s="34">
        <v>173.93299999999999</v>
      </c>
      <c r="T25" s="34">
        <v>422.74599999999998</v>
      </c>
      <c r="U25" s="34">
        <v>8377.2049999999999</v>
      </c>
      <c r="V25" s="34">
        <v>2030.749</v>
      </c>
      <c r="W25" s="34">
        <v>1875.1010000000001</v>
      </c>
      <c r="X25" s="34">
        <v>699.42600000000004</v>
      </c>
      <c r="Y25" s="34">
        <v>404.90899999999999</v>
      </c>
      <c r="Z25" s="34">
        <v>1059.6769999999999</v>
      </c>
      <c r="AA25" s="34">
        <v>969.23599999999999</v>
      </c>
      <c r="AB25" s="34">
        <v>609.82100000000003</v>
      </c>
      <c r="AC25" s="34">
        <v>2794.8209999999999</v>
      </c>
      <c r="AD25" s="34">
        <v>537.899</v>
      </c>
      <c r="AE25" s="34">
        <v>398.04899999999998</v>
      </c>
      <c r="AF25" s="34">
        <v>3070.6179999999999</v>
      </c>
      <c r="AG25" s="34">
        <v>466</v>
      </c>
      <c r="AH25" s="34">
        <v>800.71100000000001</v>
      </c>
      <c r="AI25" s="34">
        <v>498.63200000000001</v>
      </c>
      <c r="AJ25" s="34">
        <v>2299.5790000000002</v>
      </c>
      <c r="AK25" s="34">
        <v>758.19200000000001</v>
      </c>
      <c r="AL25" s="34">
        <v>279.68</v>
      </c>
      <c r="AM25" s="14">
        <v>31485.878000000001</v>
      </c>
      <c r="AP25" s="36" t="s">
        <v>318</v>
      </c>
      <c r="AR25" s="14">
        <v>31485.878000000001</v>
      </c>
      <c r="AS25" s="40">
        <v>82096</v>
      </c>
      <c r="AT25" s="42">
        <v>0</v>
      </c>
      <c r="AU25" s="44">
        <v>0</v>
      </c>
      <c r="AV25" s="15">
        <v>0</v>
      </c>
      <c r="AW25" s="15">
        <v>0</v>
      </c>
      <c r="AX25" s="44">
        <v>0</v>
      </c>
      <c r="AY25" s="14">
        <v>113581.878</v>
      </c>
      <c r="AZ25" s="46">
        <v>0</v>
      </c>
    </row>
    <row r="26" spans="1:52" x14ac:dyDescent="0.25">
      <c r="A26" s="35" t="s">
        <v>319</v>
      </c>
      <c r="B26" s="36" t="s">
        <v>320</v>
      </c>
      <c r="C26" s="34">
        <v>176.15199999999999</v>
      </c>
      <c r="D26" s="34">
        <v>1.0999999999999999E-2</v>
      </c>
      <c r="E26" s="34">
        <v>225.68700000000001</v>
      </c>
      <c r="F26" s="34">
        <v>17.890999999999998</v>
      </c>
      <c r="G26" s="34">
        <v>40.457000000000001</v>
      </c>
      <c r="H26" s="34">
        <v>29.774000000000001</v>
      </c>
      <c r="I26" s="34">
        <v>100.15300000000001</v>
      </c>
      <c r="J26" s="34">
        <v>43.002000000000002</v>
      </c>
      <c r="K26" s="34">
        <v>46.755000000000003</v>
      </c>
      <c r="L26" s="34">
        <v>74.459000000000003</v>
      </c>
      <c r="M26" s="34">
        <v>60.545999999999999</v>
      </c>
      <c r="N26" s="34">
        <v>25.986999999999998</v>
      </c>
      <c r="O26" s="34">
        <v>47.463999999999999</v>
      </c>
      <c r="P26" s="34">
        <v>165.81899999999999</v>
      </c>
      <c r="Q26" s="34">
        <v>57.85</v>
      </c>
      <c r="R26" s="34">
        <v>163.83500000000001</v>
      </c>
      <c r="S26" s="34">
        <v>82.227999999999994</v>
      </c>
      <c r="T26" s="34">
        <v>292.49799999999999</v>
      </c>
      <c r="U26" s="34">
        <v>1977.059</v>
      </c>
      <c r="V26" s="34">
        <v>452.20299999999997</v>
      </c>
      <c r="W26" s="34">
        <v>140.84299999999999</v>
      </c>
      <c r="X26" s="34">
        <v>3789.0630000000001</v>
      </c>
      <c r="Y26" s="34">
        <v>762.005</v>
      </c>
      <c r="Z26" s="34">
        <v>2135.9670000000001</v>
      </c>
      <c r="AA26" s="34">
        <v>4054.5239999999999</v>
      </c>
      <c r="AB26" s="34">
        <v>326.435</v>
      </c>
      <c r="AC26" s="34">
        <v>2993.71</v>
      </c>
      <c r="AD26" s="34">
        <v>919.572</v>
      </c>
      <c r="AE26" s="34">
        <v>1035.0119999999999</v>
      </c>
      <c r="AF26" s="34">
        <v>1973.596</v>
      </c>
      <c r="AG26" s="34">
        <v>1506</v>
      </c>
      <c r="AH26" s="34">
        <v>808.73</v>
      </c>
      <c r="AI26" s="34">
        <v>375.76100000000002</v>
      </c>
      <c r="AJ26" s="34">
        <v>265.61</v>
      </c>
      <c r="AK26" s="34">
        <v>1041.1189999999999</v>
      </c>
      <c r="AL26" s="34">
        <v>508.22899999999998</v>
      </c>
      <c r="AM26" s="14">
        <v>26716.005999999998</v>
      </c>
      <c r="AN26" s="8" t="s">
        <v>117</v>
      </c>
      <c r="AP26" s="36" t="s">
        <v>320</v>
      </c>
      <c r="AR26" s="14">
        <v>26716.005999999998</v>
      </c>
      <c r="AS26" s="40">
        <v>16326</v>
      </c>
      <c r="AT26" s="42">
        <v>15665</v>
      </c>
      <c r="AU26" s="44">
        <v>-205</v>
      </c>
      <c r="AV26" s="15">
        <v>0</v>
      </c>
      <c r="AW26" s="15">
        <v>15460</v>
      </c>
      <c r="AX26" s="44">
        <v>4708</v>
      </c>
      <c r="AY26" s="14">
        <v>63210.005999999994</v>
      </c>
      <c r="AZ26" s="46">
        <v>5272</v>
      </c>
    </row>
    <row r="27" spans="1:52" x14ac:dyDescent="0.25">
      <c r="A27" s="35" t="s">
        <v>321</v>
      </c>
      <c r="B27" s="36" t="s">
        <v>322</v>
      </c>
      <c r="C27" s="34">
        <v>39.195</v>
      </c>
      <c r="D27" s="34">
        <v>8.4580000000000002</v>
      </c>
      <c r="E27" s="34">
        <v>233.185</v>
      </c>
      <c r="F27" s="34">
        <v>42.003999999999998</v>
      </c>
      <c r="G27" s="34">
        <v>75.751000000000005</v>
      </c>
      <c r="H27" s="34">
        <v>73.403999999999996</v>
      </c>
      <c r="I27" s="34">
        <v>136.69499999999999</v>
      </c>
      <c r="J27" s="34">
        <v>76.775000000000006</v>
      </c>
      <c r="K27" s="34">
        <v>70.725999999999999</v>
      </c>
      <c r="L27" s="34">
        <v>105.988</v>
      </c>
      <c r="M27" s="34">
        <v>49.56</v>
      </c>
      <c r="N27" s="34">
        <v>56.189</v>
      </c>
      <c r="O27" s="34">
        <v>114.655</v>
      </c>
      <c r="P27" s="34">
        <v>199.74799999999999</v>
      </c>
      <c r="Q27" s="34">
        <v>108.65900000000001</v>
      </c>
      <c r="R27" s="34">
        <v>205.755</v>
      </c>
      <c r="S27" s="34">
        <v>71.406000000000006</v>
      </c>
      <c r="T27" s="34">
        <v>529.51400000000001</v>
      </c>
      <c r="U27" s="34">
        <v>5398.9560000000001</v>
      </c>
      <c r="V27" s="34">
        <v>865.94600000000003</v>
      </c>
      <c r="W27" s="34">
        <v>482.01900000000001</v>
      </c>
      <c r="X27" s="34">
        <v>437.84899999999999</v>
      </c>
      <c r="Y27" s="34">
        <v>8928.0370000000003</v>
      </c>
      <c r="Z27" s="34">
        <v>1523.3789999999999</v>
      </c>
      <c r="AA27" s="34">
        <v>5928.951</v>
      </c>
      <c r="AB27" s="34">
        <v>417.52499999999998</v>
      </c>
      <c r="AC27" s="34">
        <v>2640.3910000000001</v>
      </c>
      <c r="AD27" s="34">
        <v>858.702</v>
      </c>
      <c r="AE27" s="34">
        <v>335.10899999999998</v>
      </c>
      <c r="AF27" s="34">
        <v>2535.1089999999999</v>
      </c>
      <c r="AG27" s="34">
        <v>1294</v>
      </c>
      <c r="AH27" s="34">
        <v>502.12900000000002</v>
      </c>
      <c r="AI27" s="34">
        <v>626.60799999999995</v>
      </c>
      <c r="AJ27" s="34">
        <v>101.562</v>
      </c>
      <c r="AK27" s="34">
        <v>590.44500000000005</v>
      </c>
      <c r="AL27" s="34">
        <v>285.733</v>
      </c>
      <c r="AM27" s="14">
        <v>35950.117000000006</v>
      </c>
      <c r="AN27" s="8">
        <v>0.97333819701215385</v>
      </c>
      <c r="AO27" s="8">
        <f t="shared" ref="AO27:AO34" si="0">(AY27-AZ27)/AY27</f>
        <v>0.92865331320201994</v>
      </c>
      <c r="AP27" s="36" t="s">
        <v>322</v>
      </c>
      <c r="AR27" s="14">
        <v>35950.117000000006</v>
      </c>
      <c r="AS27" s="40">
        <v>25552</v>
      </c>
      <c r="AT27" s="42">
        <v>0</v>
      </c>
      <c r="AU27" s="44">
        <v>0</v>
      </c>
      <c r="AV27" s="15">
        <v>0</v>
      </c>
      <c r="AW27" s="15">
        <v>0</v>
      </c>
      <c r="AX27" s="44">
        <v>4023</v>
      </c>
      <c r="AY27" s="14">
        <v>65525.117000000006</v>
      </c>
      <c r="AZ27" s="46">
        <v>4675</v>
      </c>
    </row>
    <row r="28" spans="1:52" x14ac:dyDescent="0.25">
      <c r="A28" s="35" t="s">
        <v>323</v>
      </c>
      <c r="B28" s="36" t="s">
        <v>324</v>
      </c>
      <c r="C28" s="34">
        <v>1.03</v>
      </c>
      <c r="D28" s="34">
        <v>1.1399999999999999</v>
      </c>
      <c r="E28" s="34">
        <v>551.58199999999999</v>
      </c>
      <c r="F28" s="34">
        <v>62.613</v>
      </c>
      <c r="G28" s="34">
        <v>157.315</v>
      </c>
      <c r="H28" s="34">
        <v>199.971</v>
      </c>
      <c r="I28" s="34">
        <v>263.56099999999998</v>
      </c>
      <c r="J28" s="34">
        <v>95.222999999999999</v>
      </c>
      <c r="K28" s="34">
        <v>156.44</v>
      </c>
      <c r="L28" s="34">
        <v>215.24299999999999</v>
      </c>
      <c r="M28" s="34">
        <v>309.89999999999998</v>
      </c>
      <c r="N28" s="34">
        <v>76.373999999999995</v>
      </c>
      <c r="O28" s="34">
        <v>149.94399999999999</v>
      </c>
      <c r="P28" s="34">
        <v>352.10300000000001</v>
      </c>
      <c r="Q28" s="34">
        <v>180.38399999999999</v>
      </c>
      <c r="R28" s="34">
        <v>386.31200000000001</v>
      </c>
      <c r="S28" s="34">
        <v>152.636</v>
      </c>
      <c r="T28" s="34">
        <v>741.13499999999999</v>
      </c>
      <c r="U28" s="34">
        <v>2985.0610000000001</v>
      </c>
      <c r="V28" s="34">
        <v>747.22500000000002</v>
      </c>
      <c r="W28" s="34">
        <v>211.92599999999999</v>
      </c>
      <c r="X28" s="34">
        <v>660.33199999999999</v>
      </c>
      <c r="Y28" s="34">
        <v>886.39200000000005</v>
      </c>
      <c r="Z28" s="34">
        <v>10380.188</v>
      </c>
      <c r="AA28" s="34">
        <v>6262.6970000000001</v>
      </c>
      <c r="AB28" s="34">
        <v>483.404</v>
      </c>
      <c r="AC28" s="34">
        <v>2002.461</v>
      </c>
      <c r="AD28" s="34">
        <v>698.447</v>
      </c>
      <c r="AE28" s="34">
        <v>311.38200000000001</v>
      </c>
      <c r="AF28" s="34">
        <v>1840.5429999999999</v>
      </c>
      <c r="AG28" s="34">
        <v>1304</v>
      </c>
      <c r="AH28" s="34">
        <v>273.93400000000003</v>
      </c>
      <c r="AI28" s="34">
        <v>343.654</v>
      </c>
      <c r="AJ28" s="34">
        <v>213.15899999999999</v>
      </c>
      <c r="AK28" s="34">
        <v>261.34800000000001</v>
      </c>
      <c r="AL28" s="34">
        <v>339.31799999999998</v>
      </c>
      <c r="AM28" s="14">
        <v>34258.377</v>
      </c>
      <c r="AN28" s="8">
        <v>0.97948410885778703</v>
      </c>
      <c r="AO28" s="8">
        <f t="shared" si="0"/>
        <v>0.90647365451009687</v>
      </c>
      <c r="AP28" s="36" t="s">
        <v>324</v>
      </c>
      <c r="AR28" s="14">
        <v>34258.377</v>
      </c>
      <c r="AS28" s="40">
        <v>1224</v>
      </c>
      <c r="AT28" s="42">
        <v>53611</v>
      </c>
      <c r="AU28" s="44">
        <v>128</v>
      </c>
      <c r="AV28" s="15">
        <v>0</v>
      </c>
      <c r="AW28" s="15">
        <v>53739</v>
      </c>
      <c r="AX28" s="44">
        <v>10141</v>
      </c>
      <c r="AY28" s="14">
        <v>99362.377000000008</v>
      </c>
      <c r="AZ28" s="46">
        <v>9293</v>
      </c>
    </row>
    <row r="29" spans="1:52" x14ac:dyDescent="0.25">
      <c r="A29" s="35" t="s">
        <v>325</v>
      </c>
      <c r="B29" s="36" t="s">
        <v>326</v>
      </c>
      <c r="C29" s="34">
        <v>2190.837</v>
      </c>
      <c r="D29" s="34">
        <v>116.07899999999999</v>
      </c>
      <c r="E29" s="34">
        <v>2852.8609999999999</v>
      </c>
      <c r="F29" s="34">
        <v>306.642</v>
      </c>
      <c r="G29" s="34">
        <v>622.31899999999996</v>
      </c>
      <c r="H29" s="34">
        <v>395.10500000000002</v>
      </c>
      <c r="I29" s="34">
        <v>962.23599999999999</v>
      </c>
      <c r="J29" s="34">
        <v>299.83100000000002</v>
      </c>
      <c r="K29" s="34">
        <v>564.80499999999995</v>
      </c>
      <c r="L29" s="34">
        <v>855.60400000000004</v>
      </c>
      <c r="M29" s="34">
        <v>333.255</v>
      </c>
      <c r="N29" s="34">
        <v>237.029</v>
      </c>
      <c r="O29" s="34">
        <v>494.13499999999999</v>
      </c>
      <c r="P29" s="34">
        <v>1035.31</v>
      </c>
      <c r="Q29" s="34">
        <v>563.62</v>
      </c>
      <c r="R29" s="34">
        <v>670.74</v>
      </c>
      <c r="S29" s="34">
        <v>1031.7159999999999</v>
      </c>
      <c r="T29" s="34">
        <v>4701.1180000000004</v>
      </c>
      <c r="U29" s="34">
        <v>14682.039000000001</v>
      </c>
      <c r="V29" s="34">
        <v>7389.8540000000003</v>
      </c>
      <c r="W29" s="34">
        <v>1777.7429999999999</v>
      </c>
      <c r="X29" s="34">
        <v>899.83500000000004</v>
      </c>
      <c r="Y29" s="34">
        <v>2170.0709999999999</v>
      </c>
      <c r="Z29" s="34">
        <v>868.53800000000001</v>
      </c>
      <c r="AA29" s="34">
        <v>72212.308000000005</v>
      </c>
      <c r="AB29" s="34">
        <v>20061.88</v>
      </c>
      <c r="AC29" s="34">
        <v>9505.1869999999999</v>
      </c>
      <c r="AD29" s="34">
        <v>922.12599999999998</v>
      </c>
      <c r="AE29" s="34">
        <v>1017.96</v>
      </c>
      <c r="AF29" s="34">
        <v>4320.3580000000002</v>
      </c>
      <c r="AG29" s="34">
        <v>4235</v>
      </c>
      <c r="AH29" s="34">
        <v>898.73400000000004</v>
      </c>
      <c r="AI29" s="34">
        <v>2154.7420000000002</v>
      </c>
      <c r="AJ29" s="34">
        <v>313.77199999999999</v>
      </c>
      <c r="AK29" s="34">
        <v>781.15800000000002</v>
      </c>
      <c r="AL29" s="34">
        <v>1535.258</v>
      </c>
      <c r="AM29" s="14">
        <v>163979.80499999999</v>
      </c>
      <c r="AO29" s="8">
        <f t="shared" si="0"/>
        <v>0.97471795383137372</v>
      </c>
      <c r="AP29" s="36" t="s">
        <v>326</v>
      </c>
      <c r="AR29" s="14">
        <v>163979.80499999999</v>
      </c>
      <c r="AS29" s="40">
        <v>61781</v>
      </c>
      <c r="AT29" s="42">
        <v>0</v>
      </c>
      <c r="AU29" s="44">
        <v>0</v>
      </c>
      <c r="AV29" s="15">
        <v>0</v>
      </c>
      <c r="AW29" s="15">
        <v>0</v>
      </c>
      <c r="AX29" s="44">
        <v>13579</v>
      </c>
      <c r="AY29" s="14">
        <v>239339.80499999999</v>
      </c>
      <c r="AZ29" s="46">
        <v>6051</v>
      </c>
    </row>
    <row r="30" spans="1:52" x14ac:dyDescent="0.25">
      <c r="A30" s="35" t="s">
        <v>327</v>
      </c>
      <c r="B30" s="36" t="s">
        <v>328</v>
      </c>
      <c r="C30" s="34">
        <v>19.739000000000001</v>
      </c>
      <c r="D30" s="34">
        <v>62.975000000000001</v>
      </c>
      <c r="E30" s="34">
        <v>641.178</v>
      </c>
      <c r="F30" s="34">
        <v>55.862000000000002</v>
      </c>
      <c r="G30" s="34">
        <v>290.23500000000001</v>
      </c>
      <c r="H30" s="34">
        <v>118.413</v>
      </c>
      <c r="I30" s="34">
        <v>327.036</v>
      </c>
      <c r="J30" s="34">
        <v>231.07400000000001</v>
      </c>
      <c r="K30" s="34">
        <v>299.46300000000002</v>
      </c>
      <c r="L30" s="34">
        <v>448.10500000000002</v>
      </c>
      <c r="M30" s="34">
        <v>89.441999999999993</v>
      </c>
      <c r="N30" s="34">
        <v>34.137999999999998</v>
      </c>
      <c r="O30" s="34">
        <v>183.583</v>
      </c>
      <c r="P30" s="34">
        <v>438.29700000000003</v>
      </c>
      <c r="Q30" s="34">
        <v>184.26900000000001</v>
      </c>
      <c r="R30" s="34">
        <v>151.584</v>
      </c>
      <c r="S30" s="34">
        <v>127.694</v>
      </c>
      <c r="T30" s="34">
        <v>740.86500000000001</v>
      </c>
      <c r="U30" s="34">
        <v>16670.960999999999</v>
      </c>
      <c r="V30" s="34">
        <v>2591.1080000000002</v>
      </c>
      <c r="W30" s="34">
        <v>1802.9649999999999</v>
      </c>
      <c r="X30" s="34">
        <v>698.95799999999997</v>
      </c>
      <c r="Y30" s="34">
        <v>897.03499999999997</v>
      </c>
      <c r="Z30" s="34">
        <v>2025.155</v>
      </c>
      <c r="AA30" s="34">
        <v>7187.6850000000004</v>
      </c>
      <c r="AB30" s="34">
        <v>9013.8860000000004</v>
      </c>
      <c r="AC30" s="34">
        <v>6351.5789999999997</v>
      </c>
      <c r="AD30" s="34">
        <v>1696.405</v>
      </c>
      <c r="AE30" s="34">
        <v>704.06200000000001</v>
      </c>
      <c r="AF30" s="34">
        <v>6142.45</v>
      </c>
      <c r="AG30" s="34">
        <v>2023</v>
      </c>
      <c r="AH30" s="34">
        <v>602.00699999999995</v>
      </c>
      <c r="AI30" s="34">
        <v>1371.951</v>
      </c>
      <c r="AJ30" s="34">
        <v>1051.8389999999999</v>
      </c>
      <c r="AK30" s="34">
        <v>815.923</v>
      </c>
      <c r="AL30" s="34">
        <v>671.21600000000001</v>
      </c>
      <c r="AM30" s="14">
        <v>66762.136999999988</v>
      </c>
      <c r="AO30" s="8">
        <f t="shared" si="0"/>
        <v>1</v>
      </c>
      <c r="AP30" s="36" t="s">
        <v>328</v>
      </c>
      <c r="AR30" s="14">
        <v>66762.136999999988</v>
      </c>
      <c r="AS30" s="40">
        <v>229544</v>
      </c>
      <c r="AT30" s="42">
        <v>4918</v>
      </c>
      <c r="AU30" s="44">
        <v>0</v>
      </c>
      <c r="AV30" s="15">
        <v>0</v>
      </c>
      <c r="AW30" s="15">
        <v>4918</v>
      </c>
      <c r="AX30" s="44">
        <v>0</v>
      </c>
      <c r="AY30" s="14">
        <v>301224.13699999999</v>
      </c>
      <c r="AZ30" s="46">
        <v>0</v>
      </c>
    </row>
    <row r="31" spans="1:52" x14ac:dyDescent="0.25">
      <c r="A31" s="35" t="s">
        <v>329</v>
      </c>
      <c r="B31" s="36" t="s">
        <v>330</v>
      </c>
      <c r="C31" s="34">
        <v>1474.3030000000001</v>
      </c>
      <c r="D31" s="34">
        <v>175.02699999999999</v>
      </c>
      <c r="E31" s="34">
        <v>5484.6469999999999</v>
      </c>
      <c r="F31" s="34">
        <v>374.66399999999999</v>
      </c>
      <c r="G31" s="34">
        <v>1594.4949999999999</v>
      </c>
      <c r="H31" s="34">
        <v>1017.443</v>
      </c>
      <c r="I31" s="34">
        <v>1527.5419999999999</v>
      </c>
      <c r="J31" s="34">
        <v>999.56600000000003</v>
      </c>
      <c r="K31" s="34">
        <v>2305.1439999999998</v>
      </c>
      <c r="L31" s="34">
        <v>2933.7020000000002</v>
      </c>
      <c r="M31" s="34">
        <v>835.92600000000004</v>
      </c>
      <c r="N31" s="34">
        <v>513.45100000000002</v>
      </c>
      <c r="O31" s="34">
        <v>1477.998</v>
      </c>
      <c r="P31" s="34">
        <v>3603.5419999999999</v>
      </c>
      <c r="Q31" s="34">
        <v>1737.527</v>
      </c>
      <c r="R31" s="34">
        <v>1870.0530000000001</v>
      </c>
      <c r="S31" s="34">
        <v>1246.6880000000001</v>
      </c>
      <c r="T31" s="34">
        <v>14813.665999999999</v>
      </c>
      <c r="U31" s="34">
        <v>24294.560000000001</v>
      </c>
      <c r="V31" s="34">
        <v>8184.2420000000002</v>
      </c>
      <c r="W31" s="34">
        <v>3669.9459999999999</v>
      </c>
      <c r="X31" s="34">
        <v>2924.587</v>
      </c>
      <c r="Y31" s="34">
        <v>2301.9830000000002</v>
      </c>
      <c r="Z31" s="34">
        <v>4894.2730000000001</v>
      </c>
      <c r="AA31" s="34">
        <v>9197.8889999999992</v>
      </c>
      <c r="AB31" s="34">
        <v>5860.9380000000001</v>
      </c>
      <c r="AC31" s="34">
        <v>66237.051999999996</v>
      </c>
      <c r="AD31" s="34">
        <v>4873.8280000000004</v>
      </c>
      <c r="AE31" s="34">
        <v>1872.259</v>
      </c>
      <c r="AF31" s="34">
        <v>13847.974</v>
      </c>
      <c r="AG31" s="34">
        <v>4869</v>
      </c>
      <c r="AH31" s="34">
        <v>1707.694</v>
      </c>
      <c r="AI31" s="34">
        <v>2866.2289999999998</v>
      </c>
      <c r="AJ31" s="34">
        <v>1711.633</v>
      </c>
      <c r="AK31" s="34">
        <v>1765.6579999999999</v>
      </c>
      <c r="AL31" s="34">
        <v>1603.731</v>
      </c>
      <c r="AM31" s="14">
        <v>206668.86</v>
      </c>
      <c r="AN31" s="8">
        <v>0.95178979371787531</v>
      </c>
      <c r="AO31" s="8">
        <f t="shared" si="0"/>
        <v>0.91522505912661589</v>
      </c>
      <c r="AP31" s="36" t="s">
        <v>330</v>
      </c>
      <c r="AR31" s="14">
        <v>206668.86</v>
      </c>
      <c r="AS31" s="40">
        <v>9840</v>
      </c>
      <c r="AT31" s="42">
        <v>42573</v>
      </c>
      <c r="AU31" s="44">
        <v>457</v>
      </c>
      <c r="AV31" s="15">
        <v>0</v>
      </c>
      <c r="AW31" s="15">
        <v>43030</v>
      </c>
      <c r="AX31" s="44">
        <v>27244</v>
      </c>
      <c r="AY31" s="14">
        <v>286782.86</v>
      </c>
      <c r="AZ31" s="46">
        <v>24312</v>
      </c>
    </row>
    <row r="32" spans="1:52" x14ac:dyDescent="0.25">
      <c r="A32" s="35" t="s">
        <v>331</v>
      </c>
      <c r="B32" s="36" t="s">
        <v>332</v>
      </c>
      <c r="C32" s="34">
        <v>0</v>
      </c>
      <c r="D32" s="34">
        <v>0</v>
      </c>
      <c r="E32" s="34">
        <v>0</v>
      </c>
      <c r="F32" s="34">
        <v>0</v>
      </c>
      <c r="G32" s="34">
        <v>0</v>
      </c>
      <c r="H32" s="34">
        <v>0</v>
      </c>
      <c r="I32" s="34">
        <v>0</v>
      </c>
      <c r="J32" s="34">
        <v>0</v>
      </c>
      <c r="K32" s="34">
        <v>0</v>
      </c>
      <c r="L32" s="34">
        <v>0</v>
      </c>
      <c r="M32" s="34">
        <v>0</v>
      </c>
      <c r="N32" s="34">
        <v>0</v>
      </c>
      <c r="O32" s="34">
        <v>0</v>
      </c>
      <c r="P32" s="34">
        <v>0</v>
      </c>
      <c r="Q32" s="34">
        <v>0</v>
      </c>
      <c r="R32" s="34">
        <v>0</v>
      </c>
      <c r="S32" s="34">
        <v>0</v>
      </c>
      <c r="T32" s="34">
        <v>0</v>
      </c>
      <c r="U32" s="34">
        <v>0</v>
      </c>
      <c r="V32" s="34">
        <v>0</v>
      </c>
      <c r="W32" s="34">
        <v>0</v>
      </c>
      <c r="X32" s="34">
        <v>0</v>
      </c>
      <c r="Y32" s="34">
        <v>0</v>
      </c>
      <c r="Z32" s="34">
        <v>0</v>
      </c>
      <c r="AA32" s="34">
        <v>0</v>
      </c>
      <c r="AB32" s="34">
        <v>0</v>
      </c>
      <c r="AC32" s="34">
        <v>0</v>
      </c>
      <c r="AD32" s="34">
        <v>2493.91</v>
      </c>
      <c r="AE32" s="34">
        <v>0</v>
      </c>
      <c r="AF32" s="34">
        <v>0</v>
      </c>
      <c r="AG32" s="34">
        <v>-9</v>
      </c>
      <c r="AH32" s="34">
        <v>0</v>
      </c>
      <c r="AI32" s="34">
        <v>0</v>
      </c>
      <c r="AJ32" s="34">
        <v>0</v>
      </c>
      <c r="AK32" s="34">
        <v>0</v>
      </c>
      <c r="AL32" s="34">
        <v>0</v>
      </c>
      <c r="AM32" s="14">
        <v>2484.91</v>
      </c>
      <c r="AN32" s="8">
        <v>0.86405985826828269</v>
      </c>
      <c r="AO32" s="8">
        <f t="shared" si="0"/>
        <v>0.85736266214836299</v>
      </c>
      <c r="AP32" s="36" t="s">
        <v>332</v>
      </c>
      <c r="AR32" s="14">
        <v>2484.91</v>
      </c>
      <c r="AS32" s="40">
        <v>0</v>
      </c>
      <c r="AT32" s="42">
        <v>48947</v>
      </c>
      <c r="AU32" s="44">
        <v>-174</v>
      </c>
      <c r="AV32" s="15">
        <v>0</v>
      </c>
      <c r="AW32" s="15">
        <v>48773</v>
      </c>
      <c r="AX32" s="44">
        <v>7177</v>
      </c>
      <c r="AY32" s="14">
        <v>58434.91</v>
      </c>
      <c r="AZ32" s="46">
        <v>8335</v>
      </c>
    </row>
    <row r="33" spans="1:52" x14ac:dyDescent="0.25">
      <c r="A33" s="35" t="s">
        <v>333</v>
      </c>
      <c r="B33" s="36" t="s">
        <v>334</v>
      </c>
      <c r="C33" s="34">
        <v>413.28</v>
      </c>
      <c r="D33" s="34">
        <v>18.635999999999999</v>
      </c>
      <c r="E33" s="34">
        <v>3105.8820000000001</v>
      </c>
      <c r="F33" s="34">
        <v>228.39500000000001</v>
      </c>
      <c r="G33" s="34">
        <v>325.40699999999998</v>
      </c>
      <c r="H33" s="34">
        <v>138.38999999999999</v>
      </c>
      <c r="I33" s="34">
        <v>1274.797</v>
      </c>
      <c r="J33" s="34">
        <v>843.89599999999996</v>
      </c>
      <c r="K33" s="34">
        <v>162.10499999999999</v>
      </c>
      <c r="L33" s="34">
        <v>239.69800000000001</v>
      </c>
      <c r="M33" s="34">
        <v>123.56399999999999</v>
      </c>
      <c r="N33" s="34">
        <v>98.278999999999996</v>
      </c>
      <c r="O33" s="34">
        <v>95.405000000000001</v>
      </c>
      <c r="P33" s="34">
        <v>1155.116</v>
      </c>
      <c r="Q33" s="34">
        <v>488.06</v>
      </c>
      <c r="R33" s="34">
        <v>200.977</v>
      </c>
      <c r="S33" s="34">
        <v>139.74</v>
      </c>
      <c r="T33" s="34">
        <v>629.65</v>
      </c>
      <c r="U33" s="34">
        <v>5796.5119999999997</v>
      </c>
      <c r="V33" s="34">
        <v>892.83100000000002</v>
      </c>
      <c r="W33" s="34">
        <v>325.49900000000002</v>
      </c>
      <c r="X33" s="34">
        <v>564.82299999999998</v>
      </c>
      <c r="Y33" s="34">
        <v>853.779</v>
      </c>
      <c r="Z33" s="34">
        <v>625.05799999999999</v>
      </c>
      <c r="AA33" s="34">
        <v>3353.8150000000001</v>
      </c>
      <c r="AB33" s="34">
        <v>200.31100000000001</v>
      </c>
      <c r="AC33" s="34">
        <v>1182.4269999999999</v>
      </c>
      <c r="AD33" s="34">
        <v>515.32799999999997</v>
      </c>
      <c r="AE33" s="34">
        <v>2314.6590000000001</v>
      </c>
      <c r="AF33" s="34">
        <v>1942.4480000000001</v>
      </c>
      <c r="AG33" s="34">
        <v>1714</v>
      </c>
      <c r="AH33" s="34">
        <v>638.99599999999998</v>
      </c>
      <c r="AI33" s="34">
        <v>881.84100000000001</v>
      </c>
      <c r="AJ33" s="34">
        <v>586.09500000000003</v>
      </c>
      <c r="AK33" s="34">
        <v>858.96199999999999</v>
      </c>
      <c r="AL33" s="34">
        <v>298.67500000000001</v>
      </c>
      <c r="AM33" s="14">
        <v>33227.336000000003</v>
      </c>
      <c r="AN33" s="8">
        <v>0.93210241935244698</v>
      </c>
      <c r="AO33" s="8">
        <f t="shared" si="0"/>
        <v>0.8728762775754042</v>
      </c>
      <c r="AP33" s="36" t="s">
        <v>334</v>
      </c>
      <c r="AR33" s="14">
        <v>33227.336000000003</v>
      </c>
      <c r="AS33" s="40">
        <v>4135</v>
      </c>
      <c r="AT33" s="42">
        <v>0</v>
      </c>
      <c r="AU33" s="44">
        <v>123</v>
      </c>
      <c r="AV33" s="15">
        <v>0</v>
      </c>
      <c r="AW33" s="15">
        <v>123</v>
      </c>
      <c r="AX33" s="44">
        <v>4167</v>
      </c>
      <c r="AY33" s="14">
        <v>41652.336000000003</v>
      </c>
      <c r="AZ33" s="46">
        <v>5295</v>
      </c>
    </row>
    <row r="34" spans="1:52" x14ac:dyDescent="0.25">
      <c r="A34" s="35" t="s">
        <v>335</v>
      </c>
      <c r="B34" s="36" t="s">
        <v>336</v>
      </c>
      <c r="C34" s="34">
        <v>682.78800000000001</v>
      </c>
      <c r="D34" s="34">
        <v>183.245</v>
      </c>
      <c r="E34" s="34">
        <v>6030.7129999999997</v>
      </c>
      <c r="F34" s="34">
        <v>576.40700000000004</v>
      </c>
      <c r="G34" s="34">
        <v>1564.376</v>
      </c>
      <c r="H34" s="34">
        <v>736.86199999999997</v>
      </c>
      <c r="I34" s="34">
        <v>1636.1579999999999</v>
      </c>
      <c r="J34" s="34">
        <v>805.25199999999995</v>
      </c>
      <c r="K34" s="34">
        <v>2991.1979999999999</v>
      </c>
      <c r="L34" s="34">
        <v>4032.2869999999998</v>
      </c>
      <c r="M34" s="34">
        <v>653.51400000000001</v>
      </c>
      <c r="N34" s="34">
        <v>873.49599999999998</v>
      </c>
      <c r="O34" s="34">
        <v>1540.5329999999999</v>
      </c>
      <c r="P34" s="34">
        <v>3846.3009999999999</v>
      </c>
      <c r="Q34" s="34">
        <v>1826.42</v>
      </c>
      <c r="R34" s="34">
        <v>2129.9850000000001</v>
      </c>
      <c r="S34" s="34">
        <v>3439.5610000000001</v>
      </c>
      <c r="T34" s="34">
        <v>12802.135</v>
      </c>
      <c r="U34" s="34">
        <v>24771.001</v>
      </c>
      <c r="V34" s="34">
        <v>12315.031999999999</v>
      </c>
      <c r="W34" s="34">
        <v>2533.4679999999998</v>
      </c>
      <c r="X34" s="34">
        <v>1972.1489999999999</v>
      </c>
      <c r="Y34" s="34">
        <v>2676.3939999999998</v>
      </c>
      <c r="Z34" s="34">
        <v>3234.1819999999998</v>
      </c>
      <c r="AA34" s="34">
        <v>14477.271000000001</v>
      </c>
      <c r="AB34" s="34">
        <v>5570.21</v>
      </c>
      <c r="AC34" s="34">
        <v>14579.244000000001</v>
      </c>
      <c r="AD34" s="34">
        <v>6051.4170000000004</v>
      </c>
      <c r="AE34" s="34">
        <v>3508.8040000000001</v>
      </c>
      <c r="AF34" s="34">
        <v>23461.562999999998</v>
      </c>
      <c r="AG34" s="34">
        <v>9354</v>
      </c>
      <c r="AH34" s="34">
        <v>4458.9650000000001</v>
      </c>
      <c r="AI34" s="34">
        <v>3986.652</v>
      </c>
      <c r="AJ34" s="34">
        <v>2677.4740000000002</v>
      </c>
      <c r="AK34" s="34">
        <v>2739.7040000000002</v>
      </c>
      <c r="AL34" s="34">
        <v>3229.277</v>
      </c>
      <c r="AM34" s="14">
        <v>187948.038</v>
      </c>
      <c r="AN34" s="8">
        <v>0.95332447275039911</v>
      </c>
      <c r="AO34" s="8">
        <f t="shared" si="0"/>
        <v>0.8450327829955302</v>
      </c>
      <c r="AP34" s="36" t="s">
        <v>336</v>
      </c>
      <c r="AR34" s="14">
        <v>187948.038</v>
      </c>
      <c r="AS34" s="40">
        <v>9968</v>
      </c>
      <c r="AT34" s="42">
        <v>0</v>
      </c>
      <c r="AU34" s="44">
        <v>8</v>
      </c>
      <c r="AV34" s="15">
        <v>0</v>
      </c>
      <c r="AW34" s="15">
        <v>8</v>
      </c>
      <c r="AX34" s="44">
        <v>41404</v>
      </c>
      <c r="AY34" s="14">
        <v>239328.038</v>
      </c>
      <c r="AZ34" s="46">
        <v>37088</v>
      </c>
    </row>
    <row r="35" spans="1:52" x14ac:dyDescent="0.25">
      <c r="A35" s="35" t="s">
        <v>337</v>
      </c>
      <c r="B35" s="36" t="s">
        <v>338</v>
      </c>
      <c r="C35" s="34">
        <v>0</v>
      </c>
      <c r="D35" s="34">
        <v>0</v>
      </c>
      <c r="E35" s="34">
        <v>0</v>
      </c>
      <c r="F35" s="34">
        <v>0</v>
      </c>
      <c r="G35" s="34">
        <v>0</v>
      </c>
      <c r="H35" s="34">
        <v>0</v>
      </c>
      <c r="I35" s="34">
        <v>0</v>
      </c>
      <c r="J35" s="34">
        <v>0</v>
      </c>
      <c r="K35" s="34">
        <v>0</v>
      </c>
      <c r="L35" s="34">
        <v>0</v>
      </c>
      <c r="M35" s="34">
        <v>0</v>
      </c>
      <c r="N35" s="34">
        <v>0</v>
      </c>
      <c r="O35" s="34">
        <v>0</v>
      </c>
      <c r="P35" s="34">
        <v>0</v>
      </c>
      <c r="Q35" s="34">
        <v>0</v>
      </c>
      <c r="R35" s="34">
        <v>0</v>
      </c>
      <c r="S35" s="34">
        <v>0</v>
      </c>
      <c r="T35" s="34">
        <v>0</v>
      </c>
      <c r="U35" s="34">
        <v>0</v>
      </c>
      <c r="V35" s="34">
        <v>0</v>
      </c>
      <c r="W35" s="34">
        <v>0</v>
      </c>
      <c r="X35" s="34">
        <v>0</v>
      </c>
      <c r="Y35" s="34">
        <v>0</v>
      </c>
      <c r="Z35" s="34">
        <v>0</v>
      </c>
      <c r="AA35" s="34">
        <v>0</v>
      </c>
      <c r="AB35" s="34">
        <v>0</v>
      </c>
      <c r="AC35" s="34">
        <v>0</v>
      </c>
      <c r="AD35" s="34">
        <v>0</v>
      </c>
      <c r="AE35" s="34">
        <v>0</v>
      </c>
      <c r="AF35" s="34">
        <v>0</v>
      </c>
      <c r="AG35" s="34">
        <v>0</v>
      </c>
      <c r="AH35" s="34">
        <v>0</v>
      </c>
      <c r="AI35" s="34">
        <v>0</v>
      </c>
      <c r="AJ35" s="34">
        <v>0</v>
      </c>
      <c r="AK35" s="34">
        <v>0</v>
      </c>
      <c r="AL35" s="34">
        <v>0</v>
      </c>
      <c r="AM35" s="14">
        <v>0</v>
      </c>
    </row>
    <row r="36" spans="1:52" x14ac:dyDescent="0.25">
      <c r="A36" s="35" t="s">
        <v>339</v>
      </c>
      <c r="B36" s="36" t="s">
        <v>340</v>
      </c>
      <c r="C36" s="34">
        <v>150.54300000000001</v>
      </c>
      <c r="D36" s="34">
        <v>27.341999999999999</v>
      </c>
      <c r="E36" s="34">
        <v>536.85599999999999</v>
      </c>
      <c r="F36" s="34">
        <v>63.563000000000002</v>
      </c>
      <c r="G36" s="34">
        <v>130.80000000000001</v>
      </c>
      <c r="H36" s="34">
        <v>155.376</v>
      </c>
      <c r="I36" s="34">
        <v>391.03899999999999</v>
      </c>
      <c r="J36" s="34">
        <v>176.25800000000001</v>
      </c>
      <c r="K36" s="34">
        <v>327.822</v>
      </c>
      <c r="L36" s="34">
        <v>344.05700000000002</v>
      </c>
      <c r="M36" s="34">
        <v>180.464</v>
      </c>
      <c r="N36" s="34">
        <v>140.197</v>
      </c>
      <c r="O36" s="34">
        <v>249.75</v>
      </c>
      <c r="P36" s="34">
        <v>885.36800000000005</v>
      </c>
      <c r="Q36" s="34">
        <v>418.166</v>
      </c>
      <c r="R36" s="34">
        <v>550.09</v>
      </c>
      <c r="S36" s="34">
        <v>119.303</v>
      </c>
      <c r="T36" s="34">
        <v>781.05899999999997</v>
      </c>
      <c r="U36" s="34">
        <v>2579.5210000000002</v>
      </c>
      <c r="V36" s="34">
        <v>2685.9850000000001</v>
      </c>
      <c r="W36" s="34">
        <v>261.13200000000001</v>
      </c>
      <c r="X36" s="34">
        <v>180.44300000000001</v>
      </c>
      <c r="Y36" s="34">
        <v>627.56200000000001</v>
      </c>
      <c r="Z36" s="34">
        <v>892.89</v>
      </c>
      <c r="AA36" s="34">
        <v>900.83299999999997</v>
      </c>
      <c r="AB36" s="34">
        <v>125.795</v>
      </c>
      <c r="AC36" s="34">
        <v>1269.2829999999999</v>
      </c>
      <c r="AD36" s="34">
        <v>393.68099999999998</v>
      </c>
      <c r="AE36" s="34">
        <v>414.78899999999999</v>
      </c>
      <c r="AF36" s="34">
        <v>876.226</v>
      </c>
      <c r="AG36" s="34">
        <v>664</v>
      </c>
      <c r="AH36" s="34">
        <v>1551.941</v>
      </c>
      <c r="AI36" s="34">
        <v>2370.6179999999999</v>
      </c>
      <c r="AJ36" s="34">
        <v>183.196</v>
      </c>
      <c r="AK36" s="34">
        <v>246.3</v>
      </c>
      <c r="AL36" s="34">
        <v>89.393000000000001</v>
      </c>
      <c r="AM36" s="14">
        <v>21941.640999999996</v>
      </c>
    </row>
    <row r="37" spans="1:52" x14ac:dyDescent="0.25">
      <c r="A37" s="35" t="s">
        <v>341</v>
      </c>
      <c r="B37" s="36" t="s">
        <v>342</v>
      </c>
      <c r="C37" s="34">
        <v>0</v>
      </c>
      <c r="D37" s="34">
        <v>1.0580000000000001</v>
      </c>
      <c r="E37" s="34">
        <v>99.847999999999999</v>
      </c>
      <c r="F37" s="34">
        <v>9.8260000000000005</v>
      </c>
      <c r="G37" s="34">
        <v>13.461</v>
      </c>
      <c r="H37" s="34">
        <v>31.21</v>
      </c>
      <c r="I37" s="34">
        <v>27.984999999999999</v>
      </c>
      <c r="J37" s="34">
        <v>5.8369999999999997</v>
      </c>
      <c r="K37" s="34">
        <v>17.867999999999999</v>
      </c>
      <c r="L37" s="34">
        <v>45.71</v>
      </c>
      <c r="M37" s="34">
        <v>6.6589999999999998</v>
      </c>
      <c r="N37" s="34">
        <v>6.83</v>
      </c>
      <c r="O37" s="34">
        <v>17.056000000000001</v>
      </c>
      <c r="P37" s="34">
        <v>47.654000000000003</v>
      </c>
      <c r="Q37" s="34">
        <v>23.553999999999998</v>
      </c>
      <c r="R37" s="34">
        <v>34.948999999999998</v>
      </c>
      <c r="S37" s="34">
        <v>14.7</v>
      </c>
      <c r="T37" s="34">
        <v>149.65100000000001</v>
      </c>
      <c r="U37" s="34">
        <v>180.352</v>
      </c>
      <c r="V37" s="34">
        <v>149.43700000000001</v>
      </c>
      <c r="W37" s="34">
        <v>180.006</v>
      </c>
      <c r="X37" s="34">
        <v>31.908000000000001</v>
      </c>
      <c r="Y37" s="34">
        <v>42.569000000000003</v>
      </c>
      <c r="Z37" s="34">
        <v>68.31</v>
      </c>
      <c r="AA37" s="34">
        <v>329.57799999999997</v>
      </c>
      <c r="AB37" s="34">
        <v>24.13</v>
      </c>
      <c r="AC37" s="34">
        <v>75.606999999999999</v>
      </c>
      <c r="AD37" s="34">
        <v>99.478999999999999</v>
      </c>
      <c r="AE37" s="34">
        <v>51.183999999999997</v>
      </c>
      <c r="AF37" s="34">
        <v>291.8</v>
      </c>
      <c r="AG37" s="34">
        <v>280</v>
      </c>
      <c r="AH37" s="34">
        <v>15.869</v>
      </c>
      <c r="AI37" s="34">
        <v>4726.9790000000003</v>
      </c>
      <c r="AJ37" s="34">
        <v>273.77100000000002</v>
      </c>
      <c r="AK37" s="34">
        <v>41.34</v>
      </c>
      <c r="AL37" s="34">
        <v>10.012</v>
      </c>
      <c r="AM37" s="14">
        <v>7426.1869999999999</v>
      </c>
    </row>
    <row r="38" spans="1:52" x14ac:dyDescent="0.25">
      <c r="A38" s="35" t="s">
        <v>343</v>
      </c>
      <c r="B38" s="36" t="s">
        <v>344</v>
      </c>
      <c r="C38" s="34">
        <v>0</v>
      </c>
      <c r="D38" s="34">
        <v>0</v>
      </c>
      <c r="E38" s="34">
        <v>0</v>
      </c>
      <c r="F38" s="34">
        <v>0</v>
      </c>
      <c r="G38" s="34">
        <v>0</v>
      </c>
      <c r="H38" s="34">
        <v>0</v>
      </c>
      <c r="I38" s="34">
        <v>0</v>
      </c>
      <c r="J38" s="34">
        <v>0</v>
      </c>
      <c r="K38" s="34">
        <v>0</v>
      </c>
      <c r="L38" s="34">
        <v>0</v>
      </c>
      <c r="M38" s="34">
        <v>0</v>
      </c>
      <c r="N38" s="34">
        <v>0</v>
      </c>
      <c r="O38" s="34">
        <v>0</v>
      </c>
      <c r="P38" s="34">
        <v>0</v>
      </c>
      <c r="Q38" s="34">
        <v>0</v>
      </c>
      <c r="R38" s="34">
        <v>0</v>
      </c>
      <c r="S38" s="34">
        <v>0</v>
      </c>
      <c r="T38" s="34">
        <v>0</v>
      </c>
      <c r="U38" s="34">
        <v>0</v>
      </c>
      <c r="V38" s="34">
        <v>0</v>
      </c>
      <c r="W38" s="34">
        <v>0</v>
      </c>
      <c r="X38" s="34">
        <v>0</v>
      </c>
      <c r="Y38" s="34">
        <v>0</v>
      </c>
      <c r="Z38" s="34">
        <v>0</v>
      </c>
      <c r="AA38" s="34">
        <v>0</v>
      </c>
      <c r="AB38" s="34">
        <v>0</v>
      </c>
      <c r="AC38" s="34">
        <v>0</v>
      </c>
      <c r="AD38" s="34">
        <v>0</v>
      </c>
      <c r="AE38" s="34">
        <v>0</v>
      </c>
      <c r="AF38" s="34">
        <v>0</v>
      </c>
      <c r="AG38" s="34">
        <v>0</v>
      </c>
      <c r="AH38" s="34">
        <v>0</v>
      </c>
      <c r="AI38" s="34">
        <v>0</v>
      </c>
      <c r="AJ38" s="34">
        <v>0</v>
      </c>
      <c r="AK38" s="34">
        <v>0</v>
      </c>
      <c r="AL38" s="34">
        <v>0</v>
      </c>
      <c r="AM38" s="14">
        <v>0</v>
      </c>
    </row>
    <row r="39" spans="1:52" x14ac:dyDescent="0.25">
      <c r="A39" s="35" t="s">
        <v>345</v>
      </c>
      <c r="B39" s="36" t="s">
        <v>346</v>
      </c>
      <c r="C39" s="34">
        <v>0</v>
      </c>
      <c r="D39" s="34">
        <v>0</v>
      </c>
      <c r="E39" s="34">
        <v>89.093999999999994</v>
      </c>
      <c r="F39" s="34">
        <v>7.6609999999999996</v>
      </c>
      <c r="G39" s="34">
        <v>24.355</v>
      </c>
      <c r="H39" s="34">
        <v>25.402000000000001</v>
      </c>
      <c r="I39" s="34">
        <v>44.85</v>
      </c>
      <c r="J39" s="34">
        <v>28.186</v>
      </c>
      <c r="K39" s="34">
        <v>43.908000000000001</v>
      </c>
      <c r="L39" s="34">
        <v>66.512</v>
      </c>
      <c r="M39" s="34">
        <v>15.128</v>
      </c>
      <c r="N39" s="34">
        <v>11.541</v>
      </c>
      <c r="O39" s="34">
        <v>30.448</v>
      </c>
      <c r="P39" s="34">
        <v>75.155000000000001</v>
      </c>
      <c r="Q39" s="34">
        <v>43.936999999999998</v>
      </c>
      <c r="R39" s="34">
        <v>36.881</v>
      </c>
      <c r="S39" s="34">
        <v>33.097000000000001</v>
      </c>
      <c r="T39" s="34">
        <v>67.296000000000006</v>
      </c>
      <c r="U39" s="34">
        <v>1581.26</v>
      </c>
      <c r="V39" s="34">
        <v>376.90300000000002</v>
      </c>
      <c r="W39" s="34">
        <v>549.73400000000004</v>
      </c>
      <c r="X39" s="34">
        <v>129.16200000000001</v>
      </c>
      <c r="Y39" s="34">
        <v>73.805999999999997</v>
      </c>
      <c r="Z39" s="34">
        <v>204.869</v>
      </c>
      <c r="AA39" s="34">
        <v>8</v>
      </c>
      <c r="AB39" s="34">
        <v>147.60900000000001</v>
      </c>
      <c r="AC39" s="34">
        <v>541.77599999999995</v>
      </c>
      <c r="AD39" s="34">
        <v>99.679000000000002</v>
      </c>
      <c r="AE39" s="34">
        <v>121.497</v>
      </c>
      <c r="AF39" s="34">
        <v>636.08100000000002</v>
      </c>
      <c r="AG39" s="34">
        <v>391</v>
      </c>
      <c r="AH39" s="34">
        <v>205.45099999999999</v>
      </c>
      <c r="AI39" s="34">
        <v>77.576999999999998</v>
      </c>
      <c r="AJ39" s="34">
        <v>135.95099999999999</v>
      </c>
      <c r="AK39" s="34">
        <v>1608.2280000000001</v>
      </c>
      <c r="AL39" s="34">
        <v>289.48200000000003</v>
      </c>
      <c r="AM39" s="14">
        <v>7821.5160000000014</v>
      </c>
    </row>
    <row r="40" spans="1:52" x14ac:dyDescent="0.25">
      <c r="A40" s="35" t="s">
        <v>347</v>
      </c>
      <c r="B40" s="36" t="s">
        <v>348</v>
      </c>
      <c r="C40" s="34">
        <v>83.74</v>
      </c>
      <c r="D40" s="34">
        <v>0</v>
      </c>
      <c r="E40" s="34">
        <v>509.7</v>
      </c>
      <c r="F40" s="34">
        <v>33.658999999999999</v>
      </c>
      <c r="G40" s="34">
        <v>59.164000000000001</v>
      </c>
      <c r="H40" s="34">
        <v>155.012</v>
      </c>
      <c r="I40" s="34">
        <v>186.33699999999999</v>
      </c>
      <c r="J40" s="34">
        <v>49.222000000000001</v>
      </c>
      <c r="K40" s="34">
        <v>127.142</v>
      </c>
      <c r="L40" s="34">
        <v>122.71</v>
      </c>
      <c r="M40" s="34">
        <v>50.737000000000002</v>
      </c>
      <c r="N40" s="34">
        <v>62.372999999999998</v>
      </c>
      <c r="O40" s="34">
        <v>170.29</v>
      </c>
      <c r="P40" s="34">
        <v>586.00099999999998</v>
      </c>
      <c r="Q40" s="34">
        <v>338.63400000000001</v>
      </c>
      <c r="R40" s="34">
        <v>206.976</v>
      </c>
      <c r="S40" s="34">
        <v>110.11199999999999</v>
      </c>
      <c r="T40" s="34">
        <v>535.85</v>
      </c>
      <c r="U40" s="34">
        <v>1331.835</v>
      </c>
      <c r="V40" s="34">
        <v>684.49699999999996</v>
      </c>
      <c r="W40" s="34">
        <v>180.83199999999999</v>
      </c>
      <c r="X40" s="34">
        <v>280.17200000000003</v>
      </c>
      <c r="Y40" s="34">
        <v>256.24400000000003</v>
      </c>
      <c r="Z40" s="34">
        <v>190.023</v>
      </c>
      <c r="AA40" s="34">
        <v>714.66099999999994</v>
      </c>
      <c r="AB40" s="34">
        <v>96.852000000000004</v>
      </c>
      <c r="AC40" s="34">
        <v>458.33100000000002</v>
      </c>
      <c r="AD40" s="34">
        <v>136.46</v>
      </c>
      <c r="AE40" s="34">
        <v>272.85000000000002</v>
      </c>
      <c r="AF40" s="34">
        <v>961.18600000000004</v>
      </c>
      <c r="AG40" s="34">
        <v>119</v>
      </c>
      <c r="AH40" s="34">
        <v>34.436</v>
      </c>
      <c r="AI40" s="34">
        <v>82.426000000000002</v>
      </c>
      <c r="AJ40" s="34">
        <v>58.518999999999998</v>
      </c>
      <c r="AK40" s="34">
        <v>87.507000000000005</v>
      </c>
      <c r="AL40" s="34">
        <v>1673.626</v>
      </c>
      <c r="AM40" s="14">
        <v>11007.116</v>
      </c>
    </row>
    <row r="41" spans="1:52" x14ac:dyDescent="0.25">
      <c r="A41" s="8" t="s">
        <v>167</v>
      </c>
      <c r="B41" s="8" t="s">
        <v>349</v>
      </c>
      <c r="C41" s="14">
        <v>51533.517999999996</v>
      </c>
      <c r="D41" s="14">
        <v>2684.6509999999998</v>
      </c>
      <c r="E41" s="14">
        <v>112279.91800000001</v>
      </c>
      <c r="F41" s="14">
        <v>11011.812999999998</v>
      </c>
      <c r="G41" s="14">
        <v>23965.197999999993</v>
      </c>
      <c r="H41" s="14">
        <v>27993.787</v>
      </c>
      <c r="I41" s="14">
        <v>44963.571999999993</v>
      </c>
      <c r="J41" s="14">
        <v>13643.421999999999</v>
      </c>
      <c r="K41" s="14">
        <v>32507.677</v>
      </c>
      <c r="L41" s="14">
        <v>53912.395000000004</v>
      </c>
      <c r="M41" s="14">
        <v>13451.650999999996</v>
      </c>
      <c r="N41" s="14">
        <v>13339.953999999996</v>
      </c>
      <c r="O41" s="14">
        <v>24576.012999999999</v>
      </c>
      <c r="P41" s="14">
        <v>100794.81400000003</v>
      </c>
      <c r="Q41" s="14">
        <v>41022.360999999983</v>
      </c>
      <c r="R41" s="14">
        <v>67573.862999999954</v>
      </c>
      <c r="S41" s="14">
        <v>21660.49700000001</v>
      </c>
      <c r="T41" s="14">
        <v>164039.451</v>
      </c>
      <c r="U41" s="14">
        <v>203284.81400000001</v>
      </c>
      <c r="V41" s="14">
        <v>109307.70800000001</v>
      </c>
      <c r="W41" s="14">
        <v>51032.511000000013</v>
      </c>
      <c r="X41" s="14">
        <v>28219.015999999996</v>
      </c>
      <c r="Y41" s="14">
        <v>30210.432999999997</v>
      </c>
      <c r="Z41" s="14">
        <v>34820.572999999997</v>
      </c>
      <c r="AA41" s="14">
        <v>134157.30500000002</v>
      </c>
      <c r="AB41" s="14">
        <v>53592.065999999992</v>
      </c>
      <c r="AC41" s="14">
        <v>128046.329</v>
      </c>
      <c r="AD41" s="14">
        <v>29228.058000000001</v>
      </c>
      <c r="AE41" s="14">
        <v>17273.518</v>
      </c>
      <c r="AF41" s="14">
        <v>81298.455000000002</v>
      </c>
      <c r="AG41" s="14">
        <v>57339</v>
      </c>
      <c r="AH41" s="14">
        <v>24316.458999999999</v>
      </c>
      <c r="AI41" s="14">
        <v>44435.338000000003</v>
      </c>
      <c r="AJ41" s="14">
        <v>15799.427</v>
      </c>
      <c r="AK41" s="14">
        <v>23240.072000000004</v>
      </c>
      <c r="AL41" s="14">
        <v>16805.837000000003</v>
      </c>
      <c r="AM41" s="14">
        <v>1903361.4739999997</v>
      </c>
    </row>
    <row r="43" spans="1:52" x14ac:dyDescent="0.25">
      <c r="A43" s="8" t="s">
        <v>13</v>
      </c>
      <c r="B43" s="8" t="s">
        <v>13</v>
      </c>
      <c r="C43" s="8" t="s">
        <v>14</v>
      </c>
      <c r="D43" s="8" t="s">
        <v>15</v>
      </c>
      <c r="E43" s="8" t="s">
        <v>16</v>
      </c>
      <c r="F43" s="8" t="s">
        <v>17</v>
      </c>
      <c r="G43" s="8" t="s">
        <v>18</v>
      </c>
      <c r="H43" s="8" t="s">
        <v>19</v>
      </c>
      <c r="I43" s="8" t="s">
        <v>20</v>
      </c>
      <c r="J43" s="8" t="s">
        <v>21</v>
      </c>
      <c r="K43" s="8" t="s">
        <v>22</v>
      </c>
      <c r="L43" s="8" t="s">
        <v>23</v>
      </c>
      <c r="M43" s="8" t="s">
        <v>24</v>
      </c>
      <c r="N43" s="8" t="s">
        <v>25</v>
      </c>
      <c r="O43" s="8" t="s">
        <v>26</v>
      </c>
      <c r="P43" s="8" t="s">
        <v>27</v>
      </c>
      <c r="Q43" s="8" t="s">
        <v>28</v>
      </c>
      <c r="R43" s="8" t="s">
        <v>29</v>
      </c>
      <c r="S43" s="8" t="s">
        <v>30</v>
      </c>
      <c r="T43" s="8" t="s">
        <v>31</v>
      </c>
      <c r="U43" s="8" t="s">
        <v>32</v>
      </c>
      <c r="V43" s="8" t="s">
        <v>33</v>
      </c>
      <c r="W43" s="8" t="s">
        <v>34</v>
      </c>
      <c r="X43" s="8" t="s">
        <v>35</v>
      </c>
      <c r="Y43" s="8" t="s">
        <v>36</v>
      </c>
      <c r="Z43" s="8" t="s">
        <v>37</v>
      </c>
      <c r="AA43" s="8" t="s">
        <v>38</v>
      </c>
      <c r="AB43" s="8" t="s">
        <v>39</v>
      </c>
      <c r="AC43" s="8" t="s">
        <v>40</v>
      </c>
      <c r="AD43" s="8" t="s">
        <v>41</v>
      </c>
      <c r="AE43" s="8" t="s">
        <v>42</v>
      </c>
      <c r="AF43" s="8" t="s">
        <v>43</v>
      </c>
      <c r="AG43" s="8" t="s">
        <v>44</v>
      </c>
      <c r="AH43" s="8" t="s">
        <v>45</v>
      </c>
      <c r="AI43" s="8" t="s">
        <v>46</v>
      </c>
      <c r="AJ43" s="8" t="s">
        <v>47</v>
      </c>
      <c r="AK43" s="8" t="s">
        <v>48</v>
      </c>
      <c r="AL43" s="8" t="s">
        <v>49</v>
      </c>
      <c r="AM43" s="8" t="s">
        <v>126</v>
      </c>
    </row>
    <row r="44" spans="1:52" x14ac:dyDescent="0.25">
      <c r="A44" s="8" t="s">
        <v>111</v>
      </c>
      <c r="B44" s="8" t="s">
        <v>168</v>
      </c>
      <c r="C44" s="14">
        <v>51533.517999999996</v>
      </c>
      <c r="D44" s="14">
        <v>2684.6509999999998</v>
      </c>
      <c r="E44" s="14">
        <v>112279.91800000001</v>
      </c>
      <c r="F44" s="14">
        <v>11011.812999999998</v>
      </c>
      <c r="G44" s="14">
        <v>23965.197999999993</v>
      </c>
      <c r="H44" s="14">
        <v>27993.787</v>
      </c>
      <c r="I44" s="14">
        <v>44963.571999999993</v>
      </c>
      <c r="J44" s="14">
        <v>13643.421999999999</v>
      </c>
      <c r="K44" s="14">
        <v>32507.677</v>
      </c>
      <c r="L44" s="14">
        <v>53912.395000000004</v>
      </c>
      <c r="M44" s="14">
        <v>13451.650999999996</v>
      </c>
      <c r="N44" s="14">
        <v>13339.953999999996</v>
      </c>
      <c r="O44" s="14">
        <v>24576.012999999999</v>
      </c>
      <c r="P44" s="14">
        <v>100794.81400000003</v>
      </c>
      <c r="Q44" s="14">
        <v>41022.360999999983</v>
      </c>
      <c r="R44" s="14">
        <v>67573.862999999954</v>
      </c>
      <c r="S44" s="14">
        <v>21660.49700000001</v>
      </c>
      <c r="T44" s="14">
        <v>164039.451</v>
      </c>
      <c r="U44" s="14">
        <v>203284.81400000001</v>
      </c>
      <c r="V44" s="14">
        <v>109307.70800000001</v>
      </c>
      <c r="W44" s="14">
        <v>51032.511000000013</v>
      </c>
      <c r="X44" s="14">
        <v>28219.015999999996</v>
      </c>
      <c r="Y44" s="14">
        <v>30210.432999999997</v>
      </c>
      <c r="Z44" s="14">
        <v>34820.572999999997</v>
      </c>
      <c r="AA44" s="14">
        <v>134157.30500000002</v>
      </c>
      <c r="AB44" s="14">
        <v>53592.065999999992</v>
      </c>
      <c r="AC44" s="14">
        <v>128046.329</v>
      </c>
      <c r="AD44" s="14">
        <v>29228.058000000001</v>
      </c>
      <c r="AE44" s="14">
        <v>17273.518</v>
      </c>
      <c r="AF44" s="14">
        <v>81298.455000000002</v>
      </c>
      <c r="AG44" s="14">
        <v>57339</v>
      </c>
      <c r="AH44" s="14">
        <v>24316.458999999999</v>
      </c>
      <c r="AI44" s="14">
        <v>44435.338000000003</v>
      </c>
      <c r="AJ44" s="14">
        <v>15799.427</v>
      </c>
      <c r="AK44" s="14">
        <v>23240.072000000004</v>
      </c>
      <c r="AL44" s="14">
        <v>16805.837000000003</v>
      </c>
      <c r="AM44" s="14">
        <v>1903361.4739999997</v>
      </c>
    </row>
    <row r="45" spans="1:52" x14ac:dyDescent="0.25">
      <c r="A45" s="8" t="s">
        <v>113</v>
      </c>
      <c r="B45" s="8" t="s">
        <v>114</v>
      </c>
      <c r="C45" s="38">
        <v>32323.482</v>
      </c>
      <c r="D45" s="37">
        <v>1877.3520000000001</v>
      </c>
      <c r="E45" s="37">
        <v>45056.078000000001</v>
      </c>
      <c r="F45" s="37">
        <v>5259.1840000000002</v>
      </c>
      <c r="G45" s="37">
        <v>11414.800999999999</v>
      </c>
      <c r="H45" s="37">
        <v>2663.2130000000002</v>
      </c>
      <c r="I45" s="37">
        <v>18601.429</v>
      </c>
      <c r="J45" s="37">
        <v>12291.58</v>
      </c>
      <c r="K45" s="37">
        <v>19448.324000000001</v>
      </c>
      <c r="L45" s="37">
        <v>24946.602999999999</v>
      </c>
      <c r="M45" s="37">
        <v>11761.35</v>
      </c>
      <c r="N45" s="37">
        <v>6849.049</v>
      </c>
      <c r="O45" s="37">
        <v>12240.989</v>
      </c>
      <c r="P45" s="37">
        <v>29466.187999999998</v>
      </c>
      <c r="Q45" s="37">
        <v>29788.638999999999</v>
      </c>
      <c r="R45" s="37">
        <v>37091.139000000003</v>
      </c>
      <c r="S45" s="37">
        <v>14321.501</v>
      </c>
      <c r="T45" s="37">
        <v>108345.546</v>
      </c>
      <c r="U45" s="37">
        <v>206062.68</v>
      </c>
      <c r="V45" s="37">
        <v>88874.293999999994</v>
      </c>
      <c r="W45" s="37">
        <v>55184.489000000001</v>
      </c>
      <c r="X45" s="37">
        <v>24915.983</v>
      </c>
      <c r="Y45" s="37">
        <v>25337.566999999999</v>
      </c>
      <c r="Z45" s="37">
        <v>52915.425000000003</v>
      </c>
      <c r="AA45" s="37">
        <v>80310.695000000007</v>
      </c>
      <c r="AB45" s="37">
        <v>255495.93299999999</v>
      </c>
      <c r="AC45" s="37">
        <v>107814.66800000001</v>
      </c>
      <c r="AD45" s="37">
        <v>33751.94</v>
      </c>
      <c r="AE45" s="37">
        <v>15804.481</v>
      </c>
      <c r="AF45" s="37">
        <v>110602.54700000001</v>
      </c>
      <c r="AG45" s="37">
        <v>158477</v>
      </c>
      <c r="AH45" s="37">
        <v>107382.537</v>
      </c>
      <c r="AI45" s="37">
        <v>118243.66099999999</v>
      </c>
      <c r="AJ45" s="37">
        <v>66214.572</v>
      </c>
      <c r="AK45" s="37">
        <v>28738.921999999999</v>
      </c>
      <c r="AL45" s="37">
        <v>28028.163</v>
      </c>
      <c r="AM45" s="37">
        <v>1987902.0040000002</v>
      </c>
      <c r="AO45" s="8">
        <v>7065</v>
      </c>
    </row>
    <row r="46" spans="1:52" x14ac:dyDescent="0.25">
      <c r="A46" s="8" t="s">
        <v>115</v>
      </c>
      <c r="B46" s="8" t="s">
        <v>169</v>
      </c>
      <c r="C46" s="14">
        <v>83857</v>
      </c>
      <c r="D46" s="14">
        <v>4562.0029999999997</v>
      </c>
      <c r="E46" s="14">
        <v>157335.99600000001</v>
      </c>
      <c r="F46" s="14">
        <v>16270.996999999999</v>
      </c>
      <c r="G46" s="14">
        <v>35379.998999999996</v>
      </c>
      <c r="H46" s="14">
        <v>30657</v>
      </c>
      <c r="I46" s="14">
        <v>63565.000999999989</v>
      </c>
      <c r="J46" s="14">
        <v>25935.002</v>
      </c>
      <c r="K46" s="14">
        <v>51956.001000000004</v>
      </c>
      <c r="L46" s="14">
        <v>78858.998000000007</v>
      </c>
      <c r="M46" s="14">
        <v>25213.000999999997</v>
      </c>
      <c r="N46" s="14">
        <v>20189.002999999997</v>
      </c>
      <c r="O46" s="14">
        <v>36817.002</v>
      </c>
      <c r="P46" s="14">
        <v>130261.00200000002</v>
      </c>
      <c r="Q46" s="14">
        <v>70811</v>
      </c>
      <c r="R46" s="14">
        <v>104665.00199999995</v>
      </c>
      <c r="S46" s="14">
        <v>35981.998000000007</v>
      </c>
      <c r="T46" s="14">
        <v>272384.99699999997</v>
      </c>
      <c r="U46" s="14">
        <v>409347.49400000001</v>
      </c>
      <c r="V46" s="14">
        <v>198182.00200000001</v>
      </c>
      <c r="W46" s="14">
        <v>106217</v>
      </c>
      <c r="X46" s="14">
        <v>53134.998999999996</v>
      </c>
      <c r="Y46" s="14">
        <v>55548</v>
      </c>
      <c r="Z46" s="14">
        <v>87735.997999999992</v>
      </c>
      <c r="AA46" s="14">
        <v>214468</v>
      </c>
      <c r="AB46" s="14">
        <v>309087.99899999995</v>
      </c>
      <c r="AC46" s="14">
        <v>235860.997</v>
      </c>
      <c r="AD46" s="14">
        <v>62979.998000000007</v>
      </c>
      <c r="AE46" s="14">
        <v>33077.998999999996</v>
      </c>
      <c r="AF46" s="14">
        <v>191901.00200000001</v>
      </c>
      <c r="AG46" s="14">
        <v>215816</v>
      </c>
      <c r="AH46" s="14">
        <v>131698.99599999998</v>
      </c>
      <c r="AI46" s="14">
        <v>162678.99900000001</v>
      </c>
      <c r="AJ46" s="14">
        <v>82013.998999999996</v>
      </c>
      <c r="AK46" s="14">
        <v>51978.994000000006</v>
      </c>
      <c r="AL46" s="14">
        <v>44834</v>
      </c>
      <c r="AM46" s="14">
        <v>3891263.4779999992</v>
      </c>
      <c r="AO46" s="8">
        <v>7065</v>
      </c>
    </row>
  </sheetData>
  <phoneticPr fontId="0"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calcul</vt:lpstr>
      <vt:lpstr>1980</vt:lpstr>
      <vt:lpstr>1985</vt:lpstr>
      <vt:lpstr>1990</vt:lpstr>
      <vt:lpstr>1995</vt:lpstr>
      <vt:lpstr>2000</vt:lpstr>
      <vt:lpstr>2005</vt:lpstr>
      <vt:lpstr>2010</vt:lpstr>
      <vt:lpstr>2016</vt:lpstr>
      <vt:lpstr>effectifs</vt:lpstr>
    </vt:vector>
  </TitlesOfParts>
  <Company>INSEE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Braibant Michel</dc:creator>
  <cp:lastModifiedBy>Jeremy Schilliger</cp:lastModifiedBy>
  <cp:lastPrinted>2014-05-19T09:52:59Z</cp:lastPrinted>
  <dcterms:created xsi:type="dcterms:W3CDTF">2012-06-28T12:17:09Z</dcterms:created>
  <dcterms:modified xsi:type="dcterms:W3CDTF">2019-09-24T19:28:53Z</dcterms:modified>
</cp:coreProperties>
</file>