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C:\Users\jerem\Desktop\WEBDEV\Sites Web\Braibant\Excels\Nouveau dossier\"/>
    </mc:Choice>
  </mc:AlternateContent>
  <xr:revisionPtr revIDLastSave="0" documentId="8_{BAF7DB89-09F2-47E6-8517-55B9B8AC23AE}" xr6:coauthVersionLast="44" xr6:coauthVersionMax="44" xr10:uidLastSave="{00000000-0000-0000-0000-000000000000}"/>
  <bookViews>
    <workbookView xWindow="-108" yWindow="-108" windowWidth="23256" windowHeight="12576" tabRatio="500"/>
  </bookViews>
  <sheets>
    <sheet name="énoncé T0" sheetId="13" r:id="rId1"/>
    <sheet name="TRE1T0" sheetId="3" r:id="rId2"/>
    <sheet name="TRE2 T0" sheetId="5" r:id="rId3"/>
    <sheet name="TRE3 T0" sheetId="7" r:id="rId4"/>
    <sheet name="TRE4 T0" sheetId="8" r:id="rId5"/>
    <sheet name="énoncé T1" sheetId="12" r:id="rId6"/>
    <sheet name="TREvariation T1" sheetId="9" r:id="rId7"/>
    <sheet name="TREprévisions T1" sheetId="10" r:id="rId8"/>
    <sheet name="énoncé T2" sheetId="14" r:id="rId9"/>
    <sheet name="calcul des emplois finals" sheetId="15" r:id="rId10"/>
    <sheet name="Calcul des CI" sheetId="16" r:id="rId11"/>
    <sheet name="TRE T2" sheetId="11" r:id="rId12"/>
  </sheets>
  <definedNames>
    <definedName name="_xlnm.Print_Area" localSheetId="11">'TRE T2'!$B$4:$S$26</definedName>
    <definedName name="_xlnm.Print_Area" localSheetId="1">TRE1T0!$B$4:$S$26</definedName>
    <definedName name="_xlnm.Print_Area" localSheetId="2">'TRE2 T0'!$B$4:$S$26</definedName>
    <definedName name="_xlnm.Print_Area" localSheetId="3">'TRE3 T0'!$C$4:$S$26</definedName>
    <definedName name="_xlnm.Print_Area" localSheetId="4">'TRE4 T0'!$B$4:$S$26</definedName>
    <definedName name="_xlnm.Print_Area" localSheetId="7">'TREprévisions T1'!$B$4:$S$26</definedName>
    <definedName name="_xlnm.Print_Area" localSheetId="6">'TREvariation T1'!$B$4:$S$26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8" i="7" l="1"/>
  <c r="H18" i="8" s="1"/>
  <c r="H6" i="5"/>
  <c r="H6" i="7"/>
  <c r="L6" i="7" s="1"/>
  <c r="I15" i="7"/>
  <c r="I15" i="8"/>
  <c r="I20" i="8" s="1"/>
  <c r="I7" i="5"/>
  <c r="I7" i="7" s="1"/>
  <c r="I8" i="5"/>
  <c r="I8" i="7"/>
  <c r="I8" i="8" s="1"/>
  <c r="G16" i="7"/>
  <c r="G16" i="8" s="1"/>
  <c r="G5" i="5"/>
  <c r="G5" i="7" s="1"/>
  <c r="J14" i="7"/>
  <c r="J14" i="8"/>
  <c r="J9" i="5"/>
  <c r="L9" i="5" s="1"/>
  <c r="J9" i="9"/>
  <c r="N14" i="3"/>
  <c r="N20" i="3" s="1"/>
  <c r="N16" i="3"/>
  <c r="N16" i="5"/>
  <c r="N18" i="3"/>
  <c r="N18" i="5"/>
  <c r="N18" i="7" s="1"/>
  <c r="N18" i="8" s="1"/>
  <c r="N18" i="9"/>
  <c r="N20" i="9" s="1"/>
  <c r="N19" i="10"/>
  <c r="R14" i="8"/>
  <c r="R14" i="10"/>
  <c r="B5" i="15"/>
  <c r="R14" i="11"/>
  <c r="G14" i="7"/>
  <c r="G14" i="8"/>
  <c r="F6" i="16"/>
  <c r="R16" i="8"/>
  <c r="J16" i="9"/>
  <c r="L16" i="9"/>
  <c r="R16" i="9" s="1"/>
  <c r="R15" i="8"/>
  <c r="R15" i="10" s="1"/>
  <c r="I18" i="7"/>
  <c r="I18" i="8"/>
  <c r="J18" i="7"/>
  <c r="J18" i="8" s="1"/>
  <c r="J18" i="9"/>
  <c r="K18" i="7"/>
  <c r="K18" i="8" s="1"/>
  <c r="B2" i="15"/>
  <c r="P18" i="11"/>
  <c r="P20" i="11" s="1"/>
  <c r="I23" i="8"/>
  <c r="I23" i="10"/>
  <c r="I23" i="11" s="1"/>
  <c r="J23" i="8"/>
  <c r="J23" i="10" s="1"/>
  <c r="J23" i="11" s="1"/>
  <c r="J23" i="9"/>
  <c r="B19" i="3"/>
  <c r="O19" i="3" s="1"/>
  <c r="O19" i="5" s="1"/>
  <c r="D50" i="13"/>
  <c r="K23" i="8"/>
  <c r="R17" i="8"/>
  <c r="S17" i="8"/>
  <c r="K20" i="7"/>
  <c r="J20" i="7"/>
  <c r="L17" i="5"/>
  <c r="L17" i="7"/>
  <c r="S17" i="7" s="1"/>
  <c r="L19" i="5"/>
  <c r="S19" i="5" s="1"/>
  <c r="K10" i="5"/>
  <c r="K11" i="5"/>
  <c r="B15" i="3"/>
  <c r="B20" i="3" s="1"/>
  <c r="D15" i="3"/>
  <c r="L16" i="3"/>
  <c r="L16" i="5"/>
  <c r="L15" i="3"/>
  <c r="L15" i="5"/>
  <c r="S15" i="5" s="1"/>
  <c r="L14" i="3"/>
  <c r="L14" i="5"/>
  <c r="R17" i="3"/>
  <c r="R17" i="5"/>
  <c r="S17" i="5" s="1"/>
  <c r="R16" i="3"/>
  <c r="R16" i="5" s="1"/>
  <c r="S16" i="5" s="1"/>
  <c r="R15" i="3"/>
  <c r="S15" i="3" s="1"/>
  <c r="R14" i="3"/>
  <c r="R14" i="5"/>
  <c r="R20" i="5" s="1"/>
  <c r="P18" i="3"/>
  <c r="P20" i="3" s="1"/>
  <c r="C18" i="3"/>
  <c r="C18" i="5" s="1"/>
  <c r="B18" i="3"/>
  <c r="D18" i="3" s="1"/>
  <c r="S18" i="3" s="1"/>
  <c r="L18" i="3" s="1"/>
  <c r="B17" i="3"/>
  <c r="B17" i="5"/>
  <c r="B17" i="7"/>
  <c r="B17" i="8" s="1"/>
  <c r="B16" i="3"/>
  <c r="B16" i="5"/>
  <c r="B14" i="3"/>
  <c r="B14" i="5"/>
  <c r="B14" i="7" s="1"/>
  <c r="B60" i="13"/>
  <c r="B41" i="13"/>
  <c r="H23" i="8"/>
  <c r="H23" i="10" s="1"/>
  <c r="D34" i="13"/>
  <c r="B48" i="13" s="1"/>
  <c r="D8" i="13"/>
  <c r="B8" i="13"/>
  <c r="K23" i="10"/>
  <c r="Q19" i="10"/>
  <c r="P19" i="10"/>
  <c r="O18" i="10"/>
  <c r="R17" i="10"/>
  <c r="B8" i="15" s="1"/>
  <c r="R17" i="11" s="1"/>
  <c r="P18" i="9"/>
  <c r="B18" i="9"/>
  <c r="C22" i="12"/>
  <c r="C18" i="9"/>
  <c r="D18" i="9" s="1"/>
  <c r="D20" i="9" s="1"/>
  <c r="C20" i="12"/>
  <c r="Q18" i="9"/>
  <c r="D14" i="3"/>
  <c r="S14" i="3"/>
  <c r="D17" i="3"/>
  <c r="S17" i="3"/>
  <c r="D19" i="3"/>
  <c r="S19" i="3"/>
  <c r="L5" i="5"/>
  <c r="L6" i="5"/>
  <c r="L7" i="5"/>
  <c r="L8" i="5"/>
  <c r="L10" i="5"/>
  <c r="G11" i="5"/>
  <c r="H11" i="5"/>
  <c r="Q20" i="5"/>
  <c r="G20" i="7"/>
  <c r="I20" i="7"/>
  <c r="Q20" i="7"/>
  <c r="R20" i="7"/>
  <c r="L20" i="8"/>
  <c r="Q20" i="8"/>
  <c r="L9" i="9"/>
  <c r="L11" i="9" s="1"/>
  <c r="J11" i="9"/>
  <c r="J25" i="9"/>
  <c r="L25" i="9" s="1"/>
  <c r="L18" i="9"/>
  <c r="S18" i="9" s="1"/>
  <c r="B20" i="9"/>
  <c r="P20" i="9"/>
  <c r="L23" i="9"/>
  <c r="L17" i="10"/>
  <c r="S17" i="10"/>
  <c r="L19" i="10"/>
  <c r="D17" i="15"/>
  <c r="S15" i="8"/>
  <c r="H20" i="7"/>
  <c r="B19" i="5"/>
  <c r="B19" i="7"/>
  <c r="L16" i="7"/>
  <c r="S16" i="7" s="1"/>
  <c r="B15" i="5"/>
  <c r="D19" i="5"/>
  <c r="D17" i="5"/>
  <c r="I11" i="5"/>
  <c r="D16" i="3"/>
  <c r="S16" i="3" s="1"/>
  <c r="R20" i="3"/>
  <c r="R15" i="5"/>
  <c r="K10" i="7"/>
  <c r="K11" i="7" s="1"/>
  <c r="J16" i="10"/>
  <c r="J20" i="9"/>
  <c r="L20" i="9" s="1"/>
  <c r="B15" i="7"/>
  <c r="D15" i="7" s="1"/>
  <c r="D15" i="5"/>
  <c r="L10" i="7"/>
  <c r="N16" i="7"/>
  <c r="C20" i="9"/>
  <c r="L23" i="8"/>
  <c r="G14" i="10"/>
  <c r="N16" i="8"/>
  <c r="J14" i="10"/>
  <c r="Q18" i="10"/>
  <c r="Q20" i="9"/>
  <c r="Q20" i="10"/>
  <c r="B44" i="14"/>
  <c r="B3" i="15" s="1"/>
  <c r="N16" i="10"/>
  <c r="S16" i="8"/>
  <c r="L14" i="10"/>
  <c r="Q18" i="11"/>
  <c r="Q20" i="11"/>
  <c r="L15" i="7"/>
  <c r="S15" i="7" s="1"/>
  <c r="I18" i="10"/>
  <c r="D19" i="7"/>
  <c r="B19" i="8"/>
  <c r="D16" i="5"/>
  <c r="B16" i="7"/>
  <c r="B16" i="8" s="1"/>
  <c r="L14" i="7"/>
  <c r="B19" i="10"/>
  <c r="D19" i="10"/>
  <c r="D19" i="8"/>
  <c r="L8" i="8" l="1"/>
  <c r="I8" i="10"/>
  <c r="B14" i="8"/>
  <c r="D14" i="7"/>
  <c r="C18" i="7"/>
  <c r="C20" i="5"/>
  <c r="S16" i="9"/>
  <c r="S20" i="9" s="1"/>
  <c r="R20" i="9"/>
  <c r="R16" i="10"/>
  <c r="B7" i="15" s="1"/>
  <c r="R16" i="11" s="1"/>
  <c r="L20" i="3"/>
  <c r="L20" i="5" s="1"/>
  <c r="L18" i="5"/>
  <c r="B6" i="15"/>
  <c r="R15" i="11" s="1"/>
  <c r="R20" i="11" s="1"/>
  <c r="R20" i="10"/>
  <c r="D16" i="8"/>
  <c r="B16" i="10"/>
  <c r="D16" i="10" s="1"/>
  <c r="I11" i="7"/>
  <c r="L7" i="7"/>
  <c r="I7" i="8"/>
  <c r="K20" i="8"/>
  <c r="K18" i="10"/>
  <c r="O19" i="7"/>
  <c r="O20" i="5"/>
  <c r="B17" i="10"/>
  <c r="D17" i="10" s="1"/>
  <c r="D17" i="8"/>
  <c r="J18" i="10"/>
  <c r="J20" i="8"/>
  <c r="N18" i="10"/>
  <c r="H23" i="11"/>
  <c r="L23" i="10"/>
  <c r="G5" i="8"/>
  <c r="L5" i="7"/>
  <c r="G11" i="7"/>
  <c r="G20" i="8"/>
  <c r="G16" i="10"/>
  <c r="H18" i="10"/>
  <c r="H20" i="8"/>
  <c r="N14" i="5"/>
  <c r="I15" i="10"/>
  <c r="J22" i="9"/>
  <c r="D17" i="7"/>
  <c r="L8" i="7"/>
  <c r="R20" i="8"/>
  <c r="J11" i="5"/>
  <c r="L11" i="5" s="1"/>
  <c r="D16" i="7"/>
  <c r="P18" i="5"/>
  <c r="C20" i="3"/>
  <c r="D20" i="3" s="1"/>
  <c r="S20" i="3" s="1"/>
  <c r="B18" i="5"/>
  <c r="J9" i="7"/>
  <c r="H6" i="8"/>
  <c r="D14" i="5"/>
  <c r="K10" i="8"/>
  <c r="B15" i="8"/>
  <c r="H11" i="7"/>
  <c r="L6" i="8" l="1"/>
  <c r="H6" i="10"/>
  <c r="H11" i="8"/>
  <c r="H22" i="8" s="1"/>
  <c r="H24" i="8" s="1"/>
  <c r="J20" i="10"/>
  <c r="C20" i="7"/>
  <c r="C18" i="8"/>
  <c r="L9" i="7"/>
  <c r="J9" i="8"/>
  <c r="J11" i="7"/>
  <c r="L11" i="7"/>
  <c r="B20" i="5"/>
  <c r="D20" i="5" s="1"/>
  <c r="D18" i="5"/>
  <c r="B18" i="7"/>
  <c r="I20" i="10"/>
  <c r="L15" i="10"/>
  <c r="L5" i="8"/>
  <c r="G5" i="10"/>
  <c r="G11" i="8"/>
  <c r="I7" i="10"/>
  <c r="L7" i="8"/>
  <c r="I11" i="8"/>
  <c r="I22" i="8" s="1"/>
  <c r="S18" i="5"/>
  <c r="L18" i="7"/>
  <c r="D14" i="8"/>
  <c r="B14" i="10"/>
  <c r="P18" i="7"/>
  <c r="P20" i="5"/>
  <c r="S14" i="5"/>
  <c r="S20" i="5" s="1"/>
  <c r="N14" i="7"/>
  <c r="N20" i="5"/>
  <c r="I8" i="11"/>
  <c r="L8" i="10"/>
  <c r="B11" i="15"/>
  <c r="K18" i="11" s="1"/>
  <c r="K20" i="11" s="1"/>
  <c r="K20" i="10"/>
  <c r="B15" i="10"/>
  <c r="D15" i="10" s="1"/>
  <c r="D15" i="8"/>
  <c r="K10" i="10"/>
  <c r="K11" i="8"/>
  <c r="K22" i="8" s="1"/>
  <c r="K24" i="8" s="1"/>
  <c r="L10" i="8"/>
  <c r="H20" i="10"/>
  <c r="L18" i="10"/>
  <c r="S19" i="7"/>
  <c r="O19" i="8"/>
  <c r="O20" i="7"/>
  <c r="L22" i="9"/>
  <c r="S24" i="9" s="1"/>
  <c r="J24" i="9"/>
  <c r="L24" i="9" s="1"/>
  <c r="H25" i="8"/>
  <c r="L16" i="10"/>
  <c r="S16" i="10" s="1"/>
  <c r="G20" i="10"/>
  <c r="P18" i="8" l="1"/>
  <c r="P20" i="7"/>
  <c r="L7" i="10"/>
  <c r="I11" i="10"/>
  <c r="C20" i="8"/>
  <c r="C18" i="10"/>
  <c r="C20" i="10" s="1"/>
  <c r="D14" i="10"/>
  <c r="G22" i="8"/>
  <c r="G11" i="10"/>
  <c r="L5" i="10"/>
  <c r="L10" i="10"/>
  <c r="K11" i="10"/>
  <c r="B17" i="11"/>
  <c r="D17" i="11" s="1"/>
  <c r="S17" i="11" s="1"/>
  <c r="L17" i="11" s="1"/>
  <c r="L8" i="11"/>
  <c r="S19" i="8"/>
  <c r="O19" i="10"/>
  <c r="O20" i="8"/>
  <c r="B18" i="8"/>
  <c r="D18" i="7"/>
  <c r="B20" i="7"/>
  <c r="D20" i="7" s="1"/>
  <c r="S18" i="7"/>
  <c r="L20" i="7"/>
  <c r="S15" i="10"/>
  <c r="L20" i="10"/>
  <c r="K25" i="8"/>
  <c r="N14" i="8"/>
  <c r="S14" i="7"/>
  <c r="N20" i="7"/>
  <c r="H11" i="10"/>
  <c r="L6" i="10"/>
  <c r="I24" i="8"/>
  <c r="I25" i="8"/>
  <c r="J9" i="10"/>
  <c r="L9" i="8"/>
  <c r="J11" i="8"/>
  <c r="J22" i="8" s="1"/>
  <c r="H25" i="10" l="1"/>
  <c r="D8" i="16" s="1"/>
  <c r="H22" i="10"/>
  <c r="H24" i="10" s="1"/>
  <c r="K22" i="10"/>
  <c r="K24" i="10" s="1"/>
  <c r="K25" i="10"/>
  <c r="G8" i="16" s="1"/>
  <c r="N14" i="10"/>
  <c r="N20" i="8"/>
  <c r="B18" i="15" s="1"/>
  <c r="S14" i="8"/>
  <c r="J11" i="10"/>
  <c r="L9" i="10"/>
  <c r="I22" i="10"/>
  <c r="I24" i="10" s="1"/>
  <c r="I25" i="10"/>
  <c r="S20" i="7"/>
  <c r="B18" i="10"/>
  <c r="D18" i="8"/>
  <c r="B20" i="8"/>
  <c r="D20" i="8" s="1"/>
  <c r="G22" i="10"/>
  <c r="G25" i="10"/>
  <c r="O20" i="10"/>
  <c r="S19" i="10"/>
  <c r="B10" i="15"/>
  <c r="L22" i="8"/>
  <c r="G24" i="8"/>
  <c r="L24" i="8" s="1"/>
  <c r="G25" i="8"/>
  <c r="L25" i="8" s="1"/>
  <c r="J24" i="8"/>
  <c r="J25" i="8"/>
  <c r="L11" i="8"/>
  <c r="P20" i="8"/>
  <c r="P18" i="10"/>
  <c r="S18" i="8"/>
  <c r="J25" i="10" l="1"/>
  <c r="J22" i="10"/>
  <c r="J24" i="10" s="1"/>
  <c r="L22" i="10"/>
  <c r="G24" i="10"/>
  <c r="L24" i="10" s="1"/>
  <c r="P20" i="10"/>
  <c r="S18" i="10"/>
  <c r="S14" i="10"/>
  <c r="N20" i="10"/>
  <c r="D18" i="10"/>
  <c r="B20" i="10"/>
  <c r="D20" i="10" s="1"/>
  <c r="S20" i="8"/>
  <c r="E8" i="16"/>
  <c r="E5" i="16"/>
  <c r="C4" i="16"/>
  <c r="L25" i="10"/>
  <c r="C6" i="16"/>
  <c r="K10" i="11"/>
  <c r="B12" i="15"/>
  <c r="L11" i="10"/>
  <c r="B19" i="15" l="1"/>
  <c r="D19" i="15" s="1"/>
  <c r="S20" i="10"/>
  <c r="B19" i="11"/>
  <c r="L10" i="11"/>
  <c r="K11" i="11"/>
  <c r="F4" i="16"/>
  <c r="M60" i="16"/>
  <c r="J9" i="11" s="1"/>
  <c r="F8" i="16"/>
  <c r="O19" i="11" l="1"/>
  <c r="O20" i="11" s="1"/>
  <c r="D19" i="11"/>
  <c r="S19" i="11" s="1"/>
  <c r="L19" i="11" s="1"/>
  <c r="B21" i="15"/>
  <c r="B22" i="15" s="1"/>
  <c r="B20" i="15"/>
  <c r="K25" i="11"/>
  <c r="K22" i="11"/>
  <c r="J11" i="11"/>
  <c r="J18" i="11" s="1"/>
  <c r="L9" i="11"/>
  <c r="B18" i="11"/>
  <c r="K23" i="11" l="1"/>
  <c r="L23" i="11" s="1"/>
  <c r="J25" i="11"/>
  <c r="J16" i="11"/>
  <c r="J20" i="11" s="1"/>
  <c r="J22" i="11" s="1"/>
  <c r="J24" i="11" s="1"/>
  <c r="B26" i="15"/>
  <c r="N16" i="11" s="1"/>
  <c r="B27" i="15"/>
  <c r="N18" i="11" s="1"/>
  <c r="B25" i="15"/>
  <c r="N14" i="11" l="1"/>
  <c r="N20" i="11" s="1"/>
  <c r="M69" i="16"/>
  <c r="K24" i="11"/>
  <c r="G5" i="11" l="1"/>
  <c r="M70" i="16"/>
  <c r="M71" i="16" l="1"/>
  <c r="M72" i="16" s="1"/>
  <c r="I7" i="11"/>
  <c r="L5" i="11"/>
  <c r="G11" i="11"/>
  <c r="I11" i="11" l="1"/>
  <c r="B16" i="11"/>
  <c r="D16" i="11" s="1"/>
  <c r="S16" i="11" s="1"/>
  <c r="L16" i="11" s="1"/>
  <c r="L7" i="11"/>
  <c r="B14" i="11"/>
  <c r="G25" i="11"/>
  <c r="G14" i="11"/>
  <c r="G20" i="11" s="1"/>
  <c r="G16" i="11"/>
  <c r="H6" i="11"/>
  <c r="M73" i="16"/>
  <c r="C18" i="11" s="1"/>
  <c r="D14" i="11" l="1"/>
  <c r="S14" i="11" s="1"/>
  <c r="G22" i="11"/>
  <c r="C20" i="11"/>
  <c r="S25" i="11" s="1"/>
  <c r="D18" i="11"/>
  <c r="S18" i="11" s="1"/>
  <c r="L18" i="11" s="1"/>
  <c r="H11" i="11"/>
  <c r="L6" i="11"/>
  <c r="I25" i="11"/>
  <c r="I18" i="11"/>
  <c r="I15" i="11"/>
  <c r="B15" i="11" l="1"/>
  <c r="H25" i="11"/>
  <c r="L25" i="11" s="1"/>
  <c r="H18" i="11"/>
  <c r="H20" i="11" s="1"/>
  <c r="L20" i="11" s="1"/>
  <c r="L11" i="11"/>
  <c r="L15" i="11"/>
  <c r="I20" i="11"/>
  <c r="I22" i="11" s="1"/>
  <c r="I24" i="11" s="1"/>
  <c r="G24" i="11"/>
  <c r="L14" i="11"/>
  <c r="D15" i="11" l="1"/>
  <c r="S15" i="11" s="1"/>
  <c r="S20" i="11" s="1"/>
  <c r="B20" i="11"/>
  <c r="D20" i="11" s="1"/>
  <c r="H22" i="11"/>
  <c r="H24" i="11" l="1"/>
  <c r="L24" i="11" s="1"/>
  <c r="L22" i="11"/>
  <c r="S24" i="11" s="1"/>
</calcChain>
</file>

<file path=xl/comments1.xml><?xml version="1.0" encoding="utf-8"?>
<comments xmlns="http://schemas.openxmlformats.org/spreadsheetml/2006/main">
  <authors>
    <author>Brabant</author>
  </authors>
  <commentList>
    <comment ref="B16" authorId="0" shapeId="0">
      <text>
        <r>
          <rPr>
            <b/>
            <sz val="9"/>
            <color indexed="81"/>
            <rFont val="Tahoma"/>
            <family val="2"/>
          </rPr>
          <t>Brabant:</t>
        </r>
        <r>
          <rPr>
            <sz val="9"/>
            <color indexed="81"/>
            <rFont val="Tahoma"/>
            <family val="2"/>
          </rPr>
          <t xml:space="preserve">
Source TEE
</t>
        </r>
      </text>
    </comment>
    <comment ref="B17" authorId="0" shapeId="0">
      <text>
        <r>
          <rPr>
            <b/>
            <sz val="9"/>
            <color indexed="81"/>
            <rFont val="Tahoma"/>
            <family val="2"/>
          </rPr>
          <t>Brabant:</t>
        </r>
        <r>
          <rPr>
            <sz val="9"/>
            <color indexed="81"/>
            <rFont val="Tahoma"/>
            <family val="2"/>
          </rPr>
          <t xml:space="preserve">
source TEE
</t>
        </r>
      </text>
    </comment>
  </commentList>
</comments>
</file>

<file path=xl/sharedStrings.xml><?xml version="1.0" encoding="utf-8"?>
<sst xmlns="http://schemas.openxmlformats.org/spreadsheetml/2006/main" count="494" uniqueCount="234">
  <si>
    <t xml:space="preserve"> Agriculture </t>
  </si>
  <si>
    <t>Extraction    pétrole brut</t>
  </si>
  <si>
    <t>Industries de base</t>
  </si>
  <si>
    <t>Autres  industries</t>
  </si>
  <si>
    <t>Services non marchands</t>
  </si>
  <si>
    <t xml:space="preserve">Production des produits </t>
  </si>
  <si>
    <t>Produits agricoles</t>
  </si>
  <si>
    <t>Pétrole brut</t>
  </si>
  <si>
    <t>Pétrole raffiné</t>
  </si>
  <si>
    <t>Produits chimiques</t>
  </si>
  <si>
    <t>Autres produits industriels</t>
  </si>
  <si>
    <t>Total production</t>
  </si>
  <si>
    <t>Production des produits</t>
  </si>
  <si>
    <t xml:space="preserve">Importations </t>
  </si>
  <si>
    <t>TOTAL RESSOURCES</t>
  </si>
  <si>
    <t>Extraction pétrole brut</t>
  </si>
  <si>
    <t xml:space="preserve">Total emplois intermédiaires </t>
  </si>
  <si>
    <t xml:space="preserve"> Ménages</t>
  </si>
  <si>
    <t xml:space="preserve"> Administr.</t>
  </si>
  <si>
    <t xml:space="preserve"> FBCF</t>
  </si>
  <si>
    <t xml:space="preserve"> Variations des stocks</t>
  </si>
  <si>
    <t xml:space="preserve"> Exportations</t>
  </si>
  <si>
    <t xml:space="preserve"> TOTAL EMPLOIS</t>
  </si>
  <si>
    <t>Total consom. intermédiaire</t>
  </si>
  <si>
    <t>Valeur ajoutée brute</t>
  </si>
  <si>
    <t>Rémunération des salariés</t>
  </si>
  <si>
    <t>Excédent brut d'exploitation</t>
  </si>
  <si>
    <t>Produit Intérieur Brut</t>
  </si>
  <si>
    <t>Production des branches</t>
  </si>
  <si>
    <t xml:space="preserve">Prod.des produits </t>
  </si>
  <si>
    <t>TotaCI</t>
  </si>
  <si>
    <t>MATRICE DE PRODUCTION</t>
  </si>
  <si>
    <t xml:space="preserve"> </t>
  </si>
  <si>
    <t>Production annuelle prévue</t>
  </si>
  <si>
    <t>Coûts de fabrication</t>
  </si>
  <si>
    <t>Matières premières et demi-produits</t>
  </si>
  <si>
    <t>-</t>
  </si>
  <si>
    <t>produits pétroliers raffinés</t>
  </si>
  <si>
    <t>autres produits industriels (importés)</t>
  </si>
  <si>
    <t>Main-d'œuvre</t>
  </si>
  <si>
    <t>investissement</t>
  </si>
  <si>
    <t>Prix d'achat de l'usine</t>
  </si>
  <si>
    <t>financement</t>
  </si>
  <si>
    <t>taux d'intérêt</t>
  </si>
  <si>
    <t>crédits étrangers</t>
  </si>
  <si>
    <t>monnaie</t>
  </si>
  <si>
    <t>actions SNI</t>
  </si>
  <si>
    <t xml:space="preserve">Etat </t>
  </si>
  <si>
    <t>consommation ménages</t>
  </si>
  <si>
    <t>variation de stock producteur</t>
  </si>
  <si>
    <t>Variation importation</t>
  </si>
  <si>
    <t>importation</t>
  </si>
  <si>
    <t>en rouge déduction énoncé</t>
  </si>
  <si>
    <t>1.Comptabilité publique (unité : millions de Ks)</t>
  </si>
  <si>
    <t>Dépenses</t>
  </si>
  <si>
    <t>Recettes</t>
  </si>
  <si>
    <t>Achats de fournitures</t>
  </si>
  <si>
    <t>Salaires</t>
  </si>
  <si>
    <t>Impôts sur les bénéfices</t>
  </si>
  <si>
    <t>Indemnités versées aux chômeurs</t>
  </si>
  <si>
    <t>Solde des comptes non financiers</t>
  </si>
  <si>
    <t>Total</t>
  </si>
  <si>
    <t>Créances</t>
  </si>
  <si>
    <t>Dettes</t>
  </si>
  <si>
    <t xml:space="preserve">Devises </t>
  </si>
  <si>
    <t>Comptes courants (résidents)</t>
  </si>
  <si>
    <t>Prêt</t>
  </si>
  <si>
    <t>Obligations</t>
  </si>
  <si>
    <t>2. Statistiques douanières</t>
  </si>
  <si>
    <t>Importations</t>
  </si>
  <si>
    <t>Exportations</t>
  </si>
  <si>
    <t xml:space="preserve">3. Résultats de l'enquête « agriculture » </t>
  </si>
  <si>
    <t>4. enquête consommation des ménages</t>
  </si>
  <si>
    <t>Production de produits agricoles</t>
  </si>
  <si>
    <t>Achat de fourrage et semences</t>
  </si>
  <si>
    <t>Produits pétroliers raffinés</t>
  </si>
  <si>
    <t>Achat de pétrole raffiné</t>
  </si>
  <si>
    <t>Investissement</t>
  </si>
  <si>
    <t>L'agriculture n'emploie pas de main-d'œuvre salariée.</t>
  </si>
  <si>
    <t>5. Données sur les sociétés</t>
  </si>
  <si>
    <t>Charges</t>
  </si>
  <si>
    <t>Produits</t>
  </si>
  <si>
    <t>Achats de matières premières</t>
  </si>
  <si>
    <t>chiffre d'affaires</t>
  </si>
  <si>
    <t xml:space="preserve">dont </t>
  </si>
  <si>
    <t>pétrole brut</t>
  </si>
  <si>
    <t>pétrole raffiné</t>
  </si>
  <si>
    <t>chimie</t>
  </si>
  <si>
    <t>Intérêts payés à l'étranger</t>
  </si>
  <si>
    <t>dividendes payés à l'étranger</t>
  </si>
  <si>
    <t>Dotation aux amortissements</t>
  </si>
  <si>
    <t>investissements</t>
  </si>
  <si>
    <t>Bénéfice d’exploitation</t>
  </si>
  <si>
    <t>impôts sur bénéfices</t>
  </si>
  <si>
    <t>Crédit reçu</t>
  </si>
  <si>
    <t>Émission d'actions (acquises par les ménages)</t>
  </si>
  <si>
    <t>Souscription d’obligations</t>
  </si>
  <si>
    <t>b) Conserverie Générale</t>
  </si>
  <si>
    <t>achats de produits agricoles</t>
  </si>
  <si>
    <t>achats d'autres produits industriels</t>
  </si>
  <si>
    <t>salaires</t>
  </si>
  <si>
    <t>dotation aux amortissements</t>
  </si>
  <si>
    <t>bénéfice</t>
  </si>
  <si>
    <t>a) Compte non financier</t>
  </si>
  <si>
    <t>b) Compte du Trésor</t>
  </si>
  <si>
    <t>livraisons non vendues de la CIP1 en pétrole brut</t>
  </si>
  <si>
    <t>a) CNI (2 UAEL CIP1 et CIP2)</t>
  </si>
  <si>
    <t xml:space="preserve">  pétrole brut</t>
  </si>
  <si>
    <t xml:space="preserve">  pétrole raffiné</t>
  </si>
  <si>
    <t xml:space="preserve">  chimie</t>
  </si>
  <si>
    <t xml:space="preserve">   pétrole brut</t>
  </si>
  <si>
    <t xml:space="preserve">   pétrole raffiné</t>
  </si>
  <si>
    <t xml:space="preserve">   pour fabriquer du pétrole raffiné</t>
  </si>
  <si>
    <t xml:space="preserve">   pour fabriquer de la chimie</t>
  </si>
  <si>
    <t>Création de la SNI nouvelle société UAEL</t>
  </si>
  <si>
    <t>CIP</t>
  </si>
  <si>
    <t>Investissements</t>
  </si>
  <si>
    <t>Hypothèse : la FBCF est entièrement constituée de produits importés.</t>
  </si>
  <si>
    <t>Production et exportation</t>
  </si>
  <si>
    <t>L'agriculture de Kangaré est à même de satisfaire l'augmentation de la consommation finale de produits agricoles.</t>
  </si>
  <si>
    <t>L'accroissement des capacités de raffinage de la CIP permet d'augmenter sa production dès t2. On envisage donc d'augmenter les exportations de pétrole raffiné de 6,0 m de Ks. Il est par ailleurs prévu d'augmenter les exportations de pétrole brut de 2,0 m de Ks.</t>
  </si>
  <si>
    <t>L'administration accroît sa production de 2,3 m de Ks (qui nécessitent 0,3 m de Ks de consommation intermédiaire d'autres produits industriels).</t>
  </si>
  <si>
    <t>Hypothèse : tous les biens de consommation intermédiaire, autres que les produits agricoles ou pétroliers, sont importés.</t>
  </si>
  <si>
    <t>Accroissement de la masse salariale globale de 50 % par rapport à t1 soit + 9,0 m de Ks.</t>
  </si>
  <si>
    <t>Les créations d'emplois publics et les hausses des salaires des fonctionnaires contribueront pour 2 m de Ks à cet accroissement. Le reste proviendra de l'accroissement de l'emploi dans le secteur pétrolier et des hausses de salaires dans l'industrie (+ 2 dans l’extraction de pétrole brut et + 5 pour le raffiné).</t>
  </si>
  <si>
    <t>Allocations d'assistance</t>
  </si>
  <si>
    <t>La baisse du chômage entraîne une diminution des indemnités versées aux chômeurs. Les fonds ainsi économisés permettent d'envisager la mise en place d'un système d'allocations familiales, dont le coût en t2 sera du même montant que les économies réalisées sur le risque chômage.</t>
  </si>
  <si>
    <t>Impôts</t>
  </si>
  <si>
    <t>Le taux de l’impôt sur les bénéfices des sociétés est inchangé, il est prévu que cet impôt rapporte 14,2 m de Ks à l’Etat.</t>
  </si>
  <si>
    <t xml:space="preserve">Achat d'un parc d'autobus (livrables en fin t2) :  (achat réalisé par les administrations) </t>
  </si>
  <si>
    <t xml:space="preserve">Extension de la raffinerie </t>
  </si>
  <si>
    <t>Achat de tracteurs et de machines agricoles : (par les agriculteurs)</t>
  </si>
  <si>
    <t>exportation pétrole raffiné</t>
  </si>
  <si>
    <t>exportation pétrole brut</t>
  </si>
  <si>
    <t>dont APU</t>
  </si>
  <si>
    <t>1. Objectifs du Plan</t>
  </si>
  <si>
    <t>Les investissements importants des agriculteurs mobiliseront leur éventuelle augmentation de revenu.</t>
  </si>
  <si>
    <t>Seuls les ménages salariés accroîtront donc leur consommation finale. Pour estimer celle-ci, on fait deux hypothèses :</t>
  </si>
  <si>
    <t>2. Hypothèses concernant la consommation des ménages</t>
  </si>
  <si>
    <r>
      <t>a) la propension marginale à consommer des ménages est stable, entre t1 et t2. Celle-ci est définie comme le rapport entre un accroissement de revenu disponible brut et un accroissement correspondant de la consommation finale. On procède au calcul à partir des « Comptes économiques intégrés - variations par rapport à t</t>
    </r>
    <r>
      <rPr>
        <vertAlign val="subscript"/>
        <sz val="12"/>
        <rFont val="Arial"/>
        <family val="2"/>
      </rPr>
      <t>o</t>
    </r>
    <r>
      <rPr>
        <sz val="12"/>
        <rFont val="Arial"/>
        <family val="2"/>
      </rPr>
      <t> »</t>
    </r>
  </si>
  <si>
    <t xml:space="preserve">b) la structure de la consommation finale des ménages est constante. On la détermine à partir du TRE établi pour l'année t1. On obtient alors la répartition suivante : </t>
  </si>
  <si>
    <t>Hypothèse : l'accroissement de la consommation finale en autres produits industriels s'adressera pour 1,5 m de Ks à la SNI (le reste sera importé).</t>
  </si>
  <si>
    <t>Investissements de la CIP</t>
  </si>
  <si>
    <t>La CIP compte financer ses 20,0 m de Ks d'investissements de plusieurs manières :</t>
  </si>
  <si>
    <t>Investissements des agriculteurs</t>
  </si>
  <si>
    <t>Ils seront principalement financés par un prêt du Trésor Public de 5 m de Ks. Le reste sera payé par les agriculteurs eux-mêmes, sur leur épargne brute.</t>
  </si>
  <si>
    <t>Investissements et interventions de l'État</t>
  </si>
  <si>
    <t xml:space="preserve">Le taux d’imposition des bénéfices des sociétés demeurant inchangé, l’Etat prévoit que ses rentrées fiscales seront de 14,2. Il pense obtenir un crédit du reste du monde de 9,8 m de Ks pour l'achat des autobus. </t>
  </si>
  <si>
    <t>Il envisage par ailleurs d'émettre 4,0 m de Ks d’obligations à faire souscrire par les ménages. Le reste du financement se fera par un prélèvement sur les réserves en devises et par création monétaire.</t>
  </si>
  <si>
    <t>3. Financement des investissements</t>
  </si>
  <si>
    <t>- grâce à un prêt du pays fournisseur de 3,8 m de Ks</t>
  </si>
  <si>
    <t>- le reliquat sera directement financé par les ressources courantes et la caisse de la C.I.P.</t>
  </si>
  <si>
    <t>- par un apport de fonds de l'État qui en contrepartie prend une participation dans la CIP (0,7 m de Ks)</t>
  </si>
  <si>
    <t>FBCF</t>
  </si>
  <si>
    <t>variation de stocks</t>
  </si>
  <si>
    <t>exportations</t>
  </si>
  <si>
    <t xml:space="preserve"> - agriculture</t>
  </si>
  <si>
    <t xml:space="preserve"> - pétrole brut</t>
  </si>
  <si>
    <t xml:space="preserve"> - pétrole raffiné</t>
  </si>
  <si>
    <t xml:space="preserve"> - chimie</t>
  </si>
  <si>
    <t>Dépense de consommation finale des administrations</t>
  </si>
  <si>
    <t>CI des APU</t>
  </si>
  <si>
    <t xml:space="preserve"> ' - CI</t>
  </si>
  <si>
    <t xml:space="preserve"> ' - salaires</t>
  </si>
  <si>
    <t>Dépense de consommation finale des ménages</t>
  </si>
  <si>
    <t>RDB t0</t>
  </si>
  <si>
    <t>RDB t1</t>
  </si>
  <si>
    <t>consom t0</t>
  </si>
  <si>
    <t>consom t1</t>
  </si>
  <si>
    <t>calcul de la propension marginale à consommer PMC</t>
  </si>
  <si>
    <t>variation</t>
  </si>
  <si>
    <t xml:space="preserve">PMC </t>
  </si>
  <si>
    <t>variation de la consommation</t>
  </si>
  <si>
    <t>Dépense de consommation finale des ménages T2</t>
  </si>
  <si>
    <t>répartition par produit</t>
  </si>
  <si>
    <t xml:space="preserve"> - Produits agricoles</t>
  </si>
  <si>
    <t xml:space="preserve"> - Pétrole raffiné</t>
  </si>
  <si>
    <t xml:space="preserve"> - Autres produits industriels</t>
  </si>
  <si>
    <t>1/ matrice des coefficients techniques T1</t>
  </si>
  <si>
    <t>2/ équation</t>
  </si>
  <si>
    <t>L’ensemble de ces relations est inscrit dans l’équilibre ressources-emplois des produits:</t>
  </si>
  <si>
    <t>Production + importation = consommation intermédiaire + demande finale</t>
  </si>
  <si>
    <t>Soit X la production, M les importations, IC la consommation intermédiaire, D la demande finale</t>
  </si>
  <si>
    <r>
      <t>Les emplois finals de t</t>
    </r>
    <r>
      <rPr>
        <vertAlign val="subscript"/>
        <sz val="10"/>
        <color indexed="8"/>
        <rFont val="Arial"/>
        <family val="2"/>
      </rPr>
      <t>2</t>
    </r>
    <r>
      <rPr>
        <sz val="10"/>
        <color indexed="8"/>
        <rFont val="Arial"/>
        <family val="2"/>
      </rPr>
      <t xml:space="preserve"> exigent des modifications dans les ressources en biens et services (importations et production) et les modifications de la production exigent à leur tour des modifications des consommations intermédiaires.</t>
    </r>
  </si>
  <si>
    <r>
      <t>Soit a</t>
    </r>
    <r>
      <rPr>
        <vertAlign val="subscript"/>
        <sz val="10"/>
        <color indexed="8"/>
        <rFont val="Arial"/>
        <family val="2"/>
      </rPr>
      <t>21</t>
    </r>
    <r>
      <rPr>
        <sz val="10"/>
        <color indexed="8"/>
        <rFont val="Arial"/>
        <family val="2"/>
      </rPr>
      <t xml:space="preserve"> le coefficient technique déterminant la consommation intermédiaire en produit 2 pour fabriquer le produit 1</t>
    </r>
  </si>
  <si>
    <t xml:space="preserve">Pour T2, nous pouvons établir le tableau des notations suivant : </t>
  </si>
  <si>
    <r>
      <t>Ainsi, pour le produit 1 nous avons : X</t>
    </r>
    <r>
      <rPr>
        <vertAlign val="subscript"/>
        <sz val="10"/>
        <color indexed="8"/>
        <rFont val="Arial"/>
        <family val="2"/>
      </rPr>
      <t>1</t>
    </r>
    <r>
      <rPr>
        <sz val="10"/>
        <color indexed="8"/>
        <rFont val="Arial"/>
        <family val="2"/>
      </rPr>
      <t xml:space="preserve"> + M</t>
    </r>
    <r>
      <rPr>
        <vertAlign val="subscript"/>
        <sz val="10"/>
        <color indexed="8"/>
        <rFont val="Arial"/>
        <family val="2"/>
      </rPr>
      <t>1</t>
    </r>
    <r>
      <rPr>
        <sz val="10"/>
        <color indexed="8"/>
        <rFont val="Arial"/>
        <family val="2"/>
      </rPr>
      <t xml:space="preserve"> = IC</t>
    </r>
    <r>
      <rPr>
        <vertAlign val="subscript"/>
        <sz val="10"/>
        <color indexed="8"/>
        <rFont val="Arial"/>
        <family val="2"/>
      </rPr>
      <t>1</t>
    </r>
    <r>
      <rPr>
        <sz val="10"/>
        <color indexed="8"/>
        <rFont val="Arial"/>
        <family val="2"/>
      </rPr>
      <t xml:space="preserve"> + D</t>
    </r>
    <r>
      <rPr>
        <vertAlign val="subscript"/>
        <sz val="10"/>
        <color indexed="8"/>
        <rFont val="Arial"/>
        <family val="2"/>
      </rPr>
      <t>1</t>
    </r>
    <r>
      <rPr>
        <sz val="10"/>
        <color indexed="8"/>
        <rFont val="Arial"/>
        <family val="2"/>
      </rPr>
      <t xml:space="preserve"> </t>
    </r>
  </si>
  <si>
    <t xml:space="preserve">Les équilibres ressources-emplois se présentent alors ainsi dans l’économie: </t>
  </si>
  <si>
    <t xml:space="preserve">Les emplois finals D1, D2, D3.1, D3.2 et D4 ont été déterminés plus haut </t>
  </si>
  <si>
    <t xml:space="preserve">Sachant qu’il n’y a pas d’importation de pétrole brut ,ni de pétrole raffiné, ni de produits chimiques </t>
  </si>
  <si>
    <t xml:space="preserve">Nous avons à calculer M4: </t>
  </si>
  <si>
    <t xml:space="preserve">X1 = 0,02*X1+ (0,05*11,9) + 5,4 </t>
  </si>
  <si>
    <t xml:space="preserve">X2= 0,24*X3+ 36,2 </t>
  </si>
  <si>
    <t xml:space="preserve">X3.1 = 0,10*X1+ (0,17*11,9) + 12,2 </t>
  </si>
  <si>
    <t xml:space="preserve">M4= 0,06*X2 + 0,21*X3 + (0,19*11,9) + 1,3 + 69,7 – X4 </t>
  </si>
  <si>
    <t xml:space="preserve">(1,3 est la consommation intermédiaire de l’État telle qu’elle est donnée par l’énoncé) </t>
  </si>
  <si>
    <t xml:space="preserve">Nous avons donc : </t>
  </si>
  <si>
    <t xml:space="preserve">X1 = 0,02*X1+ 0,6 +5,4 </t>
  </si>
  <si>
    <t xml:space="preserve">X1 = 6,1 </t>
  </si>
  <si>
    <t xml:space="preserve">X3.1 = 0,6 + 2,0 + 12,2 </t>
  </si>
  <si>
    <t xml:space="preserve">X3.1= 14,8 </t>
  </si>
  <si>
    <t xml:space="preserve">X3 = X3.1+ X3.2 </t>
  </si>
  <si>
    <t xml:space="preserve">Pour les produits agricoles : </t>
  </si>
  <si>
    <t xml:space="preserve">X1+ M1= a11*X1 + a14*X4+ D1 </t>
  </si>
  <si>
    <t>Pour le pétrole brut :</t>
  </si>
  <si>
    <t xml:space="preserve">Pour le pétrole raffiné : </t>
  </si>
  <si>
    <t xml:space="preserve">X3.1 + M3.1= a3.1*X1+ D3 </t>
  </si>
  <si>
    <t xml:space="preserve">Pour les produits chimiques : </t>
  </si>
  <si>
    <t xml:space="preserve">X3.2+ M3.2 = D3.2 </t>
  </si>
  <si>
    <t xml:space="preserve">X2+ M2= a23*X3 + D2 </t>
  </si>
  <si>
    <t xml:space="preserve">Total pour les produits industriels de base : </t>
  </si>
  <si>
    <t xml:space="preserve">X3= X3.1+ X3.2 </t>
  </si>
  <si>
    <t>Pour les autres produits industriels :</t>
  </si>
  <si>
    <t xml:space="preserve">X4+ M4= a42*X2+ a43*X3+ a4*X4+ D4 </t>
  </si>
  <si>
    <t xml:space="preserve">La production de produits chimiques est inchangée, </t>
  </si>
  <si>
    <t xml:space="preserve">X3.2 = 1,1 </t>
  </si>
  <si>
    <t xml:space="preserve">Sachant qu’il n’y a pas d’importation de produits agricoles, </t>
  </si>
  <si>
    <t xml:space="preserve">M1 = 0 </t>
  </si>
  <si>
    <t xml:space="preserve">X4 = 10 + 1,9 = 11,9 </t>
  </si>
  <si>
    <t>La production des autres produits industriels comprend la production de la Conserverie Générale et celle de la SNI. Donc</t>
  </si>
  <si>
    <t xml:space="preserve">M3.1= 0 </t>
  </si>
  <si>
    <t xml:space="preserve">M2= 0, </t>
  </si>
  <si>
    <t xml:space="preserve">et M3.2 = 0 </t>
  </si>
  <si>
    <t>calcul</t>
  </si>
  <si>
    <t xml:space="preserve">X3 = 15.9 </t>
  </si>
  <si>
    <t>M4 = 67,2</t>
  </si>
  <si>
    <t>X2 =39,9</t>
  </si>
  <si>
    <t xml:space="preserve">X2 = 3,7 + 36,2 </t>
  </si>
  <si>
    <t xml:space="preserve">M4 = 2,4 + 3,4 + 2,3 + 1,3 + 69,7 – X4 </t>
  </si>
  <si>
    <t>Produit Intérieur Brut production</t>
  </si>
  <si>
    <t>Produit Intérieur Brut demande</t>
  </si>
  <si>
    <t>La SNI n'augmente pas sa production (voir ci-dessous)</t>
  </si>
  <si>
    <t>La production de la SNI n'augmente pas en T2. Comme elle a stocké 1,7 en T1, variation de stock en T2 =</t>
  </si>
  <si>
    <t>=1,7 (T1) - 1,5 (consommation des ménages adressée à la SNI en T2 hypothèse)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</si>
</sst>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6" formatCode="0.0"/>
    <numFmt numFmtId="167" formatCode="\+#,##0.0;\-#,##0.0"/>
  </numFmts>
  <fonts count="37" x14ac:knownFonts="1">
    <font>
      <sz val="10"/>
      <name val="Arial"/>
    </font>
    <font>
      <sz val="10"/>
      <name val="Arial"/>
    </font>
    <font>
      <b/>
      <sz val="24"/>
      <color indexed="8"/>
      <name val="Arial"/>
      <family val="2"/>
    </font>
    <font>
      <sz val="18"/>
      <color indexed="8"/>
      <name val="Arial"/>
      <family val="2"/>
    </font>
    <font>
      <sz val="12"/>
      <color indexed="8"/>
      <name val="Arial"/>
      <family val="2"/>
    </font>
    <font>
      <i/>
      <sz val="10"/>
      <color indexed="23"/>
      <name val="Arial"/>
      <family val="2"/>
    </font>
    <font>
      <sz val="10"/>
      <color indexed="17"/>
      <name val="Arial"/>
      <family val="2"/>
    </font>
    <font>
      <sz val="10"/>
      <color indexed="19"/>
      <name val="Arial"/>
      <family val="2"/>
    </font>
    <font>
      <sz val="10"/>
      <color indexed="10"/>
      <name val="Arial"/>
      <family val="2"/>
    </font>
    <font>
      <b/>
      <sz val="10"/>
      <color indexed="9"/>
      <name val="Arial"/>
      <family val="2"/>
    </font>
    <font>
      <b/>
      <sz val="10"/>
      <color indexed="8"/>
      <name val="Arial"/>
      <family val="2"/>
    </font>
    <font>
      <sz val="10"/>
      <color indexed="9"/>
      <name val="Arial"/>
      <family val="2"/>
    </font>
    <font>
      <sz val="9"/>
      <name val="Arial"/>
      <family val="2"/>
    </font>
    <font>
      <b/>
      <sz val="9"/>
      <name val="Arial"/>
      <family val="2"/>
    </font>
    <font>
      <sz val="12"/>
      <name val="Arial"/>
      <family val="2"/>
    </font>
    <font>
      <b/>
      <sz val="12"/>
      <name val="Arial"/>
      <family val="2"/>
    </font>
    <font>
      <sz val="20"/>
      <name val="Arial"/>
      <family val="2"/>
    </font>
    <font>
      <b/>
      <sz val="20"/>
      <name val="Arial"/>
      <family val="2"/>
    </font>
    <font>
      <sz val="16"/>
      <name val="Arial"/>
      <family val="2"/>
    </font>
    <font>
      <b/>
      <sz val="16"/>
      <name val="Arial"/>
      <family val="2"/>
    </font>
    <font>
      <sz val="24"/>
      <name val="Arial"/>
      <family val="2"/>
    </font>
    <font>
      <b/>
      <sz val="24"/>
      <name val="Arial"/>
      <family val="2"/>
    </font>
    <font>
      <sz val="14"/>
      <name val="Arial"/>
      <family val="2"/>
    </font>
    <font>
      <sz val="8"/>
      <name val="Arial"/>
      <family val="2"/>
    </font>
    <font>
      <sz val="10"/>
      <name val="Arial"/>
      <family val="2"/>
    </font>
    <font>
      <sz val="12"/>
      <color indexed="8"/>
      <name val="Arial"/>
      <family val="2"/>
    </font>
    <font>
      <sz val="12"/>
      <color indexed="53"/>
      <name val="Arial"/>
      <family val="2"/>
    </font>
    <font>
      <b/>
      <sz val="12"/>
      <color indexed="8"/>
      <name val="Arial"/>
      <family val="2"/>
    </font>
    <font>
      <b/>
      <sz val="10.5"/>
      <color indexed="8"/>
      <name val="Arial"/>
      <family val="2"/>
    </font>
    <font>
      <sz val="12"/>
      <color indexed="8"/>
      <name val="Calibri"/>
      <family val="2"/>
    </font>
    <font>
      <b/>
      <sz val="10"/>
      <name val="Arial"/>
      <family val="2"/>
    </font>
    <font>
      <vertAlign val="subscript"/>
      <sz val="12"/>
      <name val="Arial"/>
      <family val="2"/>
    </font>
    <font>
      <sz val="12"/>
      <name val="Times New Roman"/>
      <family val="1"/>
    </font>
    <font>
      <vertAlign val="subscript"/>
      <sz val="10"/>
      <color indexed="8"/>
      <name val="Arial"/>
      <family val="2"/>
    </font>
    <font>
      <sz val="10"/>
      <color indexed="8"/>
      <name val="Arial"/>
      <family val="2"/>
    </font>
    <font>
      <sz val="9"/>
      <color indexed="81"/>
      <name val="Tahoma"/>
      <family val="2"/>
    </font>
    <font>
      <b/>
      <sz val="9"/>
      <color indexed="81"/>
      <name val="Tahoma"/>
      <family val="2"/>
    </font>
  </fonts>
  <fills count="12">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103">
    <border>
      <left/>
      <right/>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medium">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diagonal/>
    </border>
    <border>
      <left style="medium">
        <color indexed="8"/>
      </left>
      <right style="thin">
        <color indexed="8"/>
      </right>
      <top style="thin">
        <color indexed="8"/>
      </top>
      <bottom/>
      <diagonal/>
    </border>
    <border>
      <left style="medium">
        <color indexed="8"/>
      </left>
      <right style="medium">
        <color indexed="8"/>
      </right>
      <top style="thin">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medium">
        <color indexed="8"/>
      </right>
      <top/>
      <bottom/>
      <diagonal/>
    </border>
    <border>
      <left style="thin">
        <color indexed="8"/>
      </left>
      <right style="medium">
        <color indexed="8"/>
      </right>
      <top style="medium">
        <color indexed="8"/>
      </top>
      <bottom style="medium">
        <color indexed="8"/>
      </bottom>
      <diagonal/>
    </border>
    <border>
      <left style="medium">
        <color indexed="8"/>
      </left>
      <right/>
      <top/>
      <bottom style="medium">
        <color indexed="8"/>
      </bottom>
      <diagonal/>
    </border>
    <border>
      <left style="medium">
        <color indexed="8"/>
      </left>
      <right style="thin">
        <color indexed="8"/>
      </right>
      <top style="medium">
        <color indexed="8"/>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thin">
        <color indexed="8"/>
      </right>
      <top/>
      <bottom style="medium">
        <color indexed="8"/>
      </bottom>
      <diagonal/>
    </border>
    <border>
      <left/>
      <right/>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style="medium">
        <color indexed="8"/>
      </left>
      <right style="thin">
        <color indexed="64"/>
      </right>
      <top style="medium">
        <color indexed="8"/>
      </top>
      <bottom style="medium">
        <color indexed="8"/>
      </bottom>
      <diagonal/>
    </border>
    <border>
      <left style="thin">
        <color indexed="64"/>
      </left>
      <right style="thin">
        <color indexed="8"/>
      </right>
      <top style="medium">
        <color indexed="8"/>
      </top>
      <bottom/>
      <diagonal/>
    </border>
    <border>
      <left style="thin">
        <color indexed="64"/>
      </left>
      <right style="medium">
        <color indexed="8"/>
      </right>
      <top/>
      <bottom style="medium">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18">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 fillId="0" borderId="0" applyFont="0" applyFill="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8" borderId="0" applyNumberFormat="0" applyBorder="0" applyAlignment="0" applyProtection="0"/>
    <xf numFmtId="9" fontId="1" fillId="0" borderId="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8" fillId="0" borderId="0" applyNumberFormat="0" applyFill="0" applyBorder="0" applyAlignment="0" applyProtection="0"/>
  </cellStyleXfs>
  <cellXfs count="485">
    <xf numFmtId="0" fontId="0" fillId="0" borderId="0" xfId="0"/>
    <xf numFmtId="0" fontId="25" fillId="0" borderId="0" xfId="0" applyFont="1" applyBorder="1" applyAlignment="1">
      <alignment horizontal="left" vertical="top" wrapText="1"/>
    </xf>
    <xf numFmtId="0" fontId="12" fillId="0" borderId="0" xfId="0" applyFont="1"/>
    <xf numFmtId="0" fontId="13" fillId="0" borderId="0" xfId="0" applyFont="1"/>
    <xf numFmtId="0" fontId="12" fillId="0" borderId="0" xfId="0" applyFont="1" applyAlignment="1">
      <alignment vertical="center" textRotation="90"/>
    </xf>
    <xf numFmtId="0" fontId="15" fillId="0" borderId="1" xfId="0" applyFont="1" applyBorder="1" applyAlignment="1">
      <alignment horizontal="center"/>
    </xf>
    <xf numFmtId="0" fontId="14" fillId="0" borderId="0" xfId="0" applyFont="1"/>
    <xf numFmtId="0" fontId="14" fillId="0" borderId="0" xfId="0" applyFont="1" applyBorder="1"/>
    <xf numFmtId="0" fontId="16" fillId="0" borderId="0" xfId="0" applyFont="1"/>
    <xf numFmtId="0" fontId="17" fillId="0" borderId="2" xfId="0" applyFont="1" applyBorder="1" applyAlignment="1">
      <alignment horizontal="center" vertical="center" wrapText="1"/>
    </xf>
    <xf numFmtId="0" fontId="16" fillId="0" borderId="3" xfId="0" applyFont="1" applyBorder="1" applyAlignment="1">
      <alignment horizontal="center" vertical="center" textRotation="90" wrapText="1"/>
    </xf>
    <xf numFmtId="0" fontId="16" fillId="0" borderId="4" xfId="0" applyFont="1" applyBorder="1" applyAlignment="1">
      <alignment horizontal="center" vertical="center" textRotation="90" wrapText="1"/>
    </xf>
    <xf numFmtId="0" fontId="16" fillId="0" borderId="5" xfId="0" applyFont="1" applyBorder="1" applyAlignment="1">
      <alignment horizontal="center" vertical="center" textRotation="90" wrapText="1"/>
    </xf>
    <xf numFmtId="0" fontId="17" fillId="0" borderId="6" xfId="0" applyFont="1" applyBorder="1" applyAlignment="1">
      <alignment horizontal="center" vertical="center" textRotation="90" wrapText="1"/>
    </xf>
    <xf numFmtId="0" fontId="16" fillId="0" borderId="7" xfId="0" applyFont="1" applyBorder="1" applyAlignment="1">
      <alignment horizontal="left" vertical="center" wrapText="1"/>
    </xf>
    <xf numFmtId="166" fontId="16" fillId="0" borderId="8" xfId="0" applyNumberFormat="1" applyFont="1" applyBorder="1" applyAlignment="1">
      <alignment horizontal="center" vertical="center"/>
    </xf>
    <xf numFmtId="166" fontId="16" fillId="0" borderId="9" xfId="0" applyNumberFormat="1" applyFont="1" applyBorder="1" applyAlignment="1">
      <alignment horizontal="center" vertical="center"/>
    </xf>
    <xf numFmtId="166" fontId="16" fillId="0" borderId="10" xfId="0" applyNumberFormat="1" applyFont="1" applyBorder="1" applyAlignment="1">
      <alignment horizontal="center" vertical="center"/>
    </xf>
    <xf numFmtId="166" fontId="17" fillId="0" borderId="7" xfId="0" applyNumberFormat="1" applyFont="1" applyBorder="1" applyAlignment="1">
      <alignment horizontal="center" vertical="center"/>
    </xf>
    <xf numFmtId="0" fontId="16" fillId="0" borderId="11" xfId="0" applyFont="1" applyBorder="1" applyAlignment="1">
      <alignment horizontal="left" vertical="center" wrapText="1"/>
    </xf>
    <xf numFmtId="166" fontId="16" fillId="0" borderId="12" xfId="0" applyNumberFormat="1" applyFont="1" applyBorder="1" applyAlignment="1">
      <alignment horizontal="center" vertical="center"/>
    </xf>
    <xf numFmtId="166" fontId="16" fillId="0" borderId="13" xfId="0" applyNumberFormat="1" applyFont="1" applyBorder="1" applyAlignment="1">
      <alignment horizontal="center" vertical="center"/>
    </xf>
    <xf numFmtId="166" fontId="16" fillId="0" borderId="14" xfId="0" applyNumberFormat="1" applyFont="1" applyBorder="1" applyAlignment="1">
      <alignment horizontal="center" vertical="center"/>
    </xf>
    <xf numFmtId="166" fontId="17" fillId="0" borderId="11" xfId="0" applyNumberFormat="1" applyFont="1" applyBorder="1" applyAlignment="1">
      <alignment horizontal="center" vertical="center"/>
    </xf>
    <xf numFmtId="0" fontId="16" fillId="0" borderId="15" xfId="0" applyFont="1" applyBorder="1" applyAlignment="1">
      <alignment horizontal="left" vertical="center" wrapText="1"/>
    </xf>
    <xf numFmtId="166" fontId="16" fillId="0" borderId="16" xfId="0" applyNumberFormat="1" applyFont="1" applyBorder="1" applyAlignment="1">
      <alignment horizontal="center" vertical="center"/>
    </xf>
    <xf numFmtId="166" fontId="16" fillId="0" borderId="17" xfId="0" applyNumberFormat="1" applyFont="1" applyBorder="1" applyAlignment="1">
      <alignment horizontal="center" vertical="center"/>
    </xf>
    <xf numFmtId="166" fontId="16" fillId="0" borderId="18" xfId="0" applyNumberFormat="1" applyFont="1" applyBorder="1" applyAlignment="1">
      <alignment horizontal="center" vertical="center"/>
    </xf>
    <xf numFmtId="166" fontId="17" fillId="0" borderId="15" xfId="0" applyNumberFormat="1" applyFont="1" applyBorder="1" applyAlignment="1">
      <alignment horizontal="center" vertical="center"/>
    </xf>
    <xf numFmtId="0" fontId="16" fillId="0" borderId="19" xfId="0" applyFont="1" applyBorder="1" applyAlignment="1">
      <alignment horizontal="left" vertical="center" wrapText="1"/>
    </xf>
    <xf numFmtId="166" fontId="16" fillId="0" borderId="20" xfId="0" applyNumberFormat="1" applyFont="1" applyBorder="1" applyAlignment="1">
      <alignment horizontal="center" vertical="center"/>
    </xf>
    <xf numFmtId="166" fontId="16" fillId="0" borderId="21" xfId="0" applyNumberFormat="1" applyFont="1" applyBorder="1" applyAlignment="1">
      <alignment horizontal="center" vertical="center"/>
    </xf>
    <xf numFmtId="166" fontId="16" fillId="0" borderId="22" xfId="0" applyNumberFormat="1" applyFont="1" applyBorder="1" applyAlignment="1">
      <alignment horizontal="center" vertical="center"/>
    </xf>
    <xf numFmtId="166" fontId="17" fillId="0" borderId="19" xfId="0" applyNumberFormat="1" applyFont="1" applyBorder="1" applyAlignment="1">
      <alignment horizontal="center" vertical="center"/>
    </xf>
    <xf numFmtId="0" fontId="17" fillId="0" borderId="2" xfId="0" applyFont="1" applyBorder="1" applyAlignment="1">
      <alignment horizontal="left" vertical="center" wrapText="1"/>
    </xf>
    <xf numFmtId="166" fontId="17" fillId="0" borderId="23" xfId="0" applyNumberFormat="1" applyFont="1" applyBorder="1" applyAlignment="1">
      <alignment horizontal="center" vertical="center"/>
    </xf>
    <xf numFmtId="166" fontId="17" fillId="0" borderId="24" xfId="0" applyNumberFormat="1" applyFont="1" applyBorder="1" applyAlignment="1">
      <alignment horizontal="center" vertical="center"/>
    </xf>
    <xf numFmtId="166" fontId="17" fillId="0" borderId="25" xfId="0" applyNumberFormat="1" applyFont="1" applyBorder="1" applyAlignment="1">
      <alignment horizontal="center" vertical="center"/>
    </xf>
    <xf numFmtId="166" fontId="17" fillId="0" borderId="2" xfId="0" applyNumberFormat="1" applyFont="1" applyBorder="1" applyAlignment="1">
      <alignment horizontal="center" vertical="center"/>
    </xf>
    <xf numFmtId="0" fontId="16" fillId="0" borderId="26" xfId="0" applyFont="1" applyBorder="1" applyAlignment="1">
      <alignment horizontal="center" vertical="center" textRotation="90" wrapText="1"/>
    </xf>
    <xf numFmtId="0" fontId="16" fillId="0" borderId="24" xfId="0" applyFont="1" applyBorder="1" applyAlignment="1">
      <alignment horizontal="center" vertical="center" textRotation="90" wrapText="1"/>
    </xf>
    <xf numFmtId="0" fontId="17" fillId="0" borderId="2" xfId="0" applyFont="1" applyBorder="1" applyAlignment="1">
      <alignment horizontal="center" vertical="center" textRotation="90" wrapText="1"/>
    </xf>
    <xf numFmtId="0" fontId="16" fillId="0" borderId="0" xfId="0" applyFont="1" applyAlignment="1">
      <alignment horizontal="center" vertical="top"/>
    </xf>
    <xf numFmtId="0" fontId="16" fillId="0" borderId="26" xfId="0" applyFont="1" applyBorder="1" applyAlignment="1">
      <alignment horizontal="center" textRotation="90" wrapText="1"/>
    </xf>
    <xf numFmtId="0" fontId="16" fillId="0" borderId="23" xfId="0" applyFont="1" applyBorder="1" applyAlignment="1">
      <alignment horizontal="center" textRotation="90" wrapText="1"/>
    </xf>
    <xf numFmtId="0" fontId="17" fillId="0" borderId="6" xfId="0" applyFont="1" applyBorder="1" applyAlignment="1">
      <alignment vertical="center" textRotation="90" wrapText="1"/>
    </xf>
    <xf numFmtId="166" fontId="16" fillId="0" borderId="27" xfId="0" applyNumberFormat="1" applyFont="1" applyBorder="1" applyAlignment="1">
      <alignment horizontal="center" vertical="center"/>
    </xf>
    <xf numFmtId="0" fontId="16" fillId="0" borderId="0" xfId="0" applyFont="1" applyBorder="1"/>
    <xf numFmtId="166" fontId="16" fillId="0" borderId="28" xfId="0" applyNumberFormat="1" applyFont="1" applyBorder="1" applyAlignment="1">
      <alignment horizontal="center" vertical="center"/>
    </xf>
    <xf numFmtId="166" fontId="16" fillId="0" borderId="29" xfId="0" applyNumberFormat="1" applyFont="1" applyBorder="1" applyAlignment="1">
      <alignment horizontal="center" vertical="center"/>
    </xf>
    <xf numFmtId="166" fontId="16" fillId="0" borderId="30" xfId="0" applyNumberFormat="1" applyFont="1" applyBorder="1" applyAlignment="1">
      <alignment horizontal="center" vertical="center"/>
    </xf>
    <xf numFmtId="166" fontId="16" fillId="0" borderId="31" xfId="0" applyNumberFormat="1" applyFont="1" applyBorder="1" applyAlignment="1">
      <alignment horizontal="center" vertical="center"/>
    </xf>
    <xf numFmtId="166" fontId="16" fillId="0" borderId="32" xfId="0" applyNumberFormat="1" applyFont="1" applyBorder="1" applyAlignment="1">
      <alignment horizontal="center" vertical="center"/>
    </xf>
    <xf numFmtId="166" fontId="16" fillId="0" borderId="33" xfId="0" applyNumberFormat="1" applyFont="1" applyBorder="1" applyAlignment="1">
      <alignment horizontal="center" vertical="center"/>
    </xf>
    <xf numFmtId="166" fontId="17" fillId="0" borderId="1" xfId="0" applyNumberFormat="1" applyFont="1" applyBorder="1" applyAlignment="1">
      <alignment horizontal="center" vertical="center"/>
    </xf>
    <xf numFmtId="166" fontId="17" fillId="0" borderId="34" xfId="0" applyNumberFormat="1" applyFont="1" applyBorder="1" applyAlignment="1">
      <alignment horizontal="center" vertical="center"/>
    </xf>
    <xf numFmtId="0" fontId="18" fillId="0" borderId="0" xfId="0" applyFont="1" applyBorder="1"/>
    <xf numFmtId="0" fontId="18" fillId="0" borderId="0" xfId="0" applyFont="1" applyBorder="1" applyAlignment="1">
      <alignment horizontal="left" vertical="center"/>
    </xf>
    <xf numFmtId="166" fontId="18" fillId="0" borderId="0" xfId="0" applyNumberFormat="1" applyFont="1" applyBorder="1"/>
    <xf numFmtId="0" fontId="18" fillId="0" borderId="0" xfId="0" applyFont="1" applyBorder="1" applyAlignment="1">
      <alignment horizontal="center" textRotation="90"/>
    </xf>
    <xf numFmtId="0" fontId="18" fillId="0" borderId="7" xfId="0" applyFont="1" applyBorder="1" applyAlignment="1">
      <alignment horizontal="left" vertical="center" wrapText="1"/>
    </xf>
    <xf numFmtId="166" fontId="18" fillId="0" borderId="8"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18" fillId="0" borderId="10" xfId="0" applyNumberFormat="1" applyFont="1" applyBorder="1" applyAlignment="1">
      <alignment horizontal="center" vertical="center"/>
    </xf>
    <xf numFmtId="166" fontId="19" fillId="0" borderId="7" xfId="0" applyNumberFormat="1" applyFont="1" applyBorder="1" applyAlignment="1">
      <alignment horizontal="center" vertical="center"/>
    </xf>
    <xf numFmtId="0" fontId="18" fillId="0" borderId="15" xfId="0" applyFont="1" applyBorder="1" applyAlignment="1">
      <alignment horizontal="left" vertical="center" wrapText="1"/>
    </xf>
    <xf numFmtId="166" fontId="18" fillId="0" borderId="16"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9" fillId="0" borderId="15" xfId="0" applyNumberFormat="1" applyFont="1" applyBorder="1" applyAlignment="1">
      <alignment horizontal="center" vertical="center"/>
    </xf>
    <xf numFmtId="0" fontId="18" fillId="0" borderId="0" xfId="0" applyFont="1"/>
    <xf numFmtId="0" fontId="18" fillId="0" borderId="0" xfId="0" applyFont="1" applyAlignment="1">
      <alignment horizontal="center" vertical="center" textRotation="90"/>
    </xf>
    <xf numFmtId="0" fontId="18" fillId="0" borderId="0" xfId="0" applyFont="1" applyBorder="1" applyAlignment="1">
      <alignment horizontal="center" vertical="center" textRotation="90"/>
    </xf>
    <xf numFmtId="0" fontId="18" fillId="0" borderId="34" xfId="0" applyFont="1" applyBorder="1" applyAlignment="1">
      <alignment horizontal="left" vertical="center" wrapText="1"/>
    </xf>
    <xf numFmtId="0" fontId="19" fillId="0" borderId="1" xfId="0" applyFont="1" applyBorder="1" applyAlignment="1">
      <alignment vertical="center"/>
    </xf>
    <xf numFmtId="0" fontId="19" fillId="0" borderId="35" xfId="0" applyFont="1" applyBorder="1" applyAlignment="1">
      <alignment horizontal="center"/>
    </xf>
    <xf numFmtId="0" fontId="19" fillId="0" borderId="1" xfId="0" applyFont="1" applyBorder="1" applyAlignment="1">
      <alignment horizontal="center"/>
    </xf>
    <xf numFmtId="0" fontId="19" fillId="0" borderId="36" xfId="0" applyFont="1" applyBorder="1" applyAlignment="1">
      <alignment horizontal="center"/>
    </xf>
    <xf numFmtId="0" fontId="18" fillId="0" borderId="0" xfId="0" applyFont="1" applyAlignment="1">
      <alignment horizontal="center" textRotation="90"/>
    </xf>
    <xf numFmtId="0" fontId="19" fillId="0" borderId="34" xfId="0" applyFont="1" applyBorder="1" applyAlignment="1">
      <alignment horizontal="left" vertical="center" wrapText="1"/>
    </xf>
    <xf numFmtId="166" fontId="19" fillId="0" borderId="37" xfId="0" applyNumberFormat="1" applyFont="1" applyBorder="1" applyAlignment="1">
      <alignment horizontal="center" vertical="center"/>
    </xf>
    <xf numFmtId="166" fontId="19" fillId="0" borderId="38" xfId="0" applyNumberFormat="1" applyFont="1" applyBorder="1" applyAlignment="1">
      <alignment horizontal="center" vertical="center"/>
    </xf>
    <xf numFmtId="166" fontId="19" fillId="0" borderId="39" xfId="0" applyNumberFormat="1" applyFont="1" applyBorder="1" applyAlignment="1">
      <alignment horizontal="center" vertical="center"/>
    </xf>
    <xf numFmtId="166" fontId="19" fillId="0" borderId="34" xfId="0" applyNumberFormat="1" applyFont="1" applyBorder="1" applyAlignment="1">
      <alignment horizontal="center" vertical="center"/>
    </xf>
    <xf numFmtId="0" fontId="19" fillId="0" borderId="2" xfId="0" applyFont="1" applyBorder="1" applyAlignment="1">
      <alignment horizontal="center" vertical="center" wrapText="1"/>
    </xf>
    <xf numFmtId="0" fontId="18" fillId="0" borderId="3" xfId="0" applyFont="1" applyBorder="1" applyAlignment="1">
      <alignment horizontal="center" vertical="center" textRotation="90" wrapText="1"/>
    </xf>
    <xf numFmtId="0" fontId="18" fillId="0" borderId="4" xfId="0" applyFont="1" applyBorder="1" applyAlignment="1">
      <alignment horizontal="center" vertical="center" textRotation="90" wrapText="1"/>
    </xf>
    <xf numFmtId="0" fontId="18" fillId="0" borderId="5" xfId="0" applyFont="1" applyBorder="1" applyAlignment="1">
      <alignment horizontal="center" vertical="center" textRotation="90" wrapText="1"/>
    </xf>
    <xf numFmtId="0" fontId="19" fillId="0" borderId="6" xfId="0" applyFont="1" applyBorder="1" applyAlignment="1">
      <alignment horizontal="center" vertical="center" textRotation="90" wrapText="1"/>
    </xf>
    <xf numFmtId="0" fontId="18" fillId="0" borderId="11" xfId="0" applyFont="1" applyBorder="1" applyAlignment="1">
      <alignment horizontal="left" vertical="center" wrapText="1"/>
    </xf>
    <xf numFmtId="166" fontId="18" fillId="0" borderId="12"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18" fillId="0" borderId="14" xfId="0" applyNumberFormat="1" applyFont="1" applyBorder="1" applyAlignment="1">
      <alignment horizontal="center" vertical="center"/>
    </xf>
    <xf numFmtId="166" fontId="19" fillId="0" borderId="11" xfId="0" applyNumberFormat="1" applyFont="1" applyBorder="1" applyAlignment="1">
      <alignment horizontal="center" vertical="center"/>
    </xf>
    <xf numFmtId="0" fontId="18" fillId="0" borderId="19" xfId="0" applyFont="1" applyBorder="1" applyAlignment="1">
      <alignment horizontal="left" vertical="center" wrapText="1"/>
    </xf>
    <xf numFmtId="166" fontId="18" fillId="0" borderId="20" xfId="0" applyNumberFormat="1" applyFont="1" applyBorder="1" applyAlignment="1">
      <alignment horizontal="center" vertical="center"/>
    </xf>
    <xf numFmtId="166" fontId="18" fillId="0" borderId="21" xfId="0" applyNumberFormat="1" applyFont="1" applyBorder="1" applyAlignment="1">
      <alignment horizontal="center" vertical="center"/>
    </xf>
    <xf numFmtId="166" fontId="18" fillId="0" borderId="22" xfId="0" applyNumberFormat="1" applyFont="1" applyBorder="1" applyAlignment="1">
      <alignment horizontal="center" vertical="center"/>
    </xf>
    <xf numFmtId="166" fontId="19" fillId="0" borderId="19" xfId="0" applyNumberFormat="1" applyFont="1" applyBorder="1" applyAlignment="1">
      <alignment horizontal="center" vertical="center"/>
    </xf>
    <xf numFmtId="0" fontId="19" fillId="0" borderId="2" xfId="0" applyFont="1" applyBorder="1" applyAlignment="1">
      <alignment horizontal="left" vertical="center" wrapText="1"/>
    </xf>
    <xf numFmtId="166" fontId="19" fillId="0" borderId="23" xfId="0" applyNumberFormat="1" applyFont="1" applyBorder="1" applyAlignment="1">
      <alignment horizontal="center" vertical="center"/>
    </xf>
    <xf numFmtId="166" fontId="19" fillId="0" borderId="24" xfId="0" applyNumberFormat="1" applyFont="1" applyBorder="1" applyAlignment="1">
      <alignment horizontal="center" vertical="center"/>
    </xf>
    <xf numFmtId="166" fontId="19" fillId="0" borderId="25" xfId="0" applyNumberFormat="1" applyFont="1" applyBorder="1" applyAlignment="1">
      <alignment horizontal="center" vertical="center"/>
    </xf>
    <xf numFmtId="166" fontId="19" fillId="0" borderId="2" xfId="0" applyNumberFormat="1" applyFont="1" applyBorder="1" applyAlignment="1">
      <alignment horizontal="center" vertical="center"/>
    </xf>
    <xf numFmtId="0" fontId="18" fillId="0" borderId="26" xfId="0" applyFont="1" applyBorder="1" applyAlignment="1">
      <alignment horizontal="center" vertical="center" textRotation="90" wrapText="1"/>
    </xf>
    <xf numFmtId="0" fontId="18" fillId="0" borderId="24" xfId="0" applyFont="1" applyBorder="1" applyAlignment="1">
      <alignment horizontal="center" vertical="center" textRotation="90" wrapText="1"/>
    </xf>
    <xf numFmtId="0" fontId="19" fillId="0" borderId="2" xfId="0" applyFont="1" applyBorder="1" applyAlignment="1">
      <alignment horizontal="center" vertical="center" textRotation="90" wrapText="1"/>
    </xf>
    <xf numFmtId="0" fontId="18" fillId="0" borderId="0" xfId="0" applyFont="1" applyAlignment="1">
      <alignment horizontal="center" vertical="top"/>
    </xf>
    <xf numFmtId="0" fontId="18" fillId="0" borderId="26" xfId="0" applyFont="1" applyBorder="1" applyAlignment="1">
      <alignment horizontal="center" textRotation="90" wrapText="1"/>
    </xf>
    <xf numFmtId="0" fontId="18" fillId="0" borderId="23" xfId="0" applyFont="1" applyBorder="1" applyAlignment="1">
      <alignment horizontal="center" textRotation="90" wrapText="1"/>
    </xf>
    <xf numFmtId="0" fontId="19" fillId="0" borderId="6" xfId="0" applyFont="1" applyBorder="1" applyAlignment="1">
      <alignment vertical="center" textRotation="90" wrapText="1"/>
    </xf>
    <xf numFmtId="0" fontId="20" fillId="0" borderId="24" xfId="0" applyFont="1" applyBorder="1" applyAlignment="1">
      <alignment horizontal="center" vertical="center" textRotation="90" wrapText="1"/>
    </xf>
    <xf numFmtId="0" fontId="21" fillId="0" borderId="2" xfId="0" applyFont="1" applyBorder="1" applyAlignment="1">
      <alignment horizontal="center" vertical="center" textRotation="90" wrapText="1"/>
    </xf>
    <xf numFmtId="0" fontId="20" fillId="0" borderId="2" xfId="0" applyFont="1" applyBorder="1"/>
    <xf numFmtId="0" fontId="20" fillId="0" borderId="0" xfId="0" applyFont="1"/>
    <xf numFmtId="0" fontId="21" fillId="0" borderId="2" xfId="0" applyFont="1" applyBorder="1" applyAlignment="1">
      <alignment horizontal="center" vertical="center" wrapText="1"/>
    </xf>
    <xf numFmtId="0" fontId="20" fillId="0" borderId="3" xfId="0" applyFont="1" applyBorder="1" applyAlignment="1">
      <alignment horizontal="center" vertical="center" textRotation="90" wrapText="1"/>
    </xf>
    <xf numFmtId="0" fontId="20" fillId="0" borderId="4" xfId="0" applyFont="1" applyBorder="1" applyAlignment="1">
      <alignment horizontal="center" vertical="center" textRotation="90" wrapText="1"/>
    </xf>
    <xf numFmtId="0" fontId="20" fillId="0" borderId="5" xfId="0" applyFont="1" applyBorder="1" applyAlignment="1">
      <alignment horizontal="center" vertical="center" textRotation="90" wrapText="1"/>
    </xf>
    <xf numFmtId="0" fontId="21" fillId="0" borderId="6" xfId="0" applyFont="1" applyBorder="1" applyAlignment="1">
      <alignment horizontal="center" vertical="center" textRotation="90" wrapText="1"/>
    </xf>
    <xf numFmtId="0" fontId="20" fillId="0" borderId="26" xfId="0" applyFont="1" applyBorder="1" applyAlignment="1">
      <alignment horizontal="center" textRotation="90" wrapText="1"/>
    </xf>
    <xf numFmtId="0" fontId="20" fillId="0" borderId="23" xfId="0" applyFont="1" applyBorder="1" applyAlignment="1">
      <alignment horizontal="center" textRotation="90" wrapText="1"/>
    </xf>
    <xf numFmtId="0" fontId="21" fillId="0" borderId="6" xfId="0" applyFont="1" applyBorder="1" applyAlignment="1">
      <alignment vertical="center" textRotation="90" wrapText="1"/>
    </xf>
    <xf numFmtId="0" fontId="20" fillId="0" borderId="2" xfId="0" applyFont="1" applyBorder="1" applyAlignment="1">
      <alignment horizontal="center" vertical="center" textRotation="90" wrapText="1"/>
    </xf>
    <xf numFmtId="166" fontId="20" fillId="0" borderId="13" xfId="0" applyNumberFormat="1" applyFont="1" applyBorder="1" applyAlignment="1">
      <alignment horizontal="center" vertical="center"/>
    </xf>
    <xf numFmtId="166" fontId="21" fillId="0" borderId="11" xfId="0" applyNumberFormat="1" applyFont="1" applyBorder="1" applyAlignment="1">
      <alignment horizontal="center" vertical="center"/>
    </xf>
    <xf numFmtId="166" fontId="20" fillId="0" borderId="8" xfId="0" applyNumberFormat="1" applyFont="1" applyBorder="1" applyAlignment="1">
      <alignment horizontal="center" vertical="center"/>
    </xf>
    <xf numFmtId="166" fontId="20" fillId="0" borderId="9" xfId="0" applyNumberFormat="1" applyFont="1" applyBorder="1" applyAlignment="1">
      <alignment horizontal="center" vertical="center"/>
    </xf>
    <xf numFmtId="166" fontId="20" fillId="0" borderId="10" xfId="0" applyNumberFormat="1" applyFont="1" applyBorder="1" applyAlignment="1">
      <alignment horizontal="center" vertical="center"/>
    </xf>
    <xf numFmtId="166" fontId="21" fillId="0" borderId="7" xfId="0" applyNumberFormat="1" applyFont="1" applyBorder="1" applyAlignment="1">
      <alignment horizontal="center" vertical="center"/>
    </xf>
    <xf numFmtId="166" fontId="20" fillId="0" borderId="11" xfId="0" applyNumberFormat="1" applyFont="1" applyBorder="1" applyAlignment="1">
      <alignment horizontal="center" vertical="center"/>
    </xf>
    <xf numFmtId="166" fontId="20" fillId="0" borderId="12" xfId="0" applyNumberFormat="1" applyFont="1" applyBorder="1" applyAlignment="1">
      <alignment horizontal="center" vertical="center"/>
    </xf>
    <xf numFmtId="166" fontId="20" fillId="0" borderId="14" xfId="0" applyNumberFormat="1" applyFont="1" applyBorder="1" applyAlignment="1">
      <alignment horizontal="center" vertical="center"/>
    </xf>
    <xf numFmtId="166" fontId="21" fillId="0" borderId="15" xfId="0" applyNumberFormat="1" applyFont="1" applyBorder="1" applyAlignment="1">
      <alignment horizontal="center" vertical="center"/>
    </xf>
    <xf numFmtId="166" fontId="20" fillId="0" borderId="18" xfId="0" applyNumberFormat="1" applyFont="1" applyBorder="1" applyAlignment="1">
      <alignment horizontal="center" vertical="center"/>
    </xf>
    <xf numFmtId="166" fontId="20" fillId="0" borderId="17" xfId="0" applyNumberFormat="1" applyFont="1" applyBorder="1" applyAlignment="1">
      <alignment horizontal="center" vertical="center"/>
    </xf>
    <xf numFmtId="166" fontId="20" fillId="0" borderId="16" xfId="0" applyNumberFormat="1" applyFont="1" applyBorder="1" applyAlignment="1">
      <alignment horizontal="center" vertical="center"/>
    </xf>
    <xf numFmtId="166" fontId="20" fillId="0" borderId="15" xfId="0" applyNumberFormat="1" applyFont="1" applyBorder="1" applyAlignment="1">
      <alignment horizontal="center" vertical="center"/>
    </xf>
    <xf numFmtId="166" fontId="20" fillId="0" borderId="22" xfId="0" applyNumberFormat="1" applyFont="1" applyBorder="1" applyAlignment="1">
      <alignment horizontal="center" vertical="center"/>
    </xf>
    <xf numFmtId="166" fontId="20" fillId="0" borderId="21" xfId="0" applyNumberFormat="1" applyFont="1" applyBorder="1" applyAlignment="1">
      <alignment horizontal="center" vertical="center"/>
    </xf>
    <xf numFmtId="166" fontId="20" fillId="0" borderId="20" xfId="0" applyNumberFormat="1" applyFont="1" applyBorder="1" applyAlignment="1">
      <alignment horizontal="center" vertical="center"/>
    </xf>
    <xf numFmtId="166" fontId="21" fillId="0" borderId="19" xfId="0" applyNumberFormat="1" applyFont="1" applyBorder="1" applyAlignment="1">
      <alignment horizontal="center" vertical="center"/>
    </xf>
    <xf numFmtId="166" fontId="20" fillId="0" borderId="19" xfId="0" applyNumberFormat="1" applyFont="1" applyBorder="1" applyAlignment="1">
      <alignment horizontal="center" vertical="center"/>
    </xf>
    <xf numFmtId="166" fontId="21" fillId="0" borderId="23" xfId="0" applyNumberFormat="1" applyFont="1" applyBorder="1" applyAlignment="1">
      <alignment horizontal="center" vertical="center"/>
    </xf>
    <xf numFmtId="166" fontId="21" fillId="0" borderId="24" xfId="0" applyNumberFormat="1" applyFont="1" applyBorder="1" applyAlignment="1">
      <alignment horizontal="center" vertical="center"/>
    </xf>
    <xf numFmtId="166" fontId="21" fillId="0" borderId="25" xfId="0" applyNumberFormat="1" applyFont="1" applyBorder="1" applyAlignment="1">
      <alignment horizontal="center" vertical="center"/>
    </xf>
    <xf numFmtId="166" fontId="21" fillId="0" borderId="2" xfId="0" applyNumberFormat="1" applyFont="1" applyBorder="1" applyAlignment="1">
      <alignment horizontal="center" vertical="center"/>
    </xf>
    <xf numFmtId="166" fontId="21" fillId="0" borderId="34" xfId="0" applyNumberFormat="1" applyFont="1" applyBorder="1" applyAlignment="1">
      <alignment horizontal="center" vertical="center"/>
    </xf>
    <xf numFmtId="0" fontId="15" fillId="0" borderId="2" xfId="0" applyFont="1" applyBorder="1" applyAlignment="1">
      <alignment horizontal="center" vertical="center" wrapText="1"/>
    </xf>
    <xf numFmtId="0" fontId="14" fillId="0" borderId="3" xfId="0" applyFont="1" applyBorder="1" applyAlignment="1">
      <alignment horizontal="center" vertical="center" textRotation="90" wrapText="1"/>
    </xf>
    <xf numFmtId="0" fontId="14" fillId="0" borderId="4" xfId="0" applyFont="1" applyBorder="1" applyAlignment="1">
      <alignment horizontal="center" vertical="center" textRotation="90" wrapText="1"/>
    </xf>
    <xf numFmtId="0" fontId="14" fillId="0" borderId="5" xfId="0" applyFont="1" applyBorder="1" applyAlignment="1">
      <alignment horizontal="center" vertical="center" textRotation="90" wrapText="1"/>
    </xf>
    <xf numFmtId="0" fontId="15" fillId="0" borderId="6" xfId="0" applyFont="1" applyBorder="1" applyAlignment="1">
      <alignment horizontal="center" vertical="center" textRotation="90" wrapText="1"/>
    </xf>
    <xf numFmtId="0" fontId="14" fillId="0" borderId="7" xfId="0" applyFont="1" applyBorder="1" applyAlignment="1">
      <alignment horizontal="left" vertical="center" wrapText="1"/>
    </xf>
    <xf numFmtId="167" fontId="14" fillId="0" borderId="8" xfId="0" applyNumberFormat="1" applyFont="1" applyBorder="1" applyAlignment="1">
      <alignment horizontal="center" vertical="center"/>
    </xf>
    <xf numFmtId="167" fontId="14" fillId="0" borderId="9" xfId="0" applyNumberFormat="1" applyFont="1" applyBorder="1" applyAlignment="1">
      <alignment horizontal="center" vertical="center"/>
    </xf>
    <xf numFmtId="167" fontId="14" fillId="0" borderId="10" xfId="0" applyNumberFormat="1" applyFont="1" applyBorder="1" applyAlignment="1">
      <alignment horizontal="center" vertical="center"/>
    </xf>
    <xf numFmtId="167" fontId="15" fillId="0" borderId="7" xfId="0" applyNumberFormat="1" applyFont="1" applyBorder="1" applyAlignment="1">
      <alignment horizontal="center" vertical="center"/>
    </xf>
    <xf numFmtId="0" fontId="14" fillId="0" borderId="11" xfId="0" applyFont="1" applyBorder="1" applyAlignment="1">
      <alignment horizontal="left" vertical="center" wrapText="1"/>
    </xf>
    <xf numFmtId="167" fontId="14" fillId="0" borderId="12" xfId="0" applyNumberFormat="1" applyFont="1" applyBorder="1" applyAlignment="1">
      <alignment horizontal="center" vertical="center"/>
    </xf>
    <xf numFmtId="167" fontId="14" fillId="0" borderId="13" xfId="0" applyNumberFormat="1" applyFont="1" applyBorder="1" applyAlignment="1">
      <alignment horizontal="center" vertical="center"/>
    </xf>
    <xf numFmtId="167" fontId="14" fillId="0" borderId="14" xfId="0" applyNumberFormat="1" applyFont="1" applyBorder="1" applyAlignment="1">
      <alignment horizontal="center" vertical="center"/>
    </xf>
    <xf numFmtId="167" fontId="15" fillId="0" borderId="15" xfId="0" applyNumberFormat="1" applyFont="1" applyBorder="1" applyAlignment="1">
      <alignment horizontal="center" vertical="center"/>
    </xf>
    <xf numFmtId="0" fontId="14" fillId="0" borderId="15" xfId="0" applyFont="1" applyBorder="1" applyAlignment="1">
      <alignment horizontal="left" vertical="center" wrapText="1"/>
    </xf>
    <xf numFmtId="167" fontId="14" fillId="0" borderId="16" xfId="0" applyNumberFormat="1" applyFont="1" applyBorder="1" applyAlignment="1">
      <alignment horizontal="center" vertical="center"/>
    </xf>
    <xf numFmtId="167" fontId="14" fillId="0" borderId="17" xfId="0" applyNumberFormat="1" applyFont="1" applyBorder="1" applyAlignment="1">
      <alignment horizontal="center" vertical="center"/>
    </xf>
    <xf numFmtId="167" fontId="14" fillId="0" borderId="18" xfId="0" applyNumberFormat="1" applyFont="1" applyBorder="1" applyAlignment="1">
      <alignment horizontal="center" vertical="center"/>
    </xf>
    <xf numFmtId="0" fontId="14" fillId="0" borderId="19" xfId="0" applyFont="1" applyBorder="1" applyAlignment="1">
      <alignment horizontal="left" vertical="center" wrapText="1"/>
    </xf>
    <xf numFmtId="167" fontId="14" fillId="0" borderId="20" xfId="0" applyNumberFormat="1" applyFont="1" applyBorder="1" applyAlignment="1">
      <alignment horizontal="center" vertical="center"/>
    </xf>
    <xf numFmtId="167" fontId="14" fillId="0" borderId="21" xfId="0" applyNumberFormat="1" applyFont="1" applyBorder="1" applyAlignment="1">
      <alignment horizontal="center" vertical="center"/>
    </xf>
    <xf numFmtId="167" fontId="14" fillId="0" borderId="22" xfId="0" applyNumberFormat="1" applyFont="1" applyBorder="1" applyAlignment="1">
      <alignment horizontal="center" vertical="center"/>
    </xf>
    <xf numFmtId="167" fontId="15" fillId="0" borderId="19" xfId="0" applyNumberFormat="1" applyFont="1" applyBorder="1" applyAlignment="1">
      <alignment horizontal="center" vertical="center"/>
    </xf>
    <xf numFmtId="0" fontId="15" fillId="0" borderId="2" xfId="0" applyFont="1" applyBorder="1" applyAlignment="1">
      <alignment horizontal="left" vertical="center" wrapText="1"/>
    </xf>
    <xf numFmtId="167" fontId="15" fillId="0" borderId="23" xfId="0" applyNumberFormat="1" applyFont="1" applyBorder="1" applyAlignment="1">
      <alignment horizontal="center" vertical="center"/>
    </xf>
    <xf numFmtId="167" fontId="15" fillId="0" borderId="35" xfId="0" applyNumberFormat="1" applyFont="1" applyBorder="1" applyAlignment="1">
      <alignment horizontal="center" vertical="center"/>
    </xf>
    <xf numFmtId="167" fontId="15" fillId="0" borderId="2" xfId="0" applyNumberFormat="1" applyFont="1" applyBorder="1" applyAlignment="1">
      <alignment horizontal="center" vertical="center"/>
    </xf>
    <xf numFmtId="0" fontId="14" fillId="0" borderId="26" xfId="0" applyFont="1" applyBorder="1" applyAlignment="1">
      <alignment horizontal="center" vertical="center" textRotation="90" wrapText="1"/>
    </xf>
    <xf numFmtId="0" fontId="14" fillId="0" borderId="24"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14" fillId="0" borderId="0" xfId="0" applyFont="1" applyAlignment="1">
      <alignment horizontal="center" vertical="top"/>
    </xf>
    <xf numFmtId="0" fontId="14" fillId="0" borderId="26" xfId="0" applyFont="1" applyBorder="1" applyAlignment="1">
      <alignment horizontal="center" textRotation="90" wrapText="1"/>
    </xf>
    <xf numFmtId="0" fontId="14" fillId="0" borderId="23" xfId="0" applyFont="1" applyBorder="1" applyAlignment="1">
      <alignment horizontal="center" textRotation="90" wrapText="1"/>
    </xf>
    <xf numFmtId="0" fontId="15" fillId="0" borderId="6" xfId="0" applyFont="1" applyBorder="1" applyAlignment="1">
      <alignment vertical="center" textRotation="90" wrapText="1"/>
    </xf>
    <xf numFmtId="167" fontId="14" fillId="0" borderId="27" xfId="0" applyNumberFormat="1" applyFont="1" applyBorder="1" applyAlignment="1">
      <alignment horizontal="center" vertical="center"/>
    </xf>
    <xf numFmtId="167" fontId="15" fillId="0" borderId="11" xfId="0" applyNumberFormat="1" applyFont="1" applyBorder="1" applyAlignment="1">
      <alignment horizontal="center" vertical="center"/>
    </xf>
    <xf numFmtId="167" fontId="14" fillId="0" borderId="0" xfId="0" applyNumberFormat="1" applyFont="1"/>
    <xf numFmtId="167" fontId="14" fillId="0" borderId="28" xfId="0" applyNumberFormat="1" applyFont="1" applyBorder="1" applyAlignment="1">
      <alignment horizontal="center" vertical="center"/>
    </xf>
    <xf numFmtId="167" fontId="14" fillId="0" borderId="29" xfId="0" applyNumberFormat="1" applyFont="1" applyBorder="1" applyAlignment="1">
      <alignment horizontal="center" vertical="center"/>
    </xf>
    <xf numFmtId="167" fontId="14" fillId="0" borderId="30" xfId="0" applyNumberFormat="1" applyFont="1" applyBorder="1" applyAlignment="1">
      <alignment horizontal="center" vertical="center"/>
    </xf>
    <xf numFmtId="167" fontId="14" fillId="0" borderId="15" xfId="0" applyNumberFormat="1" applyFont="1" applyBorder="1" applyAlignment="1">
      <alignment horizontal="center" vertical="center"/>
    </xf>
    <xf numFmtId="167" fontId="14" fillId="0" borderId="0" xfId="0" applyNumberFormat="1" applyFont="1" applyBorder="1"/>
    <xf numFmtId="167" fontId="14" fillId="0" borderId="31" xfId="0" applyNumberFormat="1" applyFont="1" applyBorder="1" applyAlignment="1">
      <alignment horizontal="center" vertical="center"/>
    </xf>
    <xf numFmtId="167" fontId="14" fillId="0" borderId="32" xfId="0" applyNumberFormat="1" applyFont="1" applyBorder="1" applyAlignment="1">
      <alignment horizontal="center" vertical="center"/>
    </xf>
    <xf numFmtId="167" fontId="15" fillId="0" borderId="40" xfId="0" applyNumberFormat="1" applyFont="1" applyBorder="1" applyAlignment="1">
      <alignment horizontal="center" vertical="center"/>
    </xf>
    <xf numFmtId="167" fontId="14" fillId="0" borderId="19" xfId="0" applyNumberFormat="1" applyFont="1" applyBorder="1" applyAlignment="1">
      <alignment horizontal="center" vertical="center"/>
    </xf>
    <xf numFmtId="167" fontId="14" fillId="0" borderId="33" xfId="0" applyNumberFormat="1" applyFont="1" applyBorder="1" applyAlignment="1">
      <alignment horizontal="center" vertical="center"/>
    </xf>
    <xf numFmtId="167" fontId="15" fillId="0" borderId="1" xfId="0" applyNumberFormat="1" applyFont="1" applyBorder="1" applyAlignment="1">
      <alignment horizontal="center" vertical="center"/>
    </xf>
    <xf numFmtId="167" fontId="15" fillId="0" borderId="26" xfId="0" applyNumberFormat="1" applyFont="1" applyBorder="1" applyAlignment="1">
      <alignment horizontal="center" vertical="center"/>
    </xf>
    <xf numFmtId="167" fontId="15" fillId="0" borderId="24" xfId="0" applyNumberFormat="1" applyFont="1" applyBorder="1" applyAlignment="1">
      <alignment horizontal="center" vertical="center"/>
    </xf>
    <xf numFmtId="167" fontId="15" fillId="0" borderId="41" xfId="0" applyNumberFormat="1" applyFont="1" applyBorder="1" applyAlignment="1">
      <alignment horizontal="center" vertical="center"/>
    </xf>
    <xf numFmtId="167" fontId="15" fillId="0" borderId="36" xfId="0" applyNumberFormat="1" applyFont="1" applyBorder="1" applyAlignment="1">
      <alignment horizontal="center" vertical="center"/>
    </xf>
    <xf numFmtId="0" fontId="14" fillId="0" borderId="0" xfId="0" applyFont="1" applyBorder="1" applyAlignment="1">
      <alignment horizontal="left" vertical="center"/>
    </xf>
    <xf numFmtId="166" fontId="14" fillId="0" borderId="0" xfId="0" applyNumberFormat="1" applyFont="1" applyBorder="1"/>
    <xf numFmtId="0" fontId="14" fillId="0" borderId="0" xfId="0" applyFont="1" applyBorder="1" applyAlignment="1">
      <alignment horizontal="center" textRotation="90"/>
    </xf>
    <xf numFmtId="0" fontId="14" fillId="0" borderId="0" xfId="0" applyFont="1" applyAlignment="1">
      <alignment horizontal="center" vertical="center" textRotation="90"/>
    </xf>
    <xf numFmtId="0" fontId="14" fillId="0" borderId="0" xfId="0" applyFont="1" applyBorder="1" applyAlignment="1">
      <alignment horizontal="center" vertical="center" textRotation="90"/>
    </xf>
    <xf numFmtId="0" fontId="14" fillId="0" borderId="34" xfId="0" applyFont="1" applyBorder="1" applyAlignment="1">
      <alignment horizontal="left" vertical="center" wrapText="1"/>
    </xf>
    <xf numFmtId="0" fontId="15" fillId="0" borderId="1" xfId="0" applyFont="1" applyBorder="1" applyAlignment="1">
      <alignment vertical="center"/>
    </xf>
    <xf numFmtId="0" fontId="15" fillId="0" borderId="35" xfId="0" applyFont="1" applyBorder="1" applyAlignment="1">
      <alignment horizontal="center"/>
    </xf>
    <xf numFmtId="167" fontId="15" fillId="0" borderId="36" xfId="0" applyNumberFormat="1" applyFont="1" applyBorder="1" applyAlignment="1">
      <alignment horizontal="center"/>
    </xf>
    <xf numFmtId="0" fontId="14" fillId="0" borderId="0" xfId="0" applyFont="1" applyAlignment="1">
      <alignment horizontal="center" textRotation="90"/>
    </xf>
    <xf numFmtId="0" fontId="15" fillId="0" borderId="34" xfId="0" applyFont="1" applyBorder="1" applyAlignment="1">
      <alignment horizontal="left" vertical="center" wrapText="1"/>
    </xf>
    <xf numFmtId="0" fontId="22" fillId="0" borderId="0" xfId="0" applyFont="1"/>
    <xf numFmtId="0" fontId="22" fillId="0" borderId="0" xfId="0" applyFont="1" applyBorder="1"/>
    <xf numFmtId="0" fontId="22" fillId="0" borderId="0" xfId="0" applyFont="1" applyBorder="1" applyAlignment="1">
      <alignment horizontal="left" vertical="center"/>
    </xf>
    <xf numFmtId="166" fontId="22" fillId="0" borderId="0" xfId="0" applyNumberFormat="1" applyFont="1" applyBorder="1"/>
    <xf numFmtId="0" fontId="22" fillId="0" borderId="0" xfId="0" applyFont="1" applyBorder="1" applyAlignment="1">
      <alignment horizontal="center" textRotation="90"/>
    </xf>
    <xf numFmtId="0" fontId="22" fillId="0" borderId="0" xfId="0" applyFont="1" applyAlignment="1">
      <alignment horizontal="center" vertical="center" textRotation="90"/>
    </xf>
    <xf numFmtId="0" fontId="22" fillId="0" borderId="0" xfId="0" applyFont="1" applyBorder="1" applyAlignment="1">
      <alignment horizontal="center" vertical="center" textRotation="90"/>
    </xf>
    <xf numFmtId="0" fontId="22" fillId="0" borderId="0" xfId="0" applyFont="1" applyAlignment="1">
      <alignment horizontal="center" textRotation="90"/>
    </xf>
    <xf numFmtId="0" fontId="20" fillId="0" borderId="26" xfId="0" applyFont="1" applyBorder="1" applyAlignment="1">
      <alignment horizontal="center" vertical="center" textRotation="90" wrapText="1"/>
    </xf>
    <xf numFmtId="0" fontId="20" fillId="0" borderId="0" xfId="0" applyFont="1" applyAlignment="1">
      <alignment horizontal="center" vertical="top"/>
    </xf>
    <xf numFmtId="0" fontId="20" fillId="0" borderId="7" xfId="0" applyFont="1" applyBorder="1" applyAlignment="1">
      <alignment horizontal="left" vertical="center" wrapText="1"/>
    </xf>
    <xf numFmtId="167" fontId="20" fillId="0" borderId="8" xfId="0" applyNumberFormat="1" applyFont="1" applyBorder="1" applyAlignment="1">
      <alignment horizontal="center" vertical="center"/>
    </xf>
    <xf numFmtId="167" fontId="20" fillId="0" borderId="9" xfId="0" applyNumberFormat="1" applyFont="1" applyBorder="1" applyAlignment="1">
      <alignment horizontal="center" vertical="center"/>
    </xf>
    <xf numFmtId="167" fontId="20" fillId="0" borderId="10" xfId="0" applyNumberFormat="1" applyFont="1" applyBorder="1" applyAlignment="1">
      <alignment horizontal="center" vertical="center"/>
    </xf>
    <xf numFmtId="167" fontId="21" fillId="0" borderId="7" xfId="0" applyNumberFormat="1" applyFont="1" applyBorder="1" applyAlignment="1">
      <alignment horizontal="center" vertical="center"/>
    </xf>
    <xf numFmtId="0" fontId="20" fillId="0" borderId="11" xfId="0" applyFont="1" applyBorder="1" applyAlignment="1">
      <alignment horizontal="left" vertical="center" wrapText="1"/>
    </xf>
    <xf numFmtId="167" fontId="20" fillId="0" borderId="12" xfId="0" applyNumberFormat="1" applyFont="1" applyBorder="1" applyAlignment="1">
      <alignment horizontal="center" vertical="center"/>
    </xf>
    <xf numFmtId="167" fontId="20" fillId="0" borderId="13" xfId="0" applyNumberFormat="1" applyFont="1" applyBorder="1" applyAlignment="1">
      <alignment horizontal="center" vertical="center"/>
    </xf>
    <xf numFmtId="167" fontId="20" fillId="0" borderId="14" xfId="0" applyNumberFormat="1" applyFont="1" applyBorder="1" applyAlignment="1">
      <alignment horizontal="center" vertical="center"/>
    </xf>
    <xf numFmtId="167" fontId="21" fillId="0" borderId="15" xfId="0" applyNumberFormat="1" applyFont="1" applyBorder="1" applyAlignment="1">
      <alignment horizontal="center" vertical="center"/>
    </xf>
    <xf numFmtId="0" fontId="20" fillId="0" borderId="15" xfId="0" applyFont="1" applyBorder="1" applyAlignment="1">
      <alignment horizontal="left" vertical="center" wrapText="1"/>
    </xf>
    <xf numFmtId="167" fontId="20" fillId="0" borderId="16" xfId="0" applyNumberFormat="1" applyFont="1" applyBorder="1" applyAlignment="1">
      <alignment horizontal="center" vertical="center"/>
    </xf>
    <xf numFmtId="167" fontId="20" fillId="0" borderId="17" xfId="0" applyNumberFormat="1" applyFont="1" applyBorder="1" applyAlignment="1">
      <alignment horizontal="center" vertical="center"/>
    </xf>
    <xf numFmtId="167" fontId="20" fillId="0" borderId="18" xfId="0" applyNumberFormat="1" applyFont="1" applyBorder="1" applyAlignment="1">
      <alignment horizontal="center" vertical="center"/>
    </xf>
    <xf numFmtId="0" fontId="20" fillId="0" borderId="19" xfId="0" applyFont="1" applyBorder="1" applyAlignment="1">
      <alignment horizontal="left" vertical="center" wrapText="1"/>
    </xf>
    <xf numFmtId="167" fontId="20" fillId="0" borderId="20" xfId="0" applyNumberFormat="1" applyFont="1" applyBorder="1" applyAlignment="1">
      <alignment horizontal="center" vertical="center"/>
    </xf>
    <xf numFmtId="167" fontId="20" fillId="0" borderId="21" xfId="0" applyNumberFormat="1" applyFont="1" applyBorder="1" applyAlignment="1">
      <alignment horizontal="center" vertical="center"/>
    </xf>
    <xf numFmtId="167" fontId="20" fillId="0" borderId="22" xfId="0" applyNumberFormat="1" applyFont="1" applyBorder="1" applyAlignment="1">
      <alignment horizontal="center" vertical="center"/>
    </xf>
    <xf numFmtId="167" fontId="21" fillId="0" borderId="19" xfId="0" applyNumberFormat="1" applyFont="1" applyBorder="1" applyAlignment="1">
      <alignment horizontal="center" vertical="center"/>
    </xf>
    <xf numFmtId="0" fontId="21" fillId="0" borderId="2" xfId="0" applyFont="1" applyBorder="1" applyAlignment="1">
      <alignment horizontal="left" vertical="center" wrapText="1"/>
    </xf>
    <xf numFmtId="167" fontId="21" fillId="0" borderId="23" xfId="0" applyNumberFormat="1" applyFont="1" applyBorder="1" applyAlignment="1">
      <alignment horizontal="center" vertical="center"/>
    </xf>
    <xf numFmtId="167" fontId="21" fillId="0" borderId="35" xfId="0" applyNumberFormat="1" applyFont="1" applyBorder="1" applyAlignment="1">
      <alignment horizontal="center" vertical="center"/>
    </xf>
    <xf numFmtId="167" fontId="21" fillId="0" borderId="2" xfId="0" applyNumberFormat="1" applyFont="1" applyBorder="1" applyAlignment="1">
      <alignment horizontal="center" vertical="center"/>
    </xf>
    <xf numFmtId="167" fontId="20" fillId="0" borderId="27" xfId="0" applyNumberFormat="1" applyFont="1" applyBorder="1" applyAlignment="1">
      <alignment horizontal="center" vertical="center"/>
    </xf>
    <xf numFmtId="167" fontId="21" fillId="0" borderId="11" xfId="0" applyNumberFormat="1" applyFont="1" applyBorder="1" applyAlignment="1">
      <alignment horizontal="center" vertical="center"/>
    </xf>
    <xf numFmtId="0" fontId="20" fillId="0" borderId="0" xfId="0" applyFont="1" applyBorder="1"/>
    <xf numFmtId="167" fontId="20" fillId="0" borderId="0" xfId="0" applyNumberFormat="1" applyFont="1"/>
    <xf numFmtId="167" fontId="20" fillId="0" borderId="28" xfId="0" applyNumberFormat="1" applyFont="1" applyBorder="1" applyAlignment="1">
      <alignment horizontal="center" vertical="center"/>
    </xf>
    <xf numFmtId="167" fontId="20" fillId="0" borderId="29" xfId="0" applyNumberFormat="1" applyFont="1" applyBorder="1" applyAlignment="1">
      <alignment horizontal="center" vertical="center"/>
    </xf>
    <xf numFmtId="167" fontId="20" fillId="0" borderId="30" xfId="0" applyNumberFormat="1" applyFont="1" applyBorder="1" applyAlignment="1">
      <alignment horizontal="center" vertical="center"/>
    </xf>
    <xf numFmtId="167" fontId="20" fillId="0" borderId="0" xfId="0" applyNumberFormat="1" applyFont="1" applyBorder="1"/>
    <xf numFmtId="167" fontId="20" fillId="0" borderId="31" xfId="0" applyNumberFormat="1" applyFont="1" applyBorder="1" applyAlignment="1">
      <alignment horizontal="center" vertical="center"/>
    </xf>
    <xf numFmtId="167" fontId="20" fillId="0" borderId="32" xfId="0" applyNumberFormat="1" applyFont="1" applyBorder="1" applyAlignment="1">
      <alignment horizontal="center" vertical="center"/>
    </xf>
    <xf numFmtId="167" fontId="21" fillId="0" borderId="40" xfId="0" applyNumberFormat="1" applyFont="1" applyBorder="1" applyAlignment="1">
      <alignment horizontal="center" vertical="center"/>
    </xf>
    <xf numFmtId="167" fontId="20" fillId="0" borderId="33" xfId="0" applyNumberFormat="1" applyFont="1" applyBorder="1" applyAlignment="1">
      <alignment horizontal="center" vertical="center"/>
    </xf>
    <xf numFmtId="167" fontId="21" fillId="0" borderId="1" xfId="0" applyNumberFormat="1" applyFont="1" applyBorder="1" applyAlignment="1">
      <alignment horizontal="center" vertical="center"/>
    </xf>
    <xf numFmtId="167" fontId="21" fillId="0" borderId="26" xfId="0" applyNumberFormat="1" applyFont="1" applyBorder="1" applyAlignment="1">
      <alignment horizontal="center" vertical="center"/>
    </xf>
    <xf numFmtId="167" fontId="21" fillId="0" borderId="24" xfId="0" applyNumberFormat="1" applyFont="1" applyBorder="1" applyAlignment="1">
      <alignment horizontal="center" vertical="center"/>
    </xf>
    <xf numFmtId="167" fontId="21" fillId="0" borderId="41" xfId="0" applyNumberFormat="1" applyFont="1" applyBorder="1" applyAlignment="1">
      <alignment horizontal="center" vertical="center"/>
    </xf>
    <xf numFmtId="167" fontId="21" fillId="0" borderId="36" xfId="0" applyNumberFormat="1" applyFont="1" applyBorder="1" applyAlignment="1">
      <alignment horizontal="center" vertical="center"/>
    </xf>
    <xf numFmtId="166" fontId="21" fillId="0" borderId="35" xfId="0" applyNumberFormat="1" applyFont="1" applyBorder="1" applyAlignment="1">
      <alignment horizontal="center" vertical="center"/>
    </xf>
    <xf numFmtId="0" fontId="20" fillId="0" borderId="0" xfId="0" applyFont="1" applyBorder="1" applyAlignment="1">
      <alignment horizontal="left" vertical="center"/>
    </xf>
    <xf numFmtId="166" fontId="20" fillId="0" borderId="0" xfId="0" applyNumberFormat="1" applyFont="1" applyBorder="1"/>
    <xf numFmtId="0" fontId="20" fillId="0" borderId="0" xfId="0" applyFont="1" applyBorder="1" applyAlignment="1">
      <alignment horizontal="center" textRotation="90"/>
    </xf>
    <xf numFmtId="0" fontId="20" fillId="0" borderId="0" xfId="0" applyFont="1" applyAlignment="1">
      <alignment horizontal="center" vertical="center" textRotation="90"/>
    </xf>
    <xf numFmtId="0" fontId="20" fillId="0" borderId="0" xfId="0" applyFont="1" applyBorder="1" applyAlignment="1">
      <alignment horizontal="center" vertical="center" textRotation="90"/>
    </xf>
    <xf numFmtId="0" fontId="20" fillId="0" borderId="34" xfId="0" applyFont="1" applyBorder="1" applyAlignment="1">
      <alignment horizontal="left" vertical="center" wrapText="1"/>
    </xf>
    <xf numFmtId="0" fontId="21" fillId="0" borderId="1" xfId="0" applyFont="1" applyBorder="1" applyAlignment="1">
      <alignment vertical="center"/>
    </xf>
    <xf numFmtId="0" fontId="21" fillId="0" borderId="35" xfId="0" applyFont="1" applyBorder="1" applyAlignment="1">
      <alignment horizontal="center"/>
    </xf>
    <xf numFmtId="0" fontId="21" fillId="0" borderId="1" xfId="0" applyFont="1" applyBorder="1" applyAlignment="1">
      <alignment horizontal="center"/>
    </xf>
    <xf numFmtId="0" fontId="21" fillId="0" borderId="36" xfId="0" applyFont="1" applyBorder="1" applyAlignment="1">
      <alignment horizontal="center"/>
    </xf>
    <xf numFmtId="0" fontId="20" fillId="0" borderId="0" xfId="0" applyFont="1" applyAlignment="1">
      <alignment horizontal="center" textRotation="90"/>
    </xf>
    <xf numFmtId="0" fontId="21" fillId="0" borderId="34" xfId="0" applyFont="1" applyBorder="1" applyAlignment="1">
      <alignment horizontal="left" vertical="center" wrapText="1"/>
    </xf>
    <xf numFmtId="166" fontId="21" fillId="0" borderId="37" xfId="0" applyNumberFormat="1" applyFont="1" applyBorder="1" applyAlignment="1">
      <alignment horizontal="center" vertical="center"/>
    </xf>
    <xf numFmtId="0" fontId="21" fillId="0" borderId="0" xfId="0" applyFont="1"/>
    <xf numFmtId="0" fontId="20" fillId="0" borderId="0" xfId="0" applyFont="1" applyAlignment="1">
      <alignment vertical="center" textRotation="90"/>
    </xf>
    <xf numFmtId="166" fontId="20" fillId="0" borderId="2" xfId="0" applyNumberFormat="1" applyFont="1" applyBorder="1" applyAlignment="1">
      <alignment horizontal="center" vertical="center"/>
    </xf>
    <xf numFmtId="0" fontId="20" fillId="0" borderId="2" xfId="0" applyFont="1" applyBorder="1" applyAlignment="1">
      <alignment horizontal="center"/>
    </xf>
    <xf numFmtId="0" fontId="24" fillId="0" borderId="0" xfId="0" applyFont="1"/>
    <xf numFmtId="0" fontId="25" fillId="0" borderId="0" xfId="0" applyFont="1"/>
    <xf numFmtId="0" fontId="25" fillId="0" borderId="0" xfId="0" applyFont="1" applyAlignment="1">
      <alignment horizontal="center"/>
    </xf>
    <xf numFmtId="0" fontId="0" fillId="0" borderId="0" xfId="0" applyAlignment="1">
      <alignment horizontal="center"/>
    </xf>
    <xf numFmtId="0" fontId="25" fillId="0" borderId="0" xfId="0" applyFont="1" applyAlignment="1">
      <alignment horizontal="left" indent="4"/>
    </xf>
    <xf numFmtId="0" fontId="25" fillId="0" borderId="0" xfId="0" applyFont="1" applyAlignment="1">
      <alignment horizontal="left" indent="10"/>
    </xf>
    <xf numFmtId="9" fontId="24" fillId="0" borderId="0" xfId="14" applyFont="1" applyAlignment="1">
      <alignment horizontal="center"/>
    </xf>
    <xf numFmtId="0" fontId="25" fillId="0" borderId="0" xfId="0" applyFont="1" applyAlignment="1"/>
    <xf numFmtId="0" fontId="26" fillId="0" borderId="0" xfId="0" applyFont="1"/>
    <xf numFmtId="0" fontId="26" fillId="0" borderId="0" xfId="0" applyFont="1" applyAlignment="1">
      <alignment horizontal="center"/>
    </xf>
    <xf numFmtId="166" fontId="26" fillId="0" borderId="0" xfId="0" applyNumberFormat="1" applyFont="1" applyAlignment="1">
      <alignment horizontal="center"/>
    </xf>
    <xf numFmtId="167" fontId="15" fillId="0" borderId="42" xfId="0" applyNumberFormat="1" applyFont="1" applyBorder="1" applyAlignment="1">
      <alignment horizontal="center" vertical="center"/>
    </xf>
    <xf numFmtId="0" fontId="14" fillId="0" borderId="43" xfId="0" applyFont="1" applyBorder="1" applyAlignment="1">
      <alignment horizontal="center" vertical="center" textRotation="90" wrapText="1"/>
    </xf>
    <xf numFmtId="167" fontId="14" fillId="0" borderId="44" xfId="0" applyNumberFormat="1" applyFont="1" applyBorder="1" applyAlignment="1">
      <alignment horizontal="center" vertical="center"/>
    </xf>
    <xf numFmtId="167" fontId="14" fillId="0" borderId="45" xfId="0" applyNumberFormat="1" applyFont="1" applyBorder="1" applyAlignment="1">
      <alignment horizontal="center" vertical="center"/>
    </xf>
    <xf numFmtId="167" fontId="14" fillId="0" borderId="46" xfId="0" applyNumberFormat="1" applyFont="1" applyBorder="1" applyAlignment="1">
      <alignment horizontal="center" vertical="center"/>
    </xf>
    <xf numFmtId="167" fontId="14" fillId="0" borderId="47" xfId="0" applyNumberFormat="1" applyFont="1" applyBorder="1" applyAlignment="1">
      <alignment horizontal="center" vertical="center"/>
    </xf>
    <xf numFmtId="0" fontId="14" fillId="0" borderId="48" xfId="0" applyFont="1" applyBorder="1" applyAlignment="1">
      <alignment horizontal="left" vertical="center" wrapText="1"/>
    </xf>
    <xf numFmtId="0" fontId="14" fillId="0" borderId="27" xfId="0" applyFont="1" applyBorder="1" applyAlignment="1">
      <alignment horizontal="left" vertical="center" wrapText="1"/>
    </xf>
    <xf numFmtId="0" fontId="14" fillId="0" borderId="30" xfId="0" applyFont="1" applyBorder="1" applyAlignment="1">
      <alignment horizontal="left" vertical="center" wrapText="1"/>
    </xf>
    <xf numFmtId="0" fontId="14" fillId="0" borderId="32" xfId="0" applyFont="1" applyBorder="1" applyAlignment="1">
      <alignment horizontal="left" vertical="center" wrapText="1"/>
    </xf>
    <xf numFmtId="167" fontId="15" fillId="0" borderId="49" xfId="0" applyNumberFormat="1" applyFont="1" applyBorder="1" applyAlignment="1">
      <alignment horizontal="center" vertical="center"/>
    </xf>
    <xf numFmtId="167" fontId="15" fillId="0" borderId="50" xfId="0" applyNumberFormat="1" applyFont="1" applyBorder="1" applyAlignment="1">
      <alignment horizontal="center" vertical="center"/>
    </xf>
    <xf numFmtId="167" fontId="14" fillId="0" borderId="51" xfId="0" applyNumberFormat="1" applyFont="1" applyBorder="1" applyAlignment="1">
      <alignment horizontal="center" vertical="center"/>
    </xf>
    <xf numFmtId="167" fontId="15" fillId="0" borderId="51" xfId="0" applyNumberFormat="1" applyFont="1" applyBorder="1" applyAlignment="1">
      <alignment horizontal="center" vertical="center"/>
    </xf>
    <xf numFmtId="167" fontId="14" fillId="0" borderId="52" xfId="0" applyNumberFormat="1" applyFont="1" applyBorder="1" applyAlignment="1">
      <alignment horizontal="center" vertical="center"/>
    </xf>
    <xf numFmtId="167" fontId="15" fillId="0" borderId="53" xfId="0" applyNumberFormat="1" applyFont="1" applyBorder="1" applyAlignment="1">
      <alignment horizontal="center" vertical="center"/>
    </xf>
    <xf numFmtId="167" fontId="15" fillId="0" borderId="54" xfId="0" applyNumberFormat="1" applyFont="1" applyBorder="1" applyAlignment="1">
      <alignment horizontal="center" vertical="center"/>
    </xf>
    <xf numFmtId="167" fontId="14" fillId="0" borderId="55" xfId="0" applyNumberFormat="1" applyFont="1" applyBorder="1" applyAlignment="1">
      <alignment horizontal="center" vertical="center"/>
    </xf>
    <xf numFmtId="167" fontId="14" fillId="0" borderId="56" xfId="0" applyNumberFormat="1" applyFont="1" applyBorder="1" applyAlignment="1">
      <alignment horizontal="center" vertical="center"/>
    </xf>
    <xf numFmtId="167" fontId="14" fillId="0" borderId="57" xfId="0" applyNumberFormat="1" applyFont="1" applyBorder="1" applyAlignment="1">
      <alignment horizontal="center" vertical="center"/>
    </xf>
    <xf numFmtId="167" fontId="14" fillId="0" borderId="58" xfId="0" applyNumberFormat="1" applyFont="1" applyBorder="1" applyAlignment="1">
      <alignment horizontal="center" vertical="center"/>
    </xf>
    <xf numFmtId="167" fontId="14" fillId="0" borderId="59" xfId="0" applyNumberFormat="1" applyFont="1" applyBorder="1" applyAlignment="1">
      <alignment horizontal="center" vertical="center"/>
    </xf>
    <xf numFmtId="167" fontId="14" fillId="0" borderId="60" xfId="0" applyNumberFormat="1" applyFont="1" applyBorder="1" applyAlignment="1">
      <alignment horizontal="center" vertical="center"/>
    </xf>
    <xf numFmtId="167" fontId="14" fillId="0" borderId="61" xfId="0" applyNumberFormat="1" applyFont="1" applyBorder="1" applyAlignment="1">
      <alignment horizontal="center" vertical="center"/>
    </xf>
    <xf numFmtId="167" fontId="14" fillId="0" borderId="62" xfId="0" applyNumberFormat="1" applyFont="1" applyBorder="1" applyAlignment="1">
      <alignment horizontal="center" vertical="center"/>
    </xf>
    <xf numFmtId="167" fontId="15" fillId="0" borderId="52" xfId="0" applyNumberFormat="1" applyFont="1" applyBorder="1" applyAlignment="1">
      <alignment horizontal="center" vertical="center"/>
    </xf>
    <xf numFmtId="0" fontId="14" fillId="0" borderId="43" xfId="0" applyFont="1" applyBorder="1" applyAlignment="1">
      <alignment horizontal="center" textRotation="90" wrapText="1"/>
    </xf>
    <xf numFmtId="0" fontId="14" fillId="0" borderId="3" xfId="0" applyFont="1" applyBorder="1" applyAlignment="1">
      <alignment horizontal="center" textRotation="90" wrapText="1"/>
    </xf>
    <xf numFmtId="167" fontId="15" fillId="0" borderId="63" xfId="0" applyNumberFormat="1" applyFont="1" applyBorder="1" applyAlignment="1">
      <alignment horizontal="center" vertical="center"/>
    </xf>
    <xf numFmtId="167" fontId="15" fillId="0" borderId="64" xfId="0" applyNumberFormat="1" applyFont="1" applyBorder="1" applyAlignment="1">
      <alignment horizontal="center" vertical="center"/>
    </xf>
    <xf numFmtId="167" fontId="15" fillId="0" borderId="65" xfId="0" applyNumberFormat="1" applyFont="1" applyBorder="1" applyAlignment="1">
      <alignment horizontal="center" vertical="center"/>
    </xf>
    <xf numFmtId="0" fontId="27" fillId="0" borderId="0" xfId="0" applyFont="1" applyAlignment="1">
      <alignment horizontal="justify"/>
    </xf>
    <xf numFmtId="0" fontId="25" fillId="0" borderId="66" xfId="0" applyFont="1" applyBorder="1" applyAlignment="1">
      <alignment horizontal="center" vertical="top" wrapText="1"/>
    </xf>
    <xf numFmtId="0" fontId="25" fillId="0" borderId="66" xfId="0" applyFont="1" applyBorder="1"/>
    <xf numFmtId="0" fontId="25" fillId="0" borderId="67" xfId="0" applyFont="1" applyBorder="1" applyAlignment="1">
      <alignment horizontal="left" vertical="top" wrapText="1"/>
    </xf>
    <xf numFmtId="0" fontId="25" fillId="0" borderId="68" xfId="0" applyFont="1" applyBorder="1" applyAlignment="1">
      <alignment horizontal="center"/>
    </xf>
    <xf numFmtId="0" fontId="25" fillId="0" borderId="69" xfId="0" applyFont="1" applyBorder="1"/>
    <xf numFmtId="0" fontId="25" fillId="0" borderId="70" xfId="0" applyFont="1" applyBorder="1"/>
    <xf numFmtId="0" fontId="25" fillId="0" borderId="69" xfId="0" applyFont="1" applyBorder="1" applyAlignment="1">
      <alignment vertical="top" wrapText="1"/>
    </xf>
    <xf numFmtId="0" fontId="25" fillId="0" borderId="67" xfId="0" applyFont="1" applyBorder="1" applyAlignment="1">
      <alignment horizontal="center"/>
    </xf>
    <xf numFmtId="0" fontId="25" fillId="0" borderId="71" xfId="0" applyFont="1" applyBorder="1" applyAlignment="1">
      <alignment vertical="top" wrapText="1"/>
    </xf>
    <xf numFmtId="0" fontId="25" fillId="0" borderId="72" xfId="0" applyFont="1" applyBorder="1" applyAlignment="1">
      <alignment horizontal="center"/>
    </xf>
    <xf numFmtId="0" fontId="25" fillId="0" borderId="73" xfId="0" applyFont="1" applyBorder="1" applyAlignment="1">
      <alignment horizontal="justify" vertical="top" wrapText="1"/>
    </xf>
    <xf numFmtId="0" fontId="25" fillId="0" borderId="71" xfId="0" applyFont="1" applyBorder="1" applyAlignment="1">
      <alignment horizontal="center"/>
    </xf>
    <xf numFmtId="0" fontId="25" fillId="0" borderId="0" xfId="0" applyFont="1" applyBorder="1"/>
    <xf numFmtId="0" fontId="25" fillId="0" borderId="74" xfId="0" applyFont="1" applyBorder="1"/>
    <xf numFmtId="0" fontId="25" fillId="0" borderId="44" xfId="0" applyFont="1" applyBorder="1" applyAlignment="1">
      <alignment horizontal="center" vertical="top" wrapText="1"/>
    </xf>
    <xf numFmtId="0" fontId="25" fillId="0" borderId="44" xfId="0" applyFont="1" applyBorder="1"/>
    <xf numFmtId="0" fontId="25" fillId="0" borderId="75" xfId="0" applyFont="1" applyBorder="1" applyAlignment="1">
      <alignment horizontal="left" vertical="top" wrapText="1"/>
    </xf>
    <xf numFmtId="0" fontId="25" fillId="0" borderId="70" xfId="0" applyFont="1" applyBorder="1" applyAlignment="1">
      <alignment horizontal="center"/>
    </xf>
    <xf numFmtId="0" fontId="25" fillId="0" borderId="76" xfId="0" applyFont="1" applyBorder="1" applyAlignment="1">
      <alignment horizontal="left" vertical="top" wrapText="1"/>
    </xf>
    <xf numFmtId="0" fontId="25" fillId="0" borderId="73" xfId="0" applyFont="1" applyBorder="1" applyAlignment="1">
      <alignment horizontal="left" vertical="top" wrapText="1"/>
    </xf>
    <xf numFmtId="0" fontId="25" fillId="0" borderId="77" xfId="0" applyFont="1" applyBorder="1" applyAlignment="1">
      <alignment horizontal="left" vertical="top" wrapText="1"/>
    </xf>
    <xf numFmtId="0" fontId="25" fillId="0" borderId="0" xfId="0" applyFont="1" applyBorder="1" applyAlignment="1">
      <alignment horizontal="left" vertical="top" wrapText="1"/>
    </xf>
    <xf numFmtId="0" fontId="25" fillId="0" borderId="0" xfId="0" applyFont="1" applyBorder="1" applyAlignment="1">
      <alignment vertical="top" wrapText="1"/>
    </xf>
    <xf numFmtId="0" fontId="25" fillId="0" borderId="78" xfId="0" applyFont="1" applyBorder="1" applyAlignment="1">
      <alignment horizontal="center" vertical="top" wrapText="1"/>
    </xf>
    <xf numFmtId="0" fontId="25" fillId="0" borderId="67" xfId="0" applyFont="1" applyBorder="1" applyAlignment="1">
      <alignment vertical="top" wrapText="1"/>
    </xf>
    <xf numFmtId="0" fontId="25" fillId="0" borderId="68" xfId="0" applyFont="1" applyBorder="1" applyAlignment="1">
      <alignment horizontal="center" vertical="top" wrapText="1"/>
    </xf>
    <xf numFmtId="0" fontId="25" fillId="0" borderId="72" xfId="0" applyFont="1" applyBorder="1" applyAlignment="1">
      <alignment horizontal="center" vertical="top" wrapText="1"/>
    </xf>
    <xf numFmtId="0" fontId="25" fillId="0" borderId="70" xfId="0" applyFont="1" applyBorder="1" applyAlignment="1">
      <alignment vertical="top" wrapText="1"/>
    </xf>
    <xf numFmtId="0" fontId="25" fillId="0" borderId="79" xfId="0" applyFont="1" applyBorder="1" applyAlignment="1">
      <alignment horizontal="center" vertical="top" wrapText="1"/>
    </xf>
    <xf numFmtId="0" fontId="27" fillId="0" borderId="0" xfId="0" applyFont="1"/>
    <xf numFmtId="0" fontId="28" fillId="0" borderId="0" xfId="0" applyFont="1" applyFill="1" applyBorder="1" applyAlignment="1">
      <alignment horizontal="center" vertical="top" wrapText="1"/>
    </xf>
    <xf numFmtId="0" fontId="22" fillId="0" borderId="80" xfId="0" applyFont="1" applyBorder="1" applyAlignment="1">
      <alignment horizontal="center" vertical="top" wrapText="1"/>
    </xf>
    <xf numFmtId="0" fontId="22" fillId="0" borderId="74" xfId="0" applyFont="1" applyBorder="1" applyAlignment="1">
      <alignment horizontal="center" vertical="top" wrapText="1"/>
    </xf>
    <xf numFmtId="0" fontId="14" fillId="0" borderId="75" xfId="0" applyFont="1" applyBorder="1" applyAlignment="1">
      <alignment vertical="top" wrapText="1"/>
    </xf>
    <xf numFmtId="166" fontId="14" fillId="0" borderId="75" xfId="0" applyNumberFormat="1" applyFont="1" applyBorder="1" applyAlignment="1">
      <alignment horizontal="center" vertical="top" wrapText="1"/>
    </xf>
    <xf numFmtId="166" fontId="14" fillId="0" borderId="70" xfId="0" applyNumberFormat="1" applyFont="1" applyBorder="1" applyAlignment="1">
      <alignment horizontal="center" vertical="top" wrapText="1"/>
    </xf>
    <xf numFmtId="166" fontId="0" fillId="0" borderId="0" xfId="0" applyNumberFormat="1"/>
    <xf numFmtId="0" fontId="14" fillId="0" borderId="69" xfId="0" applyFont="1" applyBorder="1" applyAlignment="1">
      <alignment vertical="top" wrapText="1"/>
    </xf>
    <xf numFmtId="166" fontId="14" fillId="0" borderId="69" xfId="0" applyNumberFormat="1" applyFont="1" applyBorder="1" applyAlignment="1">
      <alignment horizontal="center" vertical="top" wrapText="1"/>
    </xf>
    <xf numFmtId="166" fontId="14" fillId="0" borderId="67" xfId="0" applyNumberFormat="1" applyFont="1" applyBorder="1" applyAlignment="1">
      <alignment horizontal="center" vertical="top" wrapText="1"/>
    </xf>
    <xf numFmtId="0" fontId="29" fillId="0" borderId="69" xfId="0" applyFont="1" applyBorder="1"/>
    <xf numFmtId="0" fontId="29" fillId="0" borderId="69" xfId="0" applyFont="1" applyBorder="1" applyAlignment="1">
      <alignment horizontal="center"/>
    </xf>
    <xf numFmtId="0" fontId="29" fillId="0" borderId="67" xfId="0" applyFont="1" applyBorder="1" applyAlignment="1">
      <alignment horizontal="center"/>
    </xf>
    <xf numFmtId="0" fontId="14" fillId="0" borderId="69" xfId="0" applyFont="1" applyFill="1" applyBorder="1" applyAlignment="1">
      <alignment vertical="top" wrapText="1"/>
    </xf>
    <xf numFmtId="166" fontId="14" fillId="0" borderId="67" xfId="0" applyNumberFormat="1" applyFont="1" applyFill="1" applyBorder="1" applyAlignment="1">
      <alignment horizontal="center" vertical="top" wrapText="1"/>
    </xf>
    <xf numFmtId="166" fontId="14" fillId="0" borderId="71" xfId="0" applyNumberFormat="1" applyFont="1" applyFill="1" applyBorder="1" applyAlignment="1">
      <alignment horizontal="center" vertical="top" wrapText="1"/>
    </xf>
    <xf numFmtId="0" fontId="22" fillId="0" borderId="0" xfId="0" applyFont="1" applyBorder="1" applyAlignment="1">
      <alignment vertical="top" wrapText="1"/>
    </xf>
    <xf numFmtId="166" fontId="22" fillId="0" borderId="0" xfId="0" applyNumberFormat="1" applyFont="1" applyFill="1" applyBorder="1" applyAlignment="1">
      <alignment horizontal="right" vertical="top" wrapText="1"/>
    </xf>
    <xf numFmtId="0" fontId="14" fillId="9" borderId="73" xfId="0" applyFont="1" applyFill="1" applyBorder="1" applyAlignment="1">
      <alignment vertical="top" wrapText="1"/>
    </xf>
    <xf numFmtId="166" fontId="14" fillId="9" borderId="71" xfId="0" applyNumberFormat="1" applyFont="1" applyFill="1" applyBorder="1" applyAlignment="1">
      <alignment horizontal="center" vertical="top" wrapText="1"/>
    </xf>
    <xf numFmtId="0" fontId="14" fillId="0" borderId="81" xfId="0" applyFont="1" applyFill="1" applyBorder="1" applyAlignment="1">
      <alignment vertical="top" wrapText="1"/>
    </xf>
    <xf numFmtId="166" fontId="14" fillId="0" borderId="66" xfId="0" applyNumberFormat="1" applyFont="1" applyFill="1" applyBorder="1" applyAlignment="1">
      <alignment horizontal="center" vertical="top" wrapText="1"/>
    </xf>
    <xf numFmtId="0" fontId="25" fillId="0" borderId="75" xfId="0" applyFont="1" applyBorder="1"/>
    <xf numFmtId="0" fontId="25" fillId="0" borderId="73" xfId="0" applyFont="1" applyBorder="1"/>
    <xf numFmtId="0" fontId="14" fillId="0" borderId="66" xfId="0" applyFont="1" applyBorder="1" applyAlignment="1">
      <alignment horizontal="center" vertical="top" wrapText="1"/>
    </xf>
    <xf numFmtId="0" fontId="14" fillId="0" borderId="74" xfId="0" applyFont="1" applyBorder="1" applyAlignment="1">
      <alignment horizontal="center" vertical="top" wrapText="1"/>
    </xf>
    <xf numFmtId="0" fontId="14" fillId="0" borderId="70" xfId="0" applyFont="1" applyBorder="1" applyAlignment="1">
      <alignment vertical="top" wrapText="1"/>
    </xf>
    <xf numFmtId="0" fontId="14" fillId="0" borderId="67" xfId="0" applyFont="1" applyFill="1" applyBorder="1" applyAlignment="1">
      <alignment vertical="top" wrapText="1"/>
    </xf>
    <xf numFmtId="166" fontId="14" fillId="0" borderId="67" xfId="0" applyNumberFormat="1" applyFont="1" applyBorder="1" applyAlignment="1">
      <alignment horizontal="right" vertical="top" wrapText="1"/>
    </xf>
    <xf numFmtId="0" fontId="14" fillId="0" borderId="67" xfId="0" applyFont="1" applyBorder="1" applyAlignment="1">
      <alignment vertical="top" wrapText="1"/>
    </xf>
    <xf numFmtId="0" fontId="14" fillId="9" borderId="71" xfId="0" applyFont="1" applyFill="1" applyBorder="1" applyAlignment="1">
      <alignment vertical="top" wrapText="1"/>
    </xf>
    <xf numFmtId="166" fontId="14" fillId="0" borderId="71" xfId="0" applyNumberFormat="1" applyFont="1" applyBorder="1" applyAlignment="1">
      <alignment horizontal="right" vertical="top" wrapText="1"/>
    </xf>
    <xf numFmtId="166" fontId="22" fillId="0" borderId="0" xfId="0" applyNumberFormat="1" applyFont="1" applyBorder="1" applyAlignment="1">
      <alignment horizontal="right" vertical="top" wrapText="1"/>
    </xf>
    <xf numFmtId="0" fontId="25" fillId="0" borderId="0" xfId="0" applyFont="1" applyAlignment="1">
      <alignment horizontal="left"/>
    </xf>
    <xf numFmtId="0" fontId="25" fillId="0" borderId="68" xfId="0" applyFont="1" applyBorder="1" applyAlignment="1">
      <alignment horizontal="left" vertical="top" wrapText="1"/>
    </xf>
    <xf numFmtId="0" fontId="25" fillId="0" borderId="72" xfId="0" applyFont="1" applyBorder="1" applyAlignment="1">
      <alignment horizontal="left" vertical="top" wrapText="1"/>
    </xf>
    <xf numFmtId="0" fontId="29" fillId="0" borderId="67" xfId="0" applyFont="1" applyBorder="1"/>
    <xf numFmtId="0" fontId="14" fillId="0" borderId="71" xfId="0" applyFont="1" applyBorder="1" applyAlignment="1">
      <alignment vertical="top" wrapText="1"/>
    </xf>
    <xf numFmtId="166" fontId="17" fillId="0" borderId="45" xfId="0" applyNumberFormat="1" applyFont="1" applyBorder="1" applyAlignment="1">
      <alignment horizontal="center" vertical="center"/>
    </xf>
    <xf numFmtId="166" fontId="17" fillId="0" borderId="46" xfId="0" applyNumberFormat="1" applyFont="1" applyBorder="1" applyAlignment="1">
      <alignment horizontal="center" vertical="center"/>
    </xf>
    <xf numFmtId="166" fontId="17" fillId="0" borderId="47" xfId="0" applyNumberFormat="1" applyFont="1" applyBorder="1" applyAlignment="1">
      <alignment horizontal="center" vertical="center"/>
    </xf>
    <xf numFmtId="0" fontId="20" fillId="0" borderId="43" xfId="0" applyFont="1" applyBorder="1" applyAlignment="1">
      <alignment horizontal="center" vertical="center" textRotation="90" wrapText="1"/>
    </xf>
    <xf numFmtId="166" fontId="21" fillId="0" borderId="42" xfId="0" applyNumberFormat="1" applyFont="1" applyBorder="1" applyAlignment="1">
      <alignment horizontal="center" vertical="center"/>
    </xf>
    <xf numFmtId="166" fontId="20" fillId="0" borderId="0" xfId="0" applyNumberFormat="1" applyFont="1" applyBorder="1" applyAlignment="1">
      <alignment horizontal="center" vertical="center"/>
    </xf>
    <xf numFmtId="166" fontId="21" fillId="0" borderId="0" xfId="0" applyNumberFormat="1" applyFont="1" applyBorder="1" applyAlignment="1">
      <alignment horizontal="center" vertical="center"/>
    </xf>
    <xf numFmtId="166" fontId="20" fillId="0" borderId="44" xfId="0" applyNumberFormat="1" applyFont="1" applyBorder="1" applyAlignment="1">
      <alignment horizontal="center" vertical="center"/>
    </xf>
    <xf numFmtId="166" fontId="21" fillId="0" borderId="82" xfId="0" applyNumberFormat="1" applyFont="1" applyBorder="1" applyAlignment="1">
      <alignment horizontal="center" vertical="center"/>
    </xf>
    <xf numFmtId="166" fontId="20" fillId="0" borderId="82" xfId="0" applyNumberFormat="1" applyFont="1" applyBorder="1" applyAlignment="1">
      <alignment horizontal="center" vertical="center"/>
    </xf>
    <xf numFmtId="166" fontId="21" fillId="0" borderId="27" xfId="0" applyNumberFormat="1" applyFont="1" applyBorder="1" applyAlignment="1">
      <alignment horizontal="center" vertical="center"/>
    </xf>
    <xf numFmtId="0" fontId="20" fillId="0" borderId="44" xfId="0" applyFont="1" applyBorder="1"/>
    <xf numFmtId="166" fontId="21" fillId="0" borderId="49" xfId="0" applyNumberFormat="1" applyFont="1" applyBorder="1" applyAlignment="1">
      <alignment horizontal="center" vertical="center"/>
    </xf>
    <xf numFmtId="166" fontId="21" fillId="0" borderId="51" xfId="0" applyNumberFormat="1" applyFont="1" applyBorder="1" applyAlignment="1">
      <alignment horizontal="center" vertical="center"/>
    </xf>
    <xf numFmtId="0" fontId="20" fillId="0" borderId="3" xfId="0" applyFont="1" applyBorder="1" applyAlignment="1">
      <alignment horizontal="center" textRotation="90" wrapText="1"/>
    </xf>
    <xf numFmtId="166" fontId="21" fillId="0" borderId="83" xfId="0" applyNumberFormat="1" applyFont="1" applyBorder="1" applyAlignment="1">
      <alignment horizontal="center" vertical="center"/>
    </xf>
    <xf numFmtId="0" fontId="20" fillId="0" borderId="44" xfId="0" applyFont="1" applyBorder="1" applyAlignment="1">
      <alignment horizontal="center"/>
    </xf>
    <xf numFmtId="0" fontId="20" fillId="0" borderId="0" xfId="0" applyFont="1" applyBorder="1" applyAlignment="1">
      <alignment horizontal="center" textRotation="90" wrapText="1"/>
    </xf>
    <xf numFmtId="0" fontId="20" fillId="0" borderId="84" xfId="0" applyFont="1" applyBorder="1" applyAlignment="1">
      <alignment horizontal="center" vertical="top"/>
    </xf>
    <xf numFmtId="0" fontId="21" fillId="0" borderId="84" xfId="0" applyFont="1" applyBorder="1" applyAlignment="1">
      <alignment horizontal="center"/>
    </xf>
    <xf numFmtId="0" fontId="20" fillId="0" borderId="85" xfId="0" applyFont="1" applyBorder="1" applyAlignment="1">
      <alignment horizontal="center" textRotation="90" wrapText="1"/>
    </xf>
    <xf numFmtId="166" fontId="21" fillId="0" borderId="86" xfId="0" applyNumberFormat="1" applyFont="1" applyBorder="1" applyAlignment="1">
      <alignment horizontal="center" vertical="center"/>
    </xf>
    <xf numFmtId="166" fontId="21" fillId="0" borderId="52" xfId="0" applyNumberFormat="1" applyFont="1" applyBorder="1" applyAlignment="1">
      <alignment horizontal="center" vertical="center"/>
    </xf>
    <xf numFmtId="0" fontId="20" fillId="0" borderId="43" xfId="0" applyFont="1" applyBorder="1" applyAlignment="1">
      <alignment horizontal="center" textRotation="90" wrapText="1"/>
    </xf>
    <xf numFmtId="0" fontId="21" fillId="0" borderId="44" xfId="0" applyFont="1" applyBorder="1" applyAlignment="1">
      <alignment horizontal="center" vertical="center" textRotation="90" wrapText="1"/>
    </xf>
    <xf numFmtId="166" fontId="20" fillId="0" borderId="55" xfId="0" applyNumberFormat="1" applyFont="1" applyBorder="1" applyAlignment="1">
      <alignment horizontal="center" vertical="center"/>
    </xf>
    <xf numFmtId="166" fontId="20" fillId="0" borderId="56" xfId="0" applyNumberFormat="1" applyFont="1" applyBorder="1" applyAlignment="1">
      <alignment horizontal="center" vertical="center"/>
    </xf>
    <xf numFmtId="166" fontId="20" fillId="0" borderId="57" xfId="0" applyNumberFormat="1" applyFont="1" applyBorder="1" applyAlignment="1">
      <alignment horizontal="center" vertical="center"/>
    </xf>
    <xf numFmtId="166" fontId="20" fillId="0" borderId="58" xfId="0" applyNumberFormat="1" applyFont="1" applyBorder="1" applyAlignment="1">
      <alignment horizontal="center" vertical="center"/>
    </xf>
    <xf numFmtId="166" fontId="20" fillId="0" borderId="59" xfId="0" applyNumberFormat="1" applyFont="1" applyBorder="1" applyAlignment="1">
      <alignment horizontal="center" vertical="center"/>
    </xf>
    <xf numFmtId="166" fontId="20" fillId="0" borderId="60" xfId="0" applyNumberFormat="1" applyFont="1" applyBorder="1" applyAlignment="1">
      <alignment horizontal="center" vertical="center"/>
    </xf>
    <xf numFmtId="166" fontId="20" fillId="0" borderId="61" xfId="0" applyNumberFormat="1" applyFont="1" applyBorder="1" applyAlignment="1">
      <alignment horizontal="center" vertical="center"/>
    </xf>
    <xf numFmtId="166" fontId="20" fillId="0" borderId="62" xfId="0" applyNumberFormat="1" applyFont="1" applyBorder="1" applyAlignment="1">
      <alignment horizontal="center" vertical="center"/>
    </xf>
    <xf numFmtId="166" fontId="21" fillId="0" borderId="50" xfId="0" applyNumberFormat="1" applyFont="1" applyBorder="1" applyAlignment="1">
      <alignment horizontal="center" vertical="center"/>
    </xf>
    <xf numFmtId="0" fontId="25" fillId="9" borderId="79" xfId="0" applyFont="1" applyFill="1" applyBorder="1" applyAlignment="1">
      <alignment horizontal="center"/>
    </xf>
    <xf numFmtId="0" fontId="30" fillId="0" borderId="0" xfId="0" applyFont="1"/>
    <xf numFmtId="0" fontId="15" fillId="0" borderId="0" xfId="0" applyFont="1" applyAlignment="1">
      <alignment horizontal="justify"/>
    </xf>
    <xf numFmtId="0" fontId="15" fillId="0" borderId="0" xfId="0" applyFont="1"/>
    <xf numFmtId="0" fontId="14" fillId="0" borderId="0" xfId="0" applyFont="1" applyAlignment="1">
      <alignment horizontal="justify"/>
    </xf>
    <xf numFmtId="0" fontId="14" fillId="0" borderId="0" xfId="0" applyFont="1" applyAlignment="1">
      <alignment horizontal="center"/>
    </xf>
    <xf numFmtId="10" fontId="14" fillId="0" borderId="0" xfId="0" applyNumberFormat="1" applyFont="1" applyAlignment="1">
      <alignment horizontal="center"/>
    </xf>
    <xf numFmtId="0" fontId="14" fillId="0" borderId="0" xfId="0" quotePrefix="1" applyFont="1" applyAlignment="1">
      <alignment horizontal="justify"/>
    </xf>
    <xf numFmtId="166" fontId="14" fillId="0" borderId="0" xfId="0" applyNumberFormat="1" applyFont="1" applyAlignment="1">
      <alignment horizontal="center"/>
    </xf>
    <xf numFmtId="0" fontId="24" fillId="0" borderId="0" xfId="0" quotePrefix="1" applyFont="1"/>
    <xf numFmtId="0" fontId="32" fillId="0" borderId="0" xfId="0" applyFont="1"/>
    <xf numFmtId="0" fontId="24" fillId="9" borderId="0" xfId="0" applyFont="1" applyFill="1"/>
    <xf numFmtId="0" fontId="14" fillId="0" borderId="0" xfId="0" quotePrefix="1" applyFont="1" applyAlignment="1">
      <alignment horizontal="left"/>
    </xf>
    <xf numFmtId="0" fontId="14" fillId="0" borderId="0" xfId="0" quotePrefix="1" applyFont="1"/>
    <xf numFmtId="0" fontId="14" fillId="9" borderId="0" xfId="0" applyFont="1" applyFill="1"/>
    <xf numFmtId="0" fontId="13" fillId="0" borderId="66" xfId="0" applyFont="1" applyBorder="1" applyAlignment="1">
      <alignment horizontal="center" vertical="center" wrapText="1"/>
    </xf>
    <xf numFmtId="0" fontId="12" fillId="0" borderId="87" xfId="0" applyFont="1" applyBorder="1" applyAlignment="1">
      <alignment horizontal="center" vertical="center" textRotation="90" wrapText="1"/>
    </xf>
    <xf numFmtId="0" fontId="12" fillId="0" borderId="88" xfId="0" applyFont="1" applyBorder="1" applyAlignment="1">
      <alignment horizontal="center" vertical="center" textRotation="90" wrapText="1"/>
    </xf>
    <xf numFmtId="0" fontId="12" fillId="0" borderId="89" xfId="0" applyFont="1" applyBorder="1" applyAlignment="1">
      <alignment horizontal="center" vertical="center" textRotation="90" wrapText="1"/>
    </xf>
    <xf numFmtId="0" fontId="13" fillId="0" borderId="70" xfId="0" applyFont="1" applyBorder="1" applyAlignment="1">
      <alignment horizontal="center" vertical="center" textRotation="90" wrapText="1"/>
    </xf>
    <xf numFmtId="0" fontId="12" fillId="0" borderId="45" xfId="0" applyFont="1" applyBorder="1" applyAlignment="1">
      <alignment horizontal="left" vertical="center" wrapText="1"/>
    </xf>
    <xf numFmtId="2" fontId="12" fillId="0" borderId="90" xfId="0" applyNumberFormat="1" applyFont="1" applyBorder="1" applyAlignment="1">
      <alignment horizontal="center" vertical="center"/>
    </xf>
    <xf numFmtId="2" fontId="12" fillId="0" borderId="56" xfId="0" applyNumberFormat="1" applyFont="1" applyBorder="1" applyAlignment="1">
      <alignment horizontal="center" vertical="center"/>
    </xf>
    <xf numFmtId="2" fontId="12" fillId="0" borderId="91" xfId="0" applyNumberFormat="1" applyFont="1" applyBorder="1" applyAlignment="1">
      <alignment horizontal="center" vertical="center"/>
    </xf>
    <xf numFmtId="2" fontId="13" fillId="0" borderId="45" xfId="0" applyNumberFormat="1" applyFont="1" applyBorder="1" applyAlignment="1">
      <alignment horizontal="center" vertical="center"/>
    </xf>
    <xf numFmtId="0" fontId="12" fillId="0" borderId="92" xfId="0" applyFont="1" applyBorder="1" applyAlignment="1">
      <alignment horizontal="left" vertical="center" wrapText="1"/>
    </xf>
    <xf numFmtId="2" fontId="12" fillId="0" borderId="93" xfId="0" applyNumberFormat="1" applyFont="1" applyBorder="1" applyAlignment="1">
      <alignment horizontal="center" vertical="center"/>
    </xf>
    <xf numFmtId="2" fontId="12" fillId="0" borderId="94" xfId="0" applyNumberFormat="1" applyFont="1" applyBorder="1" applyAlignment="1">
      <alignment horizontal="center" vertical="center"/>
    </xf>
    <xf numFmtId="2" fontId="12" fillId="0" borderId="95" xfId="0" applyNumberFormat="1" applyFont="1" applyBorder="1" applyAlignment="1">
      <alignment horizontal="center" vertical="center"/>
    </xf>
    <xf numFmtId="2" fontId="13" fillId="0" borderId="92" xfId="0" applyNumberFormat="1" applyFont="1" applyBorder="1" applyAlignment="1">
      <alignment horizontal="center" vertical="center"/>
    </xf>
    <xf numFmtId="0" fontId="12" fillId="0" borderId="46" xfId="0" applyFont="1" applyBorder="1" applyAlignment="1">
      <alignment horizontal="left" vertical="center" wrapText="1"/>
    </xf>
    <xf numFmtId="2" fontId="12" fillId="0" borderId="96" xfId="0" applyNumberFormat="1" applyFont="1" applyBorder="1" applyAlignment="1">
      <alignment horizontal="center" vertical="center"/>
    </xf>
    <xf numFmtId="2" fontId="12" fillId="0" borderId="44" xfId="0" applyNumberFormat="1" applyFont="1" applyBorder="1" applyAlignment="1">
      <alignment horizontal="center" vertical="center"/>
    </xf>
    <xf numFmtId="2" fontId="12" fillId="0" borderId="82" xfId="0" applyNumberFormat="1" applyFont="1" applyBorder="1" applyAlignment="1">
      <alignment horizontal="center" vertical="center"/>
    </xf>
    <xf numFmtId="2" fontId="13" fillId="0" borderId="46" xfId="0" applyNumberFormat="1" applyFont="1" applyBorder="1" applyAlignment="1">
      <alignment horizontal="center" vertical="center"/>
    </xf>
    <xf numFmtId="0" fontId="12" fillId="0" borderId="97" xfId="0" applyFont="1" applyBorder="1" applyAlignment="1">
      <alignment horizontal="left" vertical="center" wrapText="1"/>
    </xf>
    <xf numFmtId="2" fontId="12" fillId="0" borderId="74" xfId="0" applyNumberFormat="1" applyFont="1" applyBorder="1" applyAlignment="1">
      <alignment horizontal="center" vertical="center"/>
    </xf>
    <xf numFmtId="2" fontId="12" fillId="0" borderId="80" xfId="0" applyNumberFormat="1" applyFont="1" applyBorder="1" applyAlignment="1">
      <alignment horizontal="center" vertical="center"/>
    </xf>
    <xf numFmtId="2" fontId="12" fillId="0" borderId="98" xfId="0" applyNumberFormat="1" applyFont="1" applyBorder="1" applyAlignment="1">
      <alignment horizontal="center" vertical="center"/>
    </xf>
    <xf numFmtId="2" fontId="13" fillId="0" borderId="97" xfId="0" applyNumberFormat="1" applyFont="1" applyBorder="1" applyAlignment="1">
      <alignment horizontal="center" vertical="center"/>
    </xf>
    <xf numFmtId="0" fontId="13" fillId="0" borderId="66" xfId="0" applyFont="1" applyBorder="1" applyAlignment="1">
      <alignment horizontal="left" vertical="center" wrapText="1"/>
    </xf>
    <xf numFmtId="2" fontId="13" fillId="0" borderId="99" xfId="0" applyNumberFormat="1" applyFont="1" applyBorder="1" applyAlignment="1">
      <alignment horizontal="center" vertical="center"/>
    </xf>
    <xf numFmtId="2" fontId="13" fillId="0" borderId="100" xfId="0" applyNumberFormat="1" applyFont="1" applyBorder="1" applyAlignment="1">
      <alignment horizontal="center" vertical="center"/>
    </xf>
    <xf numFmtId="2" fontId="13" fillId="0" borderId="101" xfId="0" applyNumberFormat="1" applyFont="1" applyBorder="1" applyAlignment="1">
      <alignment horizontal="center" vertical="center"/>
    </xf>
    <xf numFmtId="2" fontId="13" fillId="0" borderId="66" xfId="0" applyNumberFormat="1" applyFont="1" applyBorder="1" applyAlignment="1">
      <alignment horizontal="center" vertical="center"/>
    </xf>
    <xf numFmtId="0" fontId="34" fillId="0" borderId="0" xfId="0" applyFont="1" applyAlignment="1">
      <alignment horizontal="left" readingOrder="1"/>
    </xf>
    <xf numFmtId="0" fontId="0" fillId="10" borderId="0" xfId="0" applyFill="1"/>
    <xf numFmtId="0" fontId="0" fillId="9" borderId="0" xfId="0" applyFill="1" applyAlignment="1">
      <alignment horizontal="center"/>
    </xf>
    <xf numFmtId="167" fontId="20" fillId="0" borderId="0" xfId="0" applyNumberFormat="1" applyFont="1" applyBorder="1" applyAlignment="1">
      <alignment horizontal="center" vertical="center"/>
    </xf>
    <xf numFmtId="167" fontId="21" fillId="0" borderId="0" xfId="0" applyNumberFormat="1" applyFont="1" applyBorder="1" applyAlignment="1">
      <alignment horizontal="center" vertical="center"/>
    </xf>
    <xf numFmtId="167" fontId="21" fillId="0" borderId="81" xfId="0" applyNumberFormat="1" applyFont="1" applyBorder="1" applyAlignment="1">
      <alignment horizontal="left" vertical="center"/>
    </xf>
    <xf numFmtId="0" fontId="15" fillId="0" borderId="102" xfId="0" applyFont="1" applyBorder="1" applyAlignment="1">
      <alignment horizontal="center"/>
    </xf>
    <xf numFmtId="167" fontId="20" fillId="0" borderId="102" xfId="0" applyNumberFormat="1" applyFont="1" applyBorder="1" applyAlignment="1">
      <alignment horizontal="center" vertical="center"/>
    </xf>
    <xf numFmtId="167" fontId="21" fillId="0" borderId="78" xfId="0" applyNumberFormat="1" applyFont="1" applyBorder="1" applyAlignment="1">
      <alignment horizontal="center" vertical="center"/>
    </xf>
    <xf numFmtId="0" fontId="14" fillId="9" borderId="0" xfId="0" applyFont="1" applyFill="1" applyAlignment="1">
      <alignment horizontal="justify"/>
    </xf>
    <xf numFmtId="0" fontId="14" fillId="0" borderId="0" xfId="0" applyFont="1" applyAlignment="1">
      <alignment horizontal="left"/>
    </xf>
    <xf numFmtId="0" fontId="14" fillId="11" borderId="0" xfId="0" applyFont="1" applyFill="1" applyBorder="1" applyAlignment="1">
      <alignment horizontal="justify"/>
    </xf>
    <xf numFmtId="166" fontId="14" fillId="11" borderId="0" xfId="0" applyNumberFormat="1" applyFont="1" applyFill="1" applyBorder="1" applyAlignment="1">
      <alignment horizontal="center"/>
    </xf>
    <xf numFmtId="0" fontId="0" fillId="11" borderId="0" xfId="0" applyFill="1" applyBorder="1"/>
    <xf numFmtId="0" fontId="14" fillId="11" borderId="0" xfId="0" applyFont="1" applyFill="1" applyBorder="1" applyAlignment="1">
      <alignment horizontal="left"/>
    </xf>
  </cellXfs>
  <cellStyles count="18">
    <cellStyle name="Accent" xfId="1"/>
    <cellStyle name="Accent 1" xfId="2"/>
    <cellStyle name="Accent 2" xfId="3"/>
    <cellStyle name="Accent 3" xfId="4"/>
    <cellStyle name="Bad" xfId="5"/>
    <cellStyle name="Error" xfId="6"/>
    <cellStyle name="Euro" xfId="7"/>
    <cellStyle name="Footnote" xfId="8"/>
    <cellStyle name="Good" xfId="9"/>
    <cellStyle name="Heading" xfId="10"/>
    <cellStyle name="Heading 1" xfId="11"/>
    <cellStyle name="Heading 2" xfId="12"/>
    <cellStyle name="Neutral" xfId="13"/>
    <cellStyle name="Normal" xfId="0" builtinId="0"/>
    <cellStyle name="Pourcentage" xfId="14" builtinId="5"/>
    <cellStyle name="Status" xfId="15"/>
    <cellStyle name="Text" xfId="16"/>
    <cellStyle name="Warning" xf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251460</xdr:colOff>
      <xdr:row>12</xdr:row>
      <xdr:rowOff>7620</xdr:rowOff>
    </xdr:from>
    <xdr:to>
      <xdr:col>6</xdr:col>
      <xdr:colOff>45720</xdr:colOff>
      <xdr:row>12</xdr:row>
      <xdr:rowOff>350520</xdr:rowOff>
    </xdr:to>
    <xdr:sp macro="" textlink="">
      <xdr:nvSpPr>
        <xdr:cNvPr id="3489" name="Texte 2">
          <a:extLst>
            <a:ext uri="{FF2B5EF4-FFF2-40B4-BE49-F238E27FC236}">
              <a16:creationId xmlns:a16="http://schemas.microsoft.com/office/drawing/2014/main" id="{106760CE-DD90-4409-8BEE-3FC9821C8F9A}"/>
            </a:ext>
          </a:extLst>
        </xdr:cNvPr>
        <xdr:cNvSpPr txBox="1">
          <a:spLocks noChangeArrowheads="1"/>
        </xdr:cNvSpPr>
      </xdr:nvSpPr>
      <xdr:spPr bwMode="auto">
        <a:xfrm>
          <a:off x="5334000" y="8138160"/>
          <a:ext cx="13030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3490" name="Texte 3">
          <a:extLst>
            <a:ext uri="{FF2B5EF4-FFF2-40B4-BE49-F238E27FC236}">
              <a16:creationId xmlns:a16="http://schemas.microsoft.com/office/drawing/2014/main" id="{21D20189-6EB2-4341-A194-01EDE7AD8571}"/>
            </a:ext>
          </a:extLst>
        </xdr:cNvPr>
        <xdr:cNvSpPr txBox="1">
          <a:spLocks noChangeArrowheads="1"/>
        </xdr:cNvSpPr>
      </xdr:nvSpPr>
      <xdr:spPr bwMode="auto">
        <a:xfrm>
          <a:off x="659130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3491" name="Texte 4">
          <a:extLst>
            <a:ext uri="{FF2B5EF4-FFF2-40B4-BE49-F238E27FC236}">
              <a16:creationId xmlns:a16="http://schemas.microsoft.com/office/drawing/2014/main" id="{DC61F82C-C390-459F-B5DD-933E40C69068}"/>
            </a:ext>
          </a:extLst>
        </xdr:cNvPr>
        <xdr:cNvSpPr txBox="1">
          <a:spLocks noChangeArrowheads="1"/>
        </xdr:cNvSpPr>
      </xdr:nvSpPr>
      <xdr:spPr bwMode="auto">
        <a:xfrm>
          <a:off x="659130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3492" name="Texte 5">
          <a:extLst>
            <a:ext uri="{FF2B5EF4-FFF2-40B4-BE49-F238E27FC236}">
              <a16:creationId xmlns:a16="http://schemas.microsoft.com/office/drawing/2014/main" id="{DE1F8D16-2F52-496F-99C5-9798E10FBB4A}"/>
            </a:ext>
          </a:extLst>
        </xdr:cNvPr>
        <xdr:cNvSpPr txBox="1">
          <a:spLocks noChangeArrowheads="1"/>
        </xdr:cNvSpPr>
      </xdr:nvSpPr>
      <xdr:spPr bwMode="auto">
        <a:xfrm>
          <a:off x="659130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3493" name="Texte 7">
          <a:extLst>
            <a:ext uri="{FF2B5EF4-FFF2-40B4-BE49-F238E27FC236}">
              <a16:creationId xmlns:a16="http://schemas.microsoft.com/office/drawing/2014/main" id="{77B190F7-990E-4A2D-B78F-8F279AD80AEA}"/>
            </a:ext>
          </a:extLst>
        </xdr:cNvPr>
        <xdr:cNvSpPr txBox="1">
          <a:spLocks noChangeArrowheads="1"/>
        </xdr:cNvSpPr>
      </xdr:nvSpPr>
      <xdr:spPr bwMode="auto">
        <a:xfrm>
          <a:off x="766572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3494" name="Texte 8">
          <a:extLst>
            <a:ext uri="{FF2B5EF4-FFF2-40B4-BE49-F238E27FC236}">
              <a16:creationId xmlns:a16="http://schemas.microsoft.com/office/drawing/2014/main" id="{6739D8F1-21F1-4F0C-A0AB-55B1FDFB6AFB}"/>
            </a:ext>
          </a:extLst>
        </xdr:cNvPr>
        <xdr:cNvSpPr txBox="1">
          <a:spLocks noChangeArrowheads="1"/>
        </xdr:cNvSpPr>
      </xdr:nvSpPr>
      <xdr:spPr bwMode="auto">
        <a:xfrm>
          <a:off x="766572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3495" name="Texte 9">
          <a:extLst>
            <a:ext uri="{FF2B5EF4-FFF2-40B4-BE49-F238E27FC236}">
              <a16:creationId xmlns:a16="http://schemas.microsoft.com/office/drawing/2014/main" id="{1BEF571A-C44A-4B0F-9793-CE19EBC27FE9}"/>
            </a:ext>
          </a:extLst>
        </xdr:cNvPr>
        <xdr:cNvSpPr txBox="1">
          <a:spLocks noChangeArrowheads="1"/>
        </xdr:cNvSpPr>
      </xdr:nvSpPr>
      <xdr:spPr bwMode="auto">
        <a:xfrm>
          <a:off x="766572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3496" name="Texte 10">
          <a:extLst>
            <a:ext uri="{FF2B5EF4-FFF2-40B4-BE49-F238E27FC236}">
              <a16:creationId xmlns:a16="http://schemas.microsoft.com/office/drawing/2014/main" id="{8A44CB5F-0285-4CEF-8018-D9A32B777AD2}"/>
            </a:ext>
          </a:extLst>
        </xdr:cNvPr>
        <xdr:cNvSpPr txBox="1">
          <a:spLocks noChangeArrowheads="1"/>
        </xdr:cNvSpPr>
      </xdr:nvSpPr>
      <xdr:spPr bwMode="auto">
        <a:xfrm>
          <a:off x="874014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3497" name="Texte 11">
          <a:extLst>
            <a:ext uri="{FF2B5EF4-FFF2-40B4-BE49-F238E27FC236}">
              <a16:creationId xmlns:a16="http://schemas.microsoft.com/office/drawing/2014/main" id="{974287A7-09C7-4CB2-BD00-D0E5708F1AC9}"/>
            </a:ext>
          </a:extLst>
        </xdr:cNvPr>
        <xdr:cNvSpPr txBox="1">
          <a:spLocks noChangeArrowheads="1"/>
        </xdr:cNvSpPr>
      </xdr:nvSpPr>
      <xdr:spPr bwMode="auto">
        <a:xfrm>
          <a:off x="874014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3498" name="Texte 12">
          <a:extLst>
            <a:ext uri="{FF2B5EF4-FFF2-40B4-BE49-F238E27FC236}">
              <a16:creationId xmlns:a16="http://schemas.microsoft.com/office/drawing/2014/main" id="{F78EAD60-C5CC-42F8-9330-06CDD03494DE}"/>
            </a:ext>
          </a:extLst>
        </xdr:cNvPr>
        <xdr:cNvSpPr txBox="1">
          <a:spLocks noChangeArrowheads="1"/>
        </xdr:cNvSpPr>
      </xdr:nvSpPr>
      <xdr:spPr bwMode="auto">
        <a:xfrm>
          <a:off x="8740140" y="8892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99060</xdr:colOff>
      <xdr:row>12</xdr:row>
      <xdr:rowOff>624840</xdr:rowOff>
    </xdr:from>
    <xdr:to>
      <xdr:col>4</xdr:col>
      <xdr:colOff>975360</xdr:colOff>
      <xdr:row>12</xdr:row>
      <xdr:rowOff>868680</xdr:rowOff>
    </xdr:to>
    <xdr:sp macro="" textlink="">
      <xdr:nvSpPr>
        <xdr:cNvPr id="3499" name="Texte 19">
          <a:extLst>
            <a:ext uri="{FF2B5EF4-FFF2-40B4-BE49-F238E27FC236}">
              <a16:creationId xmlns:a16="http://schemas.microsoft.com/office/drawing/2014/main" id="{8D7D936B-0694-4BD8-BD03-F04B1FE599F4}"/>
            </a:ext>
          </a:extLst>
        </xdr:cNvPr>
        <xdr:cNvSpPr txBox="1">
          <a:spLocks noChangeArrowheads="1"/>
        </xdr:cNvSpPr>
      </xdr:nvSpPr>
      <xdr:spPr bwMode="auto">
        <a:xfrm>
          <a:off x="4107180" y="8755380"/>
          <a:ext cx="87630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1051560</xdr:colOff>
      <xdr:row>11</xdr:row>
      <xdr:rowOff>600075</xdr:rowOff>
    </xdr:from>
    <xdr:to>
      <xdr:col>14</xdr:col>
      <xdr:colOff>1051560</xdr:colOff>
      <xdr:row>12</xdr:row>
      <xdr:rowOff>240065</xdr:rowOff>
    </xdr:to>
    <xdr:sp macro="" textlink="" fLocksText="0">
      <xdr:nvSpPr>
        <xdr:cNvPr id="3084" name="Texte 22">
          <a:extLst>
            <a:ext uri="{FF2B5EF4-FFF2-40B4-BE49-F238E27FC236}">
              <a16:creationId xmlns:a16="http://schemas.microsoft.com/office/drawing/2014/main" id="{A7B12E1E-0A42-4FBC-B4CA-6F233EE3CDE2}"/>
            </a:ext>
          </a:extLst>
        </xdr:cNvPr>
        <xdr:cNvSpPr txBox="1">
          <a:spLocks noChangeArrowheads="1"/>
        </xdr:cNvSpPr>
      </xdr:nvSpPr>
      <xdr:spPr bwMode="auto">
        <a:xfrm>
          <a:off x="13735050" y="7972425"/>
          <a:ext cx="2095500" cy="409575"/>
        </a:xfrm>
        <a:prstGeom prst="rect">
          <a:avLst/>
        </a:prstGeom>
        <a:solidFill>
          <a:srgbClr val="FFFFFF"/>
        </a:solidFill>
        <a:ln w="9360" cap="sq">
          <a:solidFill>
            <a:srgbClr val="000000"/>
          </a:solidFill>
          <a:miter lim="800000"/>
          <a:headEnd/>
          <a:tailEnd/>
        </a:ln>
        <a:effectLst/>
      </xdr:spPr>
      <xdr:txBody>
        <a:bodyPr vertOverflow="clip" wrap="square" lIns="20160" tIns="20160" rIns="20160" bIns="20160" anchor="ctr" upright="1"/>
        <a:lstStyle/>
        <a:p>
          <a:pPr algn="ctr" rtl="0">
            <a:defRPr sz="1000"/>
          </a:pPr>
          <a:r>
            <a:rPr lang="fr-FR" sz="1600" b="0" i="0" strike="noStrike">
              <a:solidFill>
                <a:srgbClr val="000000"/>
              </a:solidFill>
              <a:latin typeface="Arial"/>
              <a:cs typeface="Arial"/>
            </a:rPr>
            <a:t>Conso. finale</a:t>
          </a:r>
        </a:p>
      </xdr:txBody>
    </xdr:sp>
    <xdr:clientData/>
  </xdr:twoCellAnchor>
  <xdr:twoCellAnchor>
    <xdr:from>
      <xdr:col>5</xdr:col>
      <xdr:colOff>213360</xdr:colOff>
      <xdr:row>3</xdr:row>
      <xdr:rowOff>15240</xdr:rowOff>
    </xdr:from>
    <xdr:to>
      <xdr:col>6</xdr:col>
      <xdr:colOff>45720</xdr:colOff>
      <xdr:row>3</xdr:row>
      <xdr:rowOff>449580</xdr:rowOff>
    </xdr:to>
    <xdr:sp macro="" textlink="">
      <xdr:nvSpPr>
        <xdr:cNvPr id="3501" name="Texte 23">
          <a:extLst>
            <a:ext uri="{FF2B5EF4-FFF2-40B4-BE49-F238E27FC236}">
              <a16:creationId xmlns:a16="http://schemas.microsoft.com/office/drawing/2014/main" id="{7EE7D467-5EEE-47DF-BA6F-2DBC0120FF82}"/>
            </a:ext>
          </a:extLst>
        </xdr:cNvPr>
        <xdr:cNvSpPr txBox="1">
          <a:spLocks noChangeArrowheads="1"/>
        </xdr:cNvSpPr>
      </xdr:nvSpPr>
      <xdr:spPr bwMode="auto">
        <a:xfrm>
          <a:off x="5295900" y="1287780"/>
          <a:ext cx="134112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289560</xdr:rowOff>
    </xdr:to>
    <xdr:sp macro="" textlink="">
      <xdr:nvSpPr>
        <xdr:cNvPr id="3502" name="Texte 24">
          <a:extLst>
            <a:ext uri="{FF2B5EF4-FFF2-40B4-BE49-F238E27FC236}">
              <a16:creationId xmlns:a16="http://schemas.microsoft.com/office/drawing/2014/main" id="{21BB6451-1BEF-4299-B538-83FC6F986C8D}"/>
            </a:ext>
          </a:extLst>
        </xdr:cNvPr>
        <xdr:cNvSpPr txBox="1">
          <a:spLocks noChangeArrowheads="1"/>
        </xdr:cNvSpPr>
      </xdr:nvSpPr>
      <xdr:spPr bwMode="auto">
        <a:xfrm>
          <a:off x="6591300" y="2034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3503" name="Texte 25">
          <a:extLst>
            <a:ext uri="{FF2B5EF4-FFF2-40B4-BE49-F238E27FC236}">
              <a16:creationId xmlns:a16="http://schemas.microsoft.com/office/drawing/2014/main" id="{D88CEFAB-E5A7-46D0-A3C4-1654C1150201}"/>
            </a:ext>
          </a:extLst>
        </xdr:cNvPr>
        <xdr:cNvSpPr txBox="1">
          <a:spLocks noChangeArrowheads="1"/>
        </xdr:cNvSpPr>
      </xdr:nvSpPr>
      <xdr:spPr bwMode="auto">
        <a:xfrm>
          <a:off x="6591300" y="2034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3504" name="Texte 26">
          <a:extLst>
            <a:ext uri="{FF2B5EF4-FFF2-40B4-BE49-F238E27FC236}">
              <a16:creationId xmlns:a16="http://schemas.microsoft.com/office/drawing/2014/main" id="{4B36F410-45FB-4D1E-8BB2-DE60ECD59997}"/>
            </a:ext>
          </a:extLst>
        </xdr:cNvPr>
        <xdr:cNvSpPr txBox="1">
          <a:spLocks noChangeArrowheads="1"/>
        </xdr:cNvSpPr>
      </xdr:nvSpPr>
      <xdr:spPr bwMode="auto">
        <a:xfrm>
          <a:off x="6591300" y="2034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3505" name="Texte 27">
          <a:extLst>
            <a:ext uri="{FF2B5EF4-FFF2-40B4-BE49-F238E27FC236}">
              <a16:creationId xmlns:a16="http://schemas.microsoft.com/office/drawing/2014/main" id="{DA01D899-B2A0-47B0-AF07-DD8805FC35B3}"/>
            </a:ext>
          </a:extLst>
        </xdr:cNvPr>
        <xdr:cNvSpPr txBox="1">
          <a:spLocks noChangeArrowheads="1"/>
        </xdr:cNvSpPr>
      </xdr:nvSpPr>
      <xdr:spPr bwMode="auto">
        <a:xfrm>
          <a:off x="7665720" y="2034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3506" name="Texte 28">
          <a:extLst>
            <a:ext uri="{FF2B5EF4-FFF2-40B4-BE49-F238E27FC236}">
              <a16:creationId xmlns:a16="http://schemas.microsoft.com/office/drawing/2014/main" id="{D0292A0F-721A-4816-83C2-8AE09B807148}"/>
            </a:ext>
          </a:extLst>
        </xdr:cNvPr>
        <xdr:cNvSpPr txBox="1">
          <a:spLocks noChangeArrowheads="1"/>
        </xdr:cNvSpPr>
      </xdr:nvSpPr>
      <xdr:spPr bwMode="auto">
        <a:xfrm>
          <a:off x="7665720" y="2034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3507" name="Texte 29">
          <a:extLst>
            <a:ext uri="{FF2B5EF4-FFF2-40B4-BE49-F238E27FC236}">
              <a16:creationId xmlns:a16="http://schemas.microsoft.com/office/drawing/2014/main" id="{10E9F3DF-EA16-48E6-AA80-1DCB7B20DA39}"/>
            </a:ext>
          </a:extLst>
        </xdr:cNvPr>
        <xdr:cNvSpPr txBox="1">
          <a:spLocks noChangeArrowheads="1"/>
        </xdr:cNvSpPr>
      </xdr:nvSpPr>
      <xdr:spPr bwMode="auto">
        <a:xfrm>
          <a:off x="7665720" y="2034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3508" name="Texte 30">
          <a:extLst>
            <a:ext uri="{FF2B5EF4-FFF2-40B4-BE49-F238E27FC236}">
              <a16:creationId xmlns:a16="http://schemas.microsoft.com/office/drawing/2014/main" id="{BA394331-8EEB-40C1-9305-361FF74DF36B}"/>
            </a:ext>
          </a:extLst>
        </xdr:cNvPr>
        <xdr:cNvSpPr txBox="1">
          <a:spLocks noChangeArrowheads="1"/>
        </xdr:cNvSpPr>
      </xdr:nvSpPr>
      <xdr:spPr bwMode="auto">
        <a:xfrm>
          <a:off x="8740140" y="2034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3509" name="Texte 31">
          <a:extLst>
            <a:ext uri="{FF2B5EF4-FFF2-40B4-BE49-F238E27FC236}">
              <a16:creationId xmlns:a16="http://schemas.microsoft.com/office/drawing/2014/main" id="{049956C4-A600-4A01-8E35-ED889DC836F7}"/>
            </a:ext>
          </a:extLst>
        </xdr:cNvPr>
        <xdr:cNvSpPr txBox="1">
          <a:spLocks noChangeArrowheads="1"/>
        </xdr:cNvSpPr>
      </xdr:nvSpPr>
      <xdr:spPr bwMode="auto">
        <a:xfrm>
          <a:off x="8740140" y="2034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3510" name="Texte 32">
          <a:extLst>
            <a:ext uri="{FF2B5EF4-FFF2-40B4-BE49-F238E27FC236}">
              <a16:creationId xmlns:a16="http://schemas.microsoft.com/office/drawing/2014/main" id="{C30CA712-B0AF-4941-A373-D75290F69C73}"/>
            </a:ext>
          </a:extLst>
        </xdr:cNvPr>
        <xdr:cNvSpPr txBox="1">
          <a:spLocks noChangeArrowheads="1"/>
        </xdr:cNvSpPr>
      </xdr:nvSpPr>
      <xdr:spPr bwMode="auto">
        <a:xfrm>
          <a:off x="8740140" y="2034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106680</xdr:colOff>
      <xdr:row>3</xdr:row>
      <xdr:rowOff>480060</xdr:rowOff>
    </xdr:from>
    <xdr:to>
      <xdr:col>4</xdr:col>
      <xdr:colOff>1005840</xdr:colOff>
      <xdr:row>4</xdr:row>
      <xdr:rowOff>243840</xdr:rowOff>
    </xdr:to>
    <xdr:sp macro="" textlink="">
      <xdr:nvSpPr>
        <xdr:cNvPr id="3511" name="Texte 33">
          <a:extLst>
            <a:ext uri="{FF2B5EF4-FFF2-40B4-BE49-F238E27FC236}">
              <a16:creationId xmlns:a16="http://schemas.microsoft.com/office/drawing/2014/main" id="{C8EB7C5E-C8E7-4874-8345-9496346E7E6A}"/>
            </a:ext>
          </a:extLst>
        </xdr:cNvPr>
        <xdr:cNvSpPr txBox="1">
          <a:spLocks noChangeArrowheads="1"/>
        </xdr:cNvSpPr>
      </xdr:nvSpPr>
      <xdr:spPr bwMode="auto">
        <a:xfrm>
          <a:off x="4114800" y="1752600"/>
          <a:ext cx="89916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0</xdr:colOff>
      <xdr:row>3</xdr:row>
      <xdr:rowOff>7620</xdr:rowOff>
    </xdr:from>
    <xdr:to>
      <xdr:col>5</xdr:col>
      <xdr:colOff>0</xdr:colOff>
      <xdr:row>3</xdr:row>
      <xdr:rowOff>7620</xdr:rowOff>
    </xdr:to>
    <xdr:sp macro="" textlink="">
      <xdr:nvSpPr>
        <xdr:cNvPr id="3512" name="Ligne 37">
          <a:extLst>
            <a:ext uri="{FF2B5EF4-FFF2-40B4-BE49-F238E27FC236}">
              <a16:creationId xmlns:a16="http://schemas.microsoft.com/office/drawing/2014/main" id="{A67F566F-3AFA-4FDF-8490-5EC697388095}"/>
            </a:ext>
          </a:extLst>
        </xdr:cNvPr>
        <xdr:cNvSpPr>
          <a:spLocks noChangeShapeType="1"/>
        </xdr:cNvSpPr>
      </xdr:nvSpPr>
      <xdr:spPr bwMode="auto">
        <a:xfrm>
          <a:off x="5082540" y="1280160"/>
          <a:ext cx="0" cy="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251460</xdr:colOff>
      <xdr:row>12</xdr:row>
      <xdr:rowOff>7620</xdr:rowOff>
    </xdr:from>
    <xdr:to>
      <xdr:col>6</xdr:col>
      <xdr:colOff>45720</xdr:colOff>
      <xdr:row>12</xdr:row>
      <xdr:rowOff>350520</xdr:rowOff>
    </xdr:to>
    <xdr:sp macro="" textlink="">
      <xdr:nvSpPr>
        <xdr:cNvPr id="5500" name="Texte 2">
          <a:extLst>
            <a:ext uri="{FF2B5EF4-FFF2-40B4-BE49-F238E27FC236}">
              <a16:creationId xmlns:a16="http://schemas.microsoft.com/office/drawing/2014/main" id="{180BF8FB-F048-4C2C-9FE1-F967B076377D}"/>
            </a:ext>
          </a:extLst>
        </xdr:cNvPr>
        <xdr:cNvSpPr txBox="1">
          <a:spLocks noChangeArrowheads="1"/>
        </xdr:cNvSpPr>
      </xdr:nvSpPr>
      <xdr:spPr bwMode="auto">
        <a:xfrm>
          <a:off x="5334000" y="6591300"/>
          <a:ext cx="868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5501" name="Texte 3">
          <a:extLst>
            <a:ext uri="{FF2B5EF4-FFF2-40B4-BE49-F238E27FC236}">
              <a16:creationId xmlns:a16="http://schemas.microsoft.com/office/drawing/2014/main" id="{11BDDA1B-2E8B-444E-BB71-DC8146448A3A}"/>
            </a:ext>
          </a:extLst>
        </xdr:cNvPr>
        <xdr:cNvSpPr txBox="1">
          <a:spLocks noChangeArrowheads="1"/>
        </xdr:cNvSpPr>
      </xdr:nvSpPr>
      <xdr:spPr bwMode="auto">
        <a:xfrm>
          <a:off x="615696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5502" name="Texte 4">
          <a:extLst>
            <a:ext uri="{FF2B5EF4-FFF2-40B4-BE49-F238E27FC236}">
              <a16:creationId xmlns:a16="http://schemas.microsoft.com/office/drawing/2014/main" id="{3307009A-34CB-484F-BA01-64CADF993B31}"/>
            </a:ext>
          </a:extLst>
        </xdr:cNvPr>
        <xdr:cNvSpPr txBox="1">
          <a:spLocks noChangeArrowheads="1"/>
        </xdr:cNvSpPr>
      </xdr:nvSpPr>
      <xdr:spPr bwMode="auto">
        <a:xfrm>
          <a:off x="615696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5503" name="Texte 5">
          <a:extLst>
            <a:ext uri="{FF2B5EF4-FFF2-40B4-BE49-F238E27FC236}">
              <a16:creationId xmlns:a16="http://schemas.microsoft.com/office/drawing/2014/main" id="{DD1FAAFE-D5FF-414F-BF09-EBE0DB074F8A}"/>
            </a:ext>
          </a:extLst>
        </xdr:cNvPr>
        <xdr:cNvSpPr txBox="1">
          <a:spLocks noChangeArrowheads="1"/>
        </xdr:cNvSpPr>
      </xdr:nvSpPr>
      <xdr:spPr bwMode="auto">
        <a:xfrm>
          <a:off x="615696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5504" name="Texte 7">
          <a:extLst>
            <a:ext uri="{FF2B5EF4-FFF2-40B4-BE49-F238E27FC236}">
              <a16:creationId xmlns:a16="http://schemas.microsoft.com/office/drawing/2014/main" id="{38D93E01-2061-4DF1-B430-AE885640CAF8}"/>
            </a:ext>
          </a:extLst>
        </xdr:cNvPr>
        <xdr:cNvSpPr txBox="1">
          <a:spLocks noChangeArrowheads="1"/>
        </xdr:cNvSpPr>
      </xdr:nvSpPr>
      <xdr:spPr bwMode="auto">
        <a:xfrm>
          <a:off x="723138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5505" name="Texte 8">
          <a:extLst>
            <a:ext uri="{FF2B5EF4-FFF2-40B4-BE49-F238E27FC236}">
              <a16:creationId xmlns:a16="http://schemas.microsoft.com/office/drawing/2014/main" id="{9A95D048-EF86-4A42-A156-13E91C955E94}"/>
            </a:ext>
          </a:extLst>
        </xdr:cNvPr>
        <xdr:cNvSpPr txBox="1">
          <a:spLocks noChangeArrowheads="1"/>
        </xdr:cNvSpPr>
      </xdr:nvSpPr>
      <xdr:spPr bwMode="auto">
        <a:xfrm>
          <a:off x="723138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5506" name="Texte 9">
          <a:extLst>
            <a:ext uri="{FF2B5EF4-FFF2-40B4-BE49-F238E27FC236}">
              <a16:creationId xmlns:a16="http://schemas.microsoft.com/office/drawing/2014/main" id="{821D93D2-2029-428C-9346-F8E0BEA030C6}"/>
            </a:ext>
          </a:extLst>
        </xdr:cNvPr>
        <xdr:cNvSpPr txBox="1">
          <a:spLocks noChangeArrowheads="1"/>
        </xdr:cNvSpPr>
      </xdr:nvSpPr>
      <xdr:spPr bwMode="auto">
        <a:xfrm>
          <a:off x="723138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5507" name="Texte 10">
          <a:extLst>
            <a:ext uri="{FF2B5EF4-FFF2-40B4-BE49-F238E27FC236}">
              <a16:creationId xmlns:a16="http://schemas.microsoft.com/office/drawing/2014/main" id="{2A5A0807-9547-49C6-8819-FECDCA517C18}"/>
            </a:ext>
          </a:extLst>
        </xdr:cNvPr>
        <xdr:cNvSpPr txBox="1">
          <a:spLocks noChangeArrowheads="1"/>
        </xdr:cNvSpPr>
      </xdr:nvSpPr>
      <xdr:spPr bwMode="auto">
        <a:xfrm>
          <a:off x="830580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5508" name="Texte 11">
          <a:extLst>
            <a:ext uri="{FF2B5EF4-FFF2-40B4-BE49-F238E27FC236}">
              <a16:creationId xmlns:a16="http://schemas.microsoft.com/office/drawing/2014/main" id="{77754960-3BA3-4A4F-820A-8D9FE791EB2D}"/>
            </a:ext>
          </a:extLst>
        </xdr:cNvPr>
        <xdr:cNvSpPr txBox="1">
          <a:spLocks noChangeArrowheads="1"/>
        </xdr:cNvSpPr>
      </xdr:nvSpPr>
      <xdr:spPr bwMode="auto">
        <a:xfrm>
          <a:off x="830580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5509" name="Texte 12">
          <a:extLst>
            <a:ext uri="{FF2B5EF4-FFF2-40B4-BE49-F238E27FC236}">
              <a16:creationId xmlns:a16="http://schemas.microsoft.com/office/drawing/2014/main" id="{BF9F2ECE-87F0-4782-B6E0-3E2759B49EB7}"/>
            </a:ext>
          </a:extLst>
        </xdr:cNvPr>
        <xdr:cNvSpPr txBox="1">
          <a:spLocks noChangeArrowheads="1"/>
        </xdr:cNvSpPr>
      </xdr:nvSpPr>
      <xdr:spPr bwMode="auto">
        <a:xfrm>
          <a:off x="8305800" y="780288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99060</xdr:colOff>
      <xdr:row>12</xdr:row>
      <xdr:rowOff>632460</xdr:rowOff>
    </xdr:from>
    <xdr:to>
      <xdr:col>4</xdr:col>
      <xdr:colOff>975360</xdr:colOff>
      <xdr:row>12</xdr:row>
      <xdr:rowOff>883920</xdr:rowOff>
    </xdr:to>
    <xdr:sp macro="" textlink="">
      <xdr:nvSpPr>
        <xdr:cNvPr id="5510" name="Texte 19">
          <a:extLst>
            <a:ext uri="{FF2B5EF4-FFF2-40B4-BE49-F238E27FC236}">
              <a16:creationId xmlns:a16="http://schemas.microsoft.com/office/drawing/2014/main" id="{46A14AF0-7662-47DC-87EF-E552080EAADE}"/>
            </a:ext>
          </a:extLst>
        </xdr:cNvPr>
        <xdr:cNvSpPr txBox="1">
          <a:spLocks noChangeArrowheads="1"/>
        </xdr:cNvSpPr>
      </xdr:nvSpPr>
      <xdr:spPr bwMode="auto">
        <a:xfrm>
          <a:off x="4107180" y="7216140"/>
          <a:ext cx="8763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xdr:colOff>
      <xdr:row>12</xdr:row>
      <xdr:rowOff>0</xdr:rowOff>
    </xdr:from>
    <xdr:to>
      <xdr:col>15</xdr:col>
      <xdr:colOff>9525</xdr:colOff>
      <xdr:row>12</xdr:row>
      <xdr:rowOff>285750</xdr:rowOff>
    </xdr:to>
    <xdr:sp macro="" textlink="" fLocksText="0">
      <xdr:nvSpPr>
        <xdr:cNvPr id="5132" name="Texte 22">
          <a:extLst>
            <a:ext uri="{FF2B5EF4-FFF2-40B4-BE49-F238E27FC236}">
              <a16:creationId xmlns:a16="http://schemas.microsoft.com/office/drawing/2014/main" id="{A47A1113-B5B4-4195-A663-A90E0CC7EE90}"/>
            </a:ext>
          </a:extLst>
        </xdr:cNvPr>
        <xdr:cNvSpPr txBox="1">
          <a:spLocks noChangeArrowheads="1"/>
        </xdr:cNvSpPr>
      </xdr:nvSpPr>
      <xdr:spPr bwMode="auto">
        <a:xfrm>
          <a:off x="13344525" y="6553200"/>
          <a:ext cx="2095500" cy="285750"/>
        </a:xfrm>
        <a:prstGeom prst="rect">
          <a:avLst/>
        </a:prstGeom>
        <a:solidFill>
          <a:srgbClr val="FFFFFF"/>
        </a:solidFill>
        <a:ln w="9360" cap="sq">
          <a:solidFill>
            <a:srgbClr val="000000"/>
          </a:solidFill>
          <a:miter lim="800000"/>
          <a:headEnd/>
          <a:tailEnd/>
        </a:ln>
        <a:effectLst/>
      </xdr:spPr>
      <xdr:txBody>
        <a:bodyPr vertOverflow="clip" wrap="square" lIns="20160" tIns="20160" rIns="20160" bIns="20160" anchor="ctr" upright="1"/>
        <a:lstStyle/>
        <a:p>
          <a:pPr algn="ctr" rtl="0">
            <a:defRPr sz="1000"/>
          </a:pPr>
          <a:r>
            <a:rPr lang="fr-FR" sz="1600" b="0" i="0" strike="noStrike">
              <a:solidFill>
                <a:srgbClr val="000000"/>
              </a:solidFill>
              <a:latin typeface="Arial"/>
              <a:cs typeface="Arial"/>
            </a:rPr>
            <a:t>Conso. finale</a:t>
          </a:r>
        </a:p>
      </xdr:txBody>
    </xdr:sp>
    <xdr:clientData/>
  </xdr:twoCellAnchor>
  <xdr:twoCellAnchor>
    <xdr:from>
      <xdr:col>6</xdr:col>
      <xdr:colOff>0</xdr:colOff>
      <xdr:row>4</xdr:row>
      <xdr:rowOff>0</xdr:rowOff>
    </xdr:from>
    <xdr:to>
      <xdr:col>6</xdr:col>
      <xdr:colOff>114300</xdr:colOff>
      <xdr:row>4</xdr:row>
      <xdr:rowOff>289560</xdr:rowOff>
    </xdr:to>
    <xdr:sp macro="" textlink="">
      <xdr:nvSpPr>
        <xdr:cNvPr id="5512" name="Texte 24">
          <a:extLst>
            <a:ext uri="{FF2B5EF4-FFF2-40B4-BE49-F238E27FC236}">
              <a16:creationId xmlns:a16="http://schemas.microsoft.com/office/drawing/2014/main" id="{CA761B93-9072-44D0-9374-DF3F9DA059F0}"/>
            </a:ext>
          </a:extLst>
        </xdr:cNvPr>
        <xdr:cNvSpPr txBox="1">
          <a:spLocks noChangeArrowheads="1"/>
        </xdr:cNvSpPr>
      </xdr:nvSpPr>
      <xdr:spPr bwMode="auto">
        <a:xfrm>
          <a:off x="6156960" y="1524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5513" name="Texte 25">
          <a:extLst>
            <a:ext uri="{FF2B5EF4-FFF2-40B4-BE49-F238E27FC236}">
              <a16:creationId xmlns:a16="http://schemas.microsoft.com/office/drawing/2014/main" id="{3B704610-4B4A-47D4-A50D-810626B89B88}"/>
            </a:ext>
          </a:extLst>
        </xdr:cNvPr>
        <xdr:cNvSpPr txBox="1">
          <a:spLocks noChangeArrowheads="1"/>
        </xdr:cNvSpPr>
      </xdr:nvSpPr>
      <xdr:spPr bwMode="auto">
        <a:xfrm>
          <a:off x="6156960" y="152400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5514" name="Texte 27">
          <a:extLst>
            <a:ext uri="{FF2B5EF4-FFF2-40B4-BE49-F238E27FC236}">
              <a16:creationId xmlns:a16="http://schemas.microsoft.com/office/drawing/2014/main" id="{7FBDB7B9-36D4-405C-8709-B19F4BC603C4}"/>
            </a:ext>
          </a:extLst>
        </xdr:cNvPr>
        <xdr:cNvSpPr txBox="1">
          <a:spLocks noChangeArrowheads="1"/>
        </xdr:cNvSpPr>
      </xdr:nvSpPr>
      <xdr:spPr bwMode="auto">
        <a:xfrm>
          <a:off x="7231380" y="1524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5515" name="Texte 28">
          <a:extLst>
            <a:ext uri="{FF2B5EF4-FFF2-40B4-BE49-F238E27FC236}">
              <a16:creationId xmlns:a16="http://schemas.microsoft.com/office/drawing/2014/main" id="{FD0B2932-2273-47AE-9E9C-44494F940E53}"/>
            </a:ext>
          </a:extLst>
        </xdr:cNvPr>
        <xdr:cNvSpPr txBox="1">
          <a:spLocks noChangeArrowheads="1"/>
        </xdr:cNvSpPr>
      </xdr:nvSpPr>
      <xdr:spPr bwMode="auto">
        <a:xfrm>
          <a:off x="7231380" y="152400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5516" name="Texte 29">
          <a:extLst>
            <a:ext uri="{FF2B5EF4-FFF2-40B4-BE49-F238E27FC236}">
              <a16:creationId xmlns:a16="http://schemas.microsoft.com/office/drawing/2014/main" id="{B06CA955-E620-4DC6-8E7B-8EC25A55EE16}"/>
            </a:ext>
          </a:extLst>
        </xdr:cNvPr>
        <xdr:cNvSpPr txBox="1">
          <a:spLocks noChangeArrowheads="1"/>
        </xdr:cNvSpPr>
      </xdr:nvSpPr>
      <xdr:spPr bwMode="auto">
        <a:xfrm>
          <a:off x="7231380" y="152400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5517" name="Texte 30">
          <a:extLst>
            <a:ext uri="{FF2B5EF4-FFF2-40B4-BE49-F238E27FC236}">
              <a16:creationId xmlns:a16="http://schemas.microsoft.com/office/drawing/2014/main" id="{B591C7D3-7875-4F78-84C6-9AD597687A8B}"/>
            </a:ext>
          </a:extLst>
        </xdr:cNvPr>
        <xdr:cNvSpPr txBox="1">
          <a:spLocks noChangeArrowheads="1"/>
        </xdr:cNvSpPr>
      </xdr:nvSpPr>
      <xdr:spPr bwMode="auto">
        <a:xfrm>
          <a:off x="8305800" y="1524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5518" name="Texte 31">
          <a:extLst>
            <a:ext uri="{FF2B5EF4-FFF2-40B4-BE49-F238E27FC236}">
              <a16:creationId xmlns:a16="http://schemas.microsoft.com/office/drawing/2014/main" id="{B27C4F42-5395-431A-9493-C137AA18A24B}"/>
            </a:ext>
          </a:extLst>
        </xdr:cNvPr>
        <xdr:cNvSpPr txBox="1">
          <a:spLocks noChangeArrowheads="1"/>
        </xdr:cNvSpPr>
      </xdr:nvSpPr>
      <xdr:spPr bwMode="auto">
        <a:xfrm>
          <a:off x="8305800" y="152400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5519" name="Texte 32">
          <a:extLst>
            <a:ext uri="{FF2B5EF4-FFF2-40B4-BE49-F238E27FC236}">
              <a16:creationId xmlns:a16="http://schemas.microsoft.com/office/drawing/2014/main" id="{781D1ADE-9C74-43D5-BF5A-B184C7EC4C4F}"/>
            </a:ext>
          </a:extLst>
        </xdr:cNvPr>
        <xdr:cNvSpPr txBox="1">
          <a:spLocks noChangeArrowheads="1"/>
        </xdr:cNvSpPr>
      </xdr:nvSpPr>
      <xdr:spPr bwMode="auto">
        <a:xfrm>
          <a:off x="8305800" y="152400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0</xdr:colOff>
      <xdr:row>3</xdr:row>
      <xdr:rowOff>7620</xdr:rowOff>
    </xdr:from>
    <xdr:to>
      <xdr:col>5</xdr:col>
      <xdr:colOff>0</xdr:colOff>
      <xdr:row>3</xdr:row>
      <xdr:rowOff>7620</xdr:rowOff>
    </xdr:to>
    <xdr:sp macro="" textlink="">
      <xdr:nvSpPr>
        <xdr:cNvPr id="5520" name="Ligne 37">
          <a:extLst>
            <a:ext uri="{FF2B5EF4-FFF2-40B4-BE49-F238E27FC236}">
              <a16:creationId xmlns:a16="http://schemas.microsoft.com/office/drawing/2014/main" id="{47C8C2D7-B803-48B3-92FD-3B0063D828A2}"/>
            </a:ext>
          </a:extLst>
        </xdr:cNvPr>
        <xdr:cNvSpPr>
          <a:spLocks noChangeShapeType="1"/>
        </xdr:cNvSpPr>
      </xdr:nvSpPr>
      <xdr:spPr bwMode="auto">
        <a:xfrm>
          <a:off x="5082540" y="899160"/>
          <a:ext cx="0" cy="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3</xdr:row>
      <xdr:rowOff>0</xdr:rowOff>
    </xdr:from>
    <xdr:to>
      <xdr:col>6</xdr:col>
      <xdr:colOff>0</xdr:colOff>
      <xdr:row>3</xdr:row>
      <xdr:rowOff>640080</xdr:rowOff>
    </xdr:to>
    <xdr:sp macro="" textlink="">
      <xdr:nvSpPr>
        <xdr:cNvPr id="5521" name="Ligne 38">
          <a:extLst>
            <a:ext uri="{FF2B5EF4-FFF2-40B4-BE49-F238E27FC236}">
              <a16:creationId xmlns:a16="http://schemas.microsoft.com/office/drawing/2014/main" id="{A065B51A-84E0-4059-9347-8BAE49F75944}"/>
            </a:ext>
          </a:extLst>
        </xdr:cNvPr>
        <xdr:cNvSpPr>
          <a:spLocks noChangeShapeType="1"/>
        </xdr:cNvSpPr>
      </xdr:nvSpPr>
      <xdr:spPr bwMode="auto">
        <a:xfrm>
          <a:off x="5090160" y="891540"/>
          <a:ext cx="1066800" cy="63246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13</xdr:row>
      <xdr:rowOff>0</xdr:rowOff>
    </xdr:from>
    <xdr:to>
      <xdr:col>6</xdr:col>
      <xdr:colOff>114300</xdr:colOff>
      <xdr:row>13</xdr:row>
      <xdr:rowOff>289560</xdr:rowOff>
    </xdr:to>
    <xdr:sp macro="" textlink="">
      <xdr:nvSpPr>
        <xdr:cNvPr id="22799" name="Texte 3">
          <a:extLst>
            <a:ext uri="{FF2B5EF4-FFF2-40B4-BE49-F238E27FC236}">
              <a16:creationId xmlns:a16="http://schemas.microsoft.com/office/drawing/2014/main" id="{225175E3-6DBA-47DD-8DB1-55EFF57A8788}"/>
            </a:ext>
          </a:extLst>
        </xdr:cNvPr>
        <xdr:cNvSpPr txBox="1">
          <a:spLocks noChangeArrowheads="1"/>
        </xdr:cNvSpPr>
      </xdr:nvSpPr>
      <xdr:spPr bwMode="auto">
        <a:xfrm>
          <a:off x="61569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22800" name="Texte 4">
          <a:extLst>
            <a:ext uri="{FF2B5EF4-FFF2-40B4-BE49-F238E27FC236}">
              <a16:creationId xmlns:a16="http://schemas.microsoft.com/office/drawing/2014/main" id="{DCAB32B3-D555-476E-A6D4-1174D4547D61}"/>
            </a:ext>
          </a:extLst>
        </xdr:cNvPr>
        <xdr:cNvSpPr txBox="1">
          <a:spLocks noChangeArrowheads="1"/>
        </xdr:cNvSpPr>
      </xdr:nvSpPr>
      <xdr:spPr bwMode="auto">
        <a:xfrm>
          <a:off x="61569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22801" name="Texte 5">
          <a:extLst>
            <a:ext uri="{FF2B5EF4-FFF2-40B4-BE49-F238E27FC236}">
              <a16:creationId xmlns:a16="http://schemas.microsoft.com/office/drawing/2014/main" id="{507597E9-4516-4181-945E-8ECD7A274281}"/>
            </a:ext>
          </a:extLst>
        </xdr:cNvPr>
        <xdr:cNvSpPr txBox="1">
          <a:spLocks noChangeArrowheads="1"/>
        </xdr:cNvSpPr>
      </xdr:nvSpPr>
      <xdr:spPr bwMode="auto">
        <a:xfrm>
          <a:off x="61569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22802" name="Texte 7">
          <a:extLst>
            <a:ext uri="{FF2B5EF4-FFF2-40B4-BE49-F238E27FC236}">
              <a16:creationId xmlns:a16="http://schemas.microsoft.com/office/drawing/2014/main" id="{C99301C6-FFD1-48FF-A1EF-F01D53E732BE}"/>
            </a:ext>
          </a:extLst>
        </xdr:cNvPr>
        <xdr:cNvSpPr txBox="1">
          <a:spLocks noChangeArrowheads="1"/>
        </xdr:cNvSpPr>
      </xdr:nvSpPr>
      <xdr:spPr bwMode="auto">
        <a:xfrm>
          <a:off x="723138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22803" name="Texte 8">
          <a:extLst>
            <a:ext uri="{FF2B5EF4-FFF2-40B4-BE49-F238E27FC236}">
              <a16:creationId xmlns:a16="http://schemas.microsoft.com/office/drawing/2014/main" id="{C75D88F0-5312-422F-B4E0-58A0D83EB875}"/>
            </a:ext>
          </a:extLst>
        </xdr:cNvPr>
        <xdr:cNvSpPr txBox="1">
          <a:spLocks noChangeArrowheads="1"/>
        </xdr:cNvSpPr>
      </xdr:nvSpPr>
      <xdr:spPr bwMode="auto">
        <a:xfrm>
          <a:off x="723138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22804" name="Texte 9">
          <a:extLst>
            <a:ext uri="{FF2B5EF4-FFF2-40B4-BE49-F238E27FC236}">
              <a16:creationId xmlns:a16="http://schemas.microsoft.com/office/drawing/2014/main" id="{CF76FE4D-6D16-42C1-BF2E-114C2479F48E}"/>
            </a:ext>
          </a:extLst>
        </xdr:cNvPr>
        <xdr:cNvSpPr txBox="1">
          <a:spLocks noChangeArrowheads="1"/>
        </xdr:cNvSpPr>
      </xdr:nvSpPr>
      <xdr:spPr bwMode="auto">
        <a:xfrm>
          <a:off x="723138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22805" name="Texte 10">
          <a:extLst>
            <a:ext uri="{FF2B5EF4-FFF2-40B4-BE49-F238E27FC236}">
              <a16:creationId xmlns:a16="http://schemas.microsoft.com/office/drawing/2014/main" id="{6911E674-DFE8-49E0-9822-F8F3A950D878}"/>
            </a:ext>
          </a:extLst>
        </xdr:cNvPr>
        <xdr:cNvSpPr txBox="1">
          <a:spLocks noChangeArrowheads="1"/>
        </xdr:cNvSpPr>
      </xdr:nvSpPr>
      <xdr:spPr bwMode="auto">
        <a:xfrm>
          <a:off x="830580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22806" name="Texte 11">
          <a:extLst>
            <a:ext uri="{FF2B5EF4-FFF2-40B4-BE49-F238E27FC236}">
              <a16:creationId xmlns:a16="http://schemas.microsoft.com/office/drawing/2014/main" id="{20EB622C-0A29-468B-9574-8552A71F895C}"/>
            </a:ext>
          </a:extLst>
        </xdr:cNvPr>
        <xdr:cNvSpPr txBox="1">
          <a:spLocks noChangeArrowheads="1"/>
        </xdr:cNvSpPr>
      </xdr:nvSpPr>
      <xdr:spPr bwMode="auto">
        <a:xfrm>
          <a:off x="830580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22807" name="Texte 12">
          <a:extLst>
            <a:ext uri="{FF2B5EF4-FFF2-40B4-BE49-F238E27FC236}">
              <a16:creationId xmlns:a16="http://schemas.microsoft.com/office/drawing/2014/main" id="{4760F267-E728-469D-923B-611639F046DB}"/>
            </a:ext>
          </a:extLst>
        </xdr:cNvPr>
        <xdr:cNvSpPr txBox="1">
          <a:spLocks noChangeArrowheads="1"/>
        </xdr:cNvSpPr>
      </xdr:nvSpPr>
      <xdr:spPr bwMode="auto">
        <a:xfrm>
          <a:off x="830580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0</xdr:colOff>
      <xdr:row>12</xdr:row>
      <xdr:rowOff>95250</xdr:rowOff>
    </xdr:from>
    <xdr:to>
      <xdr:col>5</xdr:col>
      <xdr:colOff>0</xdr:colOff>
      <xdr:row>13</xdr:row>
      <xdr:rowOff>240030</xdr:rowOff>
    </xdr:to>
    <xdr:sp macro="" textlink="" fLocksText="0">
      <xdr:nvSpPr>
        <xdr:cNvPr id="7179" name="Texte 19">
          <a:extLst>
            <a:ext uri="{FF2B5EF4-FFF2-40B4-BE49-F238E27FC236}">
              <a16:creationId xmlns:a16="http://schemas.microsoft.com/office/drawing/2014/main" id="{FDF253F1-DE78-4A96-8373-45AC39D7DEE7}"/>
            </a:ext>
          </a:extLst>
        </xdr:cNvPr>
        <xdr:cNvSpPr txBox="1">
          <a:spLocks noChangeArrowheads="1"/>
        </xdr:cNvSpPr>
      </xdr:nvSpPr>
      <xdr:spPr bwMode="auto">
        <a:xfrm>
          <a:off x="4953000" y="7848600"/>
          <a:ext cx="0" cy="914400"/>
        </a:xfrm>
        <a:prstGeom prst="rect">
          <a:avLst/>
        </a:prstGeom>
        <a:noFill/>
        <a:ln w="9525">
          <a:noFill/>
          <a:round/>
          <a:headEnd/>
          <a:tailEnd/>
        </a:ln>
        <a:effectLst/>
      </xdr:spPr>
      <xdr:txBody>
        <a:bodyPr vertOverflow="clip" wrap="square" lIns="20160" tIns="20160" rIns="20160" bIns="20160" anchor="t" upright="1"/>
        <a:lstStyle/>
        <a:p>
          <a:pPr algn="ctr" rtl="0">
            <a:defRPr sz="1000"/>
          </a:pPr>
          <a:r>
            <a:rPr lang="fr-FR" sz="1400" b="1" i="0" strike="noStrike">
              <a:solidFill>
                <a:srgbClr val="000000"/>
              </a:solidFill>
              <a:latin typeface="Arial"/>
              <a:cs typeface="Arial"/>
            </a:rPr>
            <a:t>CONSO. INTER. </a:t>
          </a:r>
        </a:p>
        <a:p>
          <a:pPr algn="ctr" rtl="0">
            <a:defRPr sz="1000"/>
          </a:pPr>
          <a:r>
            <a:rPr lang="fr-FR" sz="1400" b="1" i="0" strike="noStrike">
              <a:solidFill>
                <a:srgbClr val="000000"/>
              </a:solidFill>
              <a:latin typeface="Arial"/>
              <a:cs typeface="Arial"/>
            </a:rPr>
            <a:t>EN PRODUITS</a:t>
          </a:r>
        </a:p>
      </xdr:txBody>
    </xdr:sp>
    <xdr:clientData/>
  </xdr:twoCellAnchor>
  <xdr:twoCellAnchor>
    <xdr:from>
      <xdr:col>13</xdr:col>
      <xdr:colOff>0</xdr:colOff>
      <xdr:row>12</xdr:row>
      <xdr:rowOff>0</xdr:rowOff>
    </xdr:from>
    <xdr:to>
      <xdr:col>15</xdr:col>
      <xdr:colOff>0</xdr:colOff>
      <xdr:row>12</xdr:row>
      <xdr:rowOff>285750</xdr:rowOff>
    </xdr:to>
    <xdr:sp macro="" textlink="" fLocksText="0">
      <xdr:nvSpPr>
        <xdr:cNvPr id="7180" name="Texte 22">
          <a:extLst>
            <a:ext uri="{FF2B5EF4-FFF2-40B4-BE49-F238E27FC236}">
              <a16:creationId xmlns:a16="http://schemas.microsoft.com/office/drawing/2014/main" id="{2ACE3CB8-9861-431B-AC76-B6E47B3A512E}"/>
            </a:ext>
          </a:extLst>
        </xdr:cNvPr>
        <xdr:cNvSpPr txBox="1">
          <a:spLocks noChangeArrowheads="1"/>
        </xdr:cNvSpPr>
      </xdr:nvSpPr>
      <xdr:spPr bwMode="auto">
        <a:xfrm>
          <a:off x="13335000" y="7753350"/>
          <a:ext cx="2095500" cy="285750"/>
        </a:xfrm>
        <a:prstGeom prst="rect">
          <a:avLst/>
        </a:prstGeom>
        <a:solidFill>
          <a:srgbClr val="FFFFFF"/>
        </a:solidFill>
        <a:ln w="9360" cap="sq">
          <a:solidFill>
            <a:srgbClr val="000000"/>
          </a:solidFill>
          <a:miter lim="800000"/>
          <a:headEnd/>
          <a:tailEnd/>
        </a:ln>
        <a:effectLst/>
      </xdr:spPr>
      <xdr:txBody>
        <a:bodyPr vertOverflow="clip" wrap="square" lIns="20160" tIns="20160" rIns="20160" bIns="20160" anchor="ctr" upright="1"/>
        <a:lstStyle/>
        <a:p>
          <a:pPr algn="ctr" rtl="0">
            <a:defRPr sz="1000"/>
          </a:pPr>
          <a:r>
            <a:rPr lang="fr-FR" sz="1600" b="0" i="0" strike="noStrike">
              <a:solidFill>
                <a:srgbClr val="000000"/>
              </a:solidFill>
              <a:latin typeface="Arial"/>
              <a:cs typeface="Arial"/>
            </a:rPr>
            <a:t>Conso. finale</a:t>
          </a:r>
        </a:p>
      </xdr:txBody>
    </xdr:sp>
    <xdr:clientData/>
  </xdr:twoCellAnchor>
  <xdr:twoCellAnchor>
    <xdr:from>
      <xdr:col>6</xdr:col>
      <xdr:colOff>0</xdr:colOff>
      <xdr:row>4</xdr:row>
      <xdr:rowOff>0</xdr:rowOff>
    </xdr:from>
    <xdr:to>
      <xdr:col>6</xdr:col>
      <xdr:colOff>114300</xdr:colOff>
      <xdr:row>4</xdr:row>
      <xdr:rowOff>289560</xdr:rowOff>
    </xdr:to>
    <xdr:sp macro="" textlink="">
      <xdr:nvSpPr>
        <xdr:cNvPr id="22810" name="Texte 24">
          <a:extLst>
            <a:ext uri="{FF2B5EF4-FFF2-40B4-BE49-F238E27FC236}">
              <a16:creationId xmlns:a16="http://schemas.microsoft.com/office/drawing/2014/main" id="{CC9D15DD-8209-4F70-919E-16FDE82BE4FA}"/>
            </a:ext>
          </a:extLst>
        </xdr:cNvPr>
        <xdr:cNvSpPr txBox="1">
          <a:spLocks noChangeArrowheads="1"/>
        </xdr:cNvSpPr>
      </xdr:nvSpPr>
      <xdr:spPr bwMode="auto">
        <a:xfrm>
          <a:off x="615696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22811" name="Texte 25">
          <a:extLst>
            <a:ext uri="{FF2B5EF4-FFF2-40B4-BE49-F238E27FC236}">
              <a16:creationId xmlns:a16="http://schemas.microsoft.com/office/drawing/2014/main" id="{CD8132B6-8869-4D96-B0A8-6C28C20D6991}"/>
            </a:ext>
          </a:extLst>
        </xdr:cNvPr>
        <xdr:cNvSpPr txBox="1">
          <a:spLocks noChangeArrowheads="1"/>
        </xdr:cNvSpPr>
      </xdr:nvSpPr>
      <xdr:spPr bwMode="auto">
        <a:xfrm>
          <a:off x="615696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22812" name="Texte 26">
          <a:extLst>
            <a:ext uri="{FF2B5EF4-FFF2-40B4-BE49-F238E27FC236}">
              <a16:creationId xmlns:a16="http://schemas.microsoft.com/office/drawing/2014/main" id="{380310A8-FCE8-4525-AF70-4F28C3FE3835}"/>
            </a:ext>
          </a:extLst>
        </xdr:cNvPr>
        <xdr:cNvSpPr txBox="1">
          <a:spLocks noChangeArrowheads="1"/>
        </xdr:cNvSpPr>
      </xdr:nvSpPr>
      <xdr:spPr bwMode="auto">
        <a:xfrm>
          <a:off x="615696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22813" name="Texte 27">
          <a:extLst>
            <a:ext uri="{FF2B5EF4-FFF2-40B4-BE49-F238E27FC236}">
              <a16:creationId xmlns:a16="http://schemas.microsoft.com/office/drawing/2014/main" id="{96CF56CB-8431-42DD-8F3C-0CE83F9C6D19}"/>
            </a:ext>
          </a:extLst>
        </xdr:cNvPr>
        <xdr:cNvSpPr txBox="1">
          <a:spLocks noChangeArrowheads="1"/>
        </xdr:cNvSpPr>
      </xdr:nvSpPr>
      <xdr:spPr bwMode="auto">
        <a:xfrm>
          <a:off x="723138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22814" name="Texte 28">
          <a:extLst>
            <a:ext uri="{FF2B5EF4-FFF2-40B4-BE49-F238E27FC236}">
              <a16:creationId xmlns:a16="http://schemas.microsoft.com/office/drawing/2014/main" id="{481E7F08-B09D-4492-9148-9E3EB7F36353}"/>
            </a:ext>
          </a:extLst>
        </xdr:cNvPr>
        <xdr:cNvSpPr txBox="1">
          <a:spLocks noChangeArrowheads="1"/>
        </xdr:cNvSpPr>
      </xdr:nvSpPr>
      <xdr:spPr bwMode="auto">
        <a:xfrm>
          <a:off x="723138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22815" name="Texte 29">
          <a:extLst>
            <a:ext uri="{FF2B5EF4-FFF2-40B4-BE49-F238E27FC236}">
              <a16:creationId xmlns:a16="http://schemas.microsoft.com/office/drawing/2014/main" id="{6AB995D1-E06A-4B6B-8461-F466733626FC}"/>
            </a:ext>
          </a:extLst>
        </xdr:cNvPr>
        <xdr:cNvSpPr txBox="1">
          <a:spLocks noChangeArrowheads="1"/>
        </xdr:cNvSpPr>
      </xdr:nvSpPr>
      <xdr:spPr bwMode="auto">
        <a:xfrm>
          <a:off x="723138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22816" name="Texte 30">
          <a:extLst>
            <a:ext uri="{FF2B5EF4-FFF2-40B4-BE49-F238E27FC236}">
              <a16:creationId xmlns:a16="http://schemas.microsoft.com/office/drawing/2014/main" id="{80D78BD7-1D22-4213-A85E-4DB97E3D8329}"/>
            </a:ext>
          </a:extLst>
        </xdr:cNvPr>
        <xdr:cNvSpPr txBox="1">
          <a:spLocks noChangeArrowheads="1"/>
        </xdr:cNvSpPr>
      </xdr:nvSpPr>
      <xdr:spPr bwMode="auto">
        <a:xfrm>
          <a:off x="830580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22817" name="Texte 31">
          <a:extLst>
            <a:ext uri="{FF2B5EF4-FFF2-40B4-BE49-F238E27FC236}">
              <a16:creationId xmlns:a16="http://schemas.microsoft.com/office/drawing/2014/main" id="{E496CBD1-2763-41EE-AC49-B9D4FBFA27EF}"/>
            </a:ext>
          </a:extLst>
        </xdr:cNvPr>
        <xdr:cNvSpPr txBox="1">
          <a:spLocks noChangeArrowheads="1"/>
        </xdr:cNvSpPr>
      </xdr:nvSpPr>
      <xdr:spPr bwMode="auto">
        <a:xfrm>
          <a:off x="830580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22818" name="Texte 32">
          <a:extLst>
            <a:ext uri="{FF2B5EF4-FFF2-40B4-BE49-F238E27FC236}">
              <a16:creationId xmlns:a16="http://schemas.microsoft.com/office/drawing/2014/main" id="{322B9E8D-2E8A-441D-A174-7E41A28B63DF}"/>
            </a:ext>
          </a:extLst>
        </xdr:cNvPr>
        <xdr:cNvSpPr txBox="1">
          <a:spLocks noChangeArrowheads="1"/>
        </xdr:cNvSpPr>
      </xdr:nvSpPr>
      <xdr:spPr bwMode="auto">
        <a:xfrm>
          <a:off x="830580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0</xdr:colOff>
      <xdr:row>3</xdr:row>
      <xdr:rowOff>85725</xdr:rowOff>
    </xdr:from>
    <xdr:to>
      <xdr:col>5</xdr:col>
      <xdr:colOff>0</xdr:colOff>
      <xdr:row>4</xdr:row>
      <xdr:rowOff>123825</xdr:rowOff>
    </xdr:to>
    <xdr:sp macro="" textlink="" fLocksText="0">
      <xdr:nvSpPr>
        <xdr:cNvPr id="7191" name="Texte 33">
          <a:extLst>
            <a:ext uri="{FF2B5EF4-FFF2-40B4-BE49-F238E27FC236}">
              <a16:creationId xmlns:a16="http://schemas.microsoft.com/office/drawing/2014/main" id="{6785E7B3-6444-4211-95B4-63DC720B3F76}"/>
            </a:ext>
          </a:extLst>
        </xdr:cNvPr>
        <xdr:cNvSpPr txBox="1">
          <a:spLocks noChangeArrowheads="1"/>
        </xdr:cNvSpPr>
      </xdr:nvSpPr>
      <xdr:spPr bwMode="auto">
        <a:xfrm>
          <a:off x="4953000" y="981075"/>
          <a:ext cx="0" cy="800100"/>
        </a:xfrm>
        <a:prstGeom prst="rect">
          <a:avLst/>
        </a:prstGeom>
        <a:noFill/>
        <a:ln w="9525">
          <a:noFill/>
          <a:round/>
          <a:headEnd/>
          <a:tailEnd/>
        </a:ln>
        <a:effectLst/>
      </xdr:spPr>
      <xdr:txBody>
        <a:bodyPr vertOverflow="clip" wrap="square" lIns="20160" tIns="20160" rIns="20160" bIns="20160" anchor="b" upright="1"/>
        <a:lstStyle/>
        <a:p>
          <a:pPr algn="l" rtl="0">
            <a:defRPr sz="1000"/>
          </a:pPr>
          <a:r>
            <a:rPr lang="fr-FR" sz="1600" b="1" i="0" strike="noStrike">
              <a:solidFill>
                <a:srgbClr val="000000"/>
              </a:solidFill>
              <a:latin typeface="Arial"/>
              <a:cs typeface="Arial"/>
            </a:rPr>
            <a:t>PRODUCTION</a:t>
          </a:r>
        </a:p>
        <a:p>
          <a:pPr algn="l" rtl="0">
            <a:defRPr sz="1000"/>
          </a:pPr>
          <a:r>
            <a:rPr lang="fr-FR" sz="1600" b="1" i="0" strike="noStrike">
              <a:solidFill>
                <a:srgbClr val="000000"/>
              </a:solidFill>
              <a:latin typeface="Arial"/>
              <a:cs typeface="Arial"/>
            </a:rPr>
            <a:t>DES PRODUITS</a:t>
          </a:r>
        </a:p>
      </xdr:txBody>
    </xdr:sp>
    <xdr:clientData/>
  </xdr:twoCellAnchor>
  <xdr:twoCellAnchor>
    <xdr:from>
      <xdr:col>5</xdr:col>
      <xdr:colOff>0</xdr:colOff>
      <xdr:row>3</xdr:row>
      <xdr:rowOff>7620</xdr:rowOff>
    </xdr:from>
    <xdr:to>
      <xdr:col>5</xdr:col>
      <xdr:colOff>0</xdr:colOff>
      <xdr:row>3</xdr:row>
      <xdr:rowOff>7620</xdr:rowOff>
    </xdr:to>
    <xdr:sp macro="" textlink="">
      <xdr:nvSpPr>
        <xdr:cNvPr id="22820" name="Ligne 37">
          <a:extLst>
            <a:ext uri="{FF2B5EF4-FFF2-40B4-BE49-F238E27FC236}">
              <a16:creationId xmlns:a16="http://schemas.microsoft.com/office/drawing/2014/main" id="{D73215FE-1184-4564-BB69-42787EB8915E}"/>
            </a:ext>
          </a:extLst>
        </xdr:cNvPr>
        <xdr:cNvSpPr>
          <a:spLocks noChangeShapeType="1"/>
        </xdr:cNvSpPr>
      </xdr:nvSpPr>
      <xdr:spPr bwMode="auto">
        <a:xfrm>
          <a:off x="5082540" y="899160"/>
          <a:ext cx="0" cy="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0</xdr:rowOff>
    </xdr:from>
    <xdr:to>
      <xdr:col>6</xdr:col>
      <xdr:colOff>114300</xdr:colOff>
      <xdr:row>4</xdr:row>
      <xdr:rowOff>289560</xdr:rowOff>
    </xdr:to>
    <xdr:sp macro="" textlink="">
      <xdr:nvSpPr>
        <xdr:cNvPr id="22821" name="Texte 24">
          <a:extLst>
            <a:ext uri="{FF2B5EF4-FFF2-40B4-BE49-F238E27FC236}">
              <a16:creationId xmlns:a16="http://schemas.microsoft.com/office/drawing/2014/main" id="{9852A7B0-A8BA-48A0-BFC8-3D3BE4E03A0B}"/>
            </a:ext>
          </a:extLst>
        </xdr:cNvPr>
        <xdr:cNvSpPr txBox="1">
          <a:spLocks noChangeArrowheads="1"/>
        </xdr:cNvSpPr>
      </xdr:nvSpPr>
      <xdr:spPr bwMode="auto">
        <a:xfrm>
          <a:off x="615696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22822" name="Texte 25">
          <a:extLst>
            <a:ext uri="{FF2B5EF4-FFF2-40B4-BE49-F238E27FC236}">
              <a16:creationId xmlns:a16="http://schemas.microsoft.com/office/drawing/2014/main" id="{C0D66D19-DC3F-4E9E-B094-B83CEC3A3392}"/>
            </a:ext>
          </a:extLst>
        </xdr:cNvPr>
        <xdr:cNvSpPr txBox="1">
          <a:spLocks noChangeArrowheads="1"/>
        </xdr:cNvSpPr>
      </xdr:nvSpPr>
      <xdr:spPr bwMode="auto">
        <a:xfrm>
          <a:off x="615696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22823" name="Texte 27">
          <a:extLst>
            <a:ext uri="{FF2B5EF4-FFF2-40B4-BE49-F238E27FC236}">
              <a16:creationId xmlns:a16="http://schemas.microsoft.com/office/drawing/2014/main" id="{8D178B67-439C-4450-B881-29B987B4CC67}"/>
            </a:ext>
          </a:extLst>
        </xdr:cNvPr>
        <xdr:cNvSpPr txBox="1">
          <a:spLocks noChangeArrowheads="1"/>
        </xdr:cNvSpPr>
      </xdr:nvSpPr>
      <xdr:spPr bwMode="auto">
        <a:xfrm>
          <a:off x="723138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22824" name="Texte 28">
          <a:extLst>
            <a:ext uri="{FF2B5EF4-FFF2-40B4-BE49-F238E27FC236}">
              <a16:creationId xmlns:a16="http://schemas.microsoft.com/office/drawing/2014/main" id="{257EF49B-1C59-454B-8DC5-1E44ED39376D}"/>
            </a:ext>
          </a:extLst>
        </xdr:cNvPr>
        <xdr:cNvSpPr txBox="1">
          <a:spLocks noChangeArrowheads="1"/>
        </xdr:cNvSpPr>
      </xdr:nvSpPr>
      <xdr:spPr bwMode="auto">
        <a:xfrm>
          <a:off x="723138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22825" name="Texte 29">
          <a:extLst>
            <a:ext uri="{FF2B5EF4-FFF2-40B4-BE49-F238E27FC236}">
              <a16:creationId xmlns:a16="http://schemas.microsoft.com/office/drawing/2014/main" id="{0F8CBD9B-383B-40AF-8856-394A579F9ECA}"/>
            </a:ext>
          </a:extLst>
        </xdr:cNvPr>
        <xdr:cNvSpPr txBox="1">
          <a:spLocks noChangeArrowheads="1"/>
        </xdr:cNvSpPr>
      </xdr:nvSpPr>
      <xdr:spPr bwMode="auto">
        <a:xfrm>
          <a:off x="723138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22826" name="Texte 30">
          <a:extLst>
            <a:ext uri="{FF2B5EF4-FFF2-40B4-BE49-F238E27FC236}">
              <a16:creationId xmlns:a16="http://schemas.microsoft.com/office/drawing/2014/main" id="{67408F4C-E5A0-4DE0-9BAD-75C20F58593D}"/>
            </a:ext>
          </a:extLst>
        </xdr:cNvPr>
        <xdr:cNvSpPr txBox="1">
          <a:spLocks noChangeArrowheads="1"/>
        </xdr:cNvSpPr>
      </xdr:nvSpPr>
      <xdr:spPr bwMode="auto">
        <a:xfrm>
          <a:off x="830580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22827" name="Texte 31">
          <a:extLst>
            <a:ext uri="{FF2B5EF4-FFF2-40B4-BE49-F238E27FC236}">
              <a16:creationId xmlns:a16="http://schemas.microsoft.com/office/drawing/2014/main" id="{1910EC0F-9974-4B3C-A9FA-C083CED003E0}"/>
            </a:ext>
          </a:extLst>
        </xdr:cNvPr>
        <xdr:cNvSpPr txBox="1">
          <a:spLocks noChangeArrowheads="1"/>
        </xdr:cNvSpPr>
      </xdr:nvSpPr>
      <xdr:spPr bwMode="auto">
        <a:xfrm>
          <a:off x="830580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22828" name="Texte 32">
          <a:extLst>
            <a:ext uri="{FF2B5EF4-FFF2-40B4-BE49-F238E27FC236}">
              <a16:creationId xmlns:a16="http://schemas.microsoft.com/office/drawing/2014/main" id="{0D2347B1-01C3-4EFE-8D22-0C7BA70015C7}"/>
            </a:ext>
          </a:extLst>
        </xdr:cNvPr>
        <xdr:cNvSpPr txBox="1">
          <a:spLocks noChangeArrowheads="1"/>
        </xdr:cNvSpPr>
      </xdr:nvSpPr>
      <xdr:spPr bwMode="auto">
        <a:xfrm>
          <a:off x="830580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251460</xdr:colOff>
      <xdr:row>12</xdr:row>
      <xdr:rowOff>7620</xdr:rowOff>
    </xdr:from>
    <xdr:to>
      <xdr:col>6</xdr:col>
      <xdr:colOff>45720</xdr:colOff>
      <xdr:row>12</xdr:row>
      <xdr:rowOff>350520</xdr:rowOff>
    </xdr:to>
    <xdr:sp macro="" textlink="">
      <xdr:nvSpPr>
        <xdr:cNvPr id="22829" name="Texte 2">
          <a:extLst>
            <a:ext uri="{FF2B5EF4-FFF2-40B4-BE49-F238E27FC236}">
              <a16:creationId xmlns:a16="http://schemas.microsoft.com/office/drawing/2014/main" id="{46E4A22D-3EE5-43C2-97FB-E03F1413CD1E}"/>
            </a:ext>
          </a:extLst>
        </xdr:cNvPr>
        <xdr:cNvSpPr txBox="1">
          <a:spLocks noChangeArrowheads="1"/>
        </xdr:cNvSpPr>
      </xdr:nvSpPr>
      <xdr:spPr bwMode="auto">
        <a:xfrm>
          <a:off x="5334000" y="7757160"/>
          <a:ext cx="868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251460</xdr:colOff>
      <xdr:row>12</xdr:row>
      <xdr:rowOff>7620</xdr:rowOff>
    </xdr:from>
    <xdr:to>
      <xdr:col>6</xdr:col>
      <xdr:colOff>45720</xdr:colOff>
      <xdr:row>12</xdr:row>
      <xdr:rowOff>350520</xdr:rowOff>
    </xdr:to>
    <xdr:sp macro="" textlink="">
      <xdr:nvSpPr>
        <xdr:cNvPr id="22830" name="Texte 2">
          <a:extLst>
            <a:ext uri="{FF2B5EF4-FFF2-40B4-BE49-F238E27FC236}">
              <a16:creationId xmlns:a16="http://schemas.microsoft.com/office/drawing/2014/main" id="{BE547F10-E2F9-4C1D-B25D-DEF40E735996}"/>
            </a:ext>
          </a:extLst>
        </xdr:cNvPr>
        <xdr:cNvSpPr txBox="1">
          <a:spLocks noChangeArrowheads="1"/>
        </xdr:cNvSpPr>
      </xdr:nvSpPr>
      <xdr:spPr bwMode="auto">
        <a:xfrm>
          <a:off x="5334000" y="7757160"/>
          <a:ext cx="868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289560</xdr:rowOff>
    </xdr:to>
    <xdr:sp macro="" textlink="">
      <xdr:nvSpPr>
        <xdr:cNvPr id="22831" name="Texte 24">
          <a:extLst>
            <a:ext uri="{FF2B5EF4-FFF2-40B4-BE49-F238E27FC236}">
              <a16:creationId xmlns:a16="http://schemas.microsoft.com/office/drawing/2014/main" id="{B3C117D7-760D-463D-93DE-EF2B8BFF7C17}"/>
            </a:ext>
          </a:extLst>
        </xdr:cNvPr>
        <xdr:cNvSpPr txBox="1">
          <a:spLocks noChangeArrowheads="1"/>
        </xdr:cNvSpPr>
      </xdr:nvSpPr>
      <xdr:spPr bwMode="auto">
        <a:xfrm>
          <a:off x="7231380" y="241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274320</xdr:rowOff>
    </xdr:to>
    <xdr:sp macro="" textlink="">
      <xdr:nvSpPr>
        <xdr:cNvPr id="22832" name="Texte 25">
          <a:extLst>
            <a:ext uri="{FF2B5EF4-FFF2-40B4-BE49-F238E27FC236}">
              <a16:creationId xmlns:a16="http://schemas.microsoft.com/office/drawing/2014/main" id="{509C283E-8E59-43B8-8F98-B25681775503}"/>
            </a:ext>
          </a:extLst>
        </xdr:cNvPr>
        <xdr:cNvSpPr txBox="1">
          <a:spLocks noChangeArrowheads="1"/>
        </xdr:cNvSpPr>
      </xdr:nvSpPr>
      <xdr:spPr bwMode="auto">
        <a:xfrm>
          <a:off x="7231380" y="241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274320</xdr:rowOff>
    </xdr:to>
    <xdr:sp macro="" textlink="">
      <xdr:nvSpPr>
        <xdr:cNvPr id="22833" name="Texte 26">
          <a:extLst>
            <a:ext uri="{FF2B5EF4-FFF2-40B4-BE49-F238E27FC236}">
              <a16:creationId xmlns:a16="http://schemas.microsoft.com/office/drawing/2014/main" id="{83524D60-099E-4B92-979E-58D0BB8B66AD}"/>
            </a:ext>
          </a:extLst>
        </xdr:cNvPr>
        <xdr:cNvSpPr txBox="1">
          <a:spLocks noChangeArrowheads="1"/>
        </xdr:cNvSpPr>
      </xdr:nvSpPr>
      <xdr:spPr bwMode="auto">
        <a:xfrm>
          <a:off x="7231380" y="241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289560</xdr:rowOff>
    </xdr:to>
    <xdr:sp macro="" textlink="">
      <xdr:nvSpPr>
        <xdr:cNvPr id="22834" name="Texte 24">
          <a:extLst>
            <a:ext uri="{FF2B5EF4-FFF2-40B4-BE49-F238E27FC236}">
              <a16:creationId xmlns:a16="http://schemas.microsoft.com/office/drawing/2014/main" id="{6FAFD94F-8881-4E71-85B3-C7095CDBD0D8}"/>
            </a:ext>
          </a:extLst>
        </xdr:cNvPr>
        <xdr:cNvSpPr txBox="1">
          <a:spLocks noChangeArrowheads="1"/>
        </xdr:cNvSpPr>
      </xdr:nvSpPr>
      <xdr:spPr bwMode="auto">
        <a:xfrm>
          <a:off x="7231380" y="241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274320</xdr:rowOff>
    </xdr:to>
    <xdr:sp macro="" textlink="">
      <xdr:nvSpPr>
        <xdr:cNvPr id="22835" name="Texte 25">
          <a:extLst>
            <a:ext uri="{FF2B5EF4-FFF2-40B4-BE49-F238E27FC236}">
              <a16:creationId xmlns:a16="http://schemas.microsoft.com/office/drawing/2014/main" id="{552413BD-D7C9-448C-A54F-9BAB1E47E586}"/>
            </a:ext>
          </a:extLst>
        </xdr:cNvPr>
        <xdr:cNvSpPr txBox="1">
          <a:spLocks noChangeArrowheads="1"/>
        </xdr:cNvSpPr>
      </xdr:nvSpPr>
      <xdr:spPr bwMode="auto">
        <a:xfrm>
          <a:off x="7231380" y="241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289560</xdr:rowOff>
    </xdr:to>
    <xdr:sp macro="" textlink="">
      <xdr:nvSpPr>
        <xdr:cNvPr id="22836" name="Texte 24">
          <a:extLst>
            <a:ext uri="{FF2B5EF4-FFF2-40B4-BE49-F238E27FC236}">
              <a16:creationId xmlns:a16="http://schemas.microsoft.com/office/drawing/2014/main" id="{DCAE2FD1-8EC0-4BEE-B9A7-7320C378D7CE}"/>
            </a:ext>
          </a:extLst>
        </xdr:cNvPr>
        <xdr:cNvSpPr txBox="1">
          <a:spLocks noChangeArrowheads="1"/>
        </xdr:cNvSpPr>
      </xdr:nvSpPr>
      <xdr:spPr bwMode="auto">
        <a:xfrm>
          <a:off x="8305800" y="317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274320</xdr:rowOff>
    </xdr:to>
    <xdr:sp macro="" textlink="">
      <xdr:nvSpPr>
        <xdr:cNvPr id="22837" name="Texte 25">
          <a:extLst>
            <a:ext uri="{FF2B5EF4-FFF2-40B4-BE49-F238E27FC236}">
              <a16:creationId xmlns:a16="http://schemas.microsoft.com/office/drawing/2014/main" id="{03C8CE49-6780-484F-B99A-4E9A7B485B41}"/>
            </a:ext>
          </a:extLst>
        </xdr:cNvPr>
        <xdr:cNvSpPr txBox="1">
          <a:spLocks noChangeArrowheads="1"/>
        </xdr:cNvSpPr>
      </xdr:nvSpPr>
      <xdr:spPr bwMode="auto">
        <a:xfrm>
          <a:off x="8305800" y="317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274320</xdr:rowOff>
    </xdr:to>
    <xdr:sp macro="" textlink="">
      <xdr:nvSpPr>
        <xdr:cNvPr id="22838" name="Texte 26">
          <a:extLst>
            <a:ext uri="{FF2B5EF4-FFF2-40B4-BE49-F238E27FC236}">
              <a16:creationId xmlns:a16="http://schemas.microsoft.com/office/drawing/2014/main" id="{5F1A8826-E695-40B5-B6E7-AB9477391A67}"/>
            </a:ext>
          </a:extLst>
        </xdr:cNvPr>
        <xdr:cNvSpPr txBox="1">
          <a:spLocks noChangeArrowheads="1"/>
        </xdr:cNvSpPr>
      </xdr:nvSpPr>
      <xdr:spPr bwMode="auto">
        <a:xfrm>
          <a:off x="8305800" y="317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289560</xdr:rowOff>
    </xdr:to>
    <xdr:sp macro="" textlink="">
      <xdr:nvSpPr>
        <xdr:cNvPr id="22839" name="Texte 24">
          <a:extLst>
            <a:ext uri="{FF2B5EF4-FFF2-40B4-BE49-F238E27FC236}">
              <a16:creationId xmlns:a16="http://schemas.microsoft.com/office/drawing/2014/main" id="{CE680A90-0610-4855-8AE0-F56D50766BD7}"/>
            </a:ext>
          </a:extLst>
        </xdr:cNvPr>
        <xdr:cNvSpPr txBox="1">
          <a:spLocks noChangeArrowheads="1"/>
        </xdr:cNvSpPr>
      </xdr:nvSpPr>
      <xdr:spPr bwMode="auto">
        <a:xfrm>
          <a:off x="8305800" y="317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274320</xdr:rowOff>
    </xdr:to>
    <xdr:sp macro="" textlink="">
      <xdr:nvSpPr>
        <xdr:cNvPr id="22840" name="Texte 25">
          <a:extLst>
            <a:ext uri="{FF2B5EF4-FFF2-40B4-BE49-F238E27FC236}">
              <a16:creationId xmlns:a16="http://schemas.microsoft.com/office/drawing/2014/main" id="{BAE92C1D-F44B-4C73-B204-6015674F76FF}"/>
            </a:ext>
          </a:extLst>
        </xdr:cNvPr>
        <xdr:cNvSpPr txBox="1">
          <a:spLocks noChangeArrowheads="1"/>
        </xdr:cNvSpPr>
      </xdr:nvSpPr>
      <xdr:spPr bwMode="auto">
        <a:xfrm>
          <a:off x="8305800" y="317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289560</xdr:rowOff>
    </xdr:to>
    <xdr:sp macro="" textlink="">
      <xdr:nvSpPr>
        <xdr:cNvPr id="22841" name="Texte 24">
          <a:extLst>
            <a:ext uri="{FF2B5EF4-FFF2-40B4-BE49-F238E27FC236}">
              <a16:creationId xmlns:a16="http://schemas.microsoft.com/office/drawing/2014/main" id="{1FB1DD22-8A4A-409A-8D68-B84F539447AF}"/>
            </a:ext>
          </a:extLst>
        </xdr:cNvPr>
        <xdr:cNvSpPr txBox="1">
          <a:spLocks noChangeArrowheads="1"/>
        </xdr:cNvSpPr>
      </xdr:nvSpPr>
      <xdr:spPr bwMode="auto">
        <a:xfrm>
          <a:off x="8305800" y="393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274320</xdr:rowOff>
    </xdr:to>
    <xdr:sp macro="" textlink="">
      <xdr:nvSpPr>
        <xdr:cNvPr id="22842" name="Texte 25">
          <a:extLst>
            <a:ext uri="{FF2B5EF4-FFF2-40B4-BE49-F238E27FC236}">
              <a16:creationId xmlns:a16="http://schemas.microsoft.com/office/drawing/2014/main" id="{2E1FCBC1-808A-4107-8BC8-AF9BB9571E4E}"/>
            </a:ext>
          </a:extLst>
        </xdr:cNvPr>
        <xdr:cNvSpPr txBox="1">
          <a:spLocks noChangeArrowheads="1"/>
        </xdr:cNvSpPr>
      </xdr:nvSpPr>
      <xdr:spPr bwMode="auto">
        <a:xfrm>
          <a:off x="8305800" y="393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274320</xdr:rowOff>
    </xdr:to>
    <xdr:sp macro="" textlink="">
      <xdr:nvSpPr>
        <xdr:cNvPr id="22843" name="Texte 26">
          <a:extLst>
            <a:ext uri="{FF2B5EF4-FFF2-40B4-BE49-F238E27FC236}">
              <a16:creationId xmlns:a16="http://schemas.microsoft.com/office/drawing/2014/main" id="{6537854C-7166-4AFF-89DF-618BCAB3CEAB}"/>
            </a:ext>
          </a:extLst>
        </xdr:cNvPr>
        <xdr:cNvSpPr txBox="1">
          <a:spLocks noChangeArrowheads="1"/>
        </xdr:cNvSpPr>
      </xdr:nvSpPr>
      <xdr:spPr bwMode="auto">
        <a:xfrm>
          <a:off x="8305800" y="393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289560</xdr:rowOff>
    </xdr:to>
    <xdr:sp macro="" textlink="">
      <xdr:nvSpPr>
        <xdr:cNvPr id="22844" name="Texte 24">
          <a:extLst>
            <a:ext uri="{FF2B5EF4-FFF2-40B4-BE49-F238E27FC236}">
              <a16:creationId xmlns:a16="http://schemas.microsoft.com/office/drawing/2014/main" id="{75E18573-9951-495B-A8EB-3852C34B5939}"/>
            </a:ext>
          </a:extLst>
        </xdr:cNvPr>
        <xdr:cNvSpPr txBox="1">
          <a:spLocks noChangeArrowheads="1"/>
        </xdr:cNvSpPr>
      </xdr:nvSpPr>
      <xdr:spPr bwMode="auto">
        <a:xfrm>
          <a:off x="8305800" y="393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274320</xdr:rowOff>
    </xdr:to>
    <xdr:sp macro="" textlink="">
      <xdr:nvSpPr>
        <xdr:cNvPr id="22845" name="Texte 25">
          <a:extLst>
            <a:ext uri="{FF2B5EF4-FFF2-40B4-BE49-F238E27FC236}">
              <a16:creationId xmlns:a16="http://schemas.microsoft.com/office/drawing/2014/main" id="{92340F2A-7317-4B53-A3AD-DD0C290FDA48}"/>
            </a:ext>
          </a:extLst>
        </xdr:cNvPr>
        <xdr:cNvSpPr txBox="1">
          <a:spLocks noChangeArrowheads="1"/>
        </xdr:cNvSpPr>
      </xdr:nvSpPr>
      <xdr:spPr bwMode="auto">
        <a:xfrm>
          <a:off x="8305800" y="393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289560</xdr:rowOff>
    </xdr:to>
    <xdr:sp macro="" textlink="">
      <xdr:nvSpPr>
        <xdr:cNvPr id="22846" name="Texte 24">
          <a:extLst>
            <a:ext uri="{FF2B5EF4-FFF2-40B4-BE49-F238E27FC236}">
              <a16:creationId xmlns:a16="http://schemas.microsoft.com/office/drawing/2014/main" id="{AABC3180-D65C-461B-8738-AD21B78D1B24}"/>
            </a:ext>
          </a:extLst>
        </xdr:cNvPr>
        <xdr:cNvSpPr txBox="1">
          <a:spLocks noChangeArrowheads="1"/>
        </xdr:cNvSpPr>
      </xdr:nvSpPr>
      <xdr:spPr bwMode="auto">
        <a:xfrm>
          <a:off x="9380220" y="470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274320</xdr:rowOff>
    </xdr:to>
    <xdr:sp macro="" textlink="">
      <xdr:nvSpPr>
        <xdr:cNvPr id="22847" name="Texte 25">
          <a:extLst>
            <a:ext uri="{FF2B5EF4-FFF2-40B4-BE49-F238E27FC236}">
              <a16:creationId xmlns:a16="http://schemas.microsoft.com/office/drawing/2014/main" id="{FF0C3B2E-5CDE-4DB3-8EF9-3DC733A76977}"/>
            </a:ext>
          </a:extLst>
        </xdr:cNvPr>
        <xdr:cNvSpPr txBox="1">
          <a:spLocks noChangeArrowheads="1"/>
        </xdr:cNvSpPr>
      </xdr:nvSpPr>
      <xdr:spPr bwMode="auto">
        <a:xfrm>
          <a:off x="9380220" y="470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274320</xdr:rowOff>
    </xdr:to>
    <xdr:sp macro="" textlink="">
      <xdr:nvSpPr>
        <xdr:cNvPr id="22848" name="Texte 26">
          <a:extLst>
            <a:ext uri="{FF2B5EF4-FFF2-40B4-BE49-F238E27FC236}">
              <a16:creationId xmlns:a16="http://schemas.microsoft.com/office/drawing/2014/main" id="{AD9EDD0A-1057-4D9B-82E9-EADA8B922E2B}"/>
            </a:ext>
          </a:extLst>
        </xdr:cNvPr>
        <xdr:cNvSpPr txBox="1">
          <a:spLocks noChangeArrowheads="1"/>
        </xdr:cNvSpPr>
      </xdr:nvSpPr>
      <xdr:spPr bwMode="auto">
        <a:xfrm>
          <a:off x="9380220" y="470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289560</xdr:rowOff>
    </xdr:to>
    <xdr:sp macro="" textlink="">
      <xdr:nvSpPr>
        <xdr:cNvPr id="22849" name="Texte 24">
          <a:extLst>
            <a:ext uri="{FF2B5EF4-FFF2-40B4-BE49-F238E27FC236}">
              <a16:creationId xmlns:a16="http://schemas.microsoft.com/office/drawing/2014/main" id="{D7F1AB42-1DC1-430E-B85F-44E0741E34D9}"/>
            </a:ext>
          </a:extLst>
        </xdr:cNvPr>
        <xdr:cNvSpPr txBox="1">
          <a:spLocks noChangeArrowheads="1"/>
        </xdr:cNvSpPr>
      </xdr:nvSpPr>
      <xdr:spPr bwMode="auto">
        <a:xfrm>
          <a:off x="9380220" y="470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274320</xdr:rowOff>
    </xdr:to>
    <xdr:sp macro="" textlink="">
      <xdr:nvSpPr>
        <xdr:cNvPr id="22850" name="Texte 25">
          <a:extLst>
            <a:ext uri="{FF2B5EF4-FFF2-40B4-BE49-F238E27FC236}">
              <a16:creationId xmlns:a16="http://schemas.microsoft.com/office/drawing/2014/main" id="{742E9AFD-C7E8-4BEF-8D63-9B7E3E268A73}"/>
            </a:ext>
          </a:extLst>
        </xdr:cNvPr>
        <xdr:cNvSpPr txBox="1">
          <a:spLocks noChangeArrowheads="1"/>
        </xdr:cNvSpPr>
      </xdr:nvSpPr>
      <xdr:spPr bwMode="auto">
        <a:xfrm>
          <a:off x="9380220" y="470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289560</xdr:rowOff>
    </xdr:to>
    <xdr:sp macro="" textlink="">
      <xdr:nvSpPr>
        <xdr:cNvPr id="22851" name="Texte 24">
          <a:extLst>
            <a:ext uri="{FF2B5EF4-FFF2-40B4-BE49-F238E27FC236}">
              <a16:creationId xmlns:a16="http://schemas.microsoft.com/office/drawing/2014/main" id="{80333DE9-E4DD-4F43-8B10-4707DDA5B79C}"/>
            </a:ext>
          </a:extLst>
        </xdr:cNvPr>
        <xdr:cNvSpPr txBox="1">
          <a:spLocks noChangeArrowheads="1"/>
        </xdr:cNvSpPr>
      </xdr:nvSpPr>
      <xdr:spPr bwMode="auto">
        <a:xfrm>
          <a:off x="10454640" y="546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274320</xdr:rowOff>
    </xdr:to>
    <xdr:sp macro="" textlink="">
      <xdr:nvSpPr>
        <xdr:cNvPr id="22852" name="Texte 25">
          <a:extLst>
            <a:ext uri="{FF2B5EF4-FFF2-40B4-BE49-F238E27FC236}">
              <a16:creationId xmlns:a16="http://schemas.microsoft.com/office/drawing/2014/main" id="{2E31492C-B264-4E95-8AE7-0798EB8EF0FE}"/>
            </a:ext>
          </a:extLst>
        </xdr:cNvPr>
        <xdr:cNvSpPr txBox="1">
          <a:spLocks noChangeArrowheads="1"/>
        </xdr:cNvSpPr>
      </xdr:nvSpPr>
      <xdr:spPr bwMode="auto">
        <a:xfrm>
          <a:off x="10454640" y="546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274320</xdr:rowOff>
    </xdr:to>
    <xdr:sp macro="" textlink="">
      <xdr:nvSpPr>
        <xdr:cNvPr id="22853" name="Texte 26">
          <a:extLst>
            <a:ext uri="{FF2B5EF4-FFF2-40B4-BE49-F238E27FC236}">
              <a16:creationId xmlns:a16="http://schemas.microsoft.com/office/drawing/2014/main" id="{078FC241-EFCE-46BB-97B2-4A96B07F4A0E}"/>
            </a:ext>
          </a:extLst>
        </xdr:cNvPr>
        <xdr:cNvSpPr txBox="1">
          <a:spLocks noChangeArrowheads="1"/>
        </xdr:cNvSpPr>
      </xdr:nvSpPr>
      <xdr:spPr bwMode="auto">
        <a:xfrm>
          <a:off x="10454640" y="546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289560</xdr:rowOff>
    </xdr:to>
    <xdr:sp macro="" textlink="">
      <xdr:nvSpPr>
        <xdr:cNvPr id="22854" name="Texte 24">
          <a:extLst>
            <a:ext uri="{FF2B5EF4-FFF2-40B4-BE49-F238E27FC236}">
              <a16:creationId xmlns:a16="http://schemas.microsoft.com/office/drawing/2014/main" id="{25CECED8-5449-4A51-82D7-57AF84F4A16D}"/>
            </a:ext>
          </a:extLst>
        </xdr:cNvPr>
        <xdr:cNvSpPr txBox="1">
          <a:spLocks noChangeArrowheads="1"/>
        </xdr:cNvSpPr>
      </xdr:nvSpPr>
      <xdr:spPr bwMode="auto">
        <a:xfrm>
          <a:off x="10454640" y="546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274320</xdr:rowOff>
    </xdr:to>
    <xdr:sp macro="" textlink="">
      <xdr:nvSpPr>
        <xdr:cNvPr id="22855" name="Texte 25">
          <a:extLst>
            <a:ext uri="{FF2B5EF4-FFF2-40B4-BE49-F238E27FC236}">
              <a16:creationId xmlns:a16="http://schemas.microsoft.com/office/drawing/2014/main" id="{2E8DD5E4-A787-44D7-8BD5-D625A682C3EA}"/>
            </a:ext>
          </a:extLst>
        </xdr:cNvPr>
        <xdr:cNvSpPr txBox="1">
          <a:spLocks noChangeArrowheads="1"/>
        </xdr:cNvSpPr>
      </xdr:nvSpPr>
      <xdr:spPr bwMode="auto">
        <a:xfrm>
          <a:off x="10454640" y="546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289560</xdr:rowOff>
    </xdr:to>
    <xdr:sp macro="" textlink="">
      <xdr:nvSpPr>
        <xdr:cNvPr id="22856" name="Texte 24">
          <a:extLst>
            <a:ext uri="{FF2B5EF4-FFF2-40B4-BE49-F238E27FC236}">
              <a16:creationId xmlns:a16="http://schemas.microsoft.com/office/drawing/2014/main" id="{99109148-1519-4AEB-A8AB-3C5FED12D78F}"/>
            </a:ext>
          </a:extLst>
        </xdr:cNvPr>
        <xdr:cNvSpPr txBox="1">
          <a:spLocks noChangeArrowheads="1"/>
        </xdr:cNvSpPr>
      </xdr:nvSpPr>
      <xdr:spPr bwMode="auto">
        <a:xfrm>
          <a:off x="7848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274320</xdr:rowOff>
    </xdr:to>
    <xdr:sp macro="" textlink="">
      <xdr:nvSpPr>
        <xdr:cNvPr id="22857" name="Texte 25">
          <a:extLst>
            <a:ext uri="{FF2B5EF4-FFF2-40B4-BE49-F238E27FC236}">
              <a16:creationId xmlns:a16="http://schemas.microsoft.com/office/drawing/2014/main" id="{BCC8827A-03EA-4A1B-920B-48E67E0C3D35}"/>
            </a:ext>
          </a:extLst>
        </xdr:cNvPr>
        <xdr:cNvSpPr txBox="1">
          <a:spLocks noChangeArrowheads="1"/>
        </xdr:cNvSpPr>
      </xdr:nvSpPr>
      <xdr:spPr bwMode="auto">
        <a:xfrm>
          <a:off x="7848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274320</xdr:rowOff>
    </xdr:to>
    <xdr:sp macro="" textlink="">
      <xdr:nvSpPr>
        <xdr:cNvPr id="22858" name="Texte 26">
          <a:extLst>
            <a:ext uri="{FF2B5EF4-FFF2-40B4-BE49-F238E27FC236}">
              <a16:creationId xmlns:a16="http://schemas.microsoft.com/office/drawing/2014/main" id="{F86B161D-70B9-4A7F-80E2-184381114947}"/>
            </a:ext>
          </a:extLst>
        </xdr:cNvPr>
        <xdr:cNvSpPr txBox="1">
          <a:spLocks noChangeArrowheads="1"/>
        </xdr:cNvSpPr>
      </xdr:nvSpPr>
      <xdr:spPr bwMode="auto">
        <a:xfrm>
          <a:off x="7848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289560</xdr:rowOff>
    </xdr:to>
    <xdr:sp macro="" textlink="">
      <xdr:nvSpPr>
        <xdr:cNvPr id="22859" name="Texte 24">
          <a:extLst>
            <a:ext uri="{FF2B5EF4-FFF2-40B4-BE49-F238E27FC236}">
              <a16:creationId xmlns:a16="http://schemas.microsoft.com/office/drawing/2014/main" id="{3FC36B37-FF49-49D9-8ED8-1A56E3E36EE2}"/>
            </a:ext>
          </a:extLst>
        </xdr:cNvPr>
        <xdr:cNvSpPr txBox="1">
          <a:spLocks noChangeArrowheads="1"/>
        </xdr:cNvSpPr>
      </xdr:nvSpPr>
      <xdr:spPr bwMode="auto">
        <a:xfrm>
          <a:off x="7848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274320</xdr:rowOff>
    </xdr:to>
    <xdr:sp macro="" textlink="">
      <xdr:nvSpPr>
        <xdr:cNvPr id="22860" name="Texte 25">
          <a:extLst>
            <a:ext uri="{FF2B5EF4-FFF2-40B4-BE49-F238E27FC236}">
              <a16:creationId xmlns:a16="http://schemas.microsoft.com/office/drawing/2014/main" id="{4D1EBEC9-0815-4F00-A321-86F45A123BDD}"/>
            </a:ext>
          </a:extLst>
        </xdr:cNvPr>
        <xdr:cNvSpPr txBox="1">
          <a:spLocks noChangeArrowheads="1"/>
        </xdr:cNvSpPr>
      </xdr:nvSpPr>
      <xdr:spPr bwMode="auto">
        <a:xfrm>
          <a:off x="7848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289560</xdr:rowOff>
    </xdr:to>
    <xdr:sp macro="" textlink="">
      <xdr:nvSpPr>
        <xdr:cNvPr id="22861" name="Texte 24">
          <a:extLst>
            <a:ext uri="{FF2B5EF4-FFF2-40B4-BE49-F238E27FC236}">
              <a16:creationId xmlns:a16="http://schemas.microsoft.com/office/drawing/2014/main" id="{29DF0143-E616-4D32-8C63-4C6372EA2291}"/>
            </a:ext>
          </a:extLst>
        </xdr:cNvPr>
        <xdr:cNvSpPr txBox="1">
          <a:spLocks noChangeArrowheads="1"/>
        </xdr:cNvSpPr>
      </xdr:nvSpPr>
      <xdr:spPr bwMode="auto">
        <a:xfrm>
          <a:off x="784860" y="927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274320</xdr:rowOff>
    </xdr:to>
    <xdr:sp macro="" textlink="">
      <xdr:nvSpPr>
        <xdr:cNvPr id="22862" name="Texte 25">
          <a:extLst>
            <a:ext uri="{FF2B5EF4-FFF2-40B4-BE49-F238E27FC236}">
              <a16:creationId xmlns:a16="http://schemas.microsoft.com/office/drawing/2014/main" id="{5D5B803F-5C3D-4276-9E2D-C2E3104D239D}"/>
            </a:ext>
          </a:extLst>
        </xdr:cNvPr>
        <xdr:cNvSpPr txBox="1">
          <a:spLocks noChangeArrowheads="1"/>
        </xdr:cNvSpPr>
      </xdr:nvSpPr>
      <xdr:spPr bwMode="auto">
        <a:xfrm>
          <a:off x="78486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274320</xdr:rowOff>
    </xdr:to>
    <xdr:sp macro="" textlink="">
      <xdr:nvSpPr>
        <xdr:cNvPr id="22863" name="Texte 26">
          <a:extLst>
            <a:ext uri="{FF2B5EF4-FFF2-40B4-BE49-F238E27FC236}">
              <a16:creationId xmlns:a16="http://schemas.microsoft.com/office/drawing/2014/main" id="{C6C44FAB-3328-4D8F-938D-0D7DDF67CFCE}"/>
            </a:ext>
          </a:extLst>
        </xdr:cNvPr>
        <xdr:cNvSpPr txBox="1">
          <a:spLocks noChangeArrowheads="1"/>
        </xdr:cNvSpPr>
      </xdr:nvSpPr>
      <xdr:spPr bwMode="auto">
        <a:xfrm>
          <a:off x="78486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289560</xdr:rowOff>
    </xdr:to>
    <xdr:sp macro="" textlink="">
      <xdr:nvSpPr>
        <xdr:cNvPr id="22864" name="Texte 24">
          <a:extLst>
            <a:ext uri="{FF2B5EF4-FFF2-40B4-BE49-F238E27FC236}">
              <a16:creationId xmlns:a16="http://schemas.microsoft.com/office/drawing/2014/main" id="{B7447CC5-6DC6-4404-B2D8-29EA1A1E4598}"/>
            </a:ext>
          </a:extLst>
        </xdr:cNvPr>
        <xdr:cNvSpPr txBox="1">
          <a:spLocks noChangeArrowheads="1"/>
        </xdr:cNvSpPr>
      </xdr:nvSpPr>
      <xdr:spPr bwMode="auto">
        <a:xfrm>
          <a:off x="784860" y="927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274320</xdr:rowOff>
    </xdr:to>
    <xdr:sp macro="" textlink="">
      <xdr:nvSpPr>
        <xdr:cNvPr id="22865" name="Texte 25">
          <a:extLst>
            <a:ext uri="{FF2B5EF4-FFF2-40B4-BE49-F238E27FC236}">
              <a16:creationId xmlns:a16="http://schemas.microsoft.com/office/drawing/2014/main" id="{FE500935-1384-4227-837E-52D4EE44F276}"/>
            </a:ext>
          </a:extLst>
        </xdr:cNvPr>
        <xdr:cNvSpPr txBox="1">
          <a:spLocks noChangeArrowheads="1"/>
        </xdr:cNvSpPr>
      </xdr:nvSpPr>
      <xdr:spPr bwMode="auto">
        <a:xfrm>
          <a:off x="78486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289560</xdr:rowOff>
    </xdr:to>
    <xdr:sp macro="" textlink="">
      <xdr:nvSpPr>
        <xdr:cNvPr id="22866" name="Texte 24">
          <a:extLst>
            <a:ext uri="{FF2B5EF4-FFF2-40B4-BE49-F238E27FC236}">
              <a16:creationId xmlns:a16="http://schemas.microsoft.com/office/drawing/2014/main" id="{A5369D11-9E6F-42FE-BACC-92AA0EF87E3A}"/>
            </a:ext>
          </a:extLst>
        </xdr:cNvPr>
        <xdr:cNvSpPr txBox="1">
          <a:spLocks noChangeArrowheads="1"/>
        </xdr:cNvSpPr>
      </xdr:nvSpPr>
      <xdr:spPr bwMode="auto">
        <a:xfrm>
          <a:off x="78486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274320</xdr:rowOff>
    </xdr:to>
    <xdr:sp macro="" textlink="">
      <xdr:nvSpPr>
        <xdr:cNvPr id="22867" name="Texte 25">
          <a:extLst>
            <a:ext uri="{FF2B5EF4-FFF2-40B4-BE49-F238E27FC236}">
              <a16:creationId xmlns:a16="http://schemas.microsoft.com/office/drawing/2014/main" id="{5B03008C-CA7E-4B7C-A19E-FD5A985517BB}"/>
            </a:ext>
          </a:extLst>
        </xdr:cNvPr>
        <xdr:cNvSpPr txBox="1">
          <a:spLocks noChangeArrowheads="1"/>
        </xdr:cNvSpPr>
      </xdr:nvSpPr>
      <xdr:spPr bwMode="auto">
        <a:xfrm>
          <a:off x="7848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274320</xdr:rowOff>
    </xdr:to>
    <xdr:sp macro="" textlink="">
      <xdr:nvSpPr>
        <xdr:cNvPr id="22868" name="Texte 26">
          <a:extLst>
            <a:ext uri="{FF2B5EF4-FFF2-40B4-BE49-F238E27FC236}">
              <a16:creationId xmlns:a16="http://schemas.microsoft.com/office/drawing/2014/main" id="{4212E818-2BD1-4D01-B929-2DE34D7E9C15}"/>
            </a:ext>
          </a:extLst>
        </xdr:cNvPr>
        <xdr:cNvSpPr txBox="1">
          <a:spLocks noChangeArrowheads="1"/>
        </xdr:cNvSpPr>
      </xdr:nvSpPr>
      <xdr:spPr bwMode="auto">
        <a:xfrm>
          <a:off x="7848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289560</xdr:rowOff>
    </xdr:to>
    <xdr:sp macro="" textlink="">
      <xdr:nvSpPr>
        <xdr:cNvPr id="22869" name="Texte 24">
          <a:extLst>
            <a:ext uri="{FF2B5EF4-FFF2-40B4-BE49-F238E27FC236}">
              <a16:creationId xmlns:a16="http://schemas.microsoft.com/office/drawing/2014/main" id="{6A4812C6-99FC-48FC-9974-494FA52614FE}"/>
            </a:ext>
          </a:extLst>
        </xdr:cNvPr>
        <xdr:cNvSpPr txBox="1">
          <a:spLocks noChangeArrowheads="1"/>
        </xdr:cNvSpPr>
      </xdr:nvSpPr>
      <xdr:spPr bwMode="auto">
        <a:xfrm>
          <a:off x="78486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274320</xdr:rowOff>
    </xdr:to>
    <xdr:sp macro="" textlink="">
      <xdr:nvSpPr>
        <xdr:cNvPr id="22870" name="Texte 25">
          <a:extLst>
            <a:ext uri="{FF2B5EF4-FFF2-40B4-BE49-F238E27FC236}">
              <a16:creationId xmlns:a16="http://schemas.microsoft.com/office/drawing/2014/main" id="{3062EE11-3E8C-40DB-BAA6-8921223F3B13}"/>
            </a:ext>
          </a:extLst>
        </xdr:cNvPr>
        <xdr:cNvSpPr txBox="1">
          <a:spLocks noChangeArrowheads="1"/>
        </xdr:cNvSpPr>
      </xdr:nvSpPr>
      <xdr:spPr bwMode="auto">
        <a:xfrm>
          <a:off x="7848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289560</xdr:rowOff>
    </xdr:to>
    <xdr:sp macro="" textlink="">
      <xdr:nvSpPr>
        <xdr:cNvPr id="22871" name="Texte 24">
          <a:extLst>
            <a:ext uri="{FF2B5EF4-FFF2-40B4-BE49-F238E27FC236}">
              <a16:creationId xmlns:a16="http://schemas.microsoft.com/office/drawing/2014/main" id="{86A663A6-2129-4AD6-AF93-EBC14C947451}"/>
            </a:ext>
          </a:extLst>
        </xdr:cNvPr>
        <xdr:cNvSpPr txBox="1">
          <a:spLocks noChangeArrowheads="1"/>
        </xdr:cNvSpPr>
      </xdr:nvSpPr>
      <xdr:spPr bwMode="auto">
        <a:xfrm>
          <a:off x="784860" y="1079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274320</xdr:rowOff>
    </xdr:to>
    <xdr:sp macro="" textlink="">
      <xdr:nvSpPr>
        <xdr:cNvPr id="22872" name="Texte 25">
          <a:extLst>
            <a:ext uri="{FF2B5EF4-FFF2-40B4-BE49-F238E27FC236}">
              <a16:creationId xmlns:a16="http://schemas.microsoft.com/office/drawing/2014/main" id="{F1EA8EAB-61C2-4891-960A-B5D936412E6C}"/>
            </a:ext>
          </a:extLst>
        </xdr:cNvPr>
        <xdr:cNvSpPr txBox="1">
          <a:spLocks noChangeArrowheads="1"/>
        </xdr:cNvSpPr>
      </xdr:nvSpPr>
      <xdr:spPr bwMode="auto">
        <a:xfrm>
          <a:off x="78486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274320</xdr:rowOff>
    </xdr:to>
    <xdr:sp macro="" textlink="">
      <xdr:nvSpPr>
        <xdr:cNvPr id="22873" name="Texte 26">
          <a:extLst>
            <a:ext uri="{FF2B5EF4-FFF2-40B4-BE49-F238E27FC236}">
              <a16:creationId xmlns:a16="http://schemas.microsoft.com/office/drawing/2014/main" id="{58E50125-90B8-45C3-A806-3CD4E1416977}"/>
            </a:ext>
          </a:extLst>
        </xdr:cNvPr>
        <xdr:cNvSpPr txBox="1">
          <a:spLocks noChangeArrowheads="1"/>
        </xdr:cNvSpPr>
      </xdr:nvSpPr>
      <xdr:spPr bwMode="auto">
        <a:xfrm>
          <a:off x="78486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289560</xdr:rowOff>
    </xdr:to>
    <xdr:sp macro="" textlink="">
      <xdr:nvSpPr>
        <xdr:cNvPr id="22874" name="Texte 24">
          <a:extLst>
            <a:ext uri="{FF2B5EF4-FFF2-40B4-BE49-F238E27FC236}">
              <a16:creationId xmlns:a16="http://schemas.microsoft.com/office/drawing/2014/main" id="{33CDA57A-1C92-4214-A504-6CFCA85EA82C}"/>
            </a:ext>
          </a:extLst>
        </xdr:cNvPr>
        <xdr:cNvSpPr txBox="1">
          <a:spLocks noChangeArrowheads="1"/>
        </xdr:cNvSpPr>
      </xdr:nvSpPr>
      <xdr:spPr bwMode="auto">
        <a:xfrm>
          <a:off x="784860" y="1079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274320</xdr:rowOff>
    </xdr:to>
    <xdr:sp macro="" textlink="">
      <xdr:nvSpPr>
        <xdr:cNvPr id="22875" name="Texte 25">
          <a:extLst>
            <a:ext uri="{FF2B5EF4-FFF2-40B4-BE49-F238E27FC236}">
              <a16:creationId xmlns:a16="http://schemas.microsoft.com/office/drawing/2014/main" id="{15AA4FFD-58DA-458B-8229-6DC9336468E9}"/>
            </a:ext>
          </a:extLst>
        </xdr:cNvPr>
        <xdr:cNvSpPr txBox="1">
          <a:spLocks noChangeArrowheads="1"/>
        </xdr:cNvSpPr>
      </xdr:nvSpPr>
      <xdr:spPr bwMode="auto">
        <a:xfrm>
          <a:off x="78486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289560</xdr:rowOff>
    </xdr:to>
    <xdr:sp macro="" textlink="">
      <xdr:nvSpPr>
        <xdr:cNvPr id="22876" name="Texte 24">
          <a:extLst>
            <a:ext uri="{FF2B5EF4-FFF2-40B4-BE49-F238E27FC236}">
              <a16:creationId xmlns:a16="http://schemas.microsoft.com/office/drawing/2014/main" id="{38B19C7C-2F6A-4FF2-A1AF-2C4D4A6FB3F6}"/>
            </a:ext>
          </a:extLst>
        </xdr:cNvPr>
        <xdr:cNvSpPr txBox="1">
          <a:spLocks noChangeArrowheads="1"/>
        </xdr:cNvSpPr>
      </xdr:nvSpPr>
      <xdr:spPr bwMode="auto">
        <a:xfrm>
          <a:off x="78486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274320</xdr:rowOff>
    </xdr:to>
    <xdr:sp macro="" textlink="">
      <xdr:nvSpPr>
        <xdr:cNvPr id="22877" name="Texte 25">
          <a:extLst>
            <a:ext uri="{FF2B5EF4-FFF2-40B4-BE49-F238E27FC236}">
              <a16:creationId xmlns:a16="http://schemas.microsoft.com/office/drawing/2014/main" id="{8BDC9A8E-7DC1-4D97-B383-E711E4F8001A}"/>
            </a:ext>
          </a:extLst>
        </xdr:cNvPr>
        <xdr:cNvSpPr txBox="1">
          <a:spLocks noChangeArrowheads="1"/>
        </xdr:cNvSpPr>
      </xdr:nvSpPr>
      <xdr:spPr bwMode="auto">
        <a:xfrm>
          <a:off x="78486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274320</xdr:rowOff>
    </xdr:to>
    <xdr:sp macro="" textlink="">
      <xdr:nvSpPr>
        <xdr:cNvPr id="22878" name="Texte 26">
          <a:extLst>
            <a:ext uri="{FF2B5EF4-FFF2-40B4-BE49-F238E27FC236}">
              <a16:creationId xmlns:a16="http://schemas.microsoft.com/office/drawing/2014/main" id="{878BD263-E8B5-499C-A066-7D121747BF8A}"/>
            </a:ext>
          </a:extLst>
        </xdr:cNvPr>
        <xdr:cNvSpPr txBox="1">
          <a:spLocks noChangeArrowheads="1"/>
        </xdr:cNvSpPr>
      </xdr:nvSpPr>
      <xdr:spPr bwMode="auto">
        <a:xfrm>
          <a:off x="78486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289560</xdr:rowOff>
    </xdr:to>
    <xdr:sp macro="" textlink="">
      <xdr:nvSpPr>
        <xdr:cNvPr id="22879" name="Texte 24">
          <a:extLst>
            <a:ext uri="{FF2B5EF4-FFF2-40B4-BE49-F238E27FC236}">
              <a16:creationId xmlns:a16="http://schemas.microsoft.com/office/drawing/2014/main" id="{4629B639-524D-4E29-A803-8F320A7AFCCB}"/>
            </a:ext>
          </a:extLst>
        </xdr:cNvPr>
        <xdr:cNvSpPr txBox="1">
          <a:spLocks noChangeArrowheads="1"/>
        </xdr:cNvSpPr>
      </xdr:nvSpPr>
      <xdr:spPr bwMode="auto">
        <a:xfrm>
          <a:off x="78486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274320</xdr:rowOff>
    </xdr:to>
    <xdr:sp macro="" textlink="">
      <xdr:nvSpPr>
        <xdr:cNvPr id="22880" name="Texte 25">
          <a:extLst>
            <a:ext uri="{FF2B5EF4-FFF2-40B4-BE49-F238E27FC236}">
              <a16:creationId xmlns:a16="http://schemas.microsoft.com/office/drawing/2014/main" id="{CA5C2FFE-E1E5-4CDB-AD1E-12335F105C16}"/>
            </a:ext>
          </a:extLst>
        </xdr:cNvPr>
        <xdr:cNvSpPr txBox="1">
          <a:spLocks noChangeArrowheads="1"/>
        </xdr:cNvSpPr>
      </xdr:nvSpPr>
      <xdr:spPr bwMode="auto">
        <a:xfrm>
          <a:off x="78486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289560</xdr:rowOff>
    </xdr:to>
    <xdr:sp macro="" textlink="">
      <xdr:nvSpPr>
        <xdr:cNvPr id="22881" name="Texte 24">
          <a:extLst>
            <a:ext uri="{FF2B5EF4-FFF2-40B4-BE49-F238E27FC236}">
              <a16:creationId xmlns:a16="http://schemas.microsoft.com/office/drawing/2014/main" id="{44365C9B-2479-41F2-9A41-B39ED5D7C561}"/>
            </a:ext>
          </a:extLst>
        </xdr:cNvPr>
        <xdr:cNvSpPr txBox="1">
          <a:spLocks noChangeArrowheads="1"/>
        </xdr:cNvSpPr>
      </xdr:nvSpPr>
      <xdr:spPr bwMode="auto">
        <a:xfrm>
          <a:off x="784860" y="1232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274320</xdr:rowOff>
    </xdr:to>
    <xdr:sp macro="" textlink="">
      <xdr:nvSpPr>
        <xdr:cNvPr id="22882" name="Texte 25">
          <a:extLst>
            <a:ext uri="{FF2B5EF4-FFF2-40B4-BE49-F238E27FC236}">
              <a16:creationId xmlns:a16="http://schemas.microsoft.com/office/drawing/2014/main" id="{7BF562BB-D175-449D-B82C-FC2D73F77C38}"/>
            </a:ext>
          </a:extLst>
        </xdr:cNvPr>
        <xdr:cNvSpPr txBox="1">
          <a:spLocks noChangeArrowheads="1"/>
        </xdr:cNvSpPr>
      </xdr:nvSpPr>
      <xdr:spPr bwMode="auto">
        <a:xfrm>
          <a:off x="78486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274320</xdr:rowOff>
    </xdr:to>
    <xdr:sp macro="" textlink="">
      <xdr:nvSpPr>
        <xdr:cNvPr id="22883" name="Texte 26">
          <a:extLst>
            <a:ext uri="{FF2B5EF4-FFF2-40B4-BE49-F238E27FC236}">
              <a16:creationId xmlns:a16="http://schemas.microsoft.com/office/drawing/2014/main" id="{11BF60B3-2377-4E71-8CB8-87575D191D0F}"/>
            </a:ext>
          </a:extLst>
        </xdr:cNvPr>
        <xdr:cNvSpPr txBox="1">
          <a:spLocks noChangeArrowheads="1"/>
        </xdr:cNvSpPr>
      </xdr:nvSpPr>
      <xdr:spPr bwMode="auto">
        <a:xfrm>
          <a:off x="78486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289560</xdr:rowOff>
    </xdr:to>
    <xdr:sp macro="" textlink="">
      <xdr:nvSpPr>
        <xdr:cNvPr id="22884" name="Texte 24">
          <a:extLst>
            <a:ext uri="{FF2B5EF4-FFF2-40B4-BE49-F238E27FC236}">
              <a16:creationId xmlns:a16="http://schemas.microsoft.com/office/drawing/2014/main" id="{B753C0E0-FBB2-4DBC-8AF4-5DD7277D4411}"/>
            </a:ext>
          </a:extLst>
        </xdr:cNvPr>
        <xdr:cNvSpPr txBox="1">
          <a:spLocks noChangeArrowheads="1"/>
        </xdr:cNvSpPr>
      </xdr:nvSpPr>
      <xdr:spPr bwMode="auto">
        <a:xfrm>
          <a:off x="784860" y="1232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274320</xdr:rowOff>
    </xdr:to>
    <xdr:sp macro="" textlink="">
      <xdr:nvSpPr>
        <xdr:cNvPr id="22885" name="Texte 25">
          <a:extLst>
            <a:ext uri="{FF2B5EF4-FFF2-40B4-BE49-F238E27FC236}">
              <a16:creationId xmlns:a16="http://schemas.microsoft.com/office/drawing/2014/main" id="{091E331D-C31F-4B04-8F61-B9D94C371643}"/>
            </a:ext>
          </a:extLst>
        </xdr:cNvPr>
        <xdr:cNvSpPr txBox="1">
          <a:spLocks noChangeArrowheads="1"/>
        </xdr:cNvSpPr>
      </xdr:nvSpPr>
      <xdr:spPr bwMode="auto">
        <a:xfrm>
          <a:off x="78486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289560</xdr:rowOff>
    </xdr:to>
    <xdr:sp macro="" textlink="">
      <xdr:nvSpPr>
        <xdr:cNvPr id="22886" name="Texte 24">
          <a:extLst>
            <a:ext uri="{FF2B5EF4-FFF2-40B4-BE49-F238E27FC236}">
              <a16:creationId xmlns:a16="http://schemas.microsoft.com/office/drawing/2014/main" id="{ED63E7DD-388E-4111-8DF7-C50FD366A23E}"/>
            </a:ext>
          </a:extLst>
        </xdr:cNvPr>
        <xdr:cNvSpPr txBox="1">
          <a:spLocks noChangeArrowheads="1"/>
        </xdr:cNvSpPr>
      </xdr:nvSpPr>
      <xdr:spPr bwMode="auto">
        <a:xfrm>
          <a:off x="185928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274320</xdr:rowOff>
    </xdr:to>
    <xdr:sp macro="" textlink="">
      <xdr:nvSpPr>
        <xdr:cNvPr id="22887" name="Texte 25">
          <a:extLst>
            <a:ext uri="{FF2B5EF4-FFF2-40B4-BE49-F238E27FC236}">
              <a16:creationId xmlns:a16="http://schemas.microsoft.com/office/drawing/2014/main" id="{C3AC0B80-9D9C-4461-A9D1-C53A2E25CFE4}"/>
            </a:ext>
          </a:extLst>
        </xdr:cNvPr>
        <xdr:cNvSpPr txBox="1">
          <a:spLocks noChangeArrowheads="1"/>
        </xdr:cNvSpPr>
      </xdr:nvSpPr>
      <xdr:spPr bwMode="auto">
        <a:xfrm>
          <a:off x="18592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274320</xdr:rowOff>
    </xdr:to>
    <xdr:sp macro="" textlink="">
      <xdr:nvSpPr>
        <xdr:cNvPr id="22888" name="Texte 26">
          <a:extLst>
            <a:ext uri="{FF2B5EF4-FFF2-40B4-BE49-F238E27FC236}">
              <a16:creationId xmlns:a16="http://schemas.microsoft.com/office/drawing/2014/main" id="{921F1A10-6060-413C-A1E9-2B74CBA679F9}"/>
            </a:ext>
          </a:extLst>
        </xdr:cNvPr>
        <xdr:cNvSpPr txBox="1">
          <a:spLocks noChangeArrowheads="1"/>
        </xdr:cNvSpPr>
      </xdr:nvSpPr>
      <xdr:spPr bwMode="auto">
        <a:xfrm>
          <a:off x="18592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289560</xdr:rowOff>
    </xdr:to>
    <xdr:sp macro="" textlink="">
      <xdr:nvSpPr>
        <xdr:cNvPr id="22889" name="Texte 24">
          <a:extLst>
            <a:ext uri="{FF2B5EF4-FFF2-40B4-BE49-F238E27FC236}">
              <a16:creationId xmlns:a16="http://schemas.microsoft.com/office/drawing/2014/main" id="{2618E0E5-2D87-48C0-834C-7A3F5167EFA2}"/>
            </a:ext>
          </a:extLst>
        </xdr:cNvPr>
        <xdr:cNvSpPr txBox="1">
          <a:spLocks noChangeArrowheads="1"/>
        </xdr:cNvSpPr>
      </xdr:nvSpPr>
      <xdr:spPr bwMode="auto">
        <a:xfrm>
          <a:off x="185928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274320</xdr:rowOff>
    </xdr:to>
    <xdr:sp macro="" textlink="">
      <xdr:nvSpPr>
        <xdr:cNvPr id="22890" name="Texte 25">
          <a:extLst>
            <a:ext uri="{FF2B5EF4-FFF2-40B4-BE49-F238E27FC236}">
              <a16:creationId xmlns:a16="http://schemas.microsoft.com/office/drawing/2014/main" id="{C4C8FDA3-B94E-4BCD-9685-399C77B25BD1}"/>
            </a:ext>
          </a:extLst>
        </xdr:cNvPr>
        <xdr:cNvSpPr txBox="1">
          <a:spLocks noChangeArrowheads="1"/>
        </xdr:cNvSpPr>
      </xdr:nvSpPr>
      <xdr:spPr bwMode="auto">
        <a:xfrm>
          <a:off x="18592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247650</xdr:colOff>
      <xdr:row>12</xdr:row>
      <xdr:rowOff>9525</xdr:rowOff>
    </xdr:from>
    <xdr:to>
      <xdr:col>6</xdr:col>
      <xdr:colOff>47625</xdr:colOff>
      <xdr:row>12</xdr:row>
      <xdr:rowOff>352425</xdr:rowOff>
    </xdr:to>
    <xdr:sp macro="" textlink="" fLocksText="0">
      <xdr:nvSpPr>
        <xdr:cNvPr id="8193" name="Texte 2">
          <a:extLst>
            <a:ext uri="{FF2B5EF4-FFF2-40B4-BE49-F238E27FC236}">
              <a16:creationId xmlns:a16="http://schemas.microsoft.com/office/drawing/2014/main" id="{07701393-4697-4914-AE5B-9B5FAEF66545}"/>
            </a:ext>
          </a:extLst>
        </xdr:cNvPr>
        <xdr:cNvSpPr txBox="1">
          <a:spLocks noChangeArrowheads="1"/>
        </xdr:cNvSpPr>
      </xdr:nvSpPr>
      <xdr:spPr bwMode="auto">
        <a:xfrm>
          <a:off x="6534150" y="7762875"/>
          <a:ext cx="1181100" cy="342900"/>
        </a:xfrm>
        <a:prstGeom prst="rect">
          <a:avLst/>
        </a:prstGeom>
        <a:noFill/>
        <a:ln w="9525">
          <a:noFill/>
          <a:round/>
          <a:headEnd/>
          <a:tailEnd/>
        </a:ln>
        <a:effectLst/>
      </xdr:spPr>
      <xdr:txBody>
        <a:bodyPr vertOverflow="clip" wrap="square" lIns="20160" tIns="20160" rIns="20160" bIns="20160" anchor="t" upright="1"/>
        <a:lstStyle/>
        <a:p>
          <a:pPr algn="r" rtl="0">
            <a:defRPr sz="1000"/>
          </a:pPr>
          <a:r>
            <a:rPr lang="fr-FR" sz="700" b="1" i="0" strike="noStrike">
              <a:solidFill>
                <a:srgbClr val="000000"/>
              </a:solidFill>
              <a:latin typeface="Arial"/>
              <a:cs typeface="Arial"/>
            </a:rPr>
            <a:t>CONSO. INTER. DES BRANCHES</a:t>
          </a:r>
        </a:p>
      </xdr:txBody>
    </xdr:sp>
    <xdr:clientData/>
  </xdr:twoCellAnchor>
  <xdr:twoCellAnchor>
    <xdr:from>
      <xdr:col>6</xdr:col>
      <xdr:colOff>0</xdr:colOff>
      <xdr:row>13</xdr:row>
      <xdr:rowOff>0</xdr:rowOff>
    </xdr:from>
    <xdr:to>
      <xdr:col>6</xdr:col>
      <xdr:colOff>114300</xdr:colOff>
      <xdr:row>13</xdr:row>
      <xdr:rowOff>289560</xdr:rowOff>
    </xdr:to>
    <xdr:sp macro="" textlink="">
      <xdr:nvSpPr>
        <xdr:cNvPr id="21189" name="Texte 3">
          <a:extLst>
            <a:ext uri="{FF2B5EF4-FFF2-40B4-BE49-F238E27FC236}">
              <a16:creationId xmlns:a16="http://schemas.microsoft.com/office/drawing/2014/main" id="{4E893F16-F42E-4FD2-90DA-BD5EB8C59E1E}"/>
            </a:ext>
          </a:extLst>
        </xdr:cNvPr>
        <xdr:cNvSpPr txBox="1">
          <a:spLocks noChangeArrowheads="1"/>
        </xdr:cNvSpPr>
      </xdr:nvSpPr>
      <xdr:spPr bwMode="auto">
        <a:xfrm>
          <a:off x="78714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21190" name="Texte 4">
          <a:extLst>
            <a:ext uri="{FF2B5EF4-FFF2-40B4-BE49-F238E27FC236}">
              <a16:creationId xmlns:a16="http://schemas.microsoft.com/office/drawing/2014/main" id="{116AD032-8100-4A7C-A108-BFE4D9D40998}"/>
            </a:ext>
          </a:extLst>
        </xdr:cNvPr>
        <xdr:cNvSpPr txBox="1">
          <a:spLocks noChangeArrowheads="1"/>
        </xdr:cNvSpPr>
      </xdr:nvSpPr>
      <xdr:spPr bwMode="auto">
        <a:xfrm>
          <a:off x="78714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21191" name="Texte 5">
          <a:extLst>
            <a:ext uri="{FF2B5EF4-FFF2-40B4-BE49-F238E27FC236}">
              <a16:creationId xmlns:a16="http://schemas.microsoft.com/office/drawing/2014/main" id="{3457633B-2C23-4796-8224-2EC9119A2F4F}"/>
            </a:ext>
          </a:extLst>
        </xdr:cNvPr>
        <xdr:cNvSpPr txBox="1">
          <a:spLocks noChangeArrowheads="1"/>
        </xdr:cNvSpPr>
      </xdr:nvSpPr>
      <xdr:spPr bwMode="auto">
        <a:xfrm>
          <a:off x="78714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21192" name="Texte 7">
          <a:extLst>
            <a:ext uri="{FF2B5EF4-FFF2-40B4-BE49-F238E27FC236}">
              <a16:creationId xmlns:a16="http://schemas.microsoft.com/office/drawing/2014/main" id="{A5176182-7931-45D7-B0AA-B59286F6479D}"/>
            </a:ext>
          </a:extLst>
        </xdr:cNvPr>
        <xdr:cNvSpPr txBox="1">
          <a:spLocks noChangeArrowheads="1"/>
        </xdr:cNvSpPr>
      </xdr:nvSpPr>
      <xdr:spPr bwMode="auto">
        <a:xfrm>
          <a:off x="928878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21193" name="Texte 8">
          <a:extLst>
            <a:ext uri="{FF2B5EF4-FFF2-40B4-BE49-F238E27FC236}">
              <a16:creationId xmlns:a16="http://schemas.microsoft.com/office/drawing/2014/main" id="{66975485-B07C-46E9-AFC7-AB0330676490}"/>
            </a:ext>
          </a:extLst>
        </xdr:cNvPr>
        <xdr:cNvSpPr txBox="1">
          <a:spLocks noChangeArrowheads="1"/>
        </xdr:cNvSpPr>
      </xdr:nvSpPr>
      <xdr:spPr bwMode="auto">
        <a:xfrm>
          <a:off x="928878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21194" name="Texte 9">
          <a:extLst>
            <a:ext uri="{FF2B5EF4-FFF2-40B4-BE49-F238E27FC236}">
              <a16:creationId xmlns:a16="http://schemas.microsoft.com/office/drawing/2014/main" id="{859F5283-E8B8-4774-BA65-9D48FBCE4FA5}"/>
            </a:ext>
          </a:extLst>
        </xdr:cNvPr>
        <xdr:cNvSpPr txBox="1">
          <a:spLocks noChangeArrowheads="1"/>
        </xdr:cNvSpPr>
      </xdr:nvSpPr>
      <xdr:spPr bwMode="auto">
        <a:xfrm>
          <a:off x="928878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21195" name="Texte 10">
          <a:extLst>
            <a:ext uri="{FF2B5EF4-FFF2-40B4-BE49-F238E27FC236}">
              <a16:creationId xmlns:a16="http://schemas.microsoft.com/office/drawing/2014/main" id="{9EF8F2F7-69AE-4679-AE88-4A6642BF080D}"/>
            </a:ext>
          </a:extLst>
        </xdr:cNvPr>
        <xdr:cNvSpPr txBox="1">
          <a:spLocks noChangeArrowheads="1"/>
        </xdr:cNvSpPr>
      </xdr:nvSpPr>
      <xdr:spPr bwMode="auto">
        <a:xfrm>
          <a:off x="1070610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21196" name="Texte 11">
          <a:extLst>
            <a:ext uri="{FF2B5EF4-FFF2-40B4-BE49-F238E27FC236}">
              <a16:creationId xmlns:a16="http://schemas.microsoft.com/office/drawing/2014/main" id="{C961B186-1C79-4157-9FF9-B41D3C588406}"/>
            </a:ext>
          </a:extLst>
        </xdr:cNvPr>
        <xdr:cNvSpPr txBox="1">
          <a:spLocks noChangeArrowheads="1"/>
        </xdr:cNvSpPr>
      </xdr:nvSpPr>
      <xdr:spPr bwMode="auto">
        <a:xfrm>
          <a:off x="1070610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21197" name="Texte 12">
          <a:extLst>
            <a:ext uri="{FF2B5EF4-FFF2-40B4-BE49-F238E27FC236}">
              <a16:creationId xmlns:a16="http://schemas.microsoft.com/office/drawing/2014/main" id="{2BDD96CD-F56B-4C57-87CD-121696F346DD}"/>
            </a:ext>
          </a:extLst>
        </xdr:cNvPr>
        <xdr:cNvSpPr txBox="1">
          <a:spLocks noChangeArrowheads="1"/>
        </xdr:cNvSpPr>
      </xdr:nvSpPr>
      <xdr:spPr bwMode="auto">
        <a:xfrm>
          <a:off x="1070610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12</xdr:row>
      <xdr:rowOff>0</xdr:rowOff>
    </xdr:from>
    <xdr:to>
      <xdr:col>15</xdr:col>
      <xdr:colOff>0</xdr:colOff>
      <xdr:row>12</xdr:row>
      <xdr:rowOff>285750</xdr:rowOff>
    </xdr:to>
    <xdr:sp macro="" textlink="" fLocksText="0">
      <xdr:nvSpPr>
        <xdr:cNvPr id="8204" name="Texte 22">
          <a:extLst>
            <a:ext uri="{FF2B5EF4-FFF2-40B4-BE49-F238E27FC236}">
              <a16:creationId xmlns:a16="http://schemas.microsoft.com/office/drawing/2014/main" id="{0373EECA-C47E-4909-AED9-4BCE0B1AE9D3}"/>
            </a:ext>
          </a:extLst>
        </xdr:cNvPr>
        <xdr:cNvSpPr txBox="1">
          <a:spLocks noChangeArrowheads="1"/>
        </xdr:cNvSpPr>
      </xdr:nvSpPr>
      <xdr:spPr bwMode="auto">
        <a:xfrm>
          <a:off x="17335500" y="7753350"/>
          <a:ext cx="2762250" cy="285750"/>
        </a:xfrm>
        <a:prstGeom prst="rect">
          <a:avLst/>
        </a:prstGeom>
        <a:solidFill>
          <a:srgbClr val="FFFFFF"/>
        </a:solidFill>
        <a:ln w="9360" cap="sq">
          <a:solidFill>
            <a:srgbClr val="000000"/>
          </a:solidFill>
          <a:miter lim="800000"/>
          <a:headEnd/>
          <a:tailEnd/>
        </a:ln>
        <a:effectLst/>
      </xdr:spPr>
      <xdr:txBody>
        <a:bodyPr vertOverflow="clip" wrap="square" lIns="20160" tIns="20160" rIns="20160" bIns="20160" anchor="ctr" upright="1"/>
        <a:lstStyle/>
        <a:p>
          <a:pPr algn="ctr" rtl="0">
            <a:defRPr sz="1000"/>
          </a:pPr>
          <a:r>
            <a:rPr lang="fr-FR" sz="1400" b="0" i="0" strike="noStrike">
              <a:solidFill>
                <a:srgbClr val="000000"/>
              </a:solidFill>
              <a:latin typeface="Arial"/>
              <a:cs typeface="Arial"/>
            </a:rPr>
            <a:t>Conso. finale</a:t>
          </a:r>
        </a:p>
      </xdr:txBody>
    </xdr:sp>
    <xdr:clientData/>
  </xdr:twoCellAnchor>
  <xdr:twoCellAnchor>
    <xdr:from>
      <xdr:col>5</xdr:col>
      <xdr:colOff>209550</xdr:colOff>
      <xdr:row>3</xdr:row>
      <xdr:rowOff>11430</xdr:rowOff>
    </xdr:from>
    <xdr:to>
      <xdr:col>6</xdr:col>
      <xdr:colOff>38100</xdr:colOff>
      <xdr:row>3</xdr:row>
      <xdr:rowOff>430530</xdr:rowOff>
    </xdr:to>
    <xdr:sp macro="" textlink="" fLocksText="0">
      <xdr:nvSpPr>
        <xdr:cNvPr id="8205" name="Texte 23">
          <a:extLst>
            <a:ext uri="{FF2B5EF4-FFF2-40B4-BE49-F238E27FC236}">
              <a16:creationId xmlns:a16="http://schemas.microsoft.com/office/drawing/2014/main" id="{684E5483-5211-459A-A772-BADB0E240518}"/>
            </a:ext>
          </a:extLst>
        </xdr:cNvPr>
        <xdr:cNvSpPr txBox="1">
          <a:spLocks noChangeArrowheads="1"/>
        </xdr:cNvSpPr>
      </xdr:nvSpPr>
      <xdr:spPr bwMode="auto">
        <a:xfrm>
          <a:off x="6496050" y="914400"/>
          <a:ext cx="1209675" cy="419100"/>
        </a:xfrm>
        <a:prstGeom prst="rect">
          <a:avLst/>
        </a:prstGeom>
        <a:noFill/>
        <a:ln w="9525">
          <a:noFill/>
          <a:round/>
          <a:headEnd/>
          <a:tailEnd/>
        </a:ln>
        <a:effectLst/>
      </xdr:spPr>
      <xdr:txBody>
        <a:bodyPr vertOverflow="clip" wrap="square" lIns="20160" tIns="20160" rIns="20160" bIns="20160" anchor="t" upright="1"/>
        <a:lstStyle/>
        <a:p>
          <a:pPr algn="r" rtl="0">
            <a:defRPr sz="1000"/>
          </a:pPr>
          <a:r>
            <a:rPr lang="fr-FR" sz="700" b="1" i="0" strike="noStrike">
              <a:solidFill>
                <a:srgbClr val="000000"/>
              </a:solidFill>
              <a:latin typeface="Arial"/>
              <a:cs typeface="Arial"/>
            </a:rPr>
            <a:t>PRODUCTION</a:t>
          </a:r>
        </a:p>
        <a:p>
          <a:pPr algn="r" rtl="0">
            <a:defRPr sz="1000"/>
          </a:pPr>
          <a:r>
            <a:rPr lang="fr-FR" sz="700" b="1" i="0" strike="noStrike">
              <a:solidFill>
                <a:srgbClr val="000000"/>
              </a:solidFill>
              <a:latin typeface="Arial"/>
              <a:cs typeface="Arial"/>
            </a:rPr>
            <a:t>DES BRANCHES</a:t>
          </a:r>
        </a:p>
      </xdr:txBody>
    </xdr:sp>
    <xdr:clientData/>
  </xdr:twoCellAnchor>
  <xdr:twoCellAnchor>
    <xdr:from>
      <xdr:col>6</xdr:col>
      <xdr:colOff>0</xdr:colOff>
      <xdr:row>4</xdr:row>
      <xdr:rowOff>0</xdr:rowOff>
    </xdr:from>
    <xdr:to>
      <xdr:col>6</xdr:col>
      <xdr:colOff>114300</xdr:colOff>
      <xdr:row>4</xdr:row>
      <xdr:rowOff>289560</xdr:rowOff>
    </xdr:to>
    <xdr:sp macro="" textlink="">
      <xdr:nvSpPr>
        <xdr:cNvPr id="21200" name="Texte 24">
          <a:extLst>
            <a:ext uri="{FF2B5EF4-FFF2-40B4-BE49-F238E27FC236}">
              <a16:creationId xmlns:a16="http://schemas.microsoft.com/office/drawing/2014/main" id="{3E5CA925-3349-4600-9AC5-8222A045ECDE}"/>
            </a:ext>
          </a:extLst>
        </xdr:cNvPr>
        <xdr:cNvSpPr txBox="1">
          <a:spLocks noChangeArrowheads="1"/>
        </xdr:cNvSpPr>
      </xdr:nvSpPr>
      <xdr:spPr bwMode="auto">
        <a:xfrm>
          <a:off x="787146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21201" name="Texte 25">
          <a:extLst>
            <a:ext uri="{FF2B5EF4-FFF2-40B4-BE49-F238E27FC236}">
              <a16:creationId xmlns:a16="http://schemas.microsoft.com/office/drawing/2014/main" id="{A3CD8F84-C72B-485B-AE52-158DBE043B3B}"/>
            </a:ext>
          </a:extLst>
        </xdr:cNvPr>
        <xdr:cNvSpPr txBox="1">
          <a:spLocks noChangeArrowheads="1"/>
        </xdr:cNvSpPr>
      </xdr:nvSpPr>
      <xdr:spPr bwMode="auto">
        <a:xfrm>
          <a:off x="787146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21202" name="Texte 26">
          <a:extLst>
            <a:ext uri="{FF2B5EF4-FFF2-40B4-BE49-F238E27FC236}">
              <a16:creationId xmlns:a16="http://schemas.microsoft.com/office/drawing/2014/main" id="{77995EE8-93D4-457E-8ECB-B89ECA04005A}"/>
            </a:ext>
          </a:extLst>
        </xdr:cNvPr>
        <xdr:cNvSpPr txBox="1">
          <a:spLocks noChangeArrowheads="1"/>
        </xdr:cNvSpPr>
      </xdr:nvSpPr>
      <xdr:spPr bwMode="auto">
        <a:xfrm>
          <a:off x="787146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21203" name="Texte 27">
          <a:extLst>
            <a:ext uri="{FF2B5EF4-FFF2-40B4-BE49-F238E27FC236}">
              <a16:creationId xmlns:a16="http://schemas.microsoft.com/office/drawing/2014/main" id="{EC7489AB-F552-47ED-BA7B-A1F225F10C3F}"/>
            </a:ext>
          </a:extLst>
        </xdr:cNvPr>
        <xdr:cNvSpPr txBox="1">
          <a:spLocks noChangeArrowheads="1"/>
        </xdr:cNvSpPr>
      </xdr:nvSpPr>
      <xdr:spPr bwMode="auto">
        <a:xfrm>
          <a:off x="928878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21204" name="Texte 28">
          <a:extLst>
            <a:ext uri="{FF2B5EF4-FFF2-40B4-BE49-F238E27FC236}">
              <a16:creationId xmlns:a16="http://schemas.microsoft.com/office/drawing/2014/main" id="{B532B475-EFF6-4194-89E9-0D9DA0A2B7F2}"/>
            </a:ext>
          </a:extLst>
        </xdr:cNvPr>
        <xdr:cNvSpPr txBox="1">
          <a:spLocks noChangeArrowheads="1"/>
        </xdr:cNvSpPr>
      </xdr:nvSpPr>
      <xdr:spPr bwMode="auto">
        <a:xfrm>
          <a:off x="928878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21205" name="Texte 29">
          <a:extLst>
            <a:ext uri="{FF2B5EF4-FFF2-40B4-BE49-F238E27FC236}">
              <a16:creationId xmlns:a16="http://schemas.microsoft.com/office/drawing/2014/main" id="{0A649DA3-E8D0-4085-B1DB-8461530F813B}"/>
            </a:ext>
          </a:extLst>
        </xdr:cNvPr>
        <xdr:cNvSpPr txBox="1">
          <a:spLocks noChangeArrowheads="1"/>
        </xdr:cNvSpPr>
      </xdr:nvSpPr>
      <xdr:spPr bwMode="auto">
        <a:xfrm>
          <a:off x="928878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21206" name="Texte 30">
          <a:extLst>
            <a:ext uri="{FF2B5EF4-FFF2-40B4-BE49-F238E27FC236}">
              <a16:creationId xmlns:a16="http://schemas.microsoft.com/office/drawing/2014/main" id="{461E3512-8A2E-4A3E-AB78-59D6C9B075E0}"/>
            </a:ext>
          </a:extLst>
        </xdr:cNvPr>
        <xdr:cNvSpPr txBox="1">
          <a:spLocks noChangeArrowheads="1"/>
        </xdr:cNvSpPr>
      </xdr:nvSpPr>
      <xdr:spPr bwMode="auto">
        <a:xfrm>
          <a:off x="1070610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21207" name="Texte 31">
          <a:extLst>
            <a:ext uri="{FF2B5EF4-FFF2-40B4-BE49-F238E27FC236}">
              <a16:creationId xmlns:a16="http://schemas.microsoft.com/office/drawing/2014/main" id="{1B15AF97-75EF-46D6-9874-7EF77CA2F29E}"/>
            </a:ext>
          </a:extLst>
        </xdr:cNvPr>
        <xdr:cNvSpPr txBox="1">
          <a:spLocks noChangeArrowheads="1"/>
        </xdr:cNvSpPr>
      </xdr:nvSpPr>
      <xdr:spPr bwMode="auto">
        <a:xfrm>
          <a:off x="1070610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21208" name="Texte 32">
          <a:extLst>
            <a:ext uri="{FF2B5EF4-FFF2-40B4-BE49-F238E27FC236}">
              <a16:creationId xmlns:a16="http://schemas.microsoft.com/office/drawing/2014/main" id="{1DD59B81-E9BF-4AD5-A6DF-CF9332D9E4FE}"/>
            </a:ext>
          </a:extLst>
        </xdr:cNvPr>
        <xdr:cNvSpPr txBox="1">
          <a:spLocks noChangeArrowheads="1"/>
        </xdr:cNvSpPr>
      </xdr:nvSpPr>
      <xdr:spPr bwMode="auto">
        <a:xfrm>
          <a:off x="1070610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0</xdr:colOff>
      <xdr:row>3</xdr:row>
      <xdr:rowOff>7620</xdr:rowOff>
    </xdr:from>
    <xdr:to>
      <xdr:col>5</xdr:col>
      <xdr:colOff>0</xdr:colOff>
      <xdr:row>3</xdr:row>
      <xdr:rowOff>7620</xdr:rowOff>
    </xdr:to>
    <xdr:sp macro="" textlink="">
      <xdr:nvSpPr>
        <xdr:cNvPr id="21209" name="Ligne 37">
          <a:extLst>
            <a:ext uri="{FF2B5EF4-FFF2-40B4-BE49-F238E27FC236}">
              <a16:creationId xmlns:a16="http://schemas.microsoft.com/office/drawing/2014/main" id="{4B6C2EE1-B25C-4F7E-92A2-900A09CC1CEC}"/>
            </a:ext>
          </a:extLst>
        </xdr:cNvPr>
        <xdr:cNvSpPr>
          <a:spLocks noChangeShapeType="1"/>
        </xdr:cNvSpPr>
      </xdr:nvSpPr>
      <xdr:spPr bwMode="auto">
        <a:xfrm>
          <a:off x="6454140" y="899160"/>
          <a:ext cx="0" cy="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3</xdr:row>
      <xdr:rowOff>0</xdr:rowOff>
    </xdr:from>
    <xdr:to>
      <xdr:col>6</xdr:col>
      <xdr:colOff>0</xdr:colOff>
      <xdr:row>3</xdr:row>
      <xdr:rowOff>640080</xdr:rowOff>
    </xdr:to>
    <xdr:sp macro="" textlink="">
      <xdr:nvSpPr>
        <xdr:cNvPr id="21210" name="Ligne 38">
          <a:extLst>
            <a:ext uri="{FF2B5EF4-FFF2-40B4-BE49-F238E27FC236}">
              <a16:creationId xmlns:a16="http://schemas.microsoft.com/office/drawing/2014/main" id="{849CC69D-E5D0-4005-80E1-3192225C08EF}"/>
            </a:ext>
          </a:extLst>
        </xdr:cNvPr>
        <xdr:cNvSpPr>
          <a:spLocks noChangeShapeType="1"/>
        </xdr:cNvSpPr>
      </xdr:nvSpPr>
      <xdr:spPr bwMode="auto">
        <a:xfrm>
          <a:off x="6461760" y="891540"/>
          <a:ext cx="1409700" cy="64008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12</xdr:row>
      <xdr:rowOff>0</xdr:rowOff>
    </xdr:from>
    <xdr:to>
      <xdr:col>5</xdr:col>
      <xdr:colOff>1074420</xdr:colOff>
      <xdr:row>12</xdr:row>
      <xdr:rowOff>1104900</xdr:rowOff>
    </xdr:to>
    <xdr:sp macro="" textlink="">
      <xdr:nvSpPr>
        <xdr:cNvPr id="21211" name="Ligne 39">
          <a:extLst>
            <a:ext uri="{FF2B5EF4-FFF2-40B4-BE49-F238E27FC236}">
              <a16:creationId xmlns:a16="http://schemas.microsoft.com/office/drawing/2014/main" id="{FF16C66E-685B-45F5-B041-E2B63C4A9AB7}"/>
            </a:ext>
          </a:extLst>
        </xdr:cNvPr>
        <xdr:cNvSpPr>
          <a:spLocks noChangeShapeType="1"/>
        </xdr:cNvSpPr>
      </xdr:nvSpPr>
      <xdr:spPr bwMode="auto">
        <a:xfrm>
          <a:off x="6461760" y="7749540"/>
          <a:ext cx="1066800" cy="76200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0</xdr:rowOff>
    </xdr:from>
    <xdr:to>
      <xdr:col>6</xdr:col>
      <xdr:colOff>114300</xdr:colOff>
      <xdr:row>4</xdr:row>
      <xdr:rowOff>289560</xdr:rowOff>
    </xdr:to>
    <xdr:sp macro="" textlink="">
      <xdr:nvSpPr>
        <xdr:cNvPr id="21212" name="Texte 24">
          <a:extLst>
            <a:ext uri="{FF2B5EF4-FFF2-40B4-BE49-F238E27FC236}">
              <a16:creationId xmlns:a16="http://schemas.microsoft.com/office/drawing/2014/main" id="{35F76D8E-5B7C-4D50-92B1-682CBA4B8D2D}"/>
            </a:ext>
          </a:extLst>
        </xdr:cNvPr>
        <xdr:cNvSpPr txBox="1">
          <a:spLocks noChangeArrowheads="1"/>
        </xdr:cNvSpPr>
      </xdr:nvSpPr>
      <xdr:spPr bwMode="auto">
        <a:xfrm>
          <a:off x="787146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274320</xdr:rowOff>
    </xdr:to>
    <xdr:sp macro="" textlink="">
      <xdr:nvSpPr>
        <xdr:cNvPr id="21213" name="Texte 25">
          <a:extLst>
            <a:ext uri="{FF2B5EF4-FFF2-40B4-BE49-F238E27FC236}">
              <a16:creationId xmlns:a16="http://schemas.microsoft.com/office/drawing/2014/main" id="{D86041D6-4E23-470D-BEE5-AD442A402CDF}"/>
            </a:ext>
          </a:extLst>
        </xdr:cNvPr>
        <xdr:cNvSpPr txBox="1">
          <a:spLocks noChangeArrowheads="1"/>
        </xdr:cNvSpPr>
      </xdr:nvSpPr>
      <xdr:spPr bwMode="auto">
        <a:xfrm>
          <a:off x="787146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21214" name="Texte 27">
          <a:extLst>
            <a:ext uri="{FF2B5EF4-FFF2-40B4-BE49-F238E27FC236}">
              <a16:creationId xmlns:a16="http://schemas.microsoft.com/office/drawing/2014/main" id="{5C4C6F40-F0EF-479A-B269-CB21FEFEA173}"/>
            </a:ext>
          </a:extLst>
        </xdr:cNvPr>
        <xdr:cNvSpPr txBox="1">
          <a:spLocks noChangeArrowheads="1"/>
        </xdr:cNvSpPr>
      </xdr:nvSpPr>
      <xdr:spPr bwMode="auto">
        <a:xfrm>
          <a:off x="928878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21215" name="Texte 28">
          <a:extLst>
            <a:ext uri="{FF2B5EF4-FFF2-40B4-BE49-F238E27FC236}">
              <a16:creationId xmlns:a16="http://schemas.microsoft.com/office/drawing/2014/main" id="{80E56542-4FD2-4DA0-AF8F-B01470EA399B}"/>
            </a:ext>
          </a:extLst>
        </xdr:cNvPr>
        <xdr:cNvSpPr txBox="1">
          <a:spLocks noChangeArrowheads="1"/>
        </xdr:cNvSpPr>
      </xdr:nvSpPr>
      <xdr:spPr bwMode="auto">
        <a:xfrm>
          <a:off x="928878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274320</xdr:rowOff>
    </xdr:to>
    <xdr:sp macro="" textlink="">
      <xdr:nvSpPr>
        <xdr:cNvPr id="21216" name="Texte 29">
          <a:extLst>
            <a:ext uri="{FF2B5EF4-FFF2-40B4-BE49-F238E27FC236}">
              <a16:creationId xmlns:a16="http://schemas.microsoft.com/office/drawing/2014/main" id="{23B38216-AA11-4043-99FD-47E4C186C633}"/>
            </a:ext>
          </a:extLst>
        </xdr:cNvPr>
        <xdr:cNvSpPr txBox="1">
          <a:spLocks noChangeArrowheads="1"/>
        </xdr:cNvSpPr>
      </xdr:nvSpPr>
      <xdr:spPr bwMode="auto">
        <a:xfrm>
          <a:off x="928878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21217" name="Texte 30">
          <a:extLst>
            <a:ext uri="{FF2B5EF4-FFF2-40B4-BE49-F238E27FC236}">
              <a16:creationId xmlns:a16="http://schemas.microsoft.com/office/drawing/2014/main" id="{1CB48308-2529-440C-8545-81DE3545DF76}"/>
            </a:ext>
          </a:extLst>
        </xdr:cNvPr>
        <xdr:cNvSpPr txBox="1">
          <a:spLocks noChangeArrowheads="1"/>
        </xdr:cNvSpPr>
      </xdr:nvSpPr>
      <xdr:spPr bwMode="auto">
        <a:xfrm>
          <a:off x="10706100" y="165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21218" name="Texte 31">
          <a:extLst>
            <a:ext uri="{FF2B5EF4-FFF2-40B4-BE49-F238E27FC236}">
              <a16:creationId xmlns:a16="http://schemas.microsoft.com/office/drawing/2014/main" id="{FCF84D88-CC5B-4C87-8907-C938B6D35944}"/>
            </a:ext>
          </a:extLst>
        </xdr:cNvPr>
        <xdr:cNvSpPr txBox="1">
          <a:spLocks noChangeArrowheads="1"/>
        </xdr:cNvSpPr>
      </xdr:nvSpPr>
      <xdr:spPr bwMode="auto">
        <a:xfrm>
          <a:off x="1070610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274320</xdr:rowOff>
    </xdr:to>
    <xdr:sp macro="" textlink="">
      <xdr:nvSpPr>
        <xdr:cNvPr id="21219" name="Texte 32">
          <a:extLst>
            <a:ext uri="{FF2B5EF4-FFF2-40B4-BE49-F238E27FC236}">
              <a16:creationId xmlns:a16="http://schemas.microsoft.com/office/drawing/2014/main" id="{16EE8425-912B-4242-A661-4514244FB9D9}"/>
            </a:ext>
          </a:extLst>
        </xdr:cNvPr>
        <xdr:cNvSpPr txBox="1">
          <a:spLocks noChangeArrowheads="1"/>
        </xdr:cNvSpPr>
      </xdr:nvSpPr>
      <xdr:spPr bwMode="auto">
        <a:xfrm>
          <a:off x="10706100" y="165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289560</xdr:rowOff>
    </xdr:to>
    <xdr:sp macro="" textlink="">
      <xdr:nvSpPr>
        <xdr:cNvPr id="21220" name="Texte 24">
          <a:extLst>
            <a:ext uri="{FF2B5EF4-FFF2-40B4-BE49-F238E27FC236}">
              <a16:creationId xmlns:a16="http://schemas.microsoft.com/office/drawing/2014/main" id="{E26ED1E2-829F-4BE7-A3AB-6C58F310B4D2}"/>
            </a:ext>
          </a:extLst>
        </xdr:cNvPr>
        <xdr:cNvSpPr txBox="1">
          <a:spLocks noChangeArrowheads="1"/>
        </xdr:cNvSpPr>
      </xdr:nvSpPr>
      <xdr:spPr bwMode="auto">
        <a:xfrm>
          <a:off x="9288780" y="241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274320</xdr:rowOff>
    </xdr:to>
    <xdr:sp macro="" textlink="">
      <xdr:nvSpPr>
        <xdr:cNvPr id="21221" name="Texte 25">
          <a:extLst>
            <a:ext uri="{FF2B5EF4-FFF2-40B4-BE49-F238E27FC236}">
              <a16:creationId xmlns:a16="http://schemas.microsoft.com/office/drawing/2014/main" id="{205337A0-B301-4398-92FF-08442A247B6E}"/>
            </a:ext>
          </a:extLst>
        </xdr:cNvPr>
        <xdr:cNvSpPr txBox="1">
          <a:spLocks noChangeArrowheads="1"/>
        </xdr:cNvSpPr>
      </xdr:nvSpPr>
      <xdr:spPr bwMode="auto">
        <a:xfrm>
          <a:off x="9288780" y="241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274320</xdr:rowOff>
    </xdr:to>
    <xdr:sp macro="" textlink="">
      <xdr:nvSpPr>
        <xdr:cNvPr id="21222" name="Texte 26">
          <a:extLst>
            <a:ext uri="{FF2B5EF4-FFF2-40B4-BE49-F238E27FC236}">
              <a16:creationId xmlns:a16="http://schemas.microsoft.com/office/drawing/2014/main" id="{F48197FD-21B5-4C3B-8596-94BAC08EDE0C}"/>
            </a:ext>
          </a:extLst>
        </xdr:cNvPr>
        <xdr:cNvSpPr txBox="1">
          <a:spLocks noChangeArrowheads="1"/>
        </xdr:cNvSpPr>
      </xdr:nvSpPr>
      <xdr:spPr bwMode="auto">
        <a:xfrm>
          <a:off x="9288780" y="241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289560</xdr:rowOff>
    </xdr:to>
    <xdr:sp macro="" textlink="">
      <xdr:nvSpPr>
        <xdr:cNvPr id="21223" name="Texte 24">
          <a:extLst>
            <a:ext uri="{FF2B5EF4-FFF2-40B4-BE49-F238E27FC236}">
              <a16:creationId xmlns:a16="http://schemas.microsoft.com/office/drawing/2014/main" id="{009A1854-FE64-4CB5-9C56-355EE969BAB5}"/>
            </a:ext>
          </a:extLst>
        </xdr:cNvPr>
        <xdr:cNvSpPr txBox="1">
          <a:spLocks noChangeArrowheads="1"/>
        </xdr:cNvSpPr>
      </xdr:nvSpPr>
      <xdr:spPr bwMode="auto">
        <a:xfrm>
          <a:off x="9288780" y="241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114300</xdr:colOff>
      <xdr:row>5</xdr:row>
      <xdr:rowOff>274320</xdr:rowOff>
    </xdr:to>
    <xdr:sp macro="" textlink="">
      <xdr:nvSpPr>
        <xdr:cNvPr id="21224" name="Texte 25">
          <a:extLst>
            <a:ext uri="{FF2B5EF4-FFF2-40B4-BE49-F238E27FC236}">
              <a16:creationId xmlns:a16="http://schemas.microsoft.com/office/drawing/2014/main" id="{E33DBC48-239E-4E09-8CDF-7CE29C3439FC}"/>
            </a:ext>
          </a:extLst>
        </xdr:cNvPr>
        <xdr:cNvSpPr txBox="1">
          <a:spLocks noChangeArrowheads="1"/>
        </xdr:cNvSpPr>
      </xdr:nvSpPr>
      <xdr:spPr bwMode="auto">
        <a:xfrm>
          <a:off x="9288780" y="241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289560</xdr:rowOff>
    </xdr:to>
    <xdr:sp macro="" textlink="">
      <xdr:nvSpPr>
        <xdr:cNvPr id="21225" name="Texte 24">
          <a:extLst>
            <a:ext uri="{FF2B5EF4-FFF2-40B4-BE49-F238E27FC236}">
              <a16:creationId xmlns:a16="http://schemas.microsoft.com/office/drawing/2014/main" id="{E9FE1C15-6E59-4C8A-BB05-04C919D939F4}"/>
            </a:ext>
          </a:extLst>
        </xdr:cNvPr>
        <xdr:cNvSpPr txBox="1">
          <a:spLocks noChangeArrowheads="1"/>
        </xdr:cNvSpPr>
      </xdr:nvSpPr>
      <xdr:spPr bwMode="auto">
        <a:xfrm>
          <a:off x="10706100" y="317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274320</xdr:rowOff>
    </xdr:to>
    <xdr:sp macro="" textlink="">
      <xdr:nvSpPr>
        <xdr:cNvPr id="21226" name="Texte 25">
          <a:extLst>
            <a:ext uri="{FF2B5EF4-FFF2-40B4-BE49-F238E27FC236}">
              <a16:creationId xmlns:a16="http://schemas.microsoft.com/office/drawing/2014/main" id="{D811410F-CB11-49A0-8B6B-8EA1D7203EC3}"/>
            </a:ext>
          </a:extLst>
        </xdr:cNvPr>
        <xdr:cNvSpPr txBox="1">
          <a:spLocks noChangeArrowheads="1"/>
        </xdr:cNvSpPr>
      </xdr:nvSpPr>
      <xdr:spPr bwMode="auto">
        <a:xfrm>
          <a:off x="10706100" y="317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274320</xdr:rowOff>
    </xdr:to>
    <xdr:sp macro="" textlink="">
      <xdr:nvSpPr>
        <xdr:cNvPr id="21227" name="Texte 26">
          <a:extLst>
            <a:ext uri="{FF2B5EF4-FFF2-40B4-BE49-F238E27FC236}">
              <a16:creationId xmlns:a16="http://schemas.microsoft.com/office/drawing/2014/main" id="{C8C9F088-C55A-4DC2-8260-EF7D67330590}"/>
            </a:ext>
          </a:extLst>
        </xdr:cNvPr>
        <xdr:cNvSpPr txBox="1">
          <a:spLocks noChangeArrowheads="1"/>
        </xdr:cNvSpPr>
      </xdr:nvSpPr>
      <xdr:spPr bwMode="auto">
        <a:xfrm>
          <a:off x="10706100" y="317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289560</xdr:rowOff>
    </xdr:to>
    <xdr:sp macro="" textlink="">
      <xdr:nvSpPr>
        <xdr:cNvPr id="21228" name="Texte 24">
          <a:extLst>
            <a:ext uri="{FF2B5EF4-FFF2-40B4-BE49-F238E27FC236}">
              <a16:creationId xmlns:a16="http://schemas.microsoft.com/office/drawing/2014/main" id="{EEEE3E75-0BDE-490A-B6BB-1EF8A9A8561D}"/>
            </a:ext>
          </a:extLst>
        </xdr:cNvPr>
        <xdr:cNvSpPr txBox="1">
          <a:spLocks noChangeArrowheads="1"/>
        </xdr:cNvSpPr>
      </xdr:nvSpPr>
      <xdr:spPr bwMode="auto">
        <a:xfrm>
          <a:off x="10706100" y="317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114300</xdr:colOff>
      <xdr:row>6</xdr:row>
      <xdr:rowOff>274320</xdr:rowOff>
    </xdr:to>
    <xdr:sp macro="" textlink="">
      <xdr:nvSpPr>
        <xdr:cNvPr id="21229" name="Texte 25">
          <a:extLst>
            <a:ext uri="{FF2B5EF4-FFF2-40B4-BE49-F238E27FC236}">
              <a16:creationId xmlns:a16="http://schemas.microsoft.com/office/drawing/2014/main" id="{9E1FE6E4-018A-46AF-AEE6-7A2117B0EFEE}"/>
            </a:ext>
          </a:extLst>
        </xdr:cNvPr>
        <xdr:cNvSpPr txBox="1">
          <a:spLocks noChangeArrowheads="1"/>
        </xdr:cNvSpPr>
      </xdr:nvSpPr>
      <xdr:spPr bwMode="auto">
        <a:xfrm>
          <a:off x="10706100" y="317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289560</xdr:rowOff>
    </xdr:to>
    <xdr:sp macro="" textlink="">
      <xdr:nvSpPr>
        <xdr:cNvPr id="21230" name="Texte 24">
          <a:extLst>
            <a:ext uri="{FF2B5EF4-FFF2-40B4-BE49-F238E27FC236}">
              <a16:creationId xmlns:a16="http://schemas.microsoft.com/office/drawing/2014/main" id="{0A128CD7-BBB8-4EE2-896C-2AFBC13331F6}"/>
            </a:ext>
          </a:extLst>
        </xdr:cNvPr>
        <xdr:cNvSpPr txBox="1">
          <a:spLocks noChangeArrowheads="1"/>
        </xdr:cNvSpPr>
      </xdr:nvSpPr>
      <xdr:spPr bwMode="auto">
        <a:xfrm>
          <a:off x="10706100" y="393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274320</xdr:rowOff>
    </xdr:to>
    <xdr:sp macro="" textlink="">
      <xdr:nvSpPr>
        <xdr:cNvPr id="21231" name="Texte 25">
          <a:extLst>
            <a:ext uri="{FF2B5EF4-FFF2-40B4-BE49-F238E27FC236}">
              <a16:creationId xmlns:a16="http://schemas.microsoft.com/office/drawing/2014/main" id="{53A6FD77-ACC4-465C-8563-3F0C61F3FC2C}"/>
            </a:ext>
          </a:extLst>
        </xdr:cNvPr>
        <xdr:cNvSpPr txBox="1">
          <a:spLocks noChangeArrowheads="1"/>
        </xdr:cNvSpPr>
      </xdr:nvSpPr>
      <xdr:spPr bwMode="auto">
        <a:xfrm>
          <a:off x="10706100" y="393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274320</xdr:rowOff>
    </xdr:to>
    <xdr:sp macro="" textlink="">
      <xdr:nvSpPr>
        <xdr:cNvPr id="21232" name="Texte 26">
          <a:extLst>
            <a:ext uri="{FF2B5EF4-FFF2-40B4-BE49-F238E27FC236}">
              <a16:creationId xmlns:a16="http://schemas.microsoft.com/office/drawing/2014/main" id="{30F38BAE-4EA1-4080-A26D-A63E35F43D42}"/>
            </a:ext>
          </a:extLst>
        </xdr:cNvPr>
        <xdr:cNvSpPr txBox="1">
          <a:spLocks noChangeArrowheads="1"/>
        </xdr:cNvSpPr>
      </xdr:nvSpPr>
      <xdr:spPr bwMode="auto">
        <a:xfrm>
          <a:off x="10706100" y="393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289560</xdr:rowOff>
    </xdr:to>
    <xdr:sp macro="" textlink="">
      <xdr:nvSpPr>
        <xdr:cNvPr id="21233" name="Texte 24">
          <a:extLst>
            <a:ext uri="{FF2B5EF4-FFF2-40B4-BE49-F238E27FC236}">
              <a16:creationId xmlns:a16="http://schemas.microsoft.com/office/drawing/2014/main" id="{675ECC96-B64A-4DDF-B21C-8050507C074F}"/>
            </a:ext>
          </a:extLst>
        </xdr:cNvPr>
        <xdr:cNvSpPr txBox="1">
          <a:spLocks noChangeArrowheads="1"/>
        </xdr:cNvSpPr>
      </xdr:nvSpPr>
      <xdr:spPr bwMode="auto">
        <a:xfrm>
          <a:off x="10706100" y="393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114300</xdr:colOff>
      <xdr:row>7</xdr:row>
      <xdr:rowOff>274320</xdr:rowOff>
    </xdr:to>
    <xdr:sp macro="" textlink="">
      <xdr:nvSpPr>
        <xdr:cNvPr id="21234" name="Texte 25">
          <a:extLst>
            <a:ext uri="{FF2B5EF4-FFF2-40B4-BE49-F238E27FC236}">
              <a16:creationId xmlns:a16="http://schemas.microsoft.com/office/drawing/2014/main" id="{54868269-C67B-4F78-8428-2798A133733F}"/>
            </a:ext>
          </a:extLst>
        </xdr:cNvPr>
        <xdr:cNvSpPr txBox="1">
          <a:spLocks noChangeArrowheads="1"/>
        </xdr:cNvSpPr>
      </xdr:nvSpPr>
      <xdr:spPr bwMode="auto">
        <a:xfrm>
          <a:off x="10706100" y="393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289560</xdr:rowOff>
    </xdr:to>
    <xdr:sp macro="" textlink="">
      <xdr:nvSpPr>
        <xdr:cNvPr id="21235" name="Texte 24">
          <a:extLst>
            <a:ext uri="{FF2B5EF4-FFF2-40B4-BE49-F238E27FC236}">
              <a16:creationId xmlns:a16="http://schemas.microsoft.com/office/drawing/2014/main" id="{5E65347E-0112-4724-AB29-ABBEFA9C3123}"/>
            </a:ext>
          </a:extLst>
        </xdr:cNvPr>
        <xdr:cNvSpPr txBox="1">
          <a:spLocks noChangeArrowheads="1"/>
        </xdr:cNvSpPr>
      </xdr:nvSpPr>
      <xdr:spPr bwMode="auto">
        <a:xfrm>
          <a:off x="12123420" y="470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274320</xdr:rowOff>
    </xdr:to>
    <xdr:sp macro="" textlink="">
      <xdr:nvSpPr>
        <xdr:cNvPr id="21236" name="Texte 25">
          <a:extLst>
            <a:ext uri="{FF2B5EF4-FFF2-40B4-BE49-F238E27FC236}">
              <a16:creationId xmlns:a16="http://schemas.microsoft.com/office/drawing/2014/main" id="{D1D69220-38CF-48AF-8B42-90710E3281FA}"/>
            </a:ext>
          </a:extLst>
        </xdr:cNvPr>
        <xdr:cNvSpPr txBox="1">
          <a:spLocks noChangeArrowheads="1"/>
        </xdr:cNvSpPr>
      </xdr:nvSpPr>
      <xdr:spPr bwMode="auto">
        <a:xfrm>
          <a:off x="12123420" y="470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274320</xdr:rowOff>
    </xdr:to>
    <xdr:sp macro="" textlink="">
      <xdr:nvSpPr>
        <xdr:cNvPr id="21237" name="Texte 26">
          <a:extLst>
            <a:ext uri="{FF2B5EF4-FFF2-40B4-BE49-F238E27FC236}">
              <a16:creationId xmlns:a16="http://schemas.microsoft.com/office/drawing/2014/main" id="{F3A7BD89-7654-4363-B237-2032F409725D}"/>
            </a:ext>
          </a:extLst>
        </xdr:cNvPr>
        <xdr:cNvSpPr txBox="1">
          <a:spLocks noChangeArrowheads="1"/>
        </xdr:cNvSpPr>
      </xdr:nvSpPr>
      <xdr:spPr bwMode="auto">
        <a:xfrm>
          <a:off x="12123420" y="470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289560</xdr:rowOff>
    </xdr:to>
    <xdr:sp macro="" textlink="">
      <xdr:nvSpPr>
        <xdr:cNvPr id="21238" name="Texte 24">
          <a:extLst>
            <a:ext uri="{FF2B5EF4-FFF2-40B4-BE49-F238E27FC236}">
              <a16:creationId xmlns:a16="http://schemas.microsoft.com/office/drawing/2014/main" id="{BFC87DD6-AE82-4266-A3D1-93C433C805E7}"/>
            </a:ext>
          </a:extLst>
        </xdr:cNvPr>
        <xdr:cNvSpPr txBox="1">
          <a:spLocks noChangeArrowheads="1"/>
        </xdr:cNvSpPr>
      </xdr:nvSpPr>
      <xdr:spPr bwMode="auto">
        <a:xfrm>
          <a:off x="12123420" y="470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114300</xdr:colOff>
      <xdr:row>8</xdr:row>
      <xdr:rowOff>274320</xdr:rowOff>
    </xdr:to>
    <xdr:sp macro="" textlink="">
      <xdr:nvSpPr>
        <xdr:cNvPr id="21239" name="Texte 25">
          <a:extLst>
            <a:ext uri="{FF2B5EF4-FFF2-40B4-BE49-F238E27FC236}">
              <a16:creationId xmlns:a16="http://schemas.microsoft.com/office/drawing/2014/main" id="{934A3AC6-2162-4159-A9CA-EA700E9BDC3B}"/>
            </a:ext>
          </a:extLst>
        </xdr:cNvPr>
        <xdr:cNvSpPr txBox="1">
          <a:spLocks noChangeArrowheads="1"/>
        </xdr:cNvSpPr>
      </xdr:nvSpPr>
      <xdr:spPr bwMode="auto">
        <a:xfrm>
          <a:off x="12123420" y="470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289560</xdr:rowOff>
    </xdr:to>
    <xdr:sp macro="" textlink="">
      <xdr:nvSpPr>
        <xdr:cNvPr id="21240" name="Texte 24">
          <a:extLst>
            <a:ext uri="{FF2B5EF4-FFF2-40B4-BE49-F238E27FC236}">
              <a16:creationId xmlns:a16="http://schemas.microsoft.com/office/drawing/2014/main" id="{3AD533D2-43D9-4E53-8897-F744E77EF9C3}"/>
            </a:ext>
          </a:extLst>
        </xdr:cNvPr>
        <xdr:cNvSpPr txBox="1">
          <a:spLocks noChangeArrowheads="1"/>
        </xdr:cNvSpPr>
      </xdr:nvSpPr>
      <xdr:spPr bwMode="auto">
        <a:xfrm>
          <a:off x="13540740" y="546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274320</xdr:rowOff>
    </xdr:to>
    <xdr:sp macro="" textlink="">
      <xdr:nvSpPr>
        <xdr:cNvPr id="21241" name="Texte 25">
          <a:extLst>
            <a:ext uri="{FF2B5EF4-FFF2-40B4-BE49-F238E27FC236}">
              <a16:creationId xmlns:a16="http://schemas.microsoft.com/office/drawing/2014/main" id="{B8D1BF1D-810A-4ADD-940F-E5DE83D2FB44}"/>
            </a:ext>
          </a:extLst>
        </xdr:cNvPr>
        <xdr:cNvSpPr txBox="1">
          <a:spLocks noChangeArrowheads="1"/>
        </xdr:cNvSpPr>
      </xdr:nvSpPr>
      <xdr:spPr bwMode="auto">
        <a:xfrm>
          <a:off x="13540740" y="546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274320</xdr:rowOff>
    </xdr:to>
    <xdr:sp macro="" textlink="">
      <xdr:nvSpPr>
        <xdr:cNvPr id="21242" name="Texte 26">
          <a:extLst>
            <a:ext uri="{FF2B5EF4-FFF2-40B4-BE49-F238E27FC236}">
              <a16:creationId xmlns:a16="http://schemas.microsoft.com/office/drawing/2014/main" id="{8C2E77A9-EFB0-4202-A094-68868108958F}"/>
            </a:ext>
          </a:extLst>
        </xdr:cNvPr>
        <xdr:cNvSpPr txBox="1">
          <a:spLocks noChangeArrowheads="1"/>
        </xdr:cNvSpPr>
      </xdr:nvSpPr>
      <xdr:spPr bwMode="auto">
        <a:xfrm>
          <a:off x="13540740" y="546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289560</xdr:rowOff>
    </xdr:to>
    <xdr:sp macro="" textlink="">
      <xdr:nvSpPr>
        <xdr:cNvPr id="21243" name="Texte 24">
          <a:extLst>
            <a:ext uri="{FF2B5EF4-FFF2-40B4-BE49-F238E27FC236}">
              <a16:creationId xmlns:a16="http://schemas.microsoft.com/office/drawing/2014/main" id="{845046B6-186F-487B-99AD-7AC4E2E6C436}"/>
            </a:ext>
          </a:extLst>
        </xdr:cNvPr>
        <xdr:cNvSpPr txBox="1">
          <a:spLocks noChangeArrowheads="1"/>
        </xdr:cNvSpPr>
      </xdr:nvSpPr>
      <xdr:spPr bwMode="auto">
        <a:xfrm>
          <a:off x="13540740" y="546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114300</xdr:colOff>
      <xdr:row>9</xdr:row>
      <xdr:rowOff>274320</xdr:rowOff>
    </xdr:to>
    <xdr:sp macro="" textlink="">
      <xdr:nvSpPr>
        <xdr:cNvPr id="21244" name="Texte 25">
          <a:extLst>
            <a:ext uri="{FF2B5EF4-FFF2-40B4-BE49-F238E27FC236}">
              <a16:creationId xmlns:a16="http://schemas.microsoft.com/office/drawing/2014/main" id="{DC293D19-F6E7-4835-B1BA-0264DC051C0C}"/>
            </a:ext>
          </a:extLst>
        </xdr:cNvPr>
        <xdr:cNvSpPr txBox="1">
          <a:spLocks noChangeArrowheads="1"/>
        </xdr:cNvSpPr>
      </xdr:nvSpPr>
      <xdr:spPr bwMode="auto">
        <a:xfrm>
          <a:off x="13540740" y="546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21245" name="Texte 24">
          <a:extLst>
            <a:ext uri="{FF2B5EF4-FFF2-40B4-BE49-F238E27FC236}">
              <a16:creationId xmlns:a16="http://schemas.microsoft.com/office/drawing/2014/main" id="{40D46102-6840-400B-A277-8ED2A781BEAA}"/>
            </a:ext>
          </a:extLst>
        </xdr:cNvPr>
        <xdr:cNvSpPr txBox="1">
          <a:spLocks noChangeArrowheads="1"/>
        </xdr:cNvSpPr>
      </xdr:nvSpPr>
      <xdr:spPr bwMode="auto">
        <a:xfrm>
          <a:off x="78714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274320</xdr:rowOff>
    </xdr:to>
    <xdr:sp macro="" textlink="">
      <xdr:nvSpPr>
        <xdr:cNvPr id="21246" name="Texte 25">
          <a:extLst>
            <a:ext uri="{FF2B5EF4-FFF2-40B4-BE49-F238E27FC236}">
              <a16:creationId xmlns:a16="http://schemas.microsoft.com/office/drawing/2014/main" id="{1371C2C7-483C-4A85-BA1B-31A47D6FB46C}"/>
            </a:ext>
          </a:extLst>
        </xdr:cNvPr>
        <xdr:cNvSpPr txBox="1">
          <a:spLocks noChangeArrowheads="1"/>
        </xdr:cNvSpPr>
      </xdr:nvSpPr>
      <xdr:spPr bwMode="auto">
        <a:xfrm>
          <a:off x="78714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274320</xdr:rowOff>
    </xdr:to>
    <xdr:sp macro="" textlink="">
      <xdr:nvSpPr>
        <xdr:cNvPr id="21247" name="Texte 26">
          <a:extLst>
            <a:ext uri="{FF2B5EF4-FFF2-40B4-BE49-F238E27FC236}">
              <a16:creationId xmlns:a16="http://schemas.microsoft.com/office/drawing/2014/main" id="{189E3A95-CEA7-4163-81C6-FFCD88BEC1A9}"/>
            </a:ext>
          </a:extLst>
        </xdr:cNvPr>
        <xdr:cNvSpPr txBox="1">
          <a:spLocks noChangeArrowheads="1"/>
        </xdr:cNvSpPr>
      </xdr:nvSpPr>
      <xdr:spPr bwMode="auto">
        <a:xfrm>
          <a:off x="78714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21248" name="Texte 24">
          <a:extLst>
            <a:ext uri="{FF2B5EF4-FFF2-40B4-BE49-F238E27FC236}">
              <a16:creationId xmlns:a16="http://schemas.microsoft.com/office/drawing/2014/main" id="{BCBF2E5F-CA35-479E-8207-A516766BAC6D}"/>
            </a:ext>
          </a:extLst>
        </xdr:cNvPr>
        <xdr:cNvSpPr txBox="1">
          <a:spLocks noChangeArrowheads="1"/>
        </xdr:cNvSpPr>
      </xdr:nvSpPr>
      <xdr:spPr bwMode="auto">
        <a:xfrm>
          <a:off x="78714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274320</xdr:rowOff>
    </xdr:to>
    <xdr:sp macro="" textlink="">
      <xdr:nvSpPr>
        <xdr:cNvPr id="21249" name="Texte 25">
          <a:extLst>
            <a:ext uri="{FF2B5EF4-FFF2-40B4-BE49-F238E27FC236}">
              <a16:creationId xmlns:a16="http://schemas.microsoft.com/office/drawing/2014/main" id="{E89213A8-6B35-412C-94C6-42B968BF61F1}"/>
            </a:ext>
          </a:extLst>
        </xdr:cNvPr>
        <xdr:cNvSpPr txBox="1">
          <a:spLocks noChangeArrowheads="1"/>
        </xdr:cNvSpPr>
      </xdr:nvSpPr>
      <xdr:spPr bwMode="auto">
        <a:xfrm>
          <a:off x="78714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13</xdr:row>
      <xdr:rowOff>0</xdr:rowOff>
    </xdr:from>
    <xdr:to>
      <xdr:col>9</xdr:col>
      <xdr:colOff>114300</xdr:colOff>
      <xdr:row>13</xdr:row>
      <xdr:rowOff>289560</xdr:rowOff>
    </xdr:to>
    <xdr:sp macro="" textlink="">
      <xdr:nvSpPr>
        <xdr:cNvPr id="21250" name="Texte 24">
          <a:extLst>
            <a:ext uri="{FF2B5EF4-FFF2-40B4-BE49-F238E27FC236}">
              <a16:creationId xmlns:a16="http://schemas.microsoft.com/office/drawing/2014/main" id="{6543394C-19F6-441A-B54D-D49328CD3925}"/>
            </a:ext>
          </a:extLst>
        </xdr:cNvPr>
        <xdr:cNvSpPr txBox="1">
          <a:spLocks noChangeArrowheads="1"/>
        </xdr:cNvSpPr>
      </xdr:nvSpPr>
      <xdr:spPr bwMode="auto">
        <a:xfrm>
          <a:off x="1212342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13</xdr:row>
      <xdr:rowOff>0</xdr:rowOff>
    </xdr:from>
    <xdr:to>
      <xdr:col>9</xdr:col>
      <xdr:colOff>114300</xdr:colOff>
      <xdr:row>13</xdr:row>
      <xdr:rowOff>274320</xdr:rowOff>
    </xdr:to>
    <xdr:sp macro="" textlink="">
      <xdr:nvSpPr>
        <xdr:cNvPr id="21251" name="Texte 25">
          <a:extLst>
            <a:ext uri="{FF2B5EF4-FFF2-40B4-BE49-F238E27FC236}">
              <a16:creationId xmlns:a16="http://schemas.microsoft.com/office/drawing/2014/main" id="{93346F36-54BD-427C-BD14-F71E36432142}"/>
            </a:ext>
          </a:extLst>
        </xdr:cNvPr>
        <xdr:cNvSpPr txBox="1">
          <a:spLocks noChangeArrowheads="1"/>
        </xdr:cNvSpPr>
      </xdr:nvSpPr>
      <xdr:spPr bwMode="auto">
        <a:xfrm>
          <a:off x="1212342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13</xdr:row>
      <xdr:rowOff>0</xdr:rowOff>
    </xdr:from>
    <xdr:to>
      <xdr:col>9</xdr:col>
      <xdr:colOff>114300</xdr:colOff>
      <xdr:row>13</xdr:row>
      <xdr:rowOff>274320</xdr:rowOff>
    </xdr:to>
    <xdr:sp macro="" textlink="">
      <xdr:nvSpPr>
        <xdr:cNvPr id="21252" name="Texte 26">
          <a:extLst>
            <a:ext uri="{FF2B5EF4-FFF2-40B4-BE49-F238E27FC236}">
              <a16:creationId xmlns:a16="http://schemas.microsoft.com/office/drawing/2014/main" id="{7A4AE4E6-3090-4A63-B8B6-FEB7968C8817}"/>
            </a:ext>
          </a:extLst>
        </xdr:cNvPr>
        <xdr:cNvSpPr txBox="1">
          <a:spLocks noChangeArrowheads="1"/>
        </xdr:cNvSpPr>
      </xdr:nvSpPr>
      <xdr:spPr bwMode="auto">
        <a:xfrm>
          <a:off x="1212342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13</xdr:row>
      <xdr:rowOff>0</xdr:rowOff>
    </xdr:from>
    <xdr:to>
      <xdr:col>9</xdr:col>
      <xdr:colOff>114300</xdr:colOff>
      <xdr:row>13</xdr:row>
      <xdr:rowOff>289560</xdr:rowOff>
    </xdr:to>
    <xdr:sp macro="" textlink="">
      <xdr:nvSpPr>
        <xdr:cNvPr id="21253" name="Texte 24">
          <a:extLst>
            <a:ext uri="{FF2B5EF4-FFF2-40B4-BE49-F238E27FC236}">
              <a16:creationId xmlns:a16="http://schemas.microsoft.com/office/drawing/2014/main" id="{F0BBF359-12B7-4BF5-91A1-66387EE15BB3}"/>
            </a:ext>
          </a:extLst>
        </xdr:cNvPr>
        <xdr:cNvSpPr txBox="1">
          <a:spLocks noChangeArrowheads="1"/>
        </xdr:cNvSpPr>
      </xdr:nvSpPr>
      <xdr:spPr bwMode="auto">
        <a:xfrm>
          <a:off x="1212342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13</xdr:row>
      <xdr:rowOff>0</xdr:rowOff>
    </xdr:from>
    <xdr:to>
      <xdr:col>9</xdr:col>
      <xdr:colOff>114300</xdr:colOff>
      <xdr:row>13</xdr:row>
      <xdr:rowOff>274320</xdr:rowOff>
    </xdr:to>
    <xdr:sp macro="" textlink="">
      <xdr:nvSpPr>
        <xdr:cNvPr id="21254" name="Texte 25">
          <a:extLst>
            <a:ext uri="{FF2B5EF4-FFF2-40B4-BE49-F238E27FC236}">
              <a16:creationId xmlns:a16="http://schemas.microsoft.com/office/drawing/2014/main" id="{8E2A95D7-8540-47FF-AC05-F7A1BC9591C7}"/>
            </a:ext>
          </a:extLst>
        </xdr:cNvPr>
        <xdr:cNvSpPr txBox="1">
          <a:spLocks noChangeArrowheads="1"/>
        </xdr:cNvSpPr>
      </xdr:nvSpPr>
      <xdr:spPr bwMode="auto">
        <a:xfrm>
          <a:off x="1212342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14</xdr:row>
      <xdr:rowOff>0</xdr:rowOff>
    </xdr:from>
    <xdr:to>
      <xdr:col>8</xdr:col>
      <xdr:colOff>114300</xdr:colOff>
      <xdr:row>14</xdr:row>
      <xdr:rowOff>289560</xdr:rowOff>
    </xdr:to>
    <xdr:sp macro="" textlink="">
      <xdr:nvSpPr>
        <xdr:cNvPr id="21255" name="Texte 24">
          <a:extLst>
            <a:ext uri="{FF2B5EF4-FFF2-40B4-BE49-F238E27FC236}">
              <a16:creationId xmlns:a16="http://schemas.microsoft.com/office/drawing/2014/main" id="{56376CB7-E4DA-4D6B-A941-31D18CC7BE03}"/>
            </a:ext>
          </a:extLst>
        </xdr:cNvPr>
        <xdr:cNvSpPr txBox="1">
          <a:spLocks noChangeArrowheads="1"/>
        </xdr:cNvSpPr>
      </xdr:nvSpPr>
      <xdr:spPr bwMode="auto">
        <a:xfrm>
          <a:off x="10706100" y="927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14</xdr:row>
      <xdr:rowOff>0</xdr:rowOff>
    </xdr:from>
    <xdr:to>
      <xdr:col>8</xdr:col>
      <xdr:colOff>114300</xdr:colOff>
      <xdr:row>14</xdr:row>
      <xdr:rowOff>274320</xdr:rowOff>
    </xdr:to>
    <xdr:sp macro="" textlink="">
      <xdr:nvSpPr>
        <xdr:cNvPr id="21256" name="Texte 25">
          <a:extLst>
            <a:ext uri="{FF2B5EF4-FFF2-40B4-BE49-F238E27FC236}">
              <a16:creationId xmlns:a16="http://schemas.microsoft.com/office/drawing/2014/main" id="{63B1D2D6-9E4E-4D9E-845A-F0D0CF2287F2}"/>
            </a:ext>
          </a:extLst>
        </xdr:cNvPr>
        <xdr:cNvSpPr txBox="1">
          <a:spLocks noChangeArrowheads="1"/>
        </xdr:cNvSpPr>
      </xdr:nvSpPr>
      <xdr:spPr bwMode="auto">
        <a:xfrm>
          <a:off x="1070610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14</xdr:row>
      <xdr:rowOff>0</xdr:rowOff>
    </xdr:from>
    <xdr:to>
      <xdr:col>8</xdr:col>
      <xdr:colOff>114300</xdr:colOff>
      <xdr:row>14</xdr:row>
      <xdr:rowOff>274320</xdr:rowOff>
    </xdr:to>
    <xdr:sp macro="" textlink="">
      <xdr:nvSpPr>
        <xdr:cNvPr id="21257" name="Texte 26">
          <a:extLst>
            <a:ext uri="{FF2B5EF4-FFF2-40B4-BE49-F238E27FC236}">
              <a16:creationId xmlns:a16="http://schemas.microsoft.com/office/drawing/2014/main" id="{B0DDE8FD-9628-4666-B089-32B8E3005686}"/>
            </a:ext>
          </a:extLst>
        </xdr:cNvPr>
        <xdr:cNvSpPr txBox="1">
          <a:spLocks noChangeArrowheads="1"/>
        </xdr:cNvSpPr>
      </xdr:nvSpPr>
      <xdr:spPr bwMode="auto">
        <a:xfrm>
          <a:off x="1070610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14</xdr:row>
      <xdr:rowOff>0</xdr:rowOff>
    </xdr:from>
    <xdr:to>
      <xdr:col>8</xdr:col>
      <xdr:colOff>114300</xdr:colOff>
      <xdr:row>14</xdr:row>
      <xdr:rowOff>289560</xdr:rowOff>
    </xdr:to>
    <xdr:sp macro="" textlink="">
      <xdr:nvSpPr>
        <xdr:cNvPr id="21258" name="Texte 24">
          <a:extLst>
            <a:ext uri="{FF2B5EF4-FFF2-40B4-BE49-F238E27FC236}">
              <a16:creationId xmlns:a16="http://schemas.microsoft.com/office/drawing/2014/main" id="{A808E09B-909C-4C01-910E-512BEFB9EFF1}"/>
            </a:ext>
          </a:extLst>
        </xdr:cNvPr>
        <xdr:cNvSpPr txBox="1">
          <a:spLocks noChangeArrowheads="1"/>
        </xdr:cNvSpPr>
      </xdr:nvSpPr>
      <xdr:spPr bwMode="auto">
        <a:xfrm>
          <a:off x="10706100" y="927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14</xdr:row>
      <xdr:rowOff>0</xdr:rowOff>
    </xdr:from>
    <xdr:to>
      <xdr:col>8</xdr:col>
      <xdr:colOff>114300</xdr:colOff>
      <xdr:row>14</xdr:row>
      <xdr:rowOff>274320</xdr:rowOff>
    </xdr:to>
    <xdr:sp macro="" textlink="">
      <xdr:nvSpPr>
        <xdr:cNvPr id="21259" name="Texte 25">
          <a:extLst>
            <a:ext uri="{FF2B5EF4-FFF2-40B4-BE49-F238E27FC236}">
              <a16:creationId xmlns:a16="http://schemas.microsoft.com/office/drawing/2014/main" id="{7B3DBE8D-1CA2-4C0E-BF8E-0B9A85BA667D}"/>
            </a:ext>
          </a:extLst>
        </xdr:cNvPr>
        <xdr:cNvSpPr txBox="1">
          <a:spLocks noChangeArrowheads="1"/>
        </xdr:cNvSpPr>
      </xdr:nvSpPr>
      <xdr:spPr bwMode="auto">
        <a:xfrm>
          <a:off x="1070610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15</xdr:row>
      <xdr:rowOff>0</xdr:rowOff>
    </xdr:from>
    <xdr:to>
      <xdr:col>6</xdr:col>
      <xdr:colOff>114300</xdr:colOff>
      <xdr:row>15</xdr:row>
      <xdr:rowOff>289560</xdr:rowOff>
    </xdr:to>
    <xdr:sp macro="" textlink="">
      <xdr:nvSpPr>
        <xdr:cNvPr id="21260" name="Texte 24">
          <a:extLst>
            <a:ext uri="{FF2B5EF4-FFF2-40B4-BE49-F238E27FC236}">
              <a16:creationId xmlns:a16="http://schemas.microsoft.com/office/drawing/2014/main" id="{9F1F3FE9-E898-4F88-AA9E-29153A5A893A}"/>
            </a:ext>
          </a:extLst>
        </xdr:cNvPr>
        <xdr:cNvSpPr txBox="1">
          <a:spLocks noChangeArrowheads="1"/>
        </xdr:cNvSpPr>
      </xdr:nvSpPr>
      <xdr:spPr bwMode="auto">
        <a:xfrm>
          <a:off x="787146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15</xdr:row>
      <xdr:rowOff>0</xdr:rowOff>
    </xdr:from>
    <xdr:to>
      <xdr:col>6</xdr:col>
      <xdr:colOff>114300</xdr:colOff>
      <xdr:row>15</xdr:row>
      <xdr:rowOff>274320</xdr:rowOff>
    </xdr:to>
    <xdr:sp macro="" textlink="">
      <xdr:nvSpPr>
        <xdr:cNvPr id="21261" name="Texte 25">
          <a:extLst>
            <a:ext uri="{FF2B5EF4-FFF2-40B4-BE49-F238E27FC236}">
              <a16:creationId xmlns:a16="http://schemas.microsoft.com/office/drawing/2014/main" id="{93AB1AB0-BBF0-4A48-8DA4-11ED55143153}"/>
            </a:ext>
          </a:extLst>
        </xdr:cNvPr>
        <xdr:cNvSpPr txBox="1">
          <a:spLocks noChangeArrowheads="1"/>
        </xdr:cNvSpPr>
      </xdr:nvSpPr>
      <xdr:spPr bwMode="auto">
        <a:xfrm>
          <a:off x="78714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15</xdr:row>
      <xdr:rowOff>0</xdr:rowOff>
    </xdr:from>
    <xdr:to>
      <xdr:col>6</xdr:col>
      <xdr:colOff>114300</xdr:colOff>
      <xdr:row>15</xdr:row>
      <xdr:rowOff>274320</xdr:rowOff>
    </xdr:to>
    <xdr:sp macro="" textlink="">
      <xdr:nvSpPr>
        <xdr:cNvPr id="21262" name="Texte 26">
          <a:extLst>
            <a:ext uri="{FF2B5EF4-FFF2-40B4-BE49-F238E27FC236}">
              <a16:creationId xmlns:a16="http://schemas.microsoft.com/office/drawing/2014/main" id="{6C8F8F08-FF35-4541-8F52-F620C2E6AE84}"/>
            </a:ext>
          </a:extLst>
        </xdr:cNvPr>
        <xdr:cNvSpPr txBox="1">
          <a:spLocks noChangeArrowheads="1"/>
        </xdr:cNvSpPr>
      </xdr:nvSpPr>
      <xdr:spPr bwMode="auto">
        <a:xfrm>
          <a:off x="78714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15</xdr:row>
      <xdr:rowOff>0</xdr:rowOff>
    </xdr:from>
    <xdr:to>
      <xdr:col>6</xdr:col>
      <xdr:colOff>114300</xdr:colOff>
      <xdr:row>15</xdr:row>
      <xdr:rowOff>289560</xdr:rowOff>
    </xdr:to>
    <xdr:sp macro="" textlink="">
      <xdr:nvSpPr>
        <xdr:cNvPr id="21263" name="Texte 24">
          <a:extLst>
            <a:ext uri="{FF2B5EF4-FFF2-40B4-BE49-F238E27FC236}">
              <a16:creationId xmlns:a16="http://schemas.microsoft.com/office/drawing/2014/main" id="{2C0BDFE4-4E61-497A-8085-A7329A40ACC1}"/>
            </a:ext>
          </a:extLst>
        </xdr:cNvPr>
        <xdr:cNvSpPr txBox="1">
          <a:spLocks noChangeArrowheads="1"/>
        </xdr:cNvSpPr>
      </xdr:nvSpPr>
      <xdr:spPr bwMode="auto">
        <a:xfrm>
          <a:off x="787146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15</xdr:row>
      <xdr:rowOff>0</xdr:rowOff>
    </xdr:from>
    <xdr:to>
      <xdr:col>6</xdr:col>
      <xdr:colOff>114300</xdr:colOff>
      <xdr:row>15</xdr:row>
      <xdr:rowOff>274320</xdr:rowOff>
    </xdr:to>
    <xdr:sp macro="" textlink="">
      <xdr:nvSpPr>
        <xdr:cNvPr id="21264" name="Texte 25">
          <a:extLst>
            <a:ext uri="{FF2B5EF4-FFF2-40B4-BE49-F238E27FC236}">
              <a16:creationId xmlns:a16="http://schemas.microsoft.com/office/drawing/2014/main" id="{08E9870D-EC3C-40D0-A0A4-F39EEAD7EF17}"/>
            </a:ext>
          </a:extLst>
        </xdr:cNvPr>
        <xdr:cNvSpPr txBox="1">
          <a:spLocks noChangeArrowheads="1"/>
        </xdr:cNvSpPr>
      </xdr:nvSpPr>
      <xdr:spPr bwMode="auto">
        <a:xfrm>
          <a:off x="78714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17</xdr:row>
      <xdr:rowOff>0</xdr:rowOff>
    </xdr:from>
    <xdr:to>
      <xdr:col>7</xdr:col>
      <xdr:colOff>114300</xdr:colOff>
      <xdr:row>17</xdr:row>
      <xdr:rowOff>289560</xdr:rowOff>
    </xdr:to>
    <xdr:sp macro="" textlink="">
      <xdr:nvSpPr>
        <xdr:cNvPr id="21265" name="Texte 24">
          <a:extLst>
            <a:ext uri="{FF2B5EF4-FFF2-40B4-BE49-F238E27FC236}">
              <a16:creationId xmlns:a16="http://schemas.microsoft.com/office/drawing/2014/main" id="{0E1907F2-4BB4-4F1D-9A37-B20B6965933C}"/>
            </a:ext>
          </a:extLst>
        </xdr:cNvPr>
        <xdr:cNvSpPr txBox="1">
          <a:spLocks noChangeArrowheads="1"/>
        </xdr:cNvSpPr>
      </xdr:nvSpPr>
      <xdr:spPr bwMode="auto">
        <a:xfrm>
          <a:off x="928878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17</xdr:row>
      <xdr:rowOff>0</xdr:rowOff>
    </xdr:from>
    <xdr:to>
      <xdr:col>7</xdr:col>
      <xdr:colOff>114300</xdr:colOff>
      <xdr:row>17</xdr:row>
      <xdr:rowOff>274320</xdr:rowOff>
    </xdr:to>
    <xdr:sp macro="" textlink="">
      <xdr:nvSpPr>
        <xdr:cNvPr id="21266" name="Texte 25">
          <a:extLst>
            <a:ext uri="{FF2B5EF4-FFF2-40B4-BE49-F238E27FC236}">
              <a16:creationId xmlns:a16="http://schemas.microsoft.com/office/drawing/2014/main" id="{D0556B14-4843-4896-9328-842CA1EBC5FB}"/>
            </a:ext>
          </a:extLst>
        </xdr:cNvPr>
        <xdr:cNvSpPr txBox="1">
          <a:spLocks noChangeArrowheads="1"/>
        </xdr:cNvSpPr>
      </xdr:nvSpPr>
      <xdr:spPr bwMode="auto">
        <a:xfrm>
          <a:off x="92887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17</xdr:row>
      <xdr:rowOff>0</xdr:rowOff>
    </xdr:from>
    <xdr:to>
      <xdr:col>7</xdr:col>
      <xdr:colOff>114300</xdr:colOff>
      <xdr:row>17</xdr:row>
      <xdr:rowOff>274320</xdr:rowOff>
    </xdr:to>
    <xdr:sp macro="" textlink="">
      <xdr:nvSpPr>
        <xdr:cNvPr id="21267" name="Texte 26">
          <a:extLst>
            <a:ext uri="{FF2B5EF4-FFF2-40B4-BE49-F238E27FC236}">
              <a16:creationId xmlns:a16="http://schemas.microsoft.com/office/drawing/2014/main" id="{6D65DB9B-483E-4592-BF2E-DAC8F0A90D3E}"/>
            </a:ext>
          </a:extLst>
        </xdr:cNvPr>
        <xdr:cNvSpPr txBox="1">
          <a:spLocks noChangeArrowheads="1"/>
        </xdr:cNvSpPr>
      </xdr:nvSpPr>
      <xdr:spPr bwMode="auto">
        <a:xfrm>
          <a:off x="92887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17</xdr:row>
      <xdr:rowOff>0</xdr:rowOff>
    </xdr:from>
    <xdr:to>
      <xdr:col>7</xdr:col>
      <xdr:colOff>114300</xdr:colOff>
      <xdr:row>17</xdr:row>
      <xdr:rowOff>289560</xdr:rowOff>
    </xdr:to>
    <xdr:sp macro="" textlink="">
      <xdr:nvSpPr>
        <xdr:cNvPr id="21268" name="Texte 24">
          <a:extLst>
            <a:ext uri="{FF2B5EF4-FFF2-40B4-BE49-F238E27FC236}">
              <a16:creationId xmlns:a16="http://schemas.microsoft.com/office/drawing/2014/main" id="{5947460C-BCCA-46ED-AB92-5DD2D278592A}"/>
            </a:ext>
          </a:extLst>
        </xdr:cNvPr>
        <xdr:cNvSpPr txBox="1">
          <a:spLocks noChangeArrowheads="1"/>
        </xdr:cNvSpPr>
      </xdr:nvSpPr>
      <xdr:spPr bwMode="auto">
        <a:xfrm>
          <a:off x="928878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17</xdr:row>
      <xdr:rowOff>0</xdr:rowOff>
    </xdr:from>
    <xdr:to>
      <xdr:col>7</xdr:col>
      <xdr:colOff>114300</xdr:colOff>
      <xdr:row>17</xdr:row>
      <xdr:rowOff>274320</xdr:rowOff>
    </xdr:to>
    <xdr:sp macro="" textlink="">
      <xdr:nvSpPr>
        <xdr:cNvPr id="21269" name="Texte 25">
          <a:extLst>
            <a:ext uri="{FF2B5EF4-FFF2-40B4-BE49-F238E27FC236}">
              <a16:creationId xmlns:a16="http://schemas.microsoft.com/office/drawing/2014/main" id="{BA080AB1-EAB4-49F2-805F-6E294F9F482D}"/>
            </a:ext>
          </a:extLst>
        </xdr:cNvPr>
        <xdr:cNvSpPr txBox="1">
          <a:spLocks noChangeArrowheads="1"/>
        </xdr:cNvSpPr>
      </xdr:nvSpPr>
      <xdr:spPr bwMode="auto">
        <a:xfrm>
          <a:off x="92887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17</xdr:row>
      <xdr:rowOff>0</xdr:rowOff>
    </xdr:from>
    <xdr:to>
      <xdr:col>8</xdr:col>
      <xdr:colOff>114300</xdr:colOff>
      <xdr:row>17</xdr:row>
      <xdr:rowOff>289560</xdr:rowOff>
    </xdr:to>
    <xdr:sp macro="" textlink="">
      <xdr:nvSpPr>
        <xdr:cNvPr id="21270" name="Texte 24">
          <a:extLst>
            <a:ext uri="{FF2B5EF4-FFF2-40B4-BE49-F238E27FC236}">
              <a16:creationId xmlns:a16="http://schemas.microsoft.com/office/drawing/2014/main" id="{82FB0C60-935C-42D7-A230-BEC1B8A81F4F}"/>
            </a:ext>
          </a:extLst>
        </xdr:cNvPr>
        <xdr:cNvSpPr txBox="1">
          <a:spLocks noChangeArrowheads="1"/>
        </xdr:cNvSpPr>
      </xdr:nvSpPr>
      <xdr:spPr bwMode="auto">
        <a:xfrm>
          <a:off x="1070610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17</xdr:row>
      <xdr:rowOff>0</xdr:rowOff>
    </xdr:from>
    <xdr:to>
      <xdr:col>8</xdr:col>
      <xdr:colOff>114300</xdr:colOff>
      <xdr:row>17</xdr:row>
      <xdr:rowOff>274320</xdr:rowOff>
    </xdr:to>
    <xdr:sp macro="" textlink="">
      <xdr:nvSpPr>
        <xdr:cNvPr id="21271" name="Texte 25">
          <a:extLst>
            <a:ext uri="{FF2B5EF4-FFF2-40B4-BE49-F238E27FC236}">
              <a16:creationId xmlns:a16="http://schemas.microsoft.com/office/drawing/2014/main" id="{12EB50BB-33B2-49C6-8FB3-BA3F21BECC91}"/>
            </a:ext>
          </a:extLst>
        </xdr:cNvPr>
        <xdr:cNvSpPr txBox="1">
          <a:spLocks noChangeArrowheads="1"/>
        </xdr:cNvSpPr>
      </xdr:nvSpPr>
      <xdr:spPr bwMode="auto">
        <a:xfrm>
          <a:off x="1070610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17</xdr:row>
      <xdr:rowOff>0</xdr:rowOff>
    </xdr:from>
    <xdr:to>
      <xdr:col>8</xdr:col>
      <xdr:colOff>114300</xdr:colOff>
      <xdr:row>17</xdr:row>
      <xdr:rowOff>274320</xdr:rowOff>
    </xdr:to>
    <xdr:sp macro="" textlink="">
      <xdr:nvSpPr>
        <xdr:cNvPr id="21272" name="Texte 26">
          <a:extLst>
            <a:ext uri="{FF2B5EF4-FFF2-40B4-BE49-F238E27FC236}">
              <a16:creationId xmlns:a16="http://schemas.microsoft.com/office/drawing/2014/main" id="{0CF17C26-456B-4ABC-AD4F-99FBBFF15B3E}"/>
            </a:ext>
          </a:extLst>
        </xdr:cNvPr>
        <xdr:cNvSpPr txBox="1">
          <a:spLocks noChangeArrowheads="1"/>
        </xdr:cNvSpPr>
      </xdr:nvSpPr>
      <xdr:spPr bwMode="auto">
        <a:xfrm>
          <a:off x="1070610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17</xdr:row>
      <xdr:rowOff>0</xdr:rowOff>
    </xdr:from>
    <xdr:to>
      <xdr:col>8</xdr:col>
      <xdr:colOff>114300</xdr:colOff>
      <xdr:row>17</xdr:row>
      <xdr:rowOff>289560</xdr:rowOff>
    </xdr:to>
    <xdr:sp macro="" textlink="">
      <xdr:nvSpPr>
        <xdr:cNvPr id="21273" name="Texte 24">
          <a:extLst>
            <a:ext uri="{FF2B5EF4-FFF2-40B4-BE49-F238E27FC236}">
              <a16:creationId xmlns:a16="http://schemas.microsoft.com/office/drawing/2014/main" id="{9BC8A7F3-A065-404E-9FFD-DDA3EB1E9CFD}"/>
            </a:ext>
          </a:extLst>
        </xdr:cNvPr>
        <xdr:cNvSpPr txBox="1">
          <a:spLocks noChangeArrowheads="1"/>
        </xdr:cNvSpPr>
      </xdr:nvSpPr>
      <xdr:spPr bwMode="auto">
        <a:xfrm>
          <a:off x="1070610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17</xdr:row>
      <xdr:rowOff>0</xdr:rowOff>
    </xdr:from>
    <xdr:to>
      <xdr:col>8</xdr:col>
      <xdr:colOff>114300</xdr:colOff>
      <xdr:row>17</xdr:row>
      <xdr:rowOff>274320</xdr:rowOff>
    </xdr:to>
    <xdr:sp macro="" textlink="">
      <xdr:nvSpPr>
        <xdr:cNvPr id="21274" name="Texte 25">
          <a:extLst>
            <a:ext uri="{FF2B5EF4-FFF2-40B4-BE49-F238E27FC236}">
              <a16:creationId xmlns:a16="http://schemas.microsoft.com/office/drawing/2014/main" id="{36799314-6FED-4F9F-99E7-7675629CF67B}"/>
            </a:ext>
          </a:extLst>
        </xdr:cNvPr>
        <xdr:cNvSpPr txBox="1">
          <a:spLocks noChangeArrowheads="1"/>
        </xdr:cNvSpPr>
      </xdr:nvSpPr>
      <xdr:spPr bwMode="auto">
        <a:xfrm>
          <a:off x="1070610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17</xdr:row>
      <xdr:rowOff>0</xdr:rowOff>
    </xdr:from>
    <xdr:to>
      <xdr:col>9</xdr:col>
      <xdr:colOff>114300</xdr:colOff>
      <xdr:row>17</xdr:row>
      <xdr:rowOff>289560</xdr:rowOff>
    </xdr:to>
    <xdr:sp macro="" textlink="">
      <xdr:nvSpPr>
        <xdr:cNvPr id="21275" name="Texte 24">
          <a:extLst>
            <a:ext uri="{FF2B5EF4-FFF2-40B4-BE49-F238E27FC236}">
              <a16:creationId xmlns:a16="http://schemas.microsoft.com/office/drawing/2014/main" id="{4D024C1D-782E-46A8-84E8-6B2C30750B1E}"/>
            </a:ext>
          </a:extLst>
        </xdr:cNvPr>
        <xdr:cNvSpPr txBox="1">
          <a:spLocks noChangeArrowheads="1"/>
        </xdr:cNvSpPr>
      </xdr:nvSpPr>
      <xdr:spPr bwMode="auto">
        <a:xfrm>
          <a:off x="1212342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17</xdr:row>
      <xdr:rowOff>0</xdr:rowOff>
    </xdr:from>
    <xdr:to>
      <xdr:col>9</xdr:col>
      <xdr:colOff>114300</xdr:colOff>
      <xdr:row>17</xdr:row>
      <xdr:rowOff>274320</xdr:rowOff>
    </xdr:to>
    <xdr:sp macro="" textlink="">
      <xdr:nvSpPr>
        <xdr:cNvPr id="21276" name="Texte 25">
          <a:extLst>
            <a:ext uri="{FF2B5EF4-FFF2-40B4-BE49-F238E27FC236}">
              <a16:creationId xmlns:a16="http://schemas.microsoft.com/office/drawing/2014/main" id="{B2DC4FB6-8EEC-4C76-AFA2-30D337D6A10A}"/>
            </a:ext>
          </a:extLst>
        </xdr:cNvPr>
        <xdr:cNvSpPr txBox="1">
          <a:spLocks noChangeArrowheads="1"/>
        </xdr:cNvSpPr>
      </xdr:nvSpPr>
      <xdr:spPr bwMode="auto">
        <a:xfrm>
          <a:off x="1212342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17</xdr:row>
      <xdr:rowOff>0</xdr:rowOff>
    </xdr:from>
    <xdr:to>
      <xdr:col>9</xdr:col>
      <xdr:colOff>114300</xdr:colOff>
      <xdr:row>17</xdr:row>
      <xdr:rowOff>274320</xdr:rowOff>
    </xdr:to>
    <xdr:sp macro="" textlink="">
      <xdr:nvSpPr>
        <xdr:cNvPr id="21277" name="Texte 26">
          <a:extLst>
            <a:ext uri="{FF2B5EF4-FFF2-40B4-BE49-F238E27FC236}">
              <a16:creationId xmlns:a16="http://schemas.microsoft.com/office/drawing/2014/main" id="{BCD8C442-C60F-47BE-A5DE-BA088DAD647B}"/>
            </a:ext>
          </a:extLst>
        </xdr:cNvPr>
        <xdr:cNvSpPr txBox="1">
          <a:spLocks noChangeArrowheads="1"/>
        </xdr:cNvSpPr>
      </xdr:nvSpPr>
      <xdr:spPr bwMode="auto">
        <a:xfrm>
          <a:off x="1212342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17</xdr:row>
      <xdr:rowOff>0</xdr:rowOff>
    </xdr:from>
    <xdr:to>
      <xdr:col>9</xdr:col>
      <xdr:colOff>114300</xdr:colOff>
      <xdr:row>17</xdr:row>
      <xdr:rowOff>289560</xdr:rowOff>
    </xdr:to>
    <xdr:sp macro="" textlink="">
      <xdr:nvSpPr>
        <xdr:cNvPr id="21278" name="Texte 24">
          <a:extLst>
            <a:ext uri="{FF2B5EF4-FFF2-40B4-BE49-F238E27FC236}">
              <a16:creationId xmlns:a16="http://schemas.microsoft.com/office/drawing/2014/main" id="{E2875B7F-F387-422B-9ACC-7F5D0BBF416E}"/>
            </a:ext>
          </a:extLst>
        </xdr:cNvPr>
        <xdr:cNvSpPr txBox="1">
          <a:spLocks noChangeArrowheads="1"/>
        </xdr:cNvSpPr>
      </xdr:nvSpPr>
      <xdr:spPr bwMode="auto">
        <a:xfrm>
          <a:off x="1212342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17</xdr:row>
      <xdr:rowOff>0</xdr:rowOff>
    </xdr:from>
    <xdr:to>
      <xdr:col>9</xdr:col>
      <xdr:colOff>114300</xdr:colOff>
      <xdr:row>17</xdr:row>
      <xdr:rowOff>274320</xdr:rowOff>
    </xdr:to>
    <xdr:sp macro="" textlink="">
      <xdr:nvSpPr>
        <xdr:cNvPr id="21279" name="Texte 25">
          <a:extLst>
            <a:ext uri="{FF2B5EF4-FFF2-40B4-BE49-F238E27FC236}">
              <a16:creationId xmlns:a16="http://schemas.microsoft.com/office/drawing/2014/main" id="{5F10B685-ACE1-4723-9E5B-1BE22596D1D8}"/>
            </a:ext>
          </a:extLst>
        </xdr:cNvPr>
        <xdr:cNvSpPr txBox="1">
          <a:spLocks noChangeArrowheads="1"/>
        </xdr:cNvSpPr>
      </xdr:nvSpPr>
      <xdr:spPr bwMode="auto">
        <a:xfrm>
          <a:off x="1212342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17</xdr:row>
      <xdr:rowOff>0</xdr:rowOff>
    </xdr:from>
    <xdr:to>
      <xdr:col>10</xdr:col>
      <xdr:colOff>114300</xdr:colOff>
      <xdr:row>17</xdr:row>
      <xdr:rowOff>289560</xdr:rowOff>
    </xdr:to>
    <xdr:sp macro="" textlink="">
      <xdr:nvSpPr>
        <xdr:cNvPr id="21280" name="Texte 24">
          <a:extLst>
            <a:ext uri="{FF2B5EF4-FFF2-40B4-BE49-F238E27FC236}">
              <a16:creationId xmlns:a16="http://schemas.microsoft.com/office/drawing/2014/main" id="{8F8B03DE-0619-4C51-994F-D1A240EC717D}"/>
            </a:ext>
          </a:extLst>
        </xdr:cNvPr>
        <xdr:cNvSpPr txBox="1">
          <a:spLocks noChangeArrowheads="1"/>
        </xdr:cNvSpPr>
      </xdr:nvSpPr>
      <xdr:spPr bwMode="auto">
        <a:xfrm>
          <a:off x="1354074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17</xdr:row>
      <xdr:rowOff>0</xdr:rowOff>
    </xdr:from>
    <xdr:to>
      <xdr:col>10</xdr:col>
      <xdr:colOff>114300</xdr:colOff>
      <xdr:row>17</xdr:row>
      <xdr:rowOff>274320</xdr:rowOff>
    </xdr:to>
    <xdr:sp macro="" textlink="">
      <xdr:nvSpPr>
        <xdr:cNvPr id="21281" name="Texte 25">
          <a:extLst>
            <a:ext uri="{FF2B5EF4-FFF2-40B4-BE49-F238E27FC236}">
              <a16:creationId xmlns:a16="http://schemas.microsoft.com/office/drawing/2014/main" id="{CF24510D-BA1B-40B8-B742-B1A7A25B7530}"/>
            </a:ext>
          </a:extLst>
        </xdr:cNvPr>
        <xdr:cNvSpPr txBox="1">
          <a:spLocks noChangeArrowheads="1"/>
        </xdr:cNvSpPr>
      </xdr:nvSpPr>
      <xdr:spPr bwMode="auto">
        <a:xfrm>
          <a:off x="1354074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17</xdr:row>
      <xdr:rowOff>0</xdr:rowOff>
    </xdr:from>
    <xdr:to>
      <xdr:col>10</xdr:col>
      <xdr:colOff>114300</xdr:colOff>
      <xdr:row>17</xdr:row>
      <xdr:rowOff>274320</xdr:rowOff>
    </xdr:to>
    <xdr:sp macro="" textlink="">
      <xdr:nvSpPr>
        <xdr:cNvPr id="21282" name="Texte 26">
          <a:extLst>
            <a:ext uri="{FF2B5EF4-FFF2-40B4-BE49-F238E27FC236}">
              <a16:creationId xmlns:a16="http://schemas.microsoft.com/office/drawing/2014/main" id="{2B7D054C-BBF2-4A32-82C9-01F6AEC02C4D}"/>
            </a:ext>
          </a:extLst>
        </xdr:cNvPr>
        <xdr:cNvSpPr txBox="1">
          <a:spLocks noChangeArrowheads="1"/>
        </xdr:cNvSpPr>
      </xdr:nvSpPr>
      <xdr:spPr bwMode="auto">
        <a:xfrm>
          <a:off x="1354074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17</xdr:row>
      <xdr:rowOff>0</xdr:rowOff>
    </xdr:from>
    <xdr:to>
      <xdr:col>10</xdr:col>
      <xdr:colOff>114300</xdr:colOff>
      <xdr:row>17</xdr:row>
      <xdr:rowOff>289560</xdr:rowOff>
    </xdr:to>
    <xdr:sp macro="" textlink="">
      <xdr:nvSpPr>
        <xdr:cNvPr id="21283" name="Texte 24">
          <a:extLst>
            <a:ext uri="{FF2B5EF4-FFF2-40B4-BE49-F238E27FC236}">
              <a16:creationId xmlns:a16="http://schemas.microsoft.com/office/drawing/2014/main" id="{9DA82949-8806-46E0-BFD0-52FE42782EA4}"/>
            </a:ext>
          </a:extLst>
        </xdr:cNvPr>
        <xdr:cNvSpPr txBox="1">
          <a:spLocks noChangeArrowheads="1"/>
        </xdr:cNvSpPr>
      </xdr:nvSpPr>
      <xdr:spPr bwMode="auto">
        <a:xfrm>
          <a:off x="1354074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17</xdr:row>
      <xdr:rowOff>0</xdr:rowOff>
    </xdr:from>
    <xdr:to>
      <xdr:col>10</xdr:col>
      <xdr:colOff>114300</xdr:colOff>
      <xdr:row>17</xdr:row>
      <xdr:rowOff>274320</xdr:rowOff>
    </xdr:to>
    <xdr:sp macro="" textlink="">
      <xdr:nvSpPr>
        <xdr:cNvPr id="21284" name="Texte 25">
          <a:extLst>
            <a:ext uri="{FF2B5EF4-FFF2-40B4-BE49-F238E27FC236}">
              <a16:creationId xmlns:a16="http://schemas.microsoft.com/office/drawing/2014/main" id="{04E2E402-7F04-4940-A4CC-912E9EFF7F0E}"/>
            </a:ext>
          </a:extLst>
        </xdr:cNvPr>
        <xdr:cNvSpPr txBox="1">
          <a:spLocks noChangeArrowheads="1"/>
        </xdr:cNvSpPr>
      </xdr:nvSpPr>
      <xdr:spPr bwMode="auto">
        <a:xfrm>
          <a:off x="1354074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289560</xdr:rowOff>
    </xdr:to>
    <xdr:sp macro="" textlink="">
      <xdr:nvSpPr>
        <xdr:cNvPr id="21285" name="Texte 24">
          <a:extLst>
            <a:ext uri="{FF2B5EF4-FFF2-40B4-BE49-F238E27FC236}">
              <a16:creationId xmlns:a16="http://schemas.microsoft.com/office/drawing/2014/main" id="{C63FAC14-11E1-4AD9-AD62-8D79C3F40F64}"/>
            </a:ext>
          </a:extLst>
        </xdr:cNvPr>
        <xdr:cNvSpPr txBox="1">
          <a:spLocks noChangeArrowheads="1"/>
        </xdr:cNvSpPr>
      </xdr:nvSpPr>
      <xdr:spPr bwMode="auto">
        <a:xfrm>
          <a:off x="7848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274320</xdr:rowOff>
    </xdr:to>
    <xdr:sp macro="" textlink="">
      <xdr:nvSpPr>
        <xdr:cNvPr id="21286" name="Texte 25">
          <a:extLst>
            <a:ext uri="{FF2B5EF4-FFF2-40B4-BE49-F238E27FC236}">
              <a16:creationId xmlns:a16="http://schemas.microsoft.com/office/drawing/2014/main" id="{EDD69ACE-6E0A-4F48-95F8-F030CE0EA0E3}"/>
            </a:ext>
          </a:extLst>
        </xdr:cNvPr>
        <xdr:cNvSpPr txBox="1">
          <a:spLocks noChangeArrowheads="1"/>
        </xdr:cNvSpPr>
      </xdr:nvSpPr>
      <xdr:spPr bwMode="auto">
        <a:xfrm>
          <a:off x="7848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274320</xdr:rowOff>
    </xdr:to>
    <xdr:sp macro="" textlink="">
      <xdr:nvSpPr>
        <xdr:cNvPr id="21287" name="Texte 26">
          <a:extLst>
            <a:ext uri="{FF2B5EF4-FFF2-40B4-BE49-F238E27FC236}">
              <a16:creationId xmlns:a16="http://schemas.microsoft.com/office/drawing/2014/main" id="{0D4F3AFA-680C-4794-8433-37F53A1202C5}"/>
            </a:ext>
          </a:extLst>
        </xdr:cNvPr>
        <xdr:cNvSpPr txBox="1">
          <a:spLocks noChangeArrowheads="1"/>
        </xdr:cNvSpPr>
      </xdr:nvSpPr>
      <xdr:spPr bwMode="auto">
        <a:xfrm>
          <a:off x="7848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289560</xdr:rowOff>
    </xdr:to>
    <xdr:sp macro="" textlink="">
      <xdr:nvSpPr>
        <xdr:cNvPr id="21288" name="Texte 24">
          <a:extLst>
            <a:ext uri="{FF2B5EF4-FFF2-40B4-BE49-F238E27FC236}">
              <a16:creationId xmlns:a16="http://schemas.microsoft.com/office/drawing/2014/main" id="{2651F8A6-19D3-482C-B447-2608E062EC29}"/>
            </a:ext>
          </a:extLst>
        </xdr:cNvPr>
        <xdr:cNvSpPr txBox="1">
          <a:spLocks noChangeArrowheads="1"/>
        </xdr:cNvSpPr>
      </xdr:nvSpPr>
      <xdr:spPr bwMode="auto">
        <a:xfrm>
          <a:off x="78486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114300</xdr:colOff>
      <xdr:row>13</xdr:row>
      <xdr:rowOff>274320</xdr:rowOff>
    </xdr:to>
    <xdr:sp macro="" textlink="">
      <xdr:nvSpPr>
        <xdr:cNvPr id="21289" name="Texte 25">
          <a:extLst>
            <a:ext uri="{FF2B5EF4-FFF2-40B4-BE49-F238E27FC236}">
              <a16:creationId xmlns:a16="http://schemas.microsoft.com/office/drawing/2014/main" id="{4735FC64-4EFE-4C3A-BAA4-E4CC933728F1}"/>
            </a:ext>
          </a:extLst>
        </xdr:cNvPr>
        <xdr:cNvSpPr txBox="1">
          <a:spLocks noChangeArrowheads="1"/>
        </xdr:cNvSpPr>
      </xdr:nvSpPr>
      <xdr:spPr bwMode="auto">
        <a:xfrm>
          <a:off x="78486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289560</xdr:rowOff>
    </xdr:to>
    <xdr:sp macro="" textlink="">
      <xdr:nvSpPr>
        <xdr:cNvPr id="21290" name="Texte 24">
          <a:extLst>
            <a:ext uri="{FF2B5EF4-FFF2-40B4-BE49-F238E27FC236}">
              <a16:creationId xmlns:a16="http://schemas.microsoft.com/office/drawing/2014/main" id="{7DA123C5-F517-474F-BD9F-C493CE0BA97A}"/>
            </a:ext>
          </a:extLst>
        </xdr:cNvPr>
        <xdr:cNvSpPr txBox="1">
          <a:spLocks noChangeArrowheads="1"/>
        </xdr:cNvSpPr>
      </xdr:nvSpPr>
      <xdr:spPr bwMode="auto">
        <a:xfrm>
          <a:off x="784860" y="927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274320</xdr:rowOff>
    </xdr:to>
    <xdr:sp macro="" textlink="">
      <xdr:nvSpPr>
        <xdr:cNvPr id="21291" name="Texte 25">
          <a:extLst>
            <a:ext uri="{FF2B5EF4-FFF2-40B4-BE49-F238E27FC236}">
              <a16:creationId xmlns:a16="http://schemas.microsoft.com/office/drawing/2014/main" id="{C3BB5BD4-10F9-4CC9-959E-0AD176CA1594}"/>
            </a:ext>
          </a:extLst>
        </xdr:cNvPr>
        <xdr:cNvSpPr txBox="1">
          <a:spLocks noChangeArrowheads="1"/>
        </xdr:cNvSpPr>
      </xdr:nvSpPr>
      <xdr:spPr bwMode="auto">
        <a:xfrm>
          <a:off x="78486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274320</xdr:rowOff>
    </xdr:to>
    <xdr:sp macro="" textlink="">
      <xdr:nvSpPr>
        <xdr:cNvPr id="21292" name="Texte 26">
          <a:extLst>
            <a:ext uri="{FF2B5EF4-FFF2-40B4-BE49-F238E27FC236}">
              <a16:creationId xmlns:a16="http://schemas.microsoft.com/office/drawing/2014/main" id="{96CBEDCA-838C-4FA5-AF3D-9DD0D91C0634}"/>
            </a:ext>
          </a:extLst>
        </xdr:cNvPr>
        <xdr:cNvSpPr txBox="1">
          <a:spLocks noChangeArrowheads="1"/>
        </xdr:cNvSpPr>
      </xdr:nvSpPr>
      <xdr:spPr bwMode="auto">
        <a:xfrm>
          <a:off x="78486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289560</xdr:rowOff>
    </xdr:to>
    <xdr:sp macro="" textlink="">
      <xdr:nvSpPr>
        <xdr:cNvPr id="21293" name="Texte 24">
          <a:extLst>
            <a:ext uri="{FF2B5EF4-FFF2-40B4-BE49-F238E27FC236}">
              <a16:creationId xmlns:a16="http://schemas.microsoft.com/office/drawing/2014/main" id="{2A0D1687-E3D3-4AA5-9B7D-19FD95DC6326}"/>
            </a:ext>
          </a:extLst>
        </xdr:cNvPr>
        <xdr:cNvSpPr txBox="1">
          <a:spLocks noChangeArrowheads="1"/>
        </xdr:cNvSpPr>
      </xdr:nvSpPr>
      <xdr:spPr bwMode="auto">
        <a:xfrm>
          <a:off x="784860" y="927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114300</xdr:colOff>
      <xdr:row>14</xdr:row>
      <xdr:rowOff>274320</xdr:rowOff>
    </xdr:to>
    <xdr:sp macro="" textlink="">
      <xdr:nvSpPr>
        <xdr:cNvPr id="21294" name="Texte 25">
          <a:extLst>
            <a:ext uri="{FF2B5EF4-FFF2-40B4-BE49-F238E27FC236}">
              <a16:creationId xmlns:a16="http://schemas.microsoft.com/office/drawing/2014/main" id="{441E0675-A7F9-4044-89EE-8F14A2058261}"/>
            </a:ext>
          </a:extLst>
        </xdr:cNvPr>
        <xdr:cNvSpPr txBox="1">
          <a:spLocks noChangeArrowheads="1"/>
        </xdr:cNvSpPr>
      </xdr:nvSpPr>
      <xdr:spPr bwMode="auto">
        <a:xfrm>
          <a:off x="78486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289560</xdr:rowOff>
    </xdr:to>
    <xdr:sp macro="" textlink="">
      <xdr:nvSpPr>
        <xdr:cNvPr id="21295" name="Texte 24">
          <a:extLst>
            <a:ext uri="{FF2B5EF4-FFF2-40B4-BE49-F238E27FC236}">
              <a16:creationId xmlns:a16="http://schemas.microsoft.com/office/drawing/2014/main" id="{5A79A0CF-56E9-4DE0-A6B2-C53289736F1E}"/>
            </a:ext>
          </a:extLst>
        </xdr:cNvPr>
        <xdr:cNvSpPr txBox="1">
          <a:spLocks noChangeArrowheads="1"/>
        </xdr:cNvSpPr>
      </xdr:nvSpPr>
      <xdr:spPr bwMode="auto">
        <a:xfrm>
          <a:off x="78486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274320</xdr:rowOff>
    </xdr:to>
    <xdr:sp macro="" textlink="">
      <xdr:nvSpPr>
        <xdr:cNvPr id="21296" name="Texte 25">
          <a:extLst>
            <a:ext uri="{FF2B5EF4-FFF2-40B4-BE49-F238E27FC236}">
              <a16:creationId xmlns:a16="http://schemas.microsoft.com/office/drawing/2014/main" id="{D08528ED-AC2B-4478-BBC8-A4C93A80D621}"/>
            </a:ext>
          </a:extLst>
        </xdr:cNvPr>
        <xdr:cNvSpPr txBox="1">
          <a:spLocks noChangeArrowheads="1"/>
        </xdr:cNvSpPr>
      </xdr:nvSpPr>
      <xdr:spPr bwMode="auto">
        <a:xfrm>
          <a:off x="7848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274320</xdr:rowOff>
    </xdr:to>
    <xdr:sp macro="" textlink="">
      <xdr:nvSpPr>
        <xdr:cNvPr id="21297" name="Texte 26">
          <a:extLst>
            <a:ext uri="{FF2B5EF4-FFF2-40B4-BE49-F238E27FC236}">
              <a16:creationId xmlns:a16="http://schemas.microsoft.com/office/drawing/2014/main" id="{46759857-C060-40B2-A9BB-53BB3E96E92C}"/>
            </a:ext>
          </a:extLst>
        </xdr:cNvPr>
        <xdr:cNvSpPr txBox="1">
          <a:spLocks noChangeArrowheads="1"/>
        </xdr:cNvSpPr>
      </xdr:nvSpPr>
      <xdr:spPr bwMode="auto">
        <a:xfrm>
          <a:off x="7848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289560</xdr:rowOff>
    </xdr:to>
    <xdr:sp macro="" textlink="">
      <xdr:nvSpPr>
        <xdr:cNvPr id="21298" name="Texte 24">
          <a:extLst>
            <a:ext uri="{FF2B5EF4-FFF2-40B4-BE49-F238E27FC236}">
              <a16:creationId xmlns:a16="http://schemas.microsoft.com/office/drawing/2014/main" id="{BFB4F48D-5902-4E52-BB85-2DD91CBAB518}"/>
            </a:ext>
          </a:extLst>
        </xdr:cNvPr>
        <xdr:cNvSpPr txBox="1">
          <a:spLocks noChangeArrowheads="1"/>
        </xdr:cNvSpPr>
      </xdr:nvSpPr>
      <xdr:spPr bwMode="auto">
        <a:xfrm>
          <a:off x="78486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114300</xdr:colOff>
      <xdr:row>15</xdr:row>
      <xdr:rowOff>274320</xdr:rowOff>
    </xdr:to>
    <xdr:sp macro="" textlink="">
      <xdr:nvSpPr>
        <xdr:cNvPr id="21299" name="Texte 25">
          <a:extLst>
            <a:ext uri="{FF2B5EF4-FFF2-40B4-BE49-F238E27FC236}">
              <a16:creationId xmlns:a16="http://schemas.microsoft.com/office/drawing/2014/main" id="{01A02B2B-48B6-4A97-BE28-F8EA82B6B592}"/>
            </a:ext>
          </a:extLst>
        </xdr:cNvPr>
        <xdr:cNvSpPr txBox="1">
          <a:spLocks noChangeArrowheads="1"/>
        </xdr:cNvSpPr>
      </xdr:nvSpPr>
      <xdr:spPr bwMode="auto">
        <a:xfrm>
          <a:off x="78486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289560</xdr:rowOff>
    </xdr:to>
    <xdr:sp macro="" textlink="">
      <xdr:nvSpPr>
        <xdr:cNvPr id="21300" name="Texte 24">
          <a:extLst>
            <a:ext uri="{FF2B5EF4-FFF2-40B4-BE49-F238E27FC236}">
              <a16:creationId xmlns:a16="http://schemas.microsoft.com/office/drawing/2014/main" id="{6AA83428-9F3D-4CDF-B7DA-1621364DDF0E}"/>
            </a:ext>
          </a:extLst>
        </xdr:cNvPr>
        <xdr:cNvSpPr txBox="1">
          <a:spLocks noChangeArrowheads="1"/>
        </xdr:cNvSpPr>
      </xdr:nvSpPr>
      <xdr:spPr bwMode="auto">
        <a:xfrm>
          <a:off x="784860" y="1079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274320</xdr:rowOff>
    </xdr:to>
    <xdr:sp macro="" textlink="">
      <xdr:nvSpPr>
        <xdr:cNvPr id="21301" name="Texte 25">
          <a:extLst>
            <a:ext uri="{FF2B5EF4-FFF2-40B4-BE49-F238E27FC236}">
              <a16:creationId xmlns:a16="http://schemas.microsoft.com/office/drawing/2014/main" id="{12E87772-BC57-473B-886F-C69A1220D730}"/>
            </a:ext>
          </a:extLst>
        </xdr:cNvPr>
        <xdr:cNvSpPr txBox="1">
          <a:spLocks noChangeArrowheads="1"/>
        </xdr:cNvSpPr>
      </xdr:nvSpPr>
      <xdr:spPr bwMode="auto">
        <a:xfrm>
          <a:off x="78486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274320</xdr:rowOff>
    </xdr:to>
    <xdr:sp macro="" textlink="">
      <xdr:nvSpPr>
        <xdr:cNvPr id="21302" name="Texte 26">
          <a:extLst>
            <a:ext uri="{FF2B5EF4-FFF2-40B4-BE49-F238E27FC236}">
              <a16:creationId xmlns:a16="http://schemas.microsoft.com/office/drawing/2014/main" id="{AC522C37-1F87-4A22-94AA-7FE85EE9D6B2}"/>
            </a:ext>
          </a:extLst>
        </xdr:cNvPr>
        <xdr:cNvSpPr txBox="1">
          <a:spLocks noChangeArrowheads="1"/>
        </xdr:cNvSpPr>
      </xdr:nvSpPr>
      <xdr:spPr bwMode="auto">
        <a:xfrm>
          <a:off x="78486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289560</xdr:rowOff>
    </xdr:to>
    <xdr:sp macro="" textlink="">
      <xdr:nvSpPr>
        <xdr:cNvPr id="21303" name="Texte 24">
          <a:extLst>
            <a:ext uri="{FF2B5EF4-FFF2-40B4-BE49-F238E27FC236}">
              <a16:creationId xmlns:a16="http://schemas.microsoft.com/office/drawing/2014/main" id="{0009B6EA-B19C-47BC-8664-84DB86C170F0}"/>
            </a:ext>
          </a:extLst>
        </xdr:cNvPr>
        <xdr:cNvSpPr txBox="1">
          <a:spLocks noChangeArrowheads="1"/>
        </xdr:cNvSpPr>
      </xdr:nvSpPr>
      <xdr:spPr bwMode="auto">
        <a:xfrm>
          <a:off x="784860" y="1079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114300</xdr:colOff>
      <xdr:row>16</xdr:row>
      <xdr:rowOff>274320</xdr:rowOff>
    </xdr:to>
    <xdr:sp macro="" textlink="">
      <xdr:nvSpPr>
        <xdr:cNvPr id="21304" name="Texte 25">
          <a:extLst>
            <a:ext uri="{FF2B5EF4-FFF2-40B4-BE49-F238E27FC236}">
              <a16:creationId xmlns:a16="http://schemas.microsoft.com/office/drawing/2014/main" id="{378B7A3B-797D-45AA-BDDE-5A28DFEDAAC5}"/>
            </a:ext>
          </a:extLst>
        </xdr:cNvPr>
        <xdr:cNvSpPr txBox="1">
          <a:spLocks noChangeArrowheads="1"/>
        </xdr:cNvSpPr>
      </xdr:nvSpPr>
      <xdr:spPr bwMode="auto">
        <a:xfrm>
          <a:off x="78486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289560</xdr:rowOff>
    </xdr:to>
    <xdr:sp macro="" textlink="">
      <xdr:nvSpPr>
        <xdr:cNvPr id="21305" name="Texte 24">
          <a:extLst>
            <a:ext uri="{FF2B5EF4-FFF2-40B4-BE49-F238E27FC236}">
              <a16:creationId xmlns:a16="http://schemas.microsoft.com/office/drawing/2014/main" id="{44DBE154-9A0C-4B06-AB0A-09CA80A38837}"/>
            </a:ext>
          </a:extLst>
        </xdr:cNvPr>
        <xdr:cNvSpPr txBox="1">
          <a:spLocks noChangeArrowheads="1"/>
        </xdr:cNvSpPr>
      </xdr:nvSpPr>
      <xdr:spPr bwMode="auto">
        <a:xfrm>
          <a:off x="78486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274320</xdr:rowOff>
    </xdr:to>
    <xdr:sp macro="" textlink="">
      <xdr:nvSpPr>
        <xdr:cNvPr id="21306" name="Texte 25">
          <a:extLst>
            <a:ext uri="{FF2B5EF4-FFF2-40B4-BE49-F238E27FC236}">
              <a16:creationId xmlns:a16="http://schemas.microsoft.com/office/drawing/2014/main" id="{B6537D54-E773-4E1C-96E9-F770D0CDDC74}"/>
            </a:ext>
          </a:extLst>
        </xdr:cNvPr>
        <xdr:cNvSpPr txBox="1">
          <a:spLocks noChangeArrowheads="1"/>
        </xdr:cNvSpPr>
      </xdr:nvSpPr>
      <xdr:spPr bwMode="auto">
        <a:xfrm>
          <a:off x="78486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274320</xdr:rowOff>
    </xdr:to>
    <xdr:sp macro="" textlink="">
      <xdr:nvSpPr>
        <xdr:cNvPr id="21307" name="Texte 26">
          <a:extLst>
            <a:ext uri="{FF2B5EF4-FFF2-40B4-BE49-F238E27FC236}">
              <a16:creationId xmlns:a16="http://schemas.microsoft.com/office/drawing/2014/main" id="{E220FF3A-3508-4B57-8ECE-453B0731A51C}"/>
            </a:ext>
          </a:extLst>
        </xdr:cNvPr>
        <xdr:cNvSpPr txBox="1">
          <a:spLocks noChangeArrowheads="1"/>
        </xdr:cNvSpPr>
      </xdr:nvSpPr>
      <xdr:spPr bwMode="auto">
        <a:xfrm>
          <a:off x="78486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289560</xdr:rowOff>
    </xdr:to>
    <xdr:sp macro="" textlink="">
      <xdr:nvSpPr>
        <xdr:cNvPr id="21308" name="Texte 24">
          <a:extLst>
            <a:ext uri="{FF2B5EF4-FFF2-40B4-BE49-F238E27FC236}">
              <a16:creationId xmlns:a16="http://schemas.microsoft.com/office/drawing/2014/main" id="{54E56AE1-9B93-41B0-8F1E-4AC100CF58E2}"/>
            </a:ext>
          </a:extLst>
        </xdr:cNvPr>
        <xdr:cNvSpPr txBox="1">
          <a:spLocks noChangeArrowheads="1"/>
        </xdr:cNvSpPr>
      </xdr:nvSpPr>
      <xdr:spPr bwMode="auto">
        <a:xfrm>
          <a:off x="78486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114300</xdr:colOff>
      <xdr:row>17</xdr:row>
      <xdr:rowOff>274320</xdr:rowOff>
    </xdr:to>
    <xdr:sp macro="" textlink="">
      <xdr:nvSpPr>
        <xdr:cNvPr id="21309" name="Texte 25">
          <a:extLst>
            <a:ext uri="{FF2B5EF4-FFF2-40B4-BE49-F238E27FC236}">
              <a16:creationId xmlns:a16="http://schemas.microsoft.com/office/drawing/2014/main" id="{AD325583-EA14-430B-8C97-A092021EEA7A}"/>
            </a:ext>
          </a:extLst>
        </xdr:cNvPr>
        <xdr:cNvSpPr txBox="1">
          <a:spLocks noChangeArrowheads="1"/>
        </xdr:cNvSpPr>
      </xdr:nvSpPr>
      <xdr:spPr bwMode="auto">
        <a:xfrm>
          <a:off x="78486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289560</xdr:rowOff>
    </xdr:to>
    <xdr:sp macro="" textlink="">
      <xdr:nvSpPr>
        <xdr:cNvPr id="21310" name="Texte 24">
          <a:extLst>
            <a:ext uri="{FF2B5EF4-FFF2-40B4-BE49-F238E27FC236}">
              <a16:creationId xmlns:a16="http://schemas.microsoft.com/office/drawing/2014/main" id="{939EC73A-FCE2-43AF-A597-92598466564B}"/>
            </a:ext>
          </a:extLst>
        </xdr:cNvPr>
        <xdr:cNvSpPr txBox="1">
          <a:spLocks noChangeArrowheads="1"/>
        </xdr:cNvSpPr>
      </xdr:nvSpPr>
      <xdr:spPr bwMode="auto">
        <a:xfrm>
          <a:off x="784860" y="1232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274320</xdr:rowOff>
    </xdr:to>
    <xdr:sp macro="" textlink="">
      <xdr:nvSpPr>
        <xdr:cNvPr id="21311" name="Texte 25">
          <a:extLst>
            <a:ext uri="{FF2B5EF4-FFF2-40B4-BE49-F238E27FC236}">
              <a16:creationId xmlns:a16="http://schemas.microsoft.com/office/drawing/2014/main" id="{67D0E991-4141-4DB6-BD6F-553366927D68}"/>
            </a:ext>
          </a:extLst>
        </xdr:cNvPr>
        <xdr:cNvSpPr txBox="1">
          <a:spLocks noChangeArrowheads="1"/>
        </xdr:cNvSpPr>
      </xdr:nvSpPr>
      <xdr:spPr bwMode="auto">
        <a:xfrm>
          <a:off x="78486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274320</xdr:rowOff>
    </xdr:to>
    <xdr:sp macro="" textlink="">
      <xdr:nvSpPr>
        <xdr:cNvPr id="21312" name="Texte 26">
          <a:extLst>
            <a:ext uri="{FF2B5EF4-FFF2-40B4-BE49-F238E27FC236}">
              <a16:creationId xmlns:a16="http://schemas.microsoft.com/office/drawing/2014/main" id="{DD05AD88-71C8-4341-BA5E-F7409D5B9ADD}"/>
            </a:ext>
          </a:extLst>
        </xdr:cNvPr>
        <xdr:cNvSpPr txBox="1">
          <a:spLocks noChangeArrowheads="1"/>
        </xdr:cNvSpPr>
      </xdr:nvSpPr>
      <xdr:spPr bwMode="auto">
        <a:xfrm>
          <a:off x="78486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289560</xdr:rowOff>
    </xdr:to>
    <xdr:sp macro="" textlink="">
      <xdr:nvSpPr>
        <xdr:cNvPr id="21313" name="Texte 24">
          <a:extLst>
            <a:ext uri="{FF2B5EF4-FFF2-40B4-BE49-F238E27FC236}">
              <a16:creationId xmlns:a16="http://schemas.microsoft.com/office/drawing/2014/main" id="{4EE56D31-BACD-43A8-B318-4B3FD61863CF}"/>
            </a:ext>
          </a:extLst>
        </xdr:cNvPr>
        <xdr:cNvSpPr txBox="1">
          <a:spLocks noChangeArrowheads="1"/>
        </xdr:cNvSpPr>
      </xdr:nvSpPr>
      <xdr:spPr bwMode="auto">
        <a:xfrm>
          <a:off x="784860" y="1232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114300</xdr:colOff>
      <xdr:row>18</xdr:row>
      <xdr:rowOff>274320</xdr:rowOff>
    </xdr:to>
    <xdr:sp macro="" textlink="">
      <xdr:nvSpPr>
        <xdr:cNvPr id="21314" name="Texte 25">
          <a:extLst>
            <a:ext uri="{FF2B5EF4-FFF2-40B4-BE49-F238E27FC236}">
              <a16:creationId xmlns:a16="http://schemas.microsoft.com/office/drawing/2014/main" id="{0E63FC2E-0738-4CFA-B157-856B9972AAD2}"/>
            </a:ext>
          </a:extLst>
        </xdr:cNvPr>
        <xdr:cNvSpPr txBox="1">
          <a:spLocks noChangeArrowheads="1"/>
        </xdr:cNvSpPr>
      </xdr:nvSpPr>
      <xdr:spPr bwMode="auto">
        <a:xfrm>
          <a:off x="78486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289560</xdr:rowOff>
    </xdr:to>
    <xdr:sp macro="" textlink="">
      <xdr:nvSpPr>
        <xdr:cNvPr id="21315" name="Texte 24">
          <a:extLst>
            <a:ext uri="{FF2B5EF4-FFF2-40B4-BE49-F238E27FC236}">
              <a16:creationId xmlns:a16="http://schemas.microsoft.com/office/drawing/2014/main" id="{095D1400-0452-4E1C-975A-EAF355D625F5}"/>
            </a:ext>
          </a:extLst>
        </xdr:cNvPr>
        <xdr:cNvSpPr txBox="1">
          <a:spLocks noChangeArrowheads="1"/>
        </xdr:cNvSpPr>
      </xdr:nvSpPr>
      <xdr:spPr bwMode="auto">
        <a:xfrm>
          <a:off x="220218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274320</xdr:rowOff>
    </xdr:to>
    <xdr:sp macro="" textlink="">
      <xdr:nvSpPr>
        <xdr:cNvPr id="21316" name="Texte 25">
          <a:extLst>
            <a:ext uri="{FF2B5EF4-FFF2-40B4-BE49-F238E27FC236}">
              <a16:creationId xmlns:a16="http://schemas.microsoft.com/office/drawing/2014/main" id="{E66BF92F-CE20-43D6-A9A1-56E7E4058C3B}"/>
            </a:ext>
          </a:extLst>
        </xdr:cNvPr>
        <xdr:cNvSpPr txBox="1">
          <a:spLocks noChangeArrowheads="1"/>
        </xdr:cNvSpPr>
      </xdr:nvSpPr>
      <xdr:spPr bwMode="auto">
        <a:xfrm>
          <a:off x="22021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274320</xdr:rowOff>
    </xdr:to>
    <xdr:sp macro="" textlink="">
      <xdr:nvSpPr>
        <xdr:cNvPr id="21317" name="Texte 26">
          <a:extLst>
            <a:ext uri="{FF2B5EF4-FFF2-40B4-BE49-F238E27FC236}">
              <a16:creationId xmlns:a16="http://schemas.microsoft.com/office/drawing/2014/main" id="{47E976DA-AD1A-46B5-8D69-07742CF6D96D}"/>
            </a:ext>
          </a:extLst>
        </xdr:cNvPr>
        <xdr:cNvSpPr txBox="1">
          <a:spLocks noChangeArrowheads="1"/>
        </xdr:cNvSpPr>
      </xdr:nvSpPr>
      <xdr:spPr bwMode="auto">
        <a:xfrm>
          <a:off x="22021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289560</xdr:rowOff>
    </xdr:to>
    <xdr:sp macro="" textlink="">
      <xdr:nvSpPr>
        <xdr:cNvPr id="21318" name="Texte 24">
          <a:extLst>
            <a:ext uri="{FF2B5EF4-FFF2-40B4-BE49-F238E27FC236}">
              <a16:creationId xmlns:a16="http://schemas.microsoft.com/office/drawing/2014/main" id="{B89EF27E-F114-4C27-BD8D-EED3833A7722}"/>
            </a:ext>
          </a:extLst>
        </xdr:cNvPr>
        <xdr:cNvSpPr txBox="1">
          <a:spLocks noChangeArrowheads="1"/>
        </xdr:cNvSpPr>
      </xdr:nvSpPr>
      <xdr:spPr bwMode="auto">
        <a:xfrm>
          <a:off x="220218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114300</xdr:colOff>
      <xdr:row>17</xdr:row>
      <xdr:rowOff>274320</xdr:rowOff>
    </xdr:to>
    <xdr:sp macro="" textlink="">
      <xdr:nvSpPr>
        <xdr:cNvPr id="21319" name="Texte 25">
          <a:extLst>
            <a:ext uri="{FF2B5EF4-FFF2-40B4-BE49-F238E27FC236}">
              <a16:creationId xmlns:a16="http://schemas.microsoft.com/office/drawing/2014/main" id="{4E8E3F80-C016-4825-A55D-225EBA5624FC}"/>
            </a:ext>
          </a:extLst>
        </xdr:cNvPr>
        <xdr:cNvSpPr txBox="1">
          <a:spLocks noChangeArrowheads="1"/>
        </xdr:cNvSpPr>
      </xdr:nvSpPr>
      <xdr:spPr bwMode="auto">
        <a:xfrm>
          <a:off x="220218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13</xdr:row>
      <xdr:rowOff>0</xdr:rowOff>
    </xdr:from>
    <xdr:to>
      <xdr:col>13</xdr:col>
      <xdr:colOff>114300</xdr:colOff>
      <xdr:row>13</xdr:row>
      <xdr:rowOff>289560</xdr:rowOff>
    </xdr:to>
    <xdr:sp macro="" textlink="">
      <xdr:nvSpPr>
        <xdr:cNvPr id="21320" name="Texte 24">
          <a:extLst>
            <a:ext uri="{FF2B5EF4-FFF2-40B4-BE49-F238E27FC236}">
              <a16:creationId xmlns:a16="http://schemas.microsoft.com/office/drawing/2014/main" id="{732065FB-9609-4414-8BE4-4636AF5B2168}"/>
            </a:ext>
          </a:extLst>
        </xdr:cNvPr>
        <xdr:cNvSpPr txBox="1">
          <a:spLocks noChangeArrowheads="1"/>
        </xdr:cNvSpPr>
      </xdr:nvSpPr>
      <xdr:spPr bwMode="auto">
        <a:xfrm>
          <a:off x="1779270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13</xdr:row>
      <xdr:rowOff>0</xdr:rowOff>
    </xdr:from>
    <xdr:to>
      <xdr:col>13</xdr:col>
      <xdr:colOff>114300</xdr:colOff>
      <xdr:row>13</xdr:row>
      <xdr:rowOff>274320</xdr:rowOff>
    </xdr:to>
    <xdr:sp macro="" textlink="">
      <xdr:nvSpPr>
        <xdr:cNvPr id="21321" name="Texte 25">
          <a:extLst>
            <a:ext uri="{FF2B5EF4-FFF2-40B4-BE49-F238E27FC236}">
              <a16:creationId xmlns:a16="http://schemas.microsoft.com/office/drawing/2014/main" id="{FF784BCE-6CFA-4F75-A973-4657BD39C902}"/>
            </a:ext>
          </a:extLst>
        </xdr:cNvPr>
        <xdr:cNvSpPr txBox="1">
          <a:spLocks noChangeArrowheads="1"/>
        </xdr:cNvSpPr>
      </xdr:nvSpPr>
      <xdr:spPr bwMode="auto">
        <a:xfrm>
          <a:off x="1779270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13</xdr:row>
      <xdr:rowOff>0</xdr:rowOff>
    </xdr:from>
    <xdr:to>
      <xdr:col>13</xdr:col>
      <xdr:colOff>114300</xdr:colOff>
      <xdr:row>13</xdr:row>
      <xdr:rowOff>274320</xdr:rowOff>
    </xdr:to>
    <xdr:sp macro="" textlink="">
      <xdr:nvSpPr>
        <xdr:cNvPr id="21322" name="Texte 26">
          <a:extLst>
            <a:ext uri="{FF2B5EF4-FFF2-40B4-BE49-F238E27FC236}">
              <a16:creationId xmlns:a16="http://schemas.microsoft.com/office/drawing/2014/main" id="{DE9C580E-33BD-4A58-BFE0-76C78D42ACA8}"/>
            </a:ext>
          </a:extLst>
        </xdr:cNvPr>
        <xdr:cNvSpPr txBox="1">
          <a:spLocks noChangeArrowheads="1"/>
        </xdr:cNvSpPr>
      </xdr:nvSpPr>
      <xdr:spPr bwMode="auto">
        <a:xfrm>
          <a:off x="1779270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13</xdr:row>
      <xdr:rowOff>0</xdr:rowOff>
    </xdr:from>
    <xdr:to>
      <xdr:col>13</xdr:col>
      <xdr:colOff>114300</xdr:colOff>
      <xdr:row>13</xdr:row>
      <xdr:rowOff>289560</xdr:rowOff>
    </xdr:to>
    <xdr:sp macro="" textlink="">
      <xdr:nvSpPr>
        <xdr:cNvPr id="21323" name="Texte 24">
          <a:extLst>
            <a:ext uri="{FF2B5EF4-FFF2-40B4-BE49-F238E27FC236}">
              <a16:creationId xmlns:a16="http://schemas.microsoft.com/office/drawing/2014/main" id="{81DAE315-C33A-4014-993E-3FD895502448}"/>
            </a:ext>
          </a:extLst>
        </xdr:cNvPr>
        <xdr:cNvSpPr txBox="1">
          <a:spLocks noChangeArrowheads="1"/>
        </xdr:cNvSpPr>
      </xdr:nvSpPr>
      <xdr:spPr bwMode="auto">
        <a:xfrm>
          <a:off x="1779270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13</xdr:row>
      <xdr:rowOff>0</xdr:rowOff>
    </xdr:from>
    <xdr:to>
      <xdr:col>13</xdr:col>
      <xdr:colOff>114300</xdr:colOff>
      <xdr:row>13</xdr:row>
      <xdr:rowOff>274320</xdr:rowOff>
    </xdr:to>
    <xdr:sp macro="" textlink="">
      <xdr:nvSpPr>
        <xdr:cNvPr id="21324" name="Texte 25">
          <a:extLst>
            <a:ext uri="{FF2B5EF4-FFF2-40B4-BE49-F238E27FC236}">
              <a16:creationId xmlns:a16="http://schemas.microsoft.com/office/drawing/2014/main" id="{E029F34C-B644-4058-BE80-96F4364CC73D}"/>
            </a:ext>
          </a:extLst>
        </xdr:cNvPr>
        <xdr:cNvSpPr txBox="1">
          <a:spLocks noChangeArrowheads="1"/>
        </xdr:cNvSpPr>
      </xdr:nvSpPr>
      <xdr:spPr bwMode="auto">
        <a:xfrm>
          <a:off x="1779270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0</xdr:rowOff>
    </xdr:from>
    <xdr:to>
      <xdr:col>17</xdr:col>
      <xdr:colOff>114300</xdr:colOff>
      <xdr:row>13</xdr:row>
      <xdr:rowOff>289560</xdr:rowOff>
    </xdr:to>
    <xdr:sp macro="" textlink="">
      <xdr:nvSpPr>
        <xdr:cNvPr id="21325" name="Texte 24">
          <a:extLst>
            <a:ext uri="{FF2B5EF4-FFF2-40B4-BE49-F238E27FC236}">
              <a16:creationId xmlns:a16="http://schemas.microsoft.com/office/drawing/2014/main" id="{015EBF32-13FE-448E-B99A-F0BE92173095}"/>
            </a:ext>
          </a:extLst>
        </xdr:cNvPr>
        <xdr:cNvSpPr txBox="1">
          <a:spLocks noChangeArrowheads="1"/>
        </xdr:cNvSpPr>
      </xdr:nvSpPr>
      <xdr:spPr bwMode="auto">
        <a:xfrm>
          <a:off x="2346198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0</xdr:rowOff>
    </xdr:from>
    <xdr:to>
      <xdr:col>17</xdr:col>
      <xdr:colOff>114300</xdr:colOff>
      <xdr:row>13</xdr:row>
      <xdr:rowOff>274320</xdr:rowOff>
    </xdr:to>
    <xdr:sp macro="" textlink="">
      <xdr:nvSpPr>
        <xdr:cNvPr id="21326" name="Texte 25">
          <a:extLst>
            <a:ext uri="{FF2B5EF4-FFF2-40B4-BE49-F238E27FC236}">
              <a16:creationId xmlns:a16="http://schemas.microsoft.com/office/drawing/2014/main" id="{AC512651-22FB-451A-8FB6-3444A5257643}"/>
            </a:ext>
          </a:extLst>
        </xdr:cNvPr>
        <xdr:cNvSpPr txBox="1">
          <a:spLocks noChangeArrowheads="1"/>
        </xdr:cNvSpPr>
      </xdr:nvSpPr>
      <xdr:spPr bwMode="auto">
        <a:xfrm>
          <a:off x="2346198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0</xdr:rowOff>
    </xdr:from>
    <xdr:to>
      <xdr:col>17</xdr:col>
      <xdr:colOff>114300</xdr:colOff>
      <xdr:row>13</xdr:row>
      <xdr:rowOff>274320</xdr:rowOff>
    </xdr:to>
    <xdr:sp macro="" textlink="">
      <xdr:nvSpPr>
        <xdr:cNvPr id="21327" name="Texte 26">
          <a:extLst>
            <a:ext uri="{FF2B5EF4-FFF2-40B4-BE49-F238E27FC236}">
              <a16:creationId xmlns:a16="http://schemas.microsoft.com/office/drawing/2014/main" id="{9ADA4474-7AD7-470F-81DE-3CCF3594FB34}"/>
            </a:ext>
          </a:extLst>
        </xdr:cNvPr>
        <xdr:cNvSpPr txBox="1">
          <a:spLocks noChangeArrowheads="1"/>
        </xdr:cNvSpPr>
      </xdr:nvSpPr>
      <xdr:spPr bwMode="auto">
        <a:xfrm>
          <a:off x="2346198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0</xdr:rowOff>
    </xdr:from>
    <xdr:to>
      <xdr:col>17</xdr:col>
      <xdr:colOff>114300</xdr:colOff>
      <xdr:row>13</xdr:row>
      <xdr:rowOff>289560</xdr:rowOff>
    </xdr:to>
    <xdr:sp macro="" textlink="">
      <xdr:nvSpPr>
        <xdr:cNvPr id="21328" name="Texte 24">
          <a:extLst>
            <a:ext uri="{FF2B5EF4-FFF2-40B4-BE49-F238E27FC236}">
              <a16:creationId xmlns:a16="http://schemas.microsoft.com/office/drawing/2014/main" id="{C5422E14-8F3B-4CCD-BFF5-099A8A02484D}"/>
            </a:ext>
          </a:extLst>
        </xdr:cNvPr>
        <xdr:cNvSpPr txBox="1">
          <a:spLocks noChangeArrowheads="1"/>
        </xdr:cNvSpPr>
      </xdr:nvSpPr>
      <xdr:spPr bwMode="auto">
        <a:xfrm>
          <a:off x="23461980" y="851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0</xdr:rowOff>
    </xdr:from>
    <xdr:to>
      <xdr:col>17</xdr:col>
      <xdr:colOff>114300</xdr:colOff>
      <xdr:row>13</xdr:row>
      <xdr:rowOff>274320</xdr:rowOff>
    </xdr:to>
    <xdr:sp macro="" textlink="">
      <xdr:nvSpPr>
        <xdr:cNvPr id="21329" name="Texte 25">
          <a:extLst>
            <a:ext uri="{FF2B5EF4-FFF2-40B4-BE49-F238E27FC236}">
              <a16:creationId xmlns:a16="http://schemas.microsoft.com/office/drawing/2014/main" id="{034C4575-E539-495B-B4B5-A3040C3058E1}"/>
            </a:ext>
          </a:extLst>
        </xdr:cNvPr>
        <xdr:cNvSpPr txBox="1">
          <a:spLocks noChangeArrowheads="1"/>
        </xdr:cNvSpPr>
      </xdr:nvSpPr>
      <xdr:spPr bwMode="auto">
        <a:xfrm>
          <a:off x="23461980" y="851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0</xdr:rowOff>
    </xdr:from>
    <xdr:to>
      <xdr:col>17</xdr:col>
      <xdr:colOff>114300</xdr:colOff>
      <xdr:row>14</xdr:row>
      <xdr:rowOff>289560</xdr:rowOff>
    </xdr:to>
    <xdr:sp macro="" textlink="">
      <xdr:nvSpPr>
        <xdr:cNvPr id="21330" name="Texte 24">
          <a:extLst>
            <a:ext uri="{FF2B5EF4-FFF2-40B4-BE49-F238E27FC236}">
              <a16:creationId xmlns:a16="http://schemas.microsoft.com/office/drawing/2014/main" id="{12DB8500-D3C4-45C0-B2F1-0A0F6C2A2EC3}"/>
            </a:ext>
          </a:extLst>
        </xdr:cNvPr>
        <xdr:cNvSpPr txBox="1">
          <a:spLocks noChangeArrowheads="1"/>
        </xdr:cNvSpPr>
      </xdr:nvSpPr>
      <xdr:spPr bwMode="auto">
        <a:xfrm>
          <a:off x="23461980" y="927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0</xdr:rowOff>
    </xdr:from>
    <xdr:to>
      <xdr:col>17</xdr:col>
      <xdr:colOff>114300</xdr:colOff>
      <xdr:row>14</xdr:row>
      <xdr:rowOff>274320</xdr:rowOff>
    </xdr:to>
    <xdr:sp macro="" textlink="">
      <xdr:nvSpPr>
        <xdr:cNvPr id="21331" name="Texte 25">
          <a:extLst>
            <a:ext uri="{FF2B5EF4-FFF2-40B4-BE49-F238E27FC236}">
              <a16:creationId xmlns:a16="http://schemas.microsoft.com/office/drawing/2014/main" id="{E4799C94-FF74-4478-B524-5CEAE14D31A4}"/>
            </a:ext>
          </a:extLst>
        </xdr:cNvPr>
        <xdr:cNvSpPr txBox="1">
          <a:spLocks noChangeArrowheads="1"/>
        </xdr:cNvSpPr>
      </xdr:nvSpPr>
      <xdr:spPr bwMode="auto">
        <a:xfrm>
          <a:off x="2346198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0</xdr:rowOff>
    </xdr:from>
    <xdr:to>
      <xdr:col>17</xdr:col>
      <xdr:colOff>114300</xdr:colOff>
      <xdr:row>14</xdr:row>
      <xdr:rowOff>274320</xdr:rowOff>
    </xdr:to>
    <xdr:sp macro="" textlink="">
      <xdr:nvSpPr>
        <xdr:cNvPr id="21332" name="Texte 26">
          <a:extLst>
            <a:ext uri="{FF2B5EF4-FFF2-40B4-BE49-F238E27FC236}">
              <a16:creationId xmlns:a16="http://schemas.microsoft.com/office/drawing/2014/main" id="{EE0137CE-F62C-443A-AF70-A416D1D53DC4}"/>
            </a:ext>
          </a:extLst>
        </xdr:cNvPr>
        <xdr:cNvSpPr txBox="1">
          <a:spLocks noChangeArrowheads="1"/>
        </xdr:cNvSpPr>
      </xdr:nvSpPr>
      <xdr:spPr bwMode="auto">
        <a:xfrm>
          <a:off x="2346198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0</xdr:rowOff>
    </xdr:from>
    <xdr:to>
      <xdr:col>17</xdr:col>
      <xdr:colOff>114300</xdr:colOff>
      <xdr:row>14</xdr:row>
      <xdr:rowOff>289560</xdr:rowOff>
    </xdr:to>
    <xdr:sp macro="" textlink="">
      <xdr:nvSpPr>
        <xdr:cNvPr id="21333" name="Texte 24">
          <a:extLst>
            <a:ext uri="{FF2B5EF4-FFF2-40B4-BE49-F238E27FC236}">
              <a16:creationId xmlns:a16="http://schemas.microsoft.com/office/drawing/2014/main" id="{FC0AFC49-41A8-4C3F-8282-E3989682A802}"/>
            </a:ext>
          </a:extLst>
        </xdr:cNvPr>
        <xdr:cNvSpPr txBox="1">
          <a:spLocks noChangeArrowheads="1"/>
        </xdr:cNvSpPr>
      </xdr:nvSpPr>
      <xdr:spPr bwMode="auto">
        <a:xfrm>
          <a:off x="23461980" y="9273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0</xdr:rowOff>
    </xdr:from>
    <xdr:to>
      <xdr:col>17</xdr:col>
      <xdr:colOff>114300</xdr:colOff>
      <xdr:row>14</xdr:row>
      <xdr:rowOff>274320</xdr:rowOff>
    </xdr:to>
    <xdr:sp macro="" textlink="">
      <xdr:nvSpPr>
        <xdr:cNvPr id="21334" name="Texte 25">
          <a:extLst>
            <a:ext uri="{FF2B5EF4-FFF2-40B4-BE49-F238E27FC236}">
              <a16:creationId xmlns:a16="http://schemas.microsoft.com/office/drawing/2014/main" id="{351F9C49-BFD2-4551-A32E-010F8904B07A}"/>
            </a:ext>
          </a:extLst>
        </xdr:cNvPr>
        <xdr:cNvSpPr txBox="1">
          <a:spLocks noChangeArrowheads="1"/>
        </xdr:cNvSpPr>
      </xdr:nvSpPr>
      <xdr:spPr bwMode="auto">
        <a:xfrm>
          <a:off x="23461980" y="9273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0</xdr:rowOff>
    </xdr:from>
    <xdr:to>
      <xdr:col>17</xdr:col>
      <xdr:colOff>114300</xdr:colOff>
      <xdr:row>15</xdr:row>
      <xdr:rowOff>289560</xdr:rowOff>
    </xdr:to>
    <xdr:sp macro="" textlink="">
      <xdr:nvSpPr>
        <xdr:cNvPr id="21335" name="Texte 24">
          <a:extLst>
            <a:ext uri="{FF2B5EF4-FFF2-40B4-BE49-F238E27FC236}">
              <a16:creationId xmlns:a16="http://schemas.microsoft.com/office/drawing/2014/main" id="{B8C7754D-CC05-407F-B04B-B605D437BD83}"/>
            </a:ext>
          </a:extLst>
        </xdr:cNvPr>
        <xdr:cNvSpPr txBox="1">
          <a:spLocks noChangeArrowheads="1"/>
        </xdr:cNvSpPr>
      </xdr:nvSpPr>
      <xdr:spPr bwMode="auto">
        <a:xfrm>
          <a:off x="2346198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0</xdr:rowOff>
    </xdr:from>
    <xdr:to>
      <xdr:col>17</xdr:col>
      <xdr:colOff>114300</xdr:colOff>
      <xdr:row>15</xdr:row>
      <xdr:rowOff>274320</xdr:rowOff>
    </xdr:to>
    <xdr:sp macro="" textlink="">
      <xdr:nvSpPr>
        <xdr:cNvPr id="21336" name="Texte 25">
          <a:extLst>
            <a:ext uri="{FF2B5EF4-FFF2-40B4-BE49-F238E27FC236}">
              <a16:creationId xmlns:a16="http://schemas.microsoft.com/office/drawing/2014/main" id="{B03840D8-5364-417E-B234-407D9F06194C}"/>
            </a:ext>
          </a:extLst>
        </xdr:cNvPr>
        <xdr:cNvSpPr txBox="1">
          <a:spLocks noChangeArrowheads="1"/>
        </xdr:cNvSpPr>
      </xdr:nvSpPr>
      <xdr:spPr bwMode="auto">
        <a:xfrm>
          <a:off x="2346198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0</xdr:rowOff>
    </xdr:from>
    <xdr:to>
      <xdr:col>17</xdr:col>
      <xdr:colOff>114300</xdr:colOff>
      <xdr:row>15</xdr:row>
      <xdr:rowOff>274320</xdr:rowOff>
    </xdr:to>
    <xdr:sp macro="" textlink="">
      <xdr:nvSpPr>
        <xdr:cNvPr id="21337" name="Texte 26">
          <a:extLst>
            <a:ext uri="{FF2B5EF4-FFF2-40B4-BE49-F238E27FC236}">
              <a16:creationId xmlns:a16="http://schemas.microsoft.com/office/drawing/2014/main" id="{FCED5ED4-042C-4EEF-9FFB-F3B35378C263}"/>
            </a:ext>
          </a:extLst>
        </xdr:cNvPr>
        <xdr:cNvSpPr txBox="1">
          <a:spLocks noChangeArrowheads="1"/>
        </xdr:cNvSpPr>
      </xdr:nvSpPr>
      <xdr:spPr bwMode="auto">
        <a:xfrm>
          <a:off x="2346198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0</xdr:rowOff>
    </xdr:from>
    <xdr:to>
      <xdr:col>17</xdr:col>
      <xdr:colOff>114300</xdr:colOff>
      <xdr:row>15</xdr:row>
      <xdr:rowOff>289560</xdr:rowOff>
    </xdr:to>
    <xdr:sp macro="" textlink="">
      <xdr:nvSpPr>
        <xdr:cNvPr id="21338" name="Texte 24">
          <a:extLst>
            <a:ext uri="{FF2B5EF4-FFF2-40B4-BE49-F238E27FC236}">
              <a16:creationId xmlns:a16="http://schemas.microsoft.com/office/drawing/2014/main" id="{373A5D7F-1EA6-4191-B194-06F99952FEE4}"/>
            </a:ext>
          </a:extLst>
        </xdr:cNvPr>
        <xdr:cNvSpPr txBox="1">
          <a:spLocks noChangeArrowheads="1"/>
        </xdr:cNvSpPr>
      </xdr:nvSpPr>
      <xdr:spPr bwMode="auto">
        <a:xfrm>
          <a:off x="2346198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0</xdr:rowOff>
    </xdr:from>
    <xdr:to>
      <xdr:col>17</xdr:col>
      <xdr:colOff>114300</xdr:colOff>
      <xdr:row>15</xdr:row>
      <xdr:rowOff>274320</xdr:rowOff>
    </xdr:to>
    <xdr:sp macro="" textlink="">
      <xdr:nvSpPr>
        <xdr:cNvPr id="21339" name="Texte 25">
          <a:extLst>
            <a:ext uri="{FF2B5EF4-FFF2-40B4-BE49-F238E27FC236}">
              <a16:creationId xmlns:a16="http://schemas.microsoft.com/office/drawing/2014/main" id="{B9765E82-6798-4543-814D-11DAE7718C32}"/>
            </a:ext>
          </a:extLst>
        </xdr:cNvPr>
        <xdr:cNvSpPr txBox="1">
          <a:spLocks noChangeArrowheads="1"/>
        </xdr:cNvSpPr>
      </xdr:nvSpPr>
      <xdr:spPr bwMode="auto">
        <a:xfrm>
          <a:off x="2346198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16</xdr:row>
      <xdr:rowOff>0</xdr:rowOff>
    </xdr:from>
    <xdr:to>
      <xdr:col>17</xdr:col>
      <xdr:colOff>114300</xdr:colOff>
      <xdr:row>16</xdr:row>
      <xdr:rowOff>289560</xdr:rowOff>
    </xdr:to>
    <xdr:sp macro="" textlink="">
      <xdr:nvSpPr>
        <xdr:cNvPr id="21340" name="Texte 24">
          <a:extLst>
            <a:ext uri="{FF2B5EF4-FFF2-40B4-BE49-F238E27FC236}">
              <a16:creationId xmlns:a16="http://schemas.microsoft.com/office/drawing/2014/main" id="{4ED79C10-2659-4633-861B-DCB45AFD8179}"/>
            </a:ext>
          </a:extLst>
        </xdr:cNvPr>
        <xdr:cNvSpPr txBox="1">
          <a:spLocks noChangeArrowheads="1"/>
        </xdr:cNvSpPr>
      </xdr:nvSpPr>
      <xdr:spPr bwMode="auto">
        <a:xfrm>
          <a:off x="23461980" y="1079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16</xdr:row>
      <xdr:rowOff>0</xdr:rowOff>
    </xdr:from>
    <xdr:to>
      <xdr:col>17</xdr:col>
      <xdr:colOff>114300</xdr:colOff>
      <xdr:row>16</xdr:row>
      <xdr:rowOff>274320</xdr:rowOff>
    </xdr:to>
    <xdr:sp macro="" textlink="">
      <xdr:nvSpPr>
        <xdr:cNvPr id="21341" name="Texte 25">
          <a:extLst>
            <a:ext uri="{FF2B5EF4-FFF2-40B4-BE49-F238E27FC236}">
              <a16:creationId xmlns:a16="http://schemas.microsoft.com/office/drawing/2014/main" id="{0A45BAAA-28E4-4363-85BB-AA8E8A414A16}"/>
            </a:ext>
          </a:extLst>
        </xdr:cNvPr>
        <xdr:cNvSpPr txBox="1">
          <a:spLocks noChangeArrowheads="1"/>
        </xdr:cNvSpPr>
      </xdr:nvSpPr>
      <xdr:spPr bwMode="auto">
        <a:xfrm>
          <a:off x="2346198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16</xdr:row>
      <xdr:rowOff>0</xdr:rowOff>
    </xdr:from>
    <xdr:to>
      <xdr:col>17</xdr:col>
      <xdr:colOff>114300</xdr:colOff>
      <xdr:row>16</xdr:row>
      <xdr:rowOff>274320</xdr:rowOff>
    </xdr:to>
    <xdr:sp macro="" textlink="">
      <xdr:nvSpPr>
        <xdr:cNvPr id="21342" name="Texte 26">
          <a:extLst>
            <a:ext uri="{FF2B5EF4-FFF2-40B4-BE49-F238E27FC236}">
              <a16:creationId xmlns:a16="http://schemas.microsoft.com/office/drawing/2014/main" id="{9F955972-F68B-407A-AD1C-4286589AF907}"/>
            </a:ext>
          </a:extLst>
        </xdr:cNvPr>
        <xdr:cNvSpPr txBox="1">
          <a:spLocks noChangeArrowheads="1"/>
        </xdr:cNvSpPr>
      </xdr:nvSpPr>
      <xdr:spPr bwMode="auto">
        <a:xfrm>
          <a:off x="2346198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16</xdr:row>
      <xdr:rowOff>0</xdr:rowOff>
    </xdr:from>
    <xdr:to>
      <xdr:col>17</xdr:col>
      <xdr:colOff>114300</xdr:colOff>
      <xdr:row>16</xdr:row>
      <xdr:rowOff>289560</xdr:rowOff>
    </xdr:to>
    <xdr:sp macro="" textlink="">
      <xdr:nvSpPr>
        <xdr:cNvPr id="21343" name="Texte 24">
          <a:extLst>
            <a:ext uri="{FF2B5EF4-FFF2-40B4-BE49-F238E27FC236}">
              <a16:creationId xmlns:a16="http://schemas.microsoft.com/office/drawing/2014/main" id="{91863211-1F14-4BF0-BA11-227FAAEF227E}"/>
            </a:ext>
          </a:extLst>
        </xdr:cNvPr>
        <xdr:cNvSpPr txBox="1">
          <a:spLocks noChangeArrowheads="1"/>
        </xdr:cNvSpPr>
      </xdr:nvSpPr>
      <xdr:spPr bwMode="auto">
        <a:xfrm>
          <a:off x="23461980" y="10797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16</xdr:row>
      <xdr:rowOff>0</xdr:rowOff>
    </xdr:from>
    <xdr:to>
      <xdr:col>17</xdr:col>
      <xdr:colOff>114300</xdr:colOff>
      <xdr:row>16</xdr:row>
      <xdr:rowOff>274320</xdr:rowOff>
    </xdr:to>
    <xdr:sp macro="" textlink="">
      <xdr:nvSpPr>
        <xdr:cNvPr id="21344" name="Texte 25">
          <a:extLst>
            <a:ext uri="{FF2B5EF4-FFF2-40B4-BE49-F238E27FC236}">
              <a16:creationId xmlns:a16="http://schemas.microsoft.com/office/drawing/2014/main" id="{4C2C47D5-68AC-4404-AF2E-DBFE7679993E}"/>
            </a:ext>
          </a:extLst>
        </xdr:cNvPr>
        <xdr:cNvSpPr txBox="1">
          <a:spLocks noChangeArrowheads="1"/>
        </xdr:cNvSpPr>
      </xdr:nvSpPr>
      <xdr:spPr bwMode="auto">
        <a:xfrm>
          <a:off x="23461980" y="10797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0</xdr:rowOff>
    </xdr:from>
    <xdr:to>
      <xdr:col>13</xdr:col>
      <xdr:colOff>114300</xdr:colOff>
      <xdr:row>15</xdr:row>
      <xdr:rowOff>289560</xdr:rowOff>
    </xdr:to>
    <xdr:sp macro="" textlink="">
      <xdr:nvSpPr>
        <xdr:cNvPr id="21345" name="Texte 24">
          <a:extLst>
            <a:ext uri="{FF2B5EF4-FFF2-40B4-BE49-F238E27FC236}">
              <a16:creationId xmlns:a16="http://schemas.microsoft.com/office/drawing/2014/main" id="{ADE9B208-4395-407A-9020-A15E5ECF352C}"/>
            </a:ext>
          </a:extLst>
        </xdr:cNvPr>
        <xdr:cNvSpPr txBox="1">
          <a:spLocks noChangeArrowheads="1"/>
        </xdr:cNvSpPr>
      </xdr:nvSpPr>
      <xdr:spPr bwMode="auto">
        <a:xfrm>
          <a:off x="1779270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0</xdr:rowOff>
    </xdr:from>
    <xdr:to>
      <xdr:col>13</xdr:col>
      <xdr:colOff>114300</xdr:colOff>
      <xdr:row>15</xdr:row>
      <xdr:rowOff>274320</xdr:rowOff>
    </xdr:to>
    <xdr:sp macro="" textlink="">
      <xdr:nvSpPr>
        <xdr:cNvPr id="21346" name="Texte 25">
          <a:extLst>
            <a:ext uri="{FF2B5EF4-FFF2-40B4-BE49-F238E27FC236}">
              <a16:creationId xmlns:a16="http://schemas.microsoft.com/office/drawing/2014/main" id="{0B9DAE01-D6EA-4F13-A98C-15B967C98399}"/>
            </a:ext>
          </a:extLst>
        </xdr:cNvPr>
        <xdr:cNvSpPr txBox="1">
          <a:spLocks noChangeArrowheads="1"/>
        </xdr:cNvSpPr>
      </xdr:nvSpPr>
      <xdr:spPr bwMode="auto">
        <a:xfrm>
          <a:off x="1779270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0</xdr:rowOff>
    </xdr:from>
    <xdr:to>
      <xdr:col>13</xdr:col>
      <xdr:colOff>114300</xdr:colOff>
      <xdr:row>15</xdr:row>
      <xdr:rowOff>274320</xdr:rowOff>
    </xdr:to>
    <xdr:sp macro="" textlink="">
      <xdr:nvSpPr>
        <xdr:cNvPr id="21347" name="Texte 26">
          <a:extLst>
            <a:ext uri="{FF2B5EF4-FFF2-40B4-BE49-F238E27FC236}">
              <a16:creationId xmlns:a16="http://schemas.microsoft.com/office/drawing/2014/main" id="{02FEF81B-F582-42E5-A96A-EA4E49C1C42C}"/>
            </a:ext>
          </a:extLst>
        </xdr:cNvPr>
        <xdr:cNvSpPr txBox="1">
          <a:spLocks noChangeArrowheads="1"/>
        </xdr:cNvSpPr>
      </xdr:nvSpPr>
      <xdr:spPr bwMode="auto">
        <a:xfrm>
          <a:off x="1779270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0</xdr:rowOff>
    </xdr:from>
    <xdr:to>
      <xdr:col>13</xdr:col>
      <xdr:colOff>114300</xdr:colOff>
      <xdr:row>15</xdr:row>
      <xdr:rowOff>289560</xdr:rowOff>
    </xdr:to>
    <xdr:sp macro="" textlink="">
      <xdr:nvSpPr>
        <xdr:cNvPr id="21348" name="Texte 24">
          <a:extLst>
            <a:ext uri="{FF2B5EF4-FFF2-40B4-BE49-F238E27FC236}">
              <a16:creationId xmlns:a16="http://schemas.microsoft.com/office/drawing/2014/main" id="{97B72F89-C26C-4A4F-9C24-11C896C91689}"/>
            </a:ext>
          </a:extLst>
        </xdr:cNvPr>
        <xdr:cNvSpPr txBox="1">
          <a:spLocks noChangeArrowheads="1"/>
        </xdr:cNvSpPr>
      </xdr:nvSpPr>
      <xdr:spPr bwMode="auto">
        <a:xfrm>
          <a:off x="17792700" y="10035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0</xdr:rowOff>
    </xdr:from>
    <xdr:to>
      <xdr:col>13</xdr:col>
      <xdr:colOff>114300</xdr:colOff>
      <xdr:row>15</xdr:row>
      <xdr:rowOff>274320</xdr:rowOff>
    </xdr:to>
    <xdr:sp macro="" textlink="">
      <xdr:nvSpPr>
        <xdr:cNvPr id="21349" name="Texte 25">
          <a:extLst>
            <a:ext uri="{FF2B5EF4-FFF2-40B4-BE49-F238E27FC236}">
              <a16:creationId xmlns:a16="http://schemas.microsoft.com/office/drawing/2014/main" id="{8EB743C4-E750-4164-BE1F-922CE42272B0}"/>
            </a:ext>
          </a:extLst>
        </xdr:cNvPr>
        <xdr:cNvSpPr txBox="1">
          <a:spLocks noChangeArrowheads="1"/>
        </xdr:cNvSpPr>
      </xdr:nvSpPr>
      <xdr:spPr bwMode="auto">
        <a:xfrm>
          <a:off x="17792700" y="10035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0</xdr:rowOff>
    </xdr:from>
    <xdr:to>
      <xdr:col>13</xdr:col>
      <xdr:colOff>114300</xdr:colOff>
      <xdr:row>17</xdr:row>
      <xdr:rowOff>289560</xdr:rowOff>
    </xdr:to>
    <xdr:sp macro="" textlink="">
      <xdr:nvSpPr>
        <xdr:cNvPr id="21350" name="Texte 24">
          <a:extLst>
            <a:ext uri="{FF2B5EF4-FFF2-40B4-BE49-F238E27FC236}">
              <a16:creationId xmlns:a16="http://schemas.microsoft.com/office/drawing/2014/main" id="{8C23C43D-A908-4EB3-B1B8-295CD9F0745F}"/>
            </a:ext>
          </a:extLst>
        </xdr:cNvPr>
        <xdr:cNvSpPr txBox="1">
          <a:spLocks noChangeArrowheads="1"/>
        </xdr:cNvSpPr>
      </xdr:nvSpPr>
      <xdr:spPr bwMode="auto">
        <a:xfrm>
          <a:off x="1779270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0</xdr:rowOff>
    </xdr:from>
    <xdr:to>
      <xdr:col>13</xdr:col>
      <xdr:colOff>114300</xdr:colOff>
      <xdr:row>17</xdr:row>
      <xdr:rowOff>274320</xdr:rowOff>
    </xdr:to>
    <xdr:sp macro="" textlink="">
      <xdr:nvSpPr>
        <xdr:cNvPr id="21351" name="Texte 25">
          <a:extLst>
            <a:ext uri="{FF2B5EF4-FFF2-40B4-BE49-F238E27FC236}">
              <a16:creationId xmlns:a16="http://schemas.microsoft.com/office/drawing/2014/main" id="{A1BB7F3C-E086-44F2-A552-FA8243575E51}"/>
            </a:ext>
          </a:extLst>
        </xdr:cNvPr>
        <xdr:cNvSpPr txBox="1">
          <a:spLocks noChangeArrowheads="1"/>
        </xdr:cNvSpPr>
      </xdr:nvSpPr>
      <xdr:spPr bwMode="auto">
        <a:xfrm>
          <a:off x="1779270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0</xdr:rowOff>
    </xdr:from>
    <xdr:to>
      <xdr:col>13</xdr:col>
      <xdr:colOff>114300</xdr:colOff>
      <xdr:row>17</xdr:row>
      <xdr:rowOff>274320</xdr:rowOff>
    </xdr:to>
    <xdr:sp macro="" textlink="">
      <xdr:nvSpPr>
        <xdr:cNvPr id="21352" name="Texte 26">
          <a:extLst>
            <a:ext uri="{FF2B5EF4-FFF2-40B4-BE49-F238E27FC236}">
              <a16:creationId xmlns:a16="http://schemas.microsoft.com/office/drawing/2014/main" id="{49896A3E-D903-4A42-85BA-3FA5B1E32C4F}"/>
            </a:ext>
          </a:extLst>
        </xdr:cNvPr>
        <xdr:cNvSpPr txBox="1">
          <a:spLocks noChangeArrowheads="1"/>
        </xdr:cNvSpPr>
      </xdr:nvSpPr>
      <xdr:spPr bwMode="auto">
        <a:xfrm>
          <a:off x="1779270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0</xdr:rowOff>
    </xdr:from>
    <xdr:to>
      <xdr:col>13</xdr:col>
      <xdr:colOff>114300</xdr:colOff>
      <xdr:row>17</xdr:row>
      <xdr:rowOff>289560</xdr:rowOff>
    </xdr:to>
    <xdr:sp macro="" textlink="">
      <xdr:nvSpPr>
        <xdr:cNvPr id="21353" name="Texte 24">
          <a:extLst>
            <a:ext uri="{FF2B5EF4-FFF2-40B4-BE49-F238E27FC236}">
              <a16:creationId xmlns:a16="http://schemas.microsoft.com/office/drawing/2014/main" id="{A00AF524-AAB2-4599-A19C-936167011972}"/>
            </a:ext>
          </a:extLst>
        </xdr:cNvPr>
        <xdr:cNvSpPr txBox="1">
          <a:spLocks noChangeArrowheads="1"/>
        </xdr:cNvSpPr>
      </xdr:nvSpPr>
      <xdr:spPr bwMode="auto">
        <a:xfrm>
          <a:off x="1779270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0</xdr:rowOff>
    </xdr:from>
    <xdr:to>
      <xdr:col>13</xdr:col>
      <xdr:colOff>114300</xdr:colOff>
      <xdr:row>17</xdr:row>
      <xdr:rowOff>274320</xdr:rowOff>
    </xdr:to>
    <xdr:sp macro="" textlink="">
      <xdr:nvSpPr>
        <xdr:cNvPr id="21354" name="Texte 25">
          <a:extLst>
            <a:ext uri="{FF2B5EF4-FFF2-40B4-BE49-F238E27FC236}">
              <a16:creationId xmlns:a16="http://schemas.microsoft.com/office/drawing/2014/main" id="{06C5C849-6B60-4A91-94D3-B61823217BDC}"/>
            </a:ext>
          </a:extLst>
        </xdr:cNvPr>
        <xdr:cNvSpPr txBox="1">
          <a:spLocks noChangeArrowheads="1"/>
        </xdr:cNvSpPr>
      </xdr:nvSpPr>
      <xdr:spPr bwMode="auto">
        <a:xfrm>
          <a:off x="1779270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0</xdr:rowOff>
    </xdr:from>
    <xdr:to>
      <xdr:col>15</xdr:col>
      <xdr:colOff>114300</xdr:colOff>
      <xdr:row>17</xdr:row>
      <xdr:rowOff>289560</xdr:rowOff>
    </xdr:to>
    <xdr:sp macro="" textlink="">
      <xdr:nvSpPr>
        <xdr:cNvPr id="21355" name="Texte 24">
          <a:extLst>
            <a:ext uri="{FF2B5EF4-FFF2-40B4-BE49-F238E27FC236}">
              <a16:creationId xmlns:a16="http://schemas.microsoft.com/office/drawing/2014/main" id="{ECCF8D9E-A232-4C3F-A8D9-EB05DB3BE991}"/>
            </a:ext>
          </a:extLst>
        </xdr:cNvPr>
        <xdr:cNvSpPr txBox="1">
          <a:spLocks noChangeArrowheads="1"/>
        </xdr:cNvSpPr>
      </xdr:nvSpPr>
      <xdr:spPr bwMode="auto">
        <a:xfrm>
          <a:off x="2062734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0</xdr:rowOff>
    </xdr:from>
    <xdr:to>
      <xdr:col>15</xdr:col>
      <xdr:colOff>114300</xdr:colOff>
      <xdr:row>17</xdr:row>
      <xdr:rowOff>274320</xdr:rowOff>
    </xdr:to>
    <xdr:sp macro="" textlink="">
      <xdr:nvSpPr>
        <xdr:cNvPr id="21356" name="Texte 25">
          <a:extLst>
            <a:ext uri="{FF2B5EF4-FFF2-40B4-BE49-F238E27FC236}">
              <a16:creationId xmlns:a16="http://schemas.microsoft.com/office/drawing/2014/main" id="{997DFA55-F5FE-498C-B6E1-B1A0BC965BB7}"/>
            </a:ext>
          </a:extLst>
        </xdr:cNvPr>
        <xdr:cNvSpPr txBox="1">
          <a:spLocks noChangeArrowheads="1"/>
        </xdr:cNvSpPr>
      </xdr:nvSpPr>
      <xdr:spPr bwMode="auto">
        <a:xfrm>
          <a:off x="2062734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0</xdr:rowOff>
    </xdr:from>
    <xdr:to>
      <xdr:col>15</xdr:col>
      <xdr:colOff>114300</xdr:colOff>
      <xdr:row>17</xdr:row>
      <xdr:rowOff>274320</xdr:rowOff>
    </xdr:to>
    <xdr:sp macro="" textlink="">
      <xdr:nvSpPr>
        <xdr:cNvPr id="21357" name="Texte 26">
          <a:extLst>
            <a:ext uri="{FF2B5EF4-FFF2-40B4-BE49-F238E27FC236}">
              <a16:creationId xmlns:a16="http://schemas.microsoft.com/office/drawing/2014/main" id="{7CDE01B1-67CD-40E7-88E7-34101566A900}"/>
            </a:ext>
          </a:extLst>
        </xdr:cNvPr>
        <xdr:cNvSpPr txBox="1">
          <a:spLocks noChangeArrowheads="1"/>
        </xdr:cNvSpPr>
      </xdr:nvSpPr>
      <xdr:spPr bwMode="auto">
        <a:xfrm>
          <a:off x="2062734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0</xdr:rowOff>
    </xdr:from>
    <xdr:to>
      <xdr:col>15</xdr:col>
      <xdr:colOff>114300</xdr:colOff>
      <xdr:row>17</xdr:row>
      <xdr:rowOff>289560</xdr:rowOff>
    </xdr:to>
    <xdr:sp macro="" textlink="">
      <xdr:nvSpPr>
        <xdr:cNvPr id="21358" name="Texte 24">
          <a:extLst>
            <a:ext uri="{FF2B5EF4-FFF2-40B4-BE49-F238E27FC236}">
              <a16:creationId xmlns:a16="http://schemas.microsoft.com/office/drawing/2014/main" id="{1412ABD5-CED5-4E6D-9DD7-FB37B106AB15}"/>
            </a:ext>
          </a:extLst>
        </xdr:cNvPr>
        <xdr:cNvSpPr txBox="1">
          <a:spLocks noChangeArrowheads="1"/>
        </xdr:cNvSpPr>
      </xdr:nvSpPr>
      <xdr:spPr bwMode="auto">
        <a:xfrm>
          <a:off x="20627340" y="11559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0</xdr:rowOff>
    </xdr:from>
    <xdr:to>
      <xdr:col>15</xdr:col>
      <xdr:colOff>114300</xdr:colOff>
      <xdr:row>17</xdr:row>
      <xdr:rowOff>274320</xdr:rowOff>
    </xdr:to>
    <xdr:sp macro="" textlink="">
      <xdr:nvSpPr>
        <xdr:cNvPr id="21359" name="Texte 25">
          <a:extLst>
            <a:ext uri="{FF2B5EF4-FFF2-40B4-BE49-F238E27FC236}">
              <a16:creationId xmlns:a16="http://schemas.microsoft.com/office/drawing/2014/main" id="{827604FD-305B-41CA-9180-D4F887FBA2C4}"/>
            </a:ext>
          </a:extLst>
        </xdr:cNvPr>
        <xdr:cNvSpPr txBox="1">
          <a:spLocks noChangeArrowheads="1"/>
        </xdr:cNvSpPr>
      </xdr:nvSpPr>
      <xdr:spPr bwMode="auto">
        <a:xfrm>
          <a:off x="20627340" y="11559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18</xdr:row>
      <xdr:rowOff>0</xdr:rowOff>
    </xdr:from>
    <xdr:to>
      <xdr:col>14</xdr:col>
      <xdr:colOff>114300</xdr:colOff>
      <xdr:row>18</xdr:row>
      <xdr:rowOff>289560</xdr:rowOff>
    </xdr:to>
    <xdr:sp macro="" textlink="">
      <xdr:nvSpPr>
        <xdr:cNvPr id="21360" name="Texte 24">
          <a:extLst>
            <a:ext uri="{FF2B5EF4-FFF2-40B4-BE49-F238E27FC236}">
              <a16:creationId xmlns:a16="http://schemas.microsoft.com/office/drawing/2014/main" id="{2ACA29E5-6955-46E6-9740-CC1E8A97A17F}"/>
            </a:ext>
          </a:extLst>
        </xdr:cNvPr>
        <xdr:cNvSpPr txBox="1">
          <a:spLocks noChangeArrowheads="1"/>
        </xdr:cNvSpPr>
      </xdr:nvSpPr>
      <xdr:spPr bwMode="auto">
        <a:xfrm>
          <a:off x="19210020" y="1232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18</xdr:row>
      <xdr:rowOff>0</xdr:rowOff>
    </xdr:from>
    <xdr:to>
      <xdr:col>14</xdr:col>
      <xdr:colOff>114300</xdr:colOff>
      <xdr:row>18</xdr:row>
      <xdr:rowOff>274320</xdr:rowOff>
    </xdr:to>
    <xdr:sp macro="" textlink="">
      <xdr:nvSpPr>
        <xdr:cNvPr id="21361" name="Texte 25">
          <a:extLst>
            <a:ext uri="{FF2B5EF4-FFF2-40B4-BE49-F238E27FC236}">
              <a16:creationId xmlns:a16="http://schemas.microsoft.com/office/drawing/2014/main" id="{B1004FBD-82BE-4974-A6D7-BC13CDA444BA}"/>
            </a:ext>
          </a:extLst>
        </xdr:cNvPr>
        <xdr:cNvSpPr txBox="1">
          <a:spLocks noChangeArrowheads="1"/>
        </xdr:cNvSpPr>
      </xdr:nvSpPr>
      <xdr:spPr bwMode="auto">
        <a:xfrm>
          <a:off x="1921002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18</xdr:row>
      <xdr:rowOff>0</xdr:rowOff>
    </xdr:from>
    <xdr:to>
      <xdr:col>14</xdr:col>
      <xdr:colOff>114300</xdr:colOff>
      <xdr:row>18</xdr:row>
      <xdr:rowOff>274320</xdr:rowOff>
    </xdr:to>
    <xdr:sp macro="" textlink="">
      <xdr:nvSpPr>
        <xdr:cNvPr id="21362" name="Texte 26">
          <a:extLst>
            <a:ext uri="{FF2B5EF4-FFF2-40B4-BE49-F238E27FC236}">
              <a16:creationId xmlns:a16="http://schemas.microsoft.com/office/drawing/2014/main" id="{D0C97DBC-510E-4ECA-8B43-303303B4B878}"/>
            </a:ext>
          </a:extLst>
        </xdr:cNvPr>
        <xdr:cNvSpPr txBox="1">
          <a:spLocks noChangeArrowheads="1"/>
        </xdr:cNvSpPr>
      </xdr:nvSpPr>
      <xdr:spPr bwMode="auto">
        <a:xfrm>
          <a:off x="1921002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18</xdr:row>
      <xdr:rowOff>0</xdr:rowOff>
    </xdr:from>
    <xdr:to>
      <xdr:col>14</xdr:col>
      <xdr:colOff>114300</xdr:colOff>
      <xdr:row>18</xdr:row>
      <xdr:rowOff>289560</xdr:rowOff>
    </xdr:to>
    <xdr:sp macro="" textlink="">
      <xdr:nvSpPr>
        <xdr:cNvPr id="21363" name="Texte 24">
          <a:extLst>
            <a:ext uri="{FF2B5EF4-FFF2-40B4-BE49-F238E27FC236}">
              <a16:creationId xmlns:a16="http://schemas.microsoft.com/office/drawing/2014/main" id="{C707EA49-69A1-4A13-B897-717D8C975F18}"/>
            </a:ext>
          </a:extLst>
        </xdr:cNvPr>
        <xdr:cNvSpPr txBox="1">
          <a:spLocks noChangeArrowheads="1"/>
        </xdr:cNvSpPr>
      </xdr:nvSpPr>
      <xdr:spPr bwMode="auto">
        <a:xfrm>
          <a:off x="19210020" y="1232154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18</xdr:row>
      <xdr:rowOff>0</xdr:rowOff>
    </xdr:from>
    <xdr:to>
      <xdr:col>14</xdr:col>
      <xdr:colOff>114300</xdr:colOff>
      <xdr:row>18</xdr:row>
      <xdr:rowOff>274320</xdr:rowOff>
    </xdr:to>
    <xdr:sp macro="" textlink="">
      <xdr:nvSpPr>
        <xdr:cNvPr id="21364" name="Texte 25">
          <a:extLst>
            <a:ext uri="{FF2B5EF4-FFF2-40B4-BE49-F238E27FC236}">
              <a16:creationId xmlns:a16="http://schemas.microsoft.com/office/drawing/2014/main" id="{2661F3AE-FAC7-4599-A915-8755C13C56A2}"/>
            </a:ext>
          </a:extLst>
        </xdr:cNvPr>
        <xdr:cNvSpPr txBox="1">
          <a:spLocks noChangeArrowheads="1"/>
        </xdr:cNvSpPr>
      </xdr:nvSpPr>
      <xdr:spPr bwMode="auto">
        <a:xfrm>
          <a:off x="19210020" y="12321540"/>
          <a:ext cx="114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247650</xdr:colOff>
      <xdr:row>12</xdr:row>
      <xdr:rowOff>9525</xdr:rowOff>
    </xdr:from>
    <xdr:to>
      <xdr:col>5</xdr:col>
      <xdr:colOff>1118286</xdr:colOff>
      <xdr:row>12</xdr:row>
      <xdr:rowOff>352425</xdr:rowOff>
    </xdr:to>
    <xdr:sp macro="" textlink="" fLocksText="0">
      <xdr:nvSpPr>
        <xdr:cNvPr id="9217" name="Texte 2">
          <a:extLst>
            <a:ext uri="{FF2B5EF4-FFF2-40B4-BE49-F238E27FC236}">
              <a16:creationId xmlns:a16="http://schemas.microsoft.com/office/drawing/2014/main" id="{A1637E1D-7872-406D-88E5-086D12E450C6}"/>
            </a:ext>
          </a:extLst>
        </xdr:cNvPr>
        <xdr:cNvSpPr txBox="1">
          <a:spLocks noChangeArrowheads="1"/>
        </xdr:cNvSpPr>
      </xdr:nvSpPr>
      <xdr:spPr bwMode="auto">
        <a:xfrm>
          <a:off x="2867025" y="4581525"/>
          <a:ext cx="847725" cy="342900"/>
        </a:xfrm>
        <a:prstGeom prst="rect">
          <a:avLst/>
        </a:prstGeom>
        <a:noFill/>
        <a:ln w="9525">
          <a:noFill/>
          <a:round/>
          <a:headEnd/>
          <a:tailEnd/>
        </a:ln>
        <a:effectLst/>
      </xdr:spPr>
      <xdr:txBody>
        <a:bodyPr vertOverflow="clip" wrap="square" lIns="20160" tIns="20160" rIns="20160" bIns="20160" anchor="t" upright="1"/>
        <a:lstStyle/>
        <a:p>
          <a:pPr algn="r" rtl="0">
            <a:defRPr sz="1000"/>
          </a:pPr>
          <a:r>
            <a:rPr lang="fr-FR" sz="700" b="1" i="0" strike="noStrike">
              <a:solidFill>
                <a:srgbClr val="000000"/>
              </a:solidFill>
              <a:latin typeface="Arial"/>
              <a:cs typeface="Arial"/>
            </a:rPr>
            <a:t>CONSO. INTER. DES BRANCHES</a:t>
          </a:r>
        </a:p>
      </xdr:txBody>
    </xdr:sp>
    <xdr:clientData/>
  </xdr:twoCellAnchor>
  <xdr:twoCellAnchor>
    <xdr:from>
      <xdr:col>6</xdr:col>
      <xdr:colOff>0</xdr:colOff>
      <xdr:row>13</xdr:row>
      <xdr:rowOff>0</xdr:rowOff>
    </xdr:from>
    <xdr:to>
      <xdr:col>6</xdr:col>
      <xdr:colOff>76200</xdr:colOff>
      <xdr:row>13</xdr:row>
      <xdr:rowOff>198120</xdr:rowOff>
    </xdr:to>
    <xdr:sp macro="" textlink="">
      <xdr:nvSpPr>
        <xdr:cNvPr id="10102" name="Texte 3">
          <a:extLst>
            <a:ext uri="{FF2B5EF4-FFF2-40B4-BE49-F238E27FC236}">
              <a16:creationId xmlns:a16="http://schemas.microsoft.com/office/drawing/2014/main" id="{DA0DE4CF-AF67-4F13-A46C-20BA305E6961}"/>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10103" name="Texte 4">
          <a:extLst>
            <a:ext uri="{FF2B5EF4-FFF2-40B4-BE49-F238E27FC236}">
              <a16:creationId xmlns:a16="http://schemas.microsoft.com/office/drawing/2014/main" id="{E826C869-41B3-4948-8A8D-31B174406B9E}"/>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10104" name="Texte 5">
          <a:extLst>
            <a:ext uri="{FF2B5EF4-FFF2-40B4-BE49-F238E27FC236}">
              <a16:creationId xmlns:a16="http://schemas.microsoft.com/office/drawing/2014/main" id="{60D979FE-B76C-475A-A3B4-51EC98AD8D8A}"/>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10105" name="Texte 7">
          <a:extLst>
            <a:ext uri="{FF2B5EF4-FFF2-40B4-BE49-F238E27FC236}">
              <a16:creationId xmlns:a16="http://schemas.microsoft.com/office/drawing/2014/main" id="{5451F16D-C7B0-4CD0-842F-CA9B8CF3EDDC}"/>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10106" name="Texte 8">
          <a:extLst>
            <a:ext uri="{FF2B5EF4-FFF2-40B4-BE49-F238E27FC236}">
              <a16:creationId xmlns:a16="http://schemas.microsoft.com/office/drawing/2014/main" id="{44ECC718-4193-4C34-9AB6-B3C29DAFBC42}"/>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10107" name="Texte 9">
          <a:extLst>
            <a:ext uri="{FF2B5EF4-FFF2-40B4-BE49-F238E27FC236}">
              <a16:creationId xmlns:a16="http://schemas.microsoft.com/office/drawing/2014/main" id="{11385CEF-9BC5-456F-A118-65505C25AEC8}"/>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10108" name="Texte 10">
          <a:extLst>
            <a:ext uri="{FF2B5EF4-FFF2-40B4-BE49-F238E27FC236}">
              <a16:creationId xmlns:a16="http://schemas.microsoft.com/office/drawing/2014/main" id="{8D379325-E9C2-4668-AF27-77A9FA60D82F}"/>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10109" name="Texte 11">
          <a:extLst>
            <a:ext uri="{FF2B5EF4-FFF2-40B4-BE49-F238E27FC236}">
              <a16:creationId xmlns:a16="http://schemas.microsoft.com/office/drawing/2014/main" id="{31CB36E2-4D3E-4E51-BC55-B7D27A68C041}"/>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10110" name="Texte 12">
          <a:extLst>
            <a:ext uri="{FF2B5EF4-FFF2-40B4-BE49-F238E27FC236}">
              <a16:creationId xmlns:a16="http://schemas.microsoft.com/office/drawing/2014/main" id="{7A9DB3BF-6FAA-4F5E-9304-5E3E7AF05905}"/>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87630</xdr:colOff>
      <xdr:row>12</xdr:row>
      <xdr:rowOff>621030</xdr:rowOff>
    </xdr:from>
    <xdr:to>
      <xdr:col>5</xdr:col>
      <xdr:colOff>861196</xdr:colOff>
      <xdr:row>13</xdr:row>
      <xdr:rowOff>2078</xdr:rowOff>
    </xdr:to>
    <xdr:sp macro="" textlink="" fLocksText="0">
      <xdr:nvSpPr>
        <xdr:cNvPr id="9227" name="Texte 19">
          <a:extLst>
            <a:ext uri="{FF2B5EF4-FFF2-40B4-BE49-F238E27FC236}">
              <a16:creationId xmlns:a16="http://schemas.microsoft.com/office/drawing/2014/main" id="{3AB923FD-02D3-452F-9000-F598E12AF0A3}"/>
            </a:ext>
          </a:extLst>
        </xdr:cNvPr>
        <xdr:cNvSpPr txBox="1">
          <a:spLocks noChangeArrowheads="1"/>
        </xdr:cNvSpPr>
      </xdr:nvSpPr>
      <xdr:spPr bwMode="auto">
        <a:xfrm>
          <a:off x="2600325" y="5200650"/>
          <a:ext cx="857250" cy="247650"/>
        </a:xfrm>
        <a:prstGeom prst="rect">
          <a:avLst/>
        </a:prstGeom>
        <a:noFill/>
        <a:ln w="9525">
          <a:noFill/>
          <a:round/>
          <a:headEnd/>
          <a:tailEnd/>
        </a:ln>
        <a:effectLst/>
      </xdr:spPr>
      <xdr:txBody>
        <a:bodyPr vertOverflow="clip" wrap="square" lIns="20160" tIns="20160" rIns="20160" bIns="20160" anchor="t" upright="1"/>
        <a:lstStyle/>
        <a:p>
          <a:pPr algn="ctr" rtl="0">
            <a:defRPr sz="1000"/>
          </a:pPr>
          <a:r>
            <a:rPr lang="fr-FR" sz="700" b="1" i="0" strike="noStrike">
              <a:solidFill>
                <a:srgbClr val="000000"/>
              </a:solidFill>
              <a:latin typeface="Arial"/>
              <a:cs typeface="Arial"/>
            </a:rPr>
            <a:t>CONSO. INTER. </a:t>
          </a:r>
        </a:p>
        <a:p>
          <a:pPr algn="ctr" rtl="0">
            <a:defRPr sz="1000"/>
          </a:pPr>
          <a:r>
            <a:rPr lang="fr-FR" sz="700" b="1" i="0" strike="noStrike">
              <a:solidFill>
                <a:srgbClr val="000000"/>
              </a:solidFill>
              <a:latin typeface="Arial"/>
              <a:cs typeface="Arial"/>
            </a:rPr>
            <a:t>EN PRODUITS</a:t>
          </a:r>
        </a:p>
      </xdr:txBody>
    </xdr:sp>
    <xdr:clientData/>
  </xdr:twoCellAnchor>
  <xdr:twoCellAnchor>
    <xdr:from>
      <xdr:col>13</xdr:col>
      <xdr:colOff>0</xdr:colOff>
      <xdr:row>12</xdr:row>
      <xdr:rowOff>0</xdr:rowOff>
    </xdr:from>
    <xdr:to>
      <xdr:col>15</xdr:col>
      <xdr:colOff>1930</xdr:colOff>
      <xdr:row>12</xdr:row>
      <xdr:rowOff>285750</xdr:rowOff>
    </xdr:to>
    <xdr:sp macro="" textlink="" fLocksText="0">
      <xdr:nvSpPr>
        <xdr:cNvPr id="9228" name="Texte 22">
          <a:extLst>
            <a:ext uri="{FF2B5EF4-FFF2-40B4-BE49-F238E27FC236}">
              <a16:creationId xmlns:a16="http://schemas.microsoft.com/office/drawing/2014/main" id="{874D387F-753B-4129-A764-BF19633861FF}"/>
            </a:ext>
          </a:extLst>
        </xdr:cNvPr>
        <xdr:cNvSpPr txBox="1">
          <a:spLocks noChangeArrowheads="1"/>
        </xdr:cNvSpPr>
      </xdr:nvSpPr>
      <xdr:spPr bwMode="auto">
        <a:xfrm>
          <a:off x="7324725" y="4572000"/>
          <a:ext cx="1162050" cy="285750"/>
        </a:xfrm>
        <a:prstGeom prst="rect">
          <a:avLst/>
        </a:prstGeom>
        <a:solidFill>
          <a:srgbClr val="FFFFFF"/>
        </a:solidFill>
        <a:ln w="9360" cap="sq">
          <a:solidFill>
            <a:srgbClr val="000000"/>
          </a:solidFill>
          <a:miter lim="800000"/>
          <a:headEnd/>
          <a:tailEnd/>
        </a:ln>
        <a:effectLst/>
      </xdr:spPr>
      <xdr:txBody>
        <a:bodyPr vertOverflow="clip" wrap="square" lIns="20160" tIns="20160" rIns="20160" bIns="20160" anchor="ctr" upright="1"/>
        <a:lstStyle/>
        <a:p>
          <a:pPr algn="ctr" rtl="0">
            <a:defRPr sz="1000"/>
          </a:pPr>
          <a:r>
            <a:rPr lang="fr-FR" sz="900" b="0" i="0" strike="noStrike">
              <a:solidFill>
                <a:srgbClr val="000000"/>
              </a:solidFill>
              <a:latin typeface="Arial"/>
              <a:cs typeface="Arial"/>
            </a:rPr>
            <a:t>Conso. finale</a:t>
          </a:r>
        </a:p>
      </xdr:txBody>
    </xdr:sp>
    <xdr:clientData/>
  </xdr:twoCellAnchor>
  <xdr:twoCellAnchor>
    <xdr:from>
      <xdr:col>5</xdr:col>
      <xdr:colOff>209550</xdr:colOff>
      <xdr:row>3</xdr:row>
      <xdr:rowOff>11430</xdr:rowOff>
    </xdr:from>
    <xdr:to>
      <xdr:col>5</xdr:col>
      <xdr:colOff>1108710</xdr:colOff>
      <xdr:row>3</xdr:row>
      <xdr:rowOff>430530</xdr:rowOff>
    </xdr:to>
    <xdr:sp macro="" textlink="" fLocksText="0">
      <xdr:nvSpPr>
        <xdr:cNvPr id="9229" name="Texte 23">
          <a:extLst>
            <a:ext uri="{FF2B5EF4-FFF2-40B4-BE49-F238E27FC236}">
              <a16:creationId xmlns:a16="http://schemas.microsoft.com/office/drawing/2014/main" id="{8EAB2373-857C-4544-9FE4-EA4BF3C85730}"/>
            </a:ext>
          </a:extLst>
        </xdr:cNvPr>
        <xdr:cNvSpPr txBox="1">
          <a:spLocks noChangeArrowheads="1"/>
        </xdr:cNvSpPr>
      </xdr:nvSpPr>
      <xdr:spPr bwMode="auto">
        <a:xfrm>
          <a:off x="2828925" y="914400"/>
          <a:ext cx="876300" cy="419100"/>
        </a:xfrm>
        <a:prstGeom prst="rect">
          <a:avLst/>
        </a:prstGeom>
        <a:noFill/>
        <a:ln w="9525">
          <a:noFill/>
          <a:round/>
          <a:headEnd/>
          <a:tailEnd/>
        </a:ln>
        <a:effectLst/>
      </xdr:spPr>
      <xdr:txBody>
        <a:bodyPr vertOverflow="clip" wrap="square" lIns="20160" tIns="20160" rIns="20160" bIns="20160" anchor="t" upright="1"/>
        <a:lstStyle/>
        <a:p>
          <a:pPr algn="r" rtl="0">
            <a:defRPr sz="1000"/>
          </a:pPr>
          <a:r>
            <a:rPr lang="fr-FR" sz="700" b="1" i="0" strike="noStrike">
              <a:solidFill>
                <a:srgbClr val="000000"/>
              </a:solidFill>
              <a:latin typeface="Arial"/>
              <a:cs typeface="Arial"/>
            </a:rPr>
            <a:t>PRODUCTION</a:t>
          </a:r>
        </a:p>
        <a:p>
          <a:pPr algn="r" rtl="0">
            <a:defRPr sz="1000"/>
          </a:pPr>
          <a:r>
            <a:rPr lang="fr-FR" sz="700" b="1" i="0" strike="noStrike">
              <a:solidFill>
                <a:srgbClr val="000000"/>
              </a:solidFill>
              <a:latin typeface="Arial"/>
              <a:cs typeface="Arial"/>
            </a:rPr>
            <a:t>DES BRANCHES</a:t>
          </a:r>
        </a:p>
      </xdr:txBody>
    </xdr:sp>
    <xdr:clientData/>
  </xdr:twoCellAnchor>
  <xdr:twoCellAnchor>
    <xdr:from>
      <xdr:col>6</xdr:col>
      <xdr:colOff>0</xdr:colOff>
      <xdr:row>4</xdr:row>
      <xdr:rowOff>0</xdr:rowOff>
    </xdr:from>
    <xdr:to>
      <xdr:col>6</xdr:col>
      <xdr:colOff>76200</xdr:colOff>
      <xdr:row>4</xdr:row>
      <xdr:rowOff>198120</xdr:rowOff>
    </xdr:to>
    <xdr:sp macro="" textlink="">
      <xdr:nvSpPr>
        <xdr:cNvPr id="10114" name="Texte 24">
          <a:extLst>
            <a:ext uri="{FF2B5EF4-FFF2-40B4-BE49-F238E27FC236}">
              <a16:creationId xmlns:a16="http://schemas.microsoft.com/office/drawing/2014/main" id="{EE10D936-B6B5-4123-87E5-ADF5930D7A05}"/>
            </a:ext>
          </a:extLst>
        </xdr:cNvPr>
        <xdr:cNvSpPr txBox="1">
          <a:spLocks noChangeArrowheads="1"/>
        </xdr:cNvSpPr>
      </xdr:nvSpPr>
      <xdr:spPr bwMode="auto">
        <a:xfrm>
          <a:off x="381762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10115" name="Texte 25">
          <a:extLst>
            <a:ext uri="{FF2B5EF4-FFF2-40B4-BE49-F238E27FC236}">
              <a16:creationId xmlns:a16="http://schemas.microsoft.com/office/drawing/2014/main" id="{8DB9CB4D-9B25-4129-9AC7-58E963B135CE}"/>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10116" name="Texte 26">
          <a:extLst>
            <a:ext uri="{FF2B5EF4-FFF2-40B4-BE49-F238E27FC236}">
              <a16:creationId xmlns:a16="http://schemas.microsoft.com/office/drawing/2014/main" id="{82118EFC-47B2-4C5B-996C-713EC31AF839}"/>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76200</xdr:colOff>
      <xdr:row>4</xdr:row>
      <xdr:rowOff>198120</xdr:rowOff>
    </xdr:to>
    <xdr:sp macro="" textlink="">
      <xdr:nvSpPr>
        <xdr:cNvPr id="10117" name="Texte 27">
          <a:extLst>
            <a:ext uri="{FF2B5EF4-FFF2-40B4-BE49-F238E27FC236}">
              <a16:creationId xmlns:a16="http://schemas.microsoft.com/office/drawing/2014/main" id="{98248F40-20CB-4A6C-9688-6321C2260802}"/>
            </a:ext>
          </a:extLst>
        </xdr:cNvPr>
        <xdr:cNvSpPr txBox="1">
          <a:spLocks noChangeArrowheads="1"/>
        </xdr:cNvSpPr>
      </xdr:nvSpPr>
      <xdr:spPr bwMode="auto">
        <a:xfrm>
          <a:off x="441198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10118" name="Texte 28">
          <a:extLst>
            <a:ext uri="{FF2B5EF4-FFF2-40B4-BE49-F238E27FC236}">
              <a16:creationId xmlns:a16="http://schemas.microsoft.com/office/drawing/2014/main" id="{C50CB838-B9BB-4087-82F2-F2BD6660E368}"/>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10119" name="Texte 29">
          <a:extLst>
            <a:ext uri="{FF2B5EF4-FFF2-40B4-BE49-F238E27FC236}">
              <a16:creationId xmlns:a16="http://schemas.microsoft.com/office/drawing/2014/main" id="{7705EF37-1F78-4F64-9AA4-0BA28B23A625}"/>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76200</xdr:colOff>
      <xdr:row>4</xdr:row>
      <xdr:rowOff>198120</xdr:rowOff>
    </xdr:to>
    <xdr:sp macro="" textlink="">
      <xdr:nvSpPr>
        <xdr:cNvPr id="10120" name="Texte 30">
          <a:extLst>
            <a:ext uri="{FF2B5EF4-FFF2-40B4-BE49-F238E27FC236}">
              <a16:creationId xmlns:a16="http://schemas.microsoft.com/office/drawing/2014/main" id="{E12FF4A6-FC1A-40BB-8099-88456D209E00}"/>
            </a:ext>
          </a:extLst>
        </xdr:cNvPr>
        <xdr:cNvSpPr txBox="1">
          <a:spLocks noChangeArrowheads="1"/>
        </xdr:cNvSpPr>
      </xdr:nvSpPr>
      <xdr:spPr bwMode="auto">
        <a:xfrm>
          <a:off x="500634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10121" name="Texte 31">
          <a:extLst>
            <a:ext uri="{FF2B5EF4-FFF2-40B4-BE49-F238E27FC236}">
              <a16:creationId xmlns:a16="http://schemas.microsoft.com/office/drawing/2014/main" id="{0F4E560C-8C1B-41EA-8936-16760537AA1F}"/>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10122" name="Texte 32">
          <a:extLst>
            <a:ext uri="{FF2B5EF4-FFF2-40B4-BE49-F238E27FC236}">
              <a16:creationId xmlns:a16="http://schemas.microsoft.com/office/drawing/2014/main" id="{76DD5001-C396-4D99-AD39-297C3719E5F9}"/>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104775</xdr:colOff>
      <xdr:row>3</xdr:row>
      <xdr:rowOff>476250</xdr:rowOff>
    </xdr:from>
    <xdr:to>
      <xdr:col>5</xdr:col>
      <xdr:colOff>889635</xdr:colOff>
      <xdr:row>3</xdr:row>
      <xdr:rowOff>876300</xdr:rowOff>
    </xdr:to>
    <xdr:sp macro="" textlink="" fLocksText="0">
      <xdr:nvSpPr>
        <xdr:cNvPr id="9239" name="Texte 33">
          <a:extLst>
            <a:ext uri="{FF2B5EF4-FFF2-40B4-BE49-F238E27FC236}">
              <a16:creationId xmlns:a16="http://schemas.microsoft.com/office/drawing/2014/main" id="{4FD65D65-5E6F-448B-82AC-961B497E4BAA}"/>
            </a:ext>
          </a:extLst>
        </xdr:cNvPr>
        <xdr:cNvSpPr txBox="1">
          <a:spLocks noChangeArrowheads="1"/>
        </xdr:cNvSpPr>
      </xdr:nvSpPr>
      <xdr:spPr bwMode="auto">
        <a:xfrm>
          <a:off x="2609850" y="1371600"/>
          <a:ext cx="876300" cy="400050"/>
        </a:xfrm>
        <a:prstGeom prst="rect">
          <a:avLst/>
        </a:prstGeom>
        <a:noFill/>
        <a:ln w="9525">
          <a:noFill/>
          <a:round/>
          <a:headEnd/>
          <a:tailEnd/>
        </a:ln>
        <a:effectLst/>
      </xdr:spPr>
      <xdr:txBody>
        <a:bodyPr vertOverflow="clip" wrap="square" lIns="20160" tIns="20160" rIns="20160" bIns="20160" anchor="b" upright="1"/>
        <a:lstStyle/>
        <a:p>
          <a:pPr algn="l" rtl="0">
            <a:defRPr sz="1000"/>
          </a:pPr>
          <a:r>
            <a:rPr lang="fr-FR" sz="700" b="1" i="0" strike="noStrike">
              <a:solidFill>
                <a:srgbClr val="000000"/>
              </a:solidFill>
              <a:latin typeface="Arial"/>
              <a:cs typeface="Arial"/>
            </a:rPr>
            <a:t>PRODUCTION</a:t>
          </a:r>
        </a:p>
        <a:p>
          <a:pPr algn="l" rtl="0">
            <a:defRPr sz="1000"/>
          </a:pPr>
          <a:r>
            <a:rPr lang="fr-FR" sz="700" b="1" i="0" strike="noStrike">
              <a:solidFill>
                <a:srgbClr val="000000"/>
              </a:solidFill>
              <a:latin typeface="Arial"/>
              <a:cs typeface="Arial"/>
            </a:rPr>
            <a:t>DES PRODUITS</a:t>
          </a:r>
        </a:p>
      </xdr:txBody>
    </xdr:sp>
    <xdr:clientData/>
  </xdr:twoCellAnchor>
  <xdr:twoCellAnchor>
    <xdr:from>
      <xdr:col>5</xdr:col>
      <xdr:colOff>0</xdr:colOff>
      <xdr:row>3</xdr:row>
      <xdr:rowOff>7620</xdr:rowOff>
    </xdr:from>
    <xdr:to>
      <xdr:col>5</xdr:col>
      <xdr:colOff>0</xdr:colOff>
      <xdr:row>3</xdr:row>
      <xdr:rowOff>7620</xdr:rowOff>
    </xdr:to>
    <xdr:sp macro="" textlink="">
      <xdr:nvSpPr>
        <xdr:cNvPr id="10124" name="Ligne 37">
          <a:extLst>
            <a:ext uri="{FF2B5EF4-FFF2-40B4-BE49-F238E27FC236}">
              <a16:creationId xmlns:a16="http://schemas.microsoft.com/office/drawing/2014/main" id="{5954909A-F06B-4B96-8936-CEAD031673E4}"/>
            </a:ext>
          </a:extLst>
        </xdr:cNvPr>
        <xdr:cNvSpPr>
          <a:spLocks noChangeShapeType="1"/>
        </xdr:cNvSpPr>
      </xdr:nvSpPr>
      <xdr:spPr bwMode="auto">
        <a:xfrm>
          <a:off x="2682240" y="899160"/>
          <a:ext cx="0" cy="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3</xdr:row>
      <xdr:rowOff>0</xdr:rowOff>
    </xdr:from>
    <xdr:to>
      <xdr:col>6</xdr:col>
      <xdr:colOff>0</xdr:colOff>
      <xdr:row>3</xdr:row>
      <xdr:rowOff>891540</xdr:rowOff>
    </xdr:to>
    <xdr:sp macro="" textlink="">
      <xdr:nvSpPr>
        <xdr:cNvPr id="10125" name="Ligne 38">
          <a:extLst>
            <a:ext uri="{FF2B5EF4-FFF2-40B4-BE49-F238E27FC236}">
              <a16:creationId xmlns:a16="http://schemas.microsoft.com/office/drawing/2014/main" id="{60F92302-4679-4C17-AE59-31A7555DC3E6}"/>
            </a:ext>
          </a:extLst>
        </xdr:cNvPr>
        <xdr:cNvSpPr>
          <a:spLocks noChangeShapeType="1"/>
        </xdr:cNvSpPr>
      </xdr:nvSpPr>
      <xdr:spPr bwMode="auto">
        <a:xfrm>
          <a:off x="2689860" y="891540"/>
          <a:ext cx="1127760" cy="89154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12</xdr:row>
      <xdr:rowOff>0</xdr:rowOff>
    </xdr:from>
    <xdr:to>
      <xdr:col>5</xdr:col>
      <xdr:colOff>1120140</xdr:colOff>
      <xdr:row>12</xdr:row>
      <xdr:rowOff>883920</xdr:rowOff>
    </xdr:to>
    <xdr:sp macro="" textlink="">
      <xdr:nvSpPr>
        <xdr:cNvPr id="10126" name="Ligne 39">
          <a:extLst>
            <a:ext uri="{FF2B5EF4-FFF2-40B4-BE49-F238E27FC236}">
              <a16:creationId xmlns:a16="http://schemas.microsoft.com/office/drawing/2014/main" id="{89B55EDD-F5BD-471D-BCD4-04A88EC769C9}"/>
            </a:ext>
          </a:extLst>
        </xdr:cNvPr>
        <xdr:cNvSpPr>
          <a:spLocks noChangeShapeType="1"/>
        </xdr:cNvSpPr>
      </xdr:nvSpPr>
      <xdr:spPr bwMode="auto">
        <a:xfrm>
          <a:off x="2689860" y="4579620"/>
          <a:ext cx="1112520" cy="88392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0</xdr:rowOff>
    </xdr:from>
    <xdr:to>
      <xdr:col>6</xdr:col>
      <xdr:colOff>76200</xdr:colOff>
      <xdr:row>4</xdr:row>
      <xdr:rowOff>198120</xdr:rowOff>
    </xdr:to>
    <xdr:sp macro="" textlink="">
      <xdr:nvSpPr>
        <xdr:cNvPr id="10127" name="Texte 24">
          <a:extLst>
            <a:ext uri="{FF2B5EF4-FFF2-40B4-BE49-F238E27FC236}">
              <a16:creationId xmlns:a16="http://schemas.microsoft.com/office/drawing/2014/main" id="{2CAD3073-1A92-4C0C-A25F-5566DEB41174}"/>
            </a:ext>
          </a:extLst>
        </xdr:cNvPr>
        <xdr:cNvSpPr txBox="1">
          <a:spLocks noChangeArrowheads="1"/>
        </xdr:cNvSpPr>
      </xdr:nvSpPr>
      <xdr:spPr bwMode="auto">
        <a:xfrm>
          <a:off x="381762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10128" name="Texte 25">
          <a:extLst>
            <a:ext uri="{FF2B5EF4-FFF2-40B4-BE49-F238E27FC236}">
              <a16:creationId xmlns:a16="http://schemas.microsoft.com/office/drawing/2014/main" id="{0F683A9F-368C-46C1-99F2-1E44E17EAD55}"/>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10129" name="Texte 26">
          <a:extLst>
            <a:ext uri="{FF2B5EF4-FFF2-40B4-BE49-F238E27FC236}">
              <a16:creationId xmlns:a16="http://schemas.microsoft.com/office/drawing/2014/main" id="{BC896814-A09E-4096-9E81-9B4A13E4E687}"/>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76200</xdr:colOff>
      <xdr:row>4</xdr:row>
      <xdr:rowOff>198120</xdr:rowOff>
    </xdr:to>
    <xdr:sp macro="" textlink="">
      <xdr:nvSpPr>
        <xdr:cNvPr id="10130" name="Texte 27">
          <a:extLst>
            <a:ext uri="{FF2B5EF4-FFF2-40B4-BE49-F238E27FC236}">
              <a16:creationId xmlns:a16="http://schemas.microsoft.com/office/drawing/2014/main" id="{CA7BA331-D6D1-4A63-911B-B72D830CD1D2}"/>
            </a:ext>
          </a:extLst>
        </xdr:cNvPr>
        <xdr:cNvSpPr txBox="1">
          <a:spLocks noChangeArrowheads="1"/>
        </xdr:cNvSpPr>
      </xdr:nvSpPr>
      <xdr:spPr bwMode="auto">
        <a:xfrm>
          <a:off x="441198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10131" name="Texte 28">
          <a:extLst>
            <a:ext uri="{FF2B5EF4-FFF2-40B4-BE49-F238E27FC236}">
              <a16:creationId xmlns:a16="http://schemas.microsoft.com/office/drawing/2014/main" id="{95BE65E5-D7AB-4281-AD25-761348422E10}"/>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10132" name="Texte 29">
          <a:extLst>
            <a:ext uri="{FF2B5EF4-FFF2-40B4-BE49-F238E27FC236}">
              <a16:creationId xmlns:a16="http://schemas.microsoft.com/office/drawing/2014/main" id="{BFBB8AD2-500F-406D-9C96-0BC44B7C4378}"/>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76200</xdr:colOff>
      <xdr:row>4</xdr:row>
      <xdr:rowOff>198120</xdr:rowOff>
    </xdr:to>
    <xdr:sp macro="" textlink="">
      <xdr:nvSpPr>
        <xdr:cNvPr id="10133" name="Texte 30">
          <a:extLst>
            <a:ext uri="{FF2B5EF4-FFF2-40B4-BE49-F238E27FC236}">
              <a16:creationId xmlns:a16="http://schemas.microsoft.com/office/drawing/2014/main" id="{FCD8A0BD-EEF4-4B66-9323-3B0002609A29}"/>
            </a:ext>
          </a:extLst>
        </xdr:cNvPr>
        <xdr:cNvSpPr txBox="1">
          <a:spLocks noChangeArrowheads="1"/>
        </xdr:cNvSpPr>
      </xdr:nvSpPr>
      <xdr:spPr bwMode="auto">
        <a:xfrm>
          <a:off x="500634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10134" name="Texte 31">
          <a:extLst>
            <a:ext uri="{FF2B5EF4-FFF2-40B4-BE49-F238E27FC236}">
              <a16:creationId xmlns:a16="http://schemas.microsoft.com/office/drawing/2014/main" id="{D5F8CF7F-AB3F-474A-9182-4D49D3442B41}"/>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10135" name="Texte 32">
          <a:extLst>
            <a:ext uri="{FF2B5EF4-FFF2-40B4-BE49-F238E27FC236}">
              <a16:creationId xmlns:a16="http://schemas.microsoft.com/office/drawing/2014/main" id="{9D7CC830-3391-4CA5-85ED-5BE6E1EDBD5B}"/>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76200</xdr:colOff>
      <xdr:row>4</xdr:row>
      <xdr:rowOff>198120</xdr:rowOff>
    </xdr:to>
    <xdr:sp macro="" textlink="">
      <xdr:nvSpPr>
        <xdr:cNvPr id="10136" name="Texte 24">
          <a:extLst>
            <a:ext uri="{FF2B5EF4-FFF2-40B4-BE49-F238E27FC236}">
              <a16:creationId xmlns:a16="http://schemas.microsoft.com/office/drawing/2014/main" id="{7EFD1931-1EBD-42A3-B9FD-1681899F985B}"/>
            </a:ext>
          </a:extLst>
        </xdr:cNvPr>
        <xdr:cNvSpPr txBox="1">
          <a:spLocks noChangeArrowheads="1"/>
        </xdr:cNvSpPr>
      </xdr:nvSpPr>
      <xdr:spPr bwMode="auto">
        <a:xfrm>
          <a:off x="381762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10137" name="Texte 25">
          <a:extLst>
            <a:ext uri="{FF2B5EF4-FFF2-40B4-BE49-F238E27FC236}">
              <a16:creationId xmlns:a16="http://schemas.microsoft.com/office/drawing/2014/main" id="{15FC34F7-6D94-484F-8572-D6A9E1DF53A0}"/>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76200</xdr:colOff>
      <xdr:row>4</xdr:row>
      <xdr:rowOff>198120</xdr:rowOff>
    </xdr:to>
    <xdr:sp macro="" textlink="">
      <xdr:nvSpPr>
        <xdr:cNvPr id="10138" name="Texte 27">
          <a:extLst>
            <a:ext uri="{FF2B5EF4-FFF2-40B4-BE49-F238E27FC236}">
              <a16:creationId xmlns:a16="http://schemas.microsoft.com/office/drawing/2014/main" id="{04A118D4-9869-4327-8273-8A771E16F68E}"/>
            </a:ext>
          </a:extLst>
        </xdr:cNvPr>
        <xdr:cNvSpPr txBox="1">
          <a:spLocks noChangeArrowheads="1"/>
        </xdr:cNvSpPr>
      </xdr:nvSpPr>
      <xdr:spPr bwMode="auto">
        <a:xfrm>
          <a:off x="441198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10139" name="Texte 28">
          <a:extLst>
            <a:ext uri="{FF2B5EF4-FFF2-40B4-BE49-F238E27FC236}">
              <a16:creationId xmlns:a16="http://schemas.microsoft.com/office/drawing/2014/main" id="{6E89E426-47AD-45C6-8E78-16D60FFCC290}"/>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10140" name="Texte 29">
          <a:extLst>
            <a:ext uri="{FF2B5EF4-FFF2-40B4-BE49-F238E27FC236}">
              <a16:creationId xmlns:a16="http://schemas.microsoft.com/office/drawing/2014/main" id="{46253290-C358-45CE-A2B3-8A795BC6F45F}"/>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76200</xdr:colOff>
      <xdr:row>4</xdr:row>
      <xdr:rowOff>198120</xdr:rowOff>
    </xdr:to>
    <xdr:sp macro="" textlink="">
      <xdr:nvSpPr>
        <xdr:cNvPr id="10141" name="Texte 30">
          <a:extLst>
            <a:ext uri="{FF2B5EF4-FFF2-40B4-BE49-F238E27FC236}">
              <a16:creationId xmlns:a16="http://schemas.microsoft.com/office/drawing/2014/main" id="{95A22DAB-D041-4D16-8F80-D741F5CFC2FF}"/>
            </a:ext>
          </a:extLst>
        </xdr:cNvPr>
        <xdr:cNvSpPr txBox="1">
          <a:spLocks noChangeArrowheads="1"/>
        </xdr:cNvSpPr>
      </xdr:nvSpPr>
      <xdr:spPr bwMode="auto">
        <a:xfrm>
          <a:off x="500634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10142" name="Texte 31">
          <a:extLst>
            <a:ext uri="{FF2B5EF4-FFF2-40B4-BE49-F238E27FC236}">
              <a16:creationId xmlns:a16="http://schemas.microsoft.com/office/drawing/2014/main" id="{083029BF-FD82-43C7-8C96-63D0229F782C}"/>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10143" name="Texte 32">
          <a:extLst>
            <a:ext uri="{FF2B5EF4-FFF2-40B4-BE49-F238E27FC236}">
              <a16:creationId xmlns:a16="http://schemas.microsoft.com/office/drawing/2014/main" id="{E27BCC3D-DE55-4760-8EF6-EFB78FEDBA7A}"/>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10144" name="Texte 3">
          <a:extLst>
            <a:ext uri="{FF2B5EF4-FFF2-40B4-BE49-F238E27FC236}">
              <a16:creationId xmlns:a16="http://schemas.microsoft.com/office/drawing/2014/main" id="{A9535412-3F54-4147-84A5-4A654BFB126F}"/>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10145" name="Texte 4">
          <a:extLst>
            <a:ext uri="{FF2B5EF4-FFF2-40B4-BE49-F238E27FC236}">
              <a16:creationId xmlns:a16="http://schemas.microsoft.com/office/drawing/2014/main" id="{53F07602-4AD2-4ED6-A7C3-D4A515DC0979}"/>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10146" name="Texte 5">
          <a:extLst>
            <a:ext uri="{FF2B5EF4-FFF2-40B4-BE49-F238E27FC236}">
              <a16:creationId xmlns:a16="http://schemas.microsoft.com/office/drawing/2014/main" id="{B95C403F-8301-41EE-A97B-C812F8ACDDDF}"/>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10147" name="Texte 7">
          <a:extLst>
            <a:ext uri="{FF2B5EF4-FFF2-40B4-BE49-F238E27FC236}">
              <a16:creationId xmlns:a16="http://schemas.microsoft.com/office/drawing/2014/main" id="{14F3E276-6C2D-4C46-A086-644EA8F78589}"/>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10148" name="Texte 8">
          <a:extLst>
            <a:ext uri="{FF2B5EF4-FFF2-40B4-BE49-F238E27FC236}">
              <a16:creationId xmlns:a16="http://schemas.microsoft.com/office/drawing/2014/main" id="{F5785BEF-C5C5-4E05-A13D-D86DE6F2DB26}"/>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10149" name="Texte 9">
          <a:extLst>
            <a:ext uri="{FF2B5EF4-FFF2-40B4-BE49-F238E27FC236}">
              <a16:creationId xmlns:a16="http://schemas.microsoft.com/office/drawing/2014/main" id="{0AF62154-E684-4BE1-A855-C43235460C0A}"/>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10150" name="Texte 10">
          <a:extLst>
            <a:ext uri="{FF2B5EF4-FFF2-40B4-BE49-F238E27FC236}">
              <a16:creationId xmlns:a16="http://schemas.microsoft.com/office/drawing/2014/main" id="{32352157-186E-4A87-96CA-5E7C514E5F8B}"/>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10151" name="Texte 11">
          <a:extLst>
            <a:ext uri="{FF2B5EF4-FFF2-40B4-BE49-F238E27FC236}">
              <a16:creationId xmlns:a16="http://schemas.microsoft.com/office/drawing/2014/main" id="{291B8E6F-BC50-4B0F-A800-54ABB17FD179}"/>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10152" name="Texte 12">
          <a:extLst>
            <a:ext uri="{FF2B5EF4-FFF2-40B4-BE49-F238E27FC236}">
              <a16:creationId xmlns:a16="http://schemas.microsoft.com/office/drawing/2014/main" id="{B4BC759B-3C50-47D4-BAF9-C190F1A523C4}"/>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247650</xdr:colOff>
      <xdr:row>12</xdr:row>
      <xdr:rowOff>9525</xdr:rowOff>
    </xdr:from>
    <xdr:to>
      <xdr:col>5</xdr:col>
      <xdr:colOff>1118286</xdr:colOff>
      <xdr:row>12</xdr:row>
      <xdr:rowOff>352425</xdr:rowOff>
    </xdr:to>
    <xdr:sp macro="" textlink="" fLocksText="0">
      <xdr:nvSpPr>
        <xdr:cNvPr id="10241" name="Texte 2">
          <a:extLst>
            <a:ext uri="{FF2B5EF4-FFF2-40B4-BE49-F238E27FC236}">
              <a16:creationId xmlns:a16="http://schemas.microsoft.com/office/drawing/2014/main" id="{F7A43B59-0BC5-4CB8-ADA8-3A665C3D5F18}"/>
            </a:ext>
          </a:extLst>
        </xdr:cNvPr>
        <xdr:cNvSpPr txBox="1">
          <a:spLocks noChangeArrowheads="1"/>
        </xdr:cNvSpPr>
      </xdr:nvSpPr>
      <xdr:spPr bwMode="auto">
        <a:xfrm>
          <a:off x="2867025" y="4581525"/>
          <a:ext cx="847725" cy="342900"/>
        </a:xfrm>
        <a:prstGeom prst="rect">
          <a:avLst/>
        </a:prstGeom>
        <a:noFill/>
        <a:ln w="9525">
          <a:noFill/>
          <a:round/>
          <a:headEnd/>
          <a:tailEnd/>
        </a:ln>
        <a:effectLst/>
      </xdr:spPr>
      <xdr:txBody>
        <a:bodyPr vertOverflow="clip" wrap="square" lIns="20160" tIns="20160" rIns="20160" bIns="20160" anchor="t" upright="1"/>
        <a:lstStyle/>
        <a:p>
          <a:pPr algn="r" rtl="0">
            <a:defRPr sz="1000"/>
          </a:pPr>
          <a:r>
            <a:rPr lang="fr-FR" sz="700" b="1" i="0" strike="noStrike">
              <a:solidFill>
                <a:srgbClr val="000000"/>
              </a:solidFill>
              <a:latin typeface="Arial"/>
              <a:cs typeface="Arial"/>
            </a:rPr>
            <a:t>CONSO. INTER. DES BRANCHES</a:t>
          </a:r>
        </a:p>
      </xdr:txBody>
    </xdr:sp>
    <xdr:clientData/>
  </xdr:twoCellAnchor>
  <xdr:twoCellAnchor>
    <xdr:from>
      <xdr:col>6</xdr:col>
      <xdr:colOff>0</xdr:colOff>
      <xdr:row>13</xdr:row>
      <xdr:rowOff>0</xdr:rowOff>
    </xdr:from>
    <xdr:to>
      <xdr:col>6</xdr:col>
      <xdr:colOff>76200</xdr:colOff>
      <xdr:row>13</xdr:row>
      <xdr:rowOff>198120</xdr:rowOff>
    </xdr:to>
    <xdr:sp macro="" textlink="">
      <xdr:nvSpPr>
        <xdr:cNvPr id="23985" name="Texte 3">
          <a:extLst>
            <a:ext uri="{FF2B5EF4-FFF2-40B4-BE49-F238E27FC236}">
              <a16:creationId xmlns:a16="http://schemas.microsoft.com/office/drawing/2014/main" id="{520FEBC6-10E3-4070-B82F-C3CFDC81FC15}"/>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23986" name="Texte 4">
          <a:extLst>
            <a:ext uri="{FF2B5EF4-FFF2-40B4-BE49-F238E27FC236}">
              <a16:creationId xmlns:a16="http://schemas.microsoft.com/office/drawing/2014/main" id="{B468307C-9504-43F5-8BE7-AB979C6D239D}"/>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23987" name="Texte 5">
          <a:extLst>
            <a:ext uri="{FF2B5EF4-FFF2-40B4-BE49-F238E27FC236}">
              <a16:creationId xmlns:a16="http://schemas.microsoft.com/office/drawing/2014/main" id="{DF7D2F2B-3F86-416C-A0DD-6E95B13A03B9}"/>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23988" name="Texte 7">
          <a:extLst>
            <a:ext uri="{FF2B5EF4-FFF2-40B4-BE49-F238E27FC236}">
              <a16:creationId xmlns:a16="http://schemas.microsoft.com/office/drawing/2014/main" id="{2490FCB3-EA3F-4881-8972-041FE8B2F692}"/>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23989" name="Texte 8">
          <a:extLst>
            <a:ext uri="{FF2B5EF4-FFF2-40B4-BE49-F238E27FC236}">
              <a16:creationId xmlns:a16="http://schemas.microsoft.com/office/drawing/2014/main" id="{0D7FC677-4495-4408-9A40-C098A58A8512}"/>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23990" name="Texte 9">
          <a:extLst>
            <a:ext uri="{FF2B5EF4-FFF2-40B4-BE49-F238E27FC236}">
              <a16:creationId xmlns:a16="http://schemas.microsoft.com/office/drawing/2014/main" id="{526ABE49-FD36-44E7-B810-53A70E68AAA8}"/>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23991" name="Texte 10">
          <a:extLst>
            <a:ext uri="{FF2B5EF4-FFF2-40B4-BE49-F238E27FC236}">
              <a16:creationId xmlns:a16="http://schemas.microsoft.com/office/drawing/2014/main" id="{124D3721-A092-4B07-8411-2AFDC69D5A33}"/>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23992" name="Texte 11">
          <a:extLst>
            <a:ext uri="{FF2B5EF4-FFF2-40B4-BE49-F238E27FC236}">
              <a16:creationId xmlns:a16="http://schemas.microsoft.com/office/drawing/2014/main" id="{989AF19D-1116-493B-8010-C1B8DE9B9482}"/>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23993" name="Texte 12">
          <a:extLst>
            <a:ext uri="{FF2B5EF4-FFF2-40B4-BE49-F238E27FC236}">
              <a16:creationId xmlns:a16="http://schemas.microsoft.com/office/drawing/2014/main" id="{B8891769-E565-462D-AA48-BAD3A7CBE8D3}"/>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87630</xdr:colOff>
      <xdr:row>12</xdr:row>
      <xdr:rowOff>621030</xdr:rowOff>
    </xdr:from>
    <xdr:to>
      <xdr:col>5</xdr:col>
      <xdr:colOff>861196</xdr:colOff>
      <xdr:row>13</xdr:row>
      <xdr:rowOff>2078</xdr:rowOff>
    </xdr:to>
    <xdr:sp macro="" textlink="" fLocksText="0">
      <xdr:nvSpPr>
        <xdr:cNvPr id="10251" name="Texte 19">
          <a:extLst>
            <a:ext uri="{FF2B5EF4-FFF2-40B4-BE49-F238E27FC236}">
              <a16:creationId xmlns:a16="http://schemas.microsoft.com/office/drawing/2014/main" id="{5C8E79D3-8CA2-46B0-9605-015963B2777B}"/>
            </a:ext>
          </a:extLst>
        </xdr:cNvPr>
        <xdr:cNvSpPr txBox="1">
          <a:spLocks noChangeArrowheads="1"/>
        </xdr:cNvSpPr>
      </xdr:nvSpPr>
      <xdr:spPr bwMode="auto">
        <a:xfrm>
          <a:off x="2600325" y="5200650"/>
          <a:ext cx="857250" cy="247650"/>
        </a:xfrm>
        <a:prstGeom prst="rect">
          <a:avLst/>
        </a:prstGeom>
        <a:noFill/>
        <a:ln w="9525">
          <a:noFill/>
          <a:round/>
          <a:headEnd/>
          <a:tailEnd/>
        </a:ln>
        <a:effectLst/>
      </xdr:spPr>
      <xdr:txBody>
        <a:bodyPr vertOverflow="clip" wrap="square" lIns="20160" tIns="20160" rIns="20160" bIns="20160" anchor="t" upright="1"/>
        <a:lstStyle/>
        <a:p>
          <a:pPr algn="ctr" rtl="0">
            <a:defRPr sz="1000"/>
          </a:pPr>
          <a:r>
            <a:rPr lang="fr-FR" sz="700" b="1" i="0" strike="noStrike">
              <a:solidFill>
                <a:srgbClr val="000000"/>
              </a:solidFill>
              <a:latin typeface="Arial"/>
              <a:cs typeface="Arial"/>
            </a:rPr>
            <a:t>CONSO. INTER. </a:t>
          </a:r>
        </a:p>
        <a:p>
          <a:pPr algn="ctr" rtl="0">
            <a:defRPr sz="1000"/>
          </a:pPr>
          <a:r>
            <a:rPr lang="fr-FR" sz="700" b="1" i="0" strike="noStrike">
              <a:solidFill>
                <a:srgbClr val="000000"/>
              </a:solidFill>
              <a:latin typeface="Arial"/>
              <a:cs typeface="Arial"/>
            </a:rPr>
            <a:t>EN PRODUITS</a:t>
          </a:r>
        </a:p>
      </xdr:txBody>
    </xdr:sp>
    <xdr:clientData/>
  </xdr:twoCellAnchor>
  <xdr:twoCellAnchor>
    <xdr:from>
      <xdr:col>13</xdr:col>
      <xdr:colOff>0</xdr:colOff>
      <xdr:row>12</xdr:row>
      <xdr:rowOff>0</xdr:rowOff>
    </xdr:from>
    <xdr:to>
      <xdr:col>15</xdr:col>
      <xdr:colOff>1930</xdr:colOff>
      <xdr:row>12</xdr:row>
      <xdr:rowOff>285750</xdr:rowOff>
    </xdr:to>
    <xdr:sp macro="" textlink="" fLocksText="0">
      <xdr:nvSpPr>
        <xdr:cNvPr id="10252" name="Texte 22">
          <a:extLst>
            <a:ext uri="{FF2B5EF4-FFF2-40B4-BE49-F238E27FC236}">
              <a16:creationId xmlns:a16="http://schemas.microsoft.com/office/drawing/2014/main" id="{2DD483E3-0C41-44D1-B0F1-080A62E87C89}"/>
            </a:ext>
          </a:extLst>
        </xdr:cNvPr>
        <xdr:cNvSpPr txBox="1">
          <a:spLocks noChangeArrowheads="1"/>
        </xdr:cNvSpPr>
      </xdr:nvSpPr>
      <xdr:spPr bwMode="auto">
        <a:xfrm>
          <a:off x="7324725" y="4572000"/>
          <a:ext cx="1162050" cy="285750"/>
        </a:xfrm>
        <a:prstGeom prst="rect">
          <a:avLst/>
        </a:prstGeom>
        <a:solidFill>
          <a:srgbClr val="FFFFFF"/>
        </a:solidFill>
        <a:ln w="9360" cap="sq">
          <a:solidFill>
            <a:srgbClr val="000000"/>
          </a:solidFill>
          <a:miter lim="800000"/>
          <a:headEnd/>
          <a:tailEnd/>
        </a:ln>
        <a:effectLst/>
      </xdr:spPr>
      <xdr:txBody>
        <a:bodyPr vertOverflow="clip" wrap="square" lIns="20160" tIns="20160" rIns="20160" bIns="20160" anchor="ctr" upright="1"/>
        <a:lstStyle/>
        <a:p>
          <a:pPr algn="ctr" rtl="0">
            <a:defRPr sz="1000"/>
          </a:pPr>
          <a:r>
            <a:rPr lang="fr-FR" sz="900" b="0" i="0" strike="noStrike">
              <a:solidFill>
                <a:srgbClr val="000000"/>
              </a:solidFill>
              <a:latin typeface="Arial"/>
              <a:cs typeface="Arial"/>
            </a:rPr>
            <a:t>Conso. finale</a:t>
          </a:r>
        </a:p>
      </xdr:txBody>
    </xdr:sp>
    <xdr:clientData/>
  </xdr:twoCellAnchor>
  <xdr:twoCellAnchor>
    <xdr:from>
      <xdr:col>5</xdr:col>
      <xdr:colOff>209550</xdr:colOff>
      <xdr:row>3</xdr:row>
      <xdr:rowOff>11430</xdr:rowOff>
    </xdr:from>
    <xdr:to>
      <xdr:col>5</xdr:col>
      <xdr:colOff>1108710</xdr:colOff>
      <xdr:row>3</xdr:row>
      <xdr:rowOff>430530</xdr:rowOff>
    </xdr:to>
    <xdr:sp macro="" textlink="" fLocksText="0">
      <xdr:nvSpPr>
        <xdr:cNvPr id="10253" name="Texte 23">
          <a:extLst>
            <a:ext uri="{FF2B5EF4-FFF2-40B4-BE49-F238E27FC236}">
              <a16:creationId xmlns:a16="http://schemas.microsoft.com/office/drawing/2014/main" id="{853761A6-98AB-4AC1-B008-70D41A1FF321}"/>
            </a:ext>
          </a:extLst>
        </xdr:cNvPr>
        <xdr:cNvSpPr txBox="1">
          <a:spLocks noChangeArrowheads="1"/>
        </xdr:cNvSpPr>
      </xdr:nvSpPr>
      <xdr:spPr bwMode="auto">
        <a:xfrm>
          <a:off x="2828925" y="914400"/>
          <a:ext cx="876300" cy="419100"/>
        </a:xfrm>
        <a:prstGeom prst="rect">
          <a:avLst/>
        </a:prstGeom>
        <a:noFill/>
        <a:ln w="9525">
          <a:noFill/>
          <a:round/>
          <a:headEnd/>
          <a:tailEnd/>
        </a:ln>
        <a:effectLst/>
      </xdr:spPr>
      <xdr:txBody>
        <a:bodyPr vertOverflow="clip" wrap="square" lIns="20160" tIns="20160" rIns="20160" bIns="20160" anchor="t" upright="1"/>
        <a:lstStyle/>
        <a:p>
          <a:pPr algn="r" rtl="0">
            <a:defRPr sz="1000"/>
          </a:pPr>
          <a:r>
            <a:rPr lang="fr-FR" sz="700" b="1" i="0" strike="noStrike">
              <a:solidFill>
                <a:srgbClr val="000000"/>
              </a:solidFill>
              <a:latin typeface="Arial"/>
              <a:cs typeface="Arial"/>
            </a:rPr>
            <a:t>PRODUCTION</a:t>
          </a:r>
        </a:p>
        <a:p>
          <a:pPr algn="r" rtl="0">
            <a:defRPr sz="1000"/>
          </a:pPr>
          <a:r>
            <a:rPr lang="fr-FR" sz="700" b="1" i="0" strike="noStrike">
              <a:solidFill>
                <a:srgbClr val="000000"/>
              </a:solidFill>
              <a:latin typeface="Arial"/>
              <a:cs typeface="Arial"/>
            </a:rPr>
            <a:t>DES BRANCHES</a:t>
          </a:r>
        </a:p>
      </xdr:txBody>
    </xdr:sp>
    <xdr:clientData/>
  </xdr:twoCellAnchor>
  <xdr:twoCellAnchor>
    <xdr:from>
      <xdr:col>6</xdr:col>
      <xdr:colOff>0</xdr:colOff>
      <xdr:row>4</xdr:row>
      <xdr:rowOff>0</xdr:rowOff>
    </xdr:from>
    <xdr:to>
      <xdr:col>6</xdr:col>
      <xdr:colOff>76200</xdr:colOff>
      <xdr:row>4</xdr:row>
      <xdr:rowOff>198120</xdr:rowOff>
    </xdr:to>
    <xdr:sp macro="" textlink="">
      <xdr:nvSpPr>
        <xdr:cNvPr id="23997" name="Texte 24">
          <a:extLst>
            <a:ext uri="{FF2B5EF4-FFF2-40B4-BE49-F238E27FC236}">
              <a16:creationId xmlns:a16="http://schemas.microsoft.com/office/drawing/2014/main" id="{189F8822-D4A1-4EE4-A920-A099D7DF842E}"/>
            </a:ext>
          </a:extLst>
        </xdr:cNvPr>
        <xdr:cNvSpPr txBox="1">
          <a:spLocks noChangeArrowheads="1"/>
        </xdr:cNvSpPr>
      </xdr:nvSpPr>
      <xdr:spPr bwMode="auto">
        <a:xfrm>
          <a:off x="381762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23998" name="Texte 25">
          <a:extLst>
            <a:ext uri="{FF2B5EF4-FFF2-40B4-BE49-F238E27FC236}">
              <a16:creationId xmlns:a16="http://schemas.microsoft.com/office/drawing/2014/main" id="{D7A4F744-D8D3-4A2C-AB14-63E5D0FF578D}"/>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23999" name="Texte 26">
          <a:extLst>
            <a:ext uri="{FF2B5EF4-FFF2-40B4-BE49-F238E27FC236}">
              <a16:creationId xmlns:a16="http://schemas.microsoft.com/office/drawing/2014/main" id="{4A0B9390-1A0B-4068-9A1A-C62CA93AE131}"/>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76200</xdr:colOff>
      <xdr:row>4</xdr:row>
      <xdr:rowOff>198120</xdr:rowOff>
    </xdr:to>
    <xdr:sp macro="" textlink="">
      <xdr:nvSpPr>
        <xdr:cNvPr id="24000" name="Texte 27">
          <a:extLst>
            <a:ext uri="{FF2B5EF4-FFF2-40B4-BE49-F238E27FC236}">
              <a16:creationId xmlns:a16="http://schemas.microsoft.com/office/drawing/2014/main" id="{754F942A-45DC-42E1-9E30-65AB1C1FF0EB}"/>
            </a:ext>
          </a:extLst>
        </xdr:cNvPr>
        <xdr:cNvSpPr txBox="1">
          <a:spLocks noChangeArrowheads="1"/>
        </xdr:cNvSpPr>
      </xdr:nvSpPr>
      <xdr:spPr bwMode="auto">
        <a:xfrm>
          <a:off x="441198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24001" name="Texte 28">
          <a:extLst>
            <a:ext uri="{FF2B5EF4-FFF2-40B4-BE49-F238E27FC236}">
              <a16:creationId xmlns:a16="http://schemas.microsoft.com/office/drawing/2014/main" id="{07CA0CC0-6B76-4C30-8D41-E681078D01E2}"/>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24002" name="Texte 29">
          <a:extLst>
            <a:ext uri="{FF2B5EF4-FFF2-40B4-BE49-F238E27FC236}">
              <a16:creationId xmlns:a16="http://schemas.microsoft.com/office/drawing/2014/main" id="{BBF09BC1-58DB-4381-A2BD-01F27C41A397}"/>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76200</xdr:colOff>
      <xdr:row>4</xdr:row>
      <xdr:rowOff>198120</xdr:rowOff>
    </xdr:to>
    <xdr:sp macro="" textlink="">
      <xdr:nvSpPr>
        <xdr:cNvPr id="24003" name="Texte 30">
          <a:extLst>
            <a:ext uri="{FF2B5EF4-FFF2-40B4-BE49-F238E27FC236}">
              <a16:creationId xmlns:a16="http://schemas.microsoft.com/office/drawing/2014/main" id="{F3BE55E9-2E6D-4D97-863D-9D0A81E5A16F}"/>
            </a:ext>
          </a:extLst>
        </xdr:cNvPr>
        <xdr:cNvSpPr txBox="1">
          <a:spLocks noChangeArrowheads="1"/>
        </xdr:cNvSpPr>
      </xdr:nvSpPr>
      <xdr:spPr bwMode="auto">
        <a:xfrm>
          <a:off x="500634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24004" name="Texte 31">
          <a:extLst>
            <a:ext uri="{FF2B5EF4-FFF2-40B4-BE49-F238E27FC236}">
              <a16:creationId xmlns:a16="http://schemas.microsoft.com/office/drawing/2014/main" id="{6A9DDD12-9214-4F3C-AA5B-027D8CAE6655}"/>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24005" name="Texte 32">
          <a:extLst>
            <a:ext uri="{FF2B5EF4-FFF2-40B4-BE49-F238E27FC236}">
              <a16:creationId xmlns:a16="http://schemas.microsoft.com/office/drawing/2014/main" id="{C536D54E-FEAC-4A67-8CB4-FE3C77ABAD1C}"/>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104775</xdr:colOff>
      <xdr:row>3</xdr:row>
      <xdr:rowOff>476250</xdr:rowOff>
    </xdr:from>
    <xdr:to>
      <xdr:col>5</xdr:col>
      <xdr:colOff>889635</xdr:colOff>
      <xdr:row>3</xdr:row>
      <xdr:rowOff>876300</xdr:rowOff>
    </xdr:to>
    <xdr:sp macro="" textlink="" fLocksText="0">
      <xdr:nvSpPr>
        <xdr:cNvPr id="10263" name="Texte 33">
          <a:extLst>
            <a:ext uri="{FF2B5EF4-FFF2-40B4-BE49-F238E27FC236}">
              <a16:creationId xmlns:a16="http://schemas.microsoft.com/office/drawing/2014/main" id="{5A7291C8-7912-425F-B6FB-ED7B493127F8}"/>
            </a:ext>
          </a:extLst>
        </xdr:cNvPr>
        <xdr:cNvSpPr txBox="1">
          <a:spLocks noChangeArrowheads="1"/>
        </xdr:cNvSpPr>
      </xdr:nvSpPr>
      <xdr:spPr bwMode="auto">
        <a:xfrm>
          <a:off x="2609850" y="1371600"/>
          <a:ext cx="876300" cy="400050"/>
        </a:xfrm>
        <a:prstGeom prst="rect">
          <a:avLst/>
        </a:prstGeom>
        <a:noFill/>
        <a:ln w="9525">
          <a:noFill/>
          <a:round/>
          <a:headEnd/>
          <a:tailEnd/>
        </a:ln>
        <a:effectLst/>
      </xdr:spPr>
      <xdr:txBody>
        <a:bodyPr vertOverflow="clip" wrap="square" lIns="20160" tIns="20160" rIns="20160" bIns="20160" anchor="b" upright="1"/>
        <a:lstStyle/>
        <a:p>
          <a:pPr algn="l" rtl="0">
            <a:defRPr sz="1000"/>
          </a:pPr>
          <a:r>
            <a:rPr lang="fr-FR" sz="700" b="1" i="0" strike="noStrike">
              <a:solidFill>
                <a:srgbClr val="000000"/>
              </a:solidFill>
              <a:latin typeface="Arial"/>
              <a:cs typeface="Arial"/>
            </a:rPr>
            <a:t>PRODUCTION</a:t>
          </a:r>
        </a:p>
        <a:p>
          <a:pPr algn="l" rtl="0">
            <a:defRPr sz="1000"/>
          </a:pPr>
          <a:r>
            <a:rPr lang="fr-FR" sz="700" b="1" i="0" strike="noStrike">
              <a:solidFill>
                <a:srgbClr val="000000"/>
              </a:solidFill>
              <a:latin typeface="Arial"/>
              <a:cs typeface="Arial"/>
            </a:rPr>
            <a:t>DES PRODUITS</a:t>
          </a:r>
        </a:p>
      </xdr:txBody>
    </xdr:sp>
    <xdr:clientData/>
  </xdr:twoCellAnchor>
  <xdr:twoCellAnchor>
    <xdr:from>
      <xdr:col>5</xdr:col>
      <xdr:colOff>0</xdr:colOff>
      <xdr:row>3</xdr:row>
      <xdr:rowOff>7620</xdr:rowOff>
    </xdr:from>
    <xdr:to>
      <xdr:col>5</xdr:col>
      <xdr:colOff>0</xdr:colOff>
      <xdr:row>3</xdr:row>
      <xdr:rowOff>7620</xdr:rowOff>
    </xdr:to>
    <xdr:sp macro="" textlink="">
      <xdr:nvSpPr>
        <xdr:cNvPr id="24007" name="Ligne 37">
          <a:extLst>
            <a:ext uri="{FF2B5EF4-FFF2-40B4-BE49-F238E27FC236}">
              <a16:creationId xmlns:a16="http://schemas.microsoft.com/office/drawing/2014/main" id="{3EE00B51-6B4E-4048-8FC4-54C9B1408FCD}"/>
            </a:ext>
          </a:extLst>
        </xdr:cNvPr>
        <xdr:cNvSpPr>
          <a:spLocks noChangeShapeType="1"/>
        </xdr:cNvSpPr>
      </xdr:nvSpPr>
      <xdr:spPr bwMode="auto">
        <a:xfrm>
          <a:off x="2682240" y="899160"/>
          <a:ext cx="0" cy="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3</xdr:row>
      <xdr:rowOff>0</xdr:rowOff>
    </xdr:from>
    <xdr:to>
      <xdr:col>6</xdr:col>
      <xdr:colOff>0</xdr:colOff>
      <xdr:row>3</xdr:row>
      <xdr:rowOff>891540</xdr:rowOff>
    </xdr:to>
    <xdr:sp macro="" textlink="">
      <xdr:nvSpPr>
        <xdr:cNvPr id="24008" name="Ligne 38">
          <a:extLst>
            <a:ext uri="{FF2B5EF4-FFF2-40B4-BE49-F238E27FC236}">
              <a16:creationId xmlns:a16="http://schemas.microsoft.com/office/drawing/2014/main" id="{1C7E269D-3A53-4395-BF10-124F1EB0DB8A}"/>
            </a:ext>
          </a:extLst>
        </xdr:cNvPr>
        <xdr:cNvSpPr>
          <a:spLocks noChangeShapeType="1"/>
        </xdr:cNvSpPr>
      </xdr:nvSpPr>
      <xdr:spPr bwMode="auto">
        <a:xfrm>
          <a:off x="2689860" y="891540"/>
          <a:ext cx="1127760" cy="89154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12</xdr:row>
      <xdr:rowOff>0</xdr:rowOff>
    </xdr:from>
    <xdr:to>
      <xdr:col>5</xdr:col>
      <xdr:colOff>1120140</xdr:colOff>
      <xdr:row>12</xdr:row>
      <xdr:rowOff>883920</xdr:rowOff>
    </xdr:to>
    <xdr:sp macro="" textlink="">
      <xdr:nvSpPr>
        <xdr:cNvPr id="24009" name="Ligne 39">
          <a:extLst>
            <a:ext uri="{FF2B5EF4-FFF2-40B4-BE49-F238E27FC236}">
              <a16:creationId xmlns:a16="http://schemas.microsoft.com/office/drawing/2014/main" id="{BE5E9538-4B6D-4689-9370-B390201EB788}"/>
            </a:ext>
          </a:extLst>
        </xdr:cNvPr>
        <xdr:cNvSpPr>
          <a:spLocks noChangeShapeType="1"/>
        </xdr:cNvSpPr>
      </xdr:nvSpPr>
      <xdr:spPr bwMode="auto">
        <a:xfrm>
          <a:off x="2689860" y="4579620"/>
          <a:ext cx="1112520" cy="88392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0</xdr:rowOff>
    </xdr:from>
    <xdr:to>
      <xdr:col>6</xdr:col>
      <xdr:colOff>76200</xdr:colOff>
      <xdr:row>4</xdr:row>
      <xdr:rowOff>198120</xdr:rowOff>
    </xdr:to>
    <xdr:sp macro="" textlink="">
      <xdr:nvSpPr>
        <xdr:cNvPr id="24010" name="Texte 24">
          <a:extLst>
            <a:ext uri="{FF2B5EF4-FFF2-40B4-BE49-F238E27FC236}">
              <a16:creationId xmlns:a16="http://schemas.microsoft.com/office/drawing/2014/main" id="{491CB592-E509-4590-BEE2-215D95990AA5}"/>
            </a:ext>
          </a:extLst>
        </xdr:cNvPr>
        <xdr:cNvSpPr txBox="1">
          <a:spLocks noChangeArrowheads="1"/>
        </xdr:cNvSpPr>
      </xdr:nvSpPr>
      <xdr:spPr bwMode="auto">
        <a:xfrm>
          <a:off x="381762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24011" name="Texte 25">
          <a:extLst>
            <a:ext uri="{FF2B5EF4-FFF2-40B4-BE49-F238E27FC236}">
              <a16:creationId xmlns:a16="http://schemas.microsoft.com/office/drawing/2014/main" id="{5BD7B44B-E3EE-4FEB-9707-E22A291BE960}"/>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24012" name="Texte 26">
          <a:extLst>
            <a:ext uri="{FF2B5EF4-FFF2-40B4-BE49-F238E27FC236}">
              <a16:creationId xmlns:a16="http://schemas.microsoft.com/office/drawing/2014/main" id="{9C0B97C4-2306-4096-9D64-5D4D461736E1}"/>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76200</xdr:colOff>
      <xdr:row>4</xdr:row>
      <xdr:rowOff>198120</xdr:rowOff>
    </xdr:to>
    <xdr:sp macro="" textlink="">
      <xdr:nvSpPr>
        <xdr:cNvPr id="24013" name="Texte 27">
          <a:extLst>
            <a:ext uri="{FF2B5EF4-FFF2-40B4-BE49-F238E27FC236}">
              <a16:creationId xmlns:a16="http://schemas.microsoft.com/office/drawing/2014/main" id="{F7FA64AD-458D-4014-92E7-90E4CE4277EF}"/>
            </a:ext>
          </a:extLst>
        </xdr:cNvPr>
        <xdr:cNvSpPr txBox="1">
          <a:spLocks noChangeArrowheads="1"/>
        </xdr:cNvSpPr>
      </xdr:nvSpPr>
      <xdr:spPr bwMode="auto">
        <a:xfrm>
          <a:off x="441198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24014" name="Texte 28">
          <a:extLst>
            <a:ext uri="{FF2B5EF4-FFF2-40B4-BE49-F238E27FC236}">
              <a16:creationId xmlns:a16="http://schemas.microsoft.com/office/drawing/2014/main" id="{4B324C4C-FEE9-4B9E-88C3-5E6A256D7E34}"/>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24015" name="Texte 29">
          <a:extLst>
            <a:ext uri="{FF2B5EF4-FFF2-40B4-BE49-F238E27FC236}">
              <a16:creationId xmlns:a16="http://schemas.microsoft.com/office/drawing/2014/main" id="{80BD456A-BA81-4E67-986F-EB19B700460F}"/>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76200</xdr:colOff>
      <xdr:row>4</xdr:row>
      <xdr:rowOff>198120</xdr:rowOff>
    </xdr:to>
    <xdr:sp macro="" textlink="">
      <xdr:nvSpPr>
        <xdr:cNvPr id="24016" name="Texte 30">
          <a:extLst>
            <a:ext uri="{FF2B5EF4-FFF2-40B4-BE49-F238E27FC236}">
              <a16:creationId xmlns:a16="http://schemas.microsoft.com/office/drawing/2014/main" id="{83E68EA7-313B-4F4C-B0B5-72636FA40B93}"/>
            </a:ext>
          </a:extLst>
        </xdr:cNvPr>
        <xdr:cNvSpPr txBox="1">
          <a:spLocks noChangeArrowheads="1"/>
        </xdr:cNvSpPr>
      </xdr:nvSpPr>
      <xdr:spPr bwMode="auto">
        <a:xfrm>
          <a:off x="500634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24017" name="Texte 31">
          <a:extLst>
            <a:ext uri="{FF2B5EF4-FFF2-40B4-BE49-F238E27FC236}">
              <a16:creationId xmlns:a16="http://schemas.microsoft.com/office/drawing/2014/main" id="{C0E941D7-B5D1-437B-BD43-449B8F161DBB}"/>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24018" name="Texte 32">
          <a:extLst>
            <a:ext uri="{FF2B5EF4-FFF2-40B4-BE49-F238E27FC236}">
              <a16:creationId xmlns:a16="http://schemas.microsoft.com/office/drawing/2014/main" id="{15385117-D605-4D63-B795-F9F3A3AE0104}"/>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76200</xdr:colOff>
      <xdr:row>4</xdr:row>
      <xdr:rowOff>198120</xdr:rowOff>
    </xdr:to>
    <xdr:sp macro="" textlink="">
      <xdr:nvSpPr>
        <xdr:cNvPr id="24019" name="Texte 24">
          <a:extLst>
            <a:ext uri="{FF2B5EF4-FFF2-40B4-BE49-F238E27FC236}">
              <a16:creationId xmlns:a16="http://schemas.microsoft.com/office/drawing/2014/main" id="{21E35E23-B116-4914-B87C-389E2DD93489}"/>
            </a:ext>
          </a:extLst>
        </xdr:cNvPr>
        <xdr:cNvSpPr txBox="1">
          <a:spLocks noChangeArrowheads="1"/>
        </xdr:cNvSpPr>
      </xdr:nvSpPr>
      <xdr:spPr bwMode="auto">
        <a:xfrm>
          <a:off x="381762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76200</xdr:colOff>
      <xdr:row>4</xdr:row>
      <xdr:rowOff>190500</xdr:rowOff>
    </xdr:to>
    <xdr:sp macro="" textlink="">
      <xdr:nvSpPr>
        <xdr:cNvPr id="24020" name="Texte 25">
          <a:extLst>
            <a:ext uri="{FF2B5EF4-FFF2-40B4-BE49-F238E27FC236}">
              <a16:creationId xmlns:a16="http://schemas.microsoft.com/office/drawing/2014/main" id="{DD195541-1B77-4A17-9DD8-BF7F8EB9FBBE}"/>
            </a:ext>
          </a:extLst>
        </xdr:cNvPr>
        <xdr:cNvSpPr txBox="1">
          <a:spLocks noChangeArrowheads="1"/>
        </xdr:cNvSpPr>
      </xdr:nvSpPr>
      <xdr:spPr bwMode="auto">
        <a:xfrm>
          <a:off x="381762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76200</xdr:colOff>
      <xdr:row>4</xdr:row>
      <xdr:rowOff>198120</xdr:rowOff>
    </xdr:to>
    <xdr:sp macro="" textlink="">
      <xdr:nvSpPr>
        <xdr:cNvPr id="24021" name="Texte 27">
          <a:extLst>
            <a:ext uri="{FF2B5EF4-FFF2-40B4-BE49-F238E27FC236}">
              <a16:creationId xmlns:a16="http://schemas.microsoft.com/office/drawing/2014/main" id="{8434A667-1262-4422-B7EF-1F6E4EDC67A2}"/>
            </a:ext>
          </a:extLst>
        </xdr:cNvPr>
        <xdr:cNvSpPr txBox="1">
          <a:spLocks noChangeArrowheads="1"/>
        </xdr:cNvSpPr>
      </xdr:nvSpPr>
      <xdr:spPr bwMode="auto">
        <a:xfrm>
          <a:off x="441198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24022" name="Texte 28">
          <a:extLst>
            <a:ext uri="{FF2B5EF4-FFF2-40B4-BE49-F238E27FC236}">
              <a16:creationId xmlns:a16="http://schemas.microsoft.com/office/drawing/2014/main" id="{48141A01-9DC8-480D-A501-5A74C63433CB}"/>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76200</xdr:colOff>
      <xdr:row>4</xdr:row>
      <xdr:rowOff>190500</xdr:rowOff>
    </xdr:to>
    <xdr:sp macro="" textlink="">
      <xdr:nvSpPr>
        <xdr:cNvPr id="24023" name="Texte 29">
          <a:extLst>
            <a:ext uri="{FF2B5EF4-FFF2-40B4-BE49-F238E27FC236}">
              <a16:creationId xmlns:a16="http://schemas.microsoft.com/office/drawing/2014/main" id="{F7972BC2-87C9-4A66-B86A-70FC5B3E8DD3}"/>
            </a:ext>
          </a:extLst>
        </xdr:cNvPr>
        <xdr:cNvSpPr txBox="1">
          <a:spLocks noChangeArrowheads="1"/>
        </xdr:cNvSpPr>
      </xdr:nvSpPr>
      <xdr:spPr bwMode="auto">
        <a:xfrm>
          <a:off x="441198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76200</xdr:colOff>
      <xdr:row>4</xdr:row>
      <xdr:rowOff>198120</xdr:rowOff>
    </xdr:to>
    <xdr:sp macro="" textlink="">
      <xdr:nvSpPr>
        <xdr:cNvPr id="24024" name="Texte 30">
          <a:extLst>
            <a:ext uri="{FF2B5EF4-FFF2-40B4-BE49-F238E27FC236}">
              <a16:creationId xmlns:a16="http://schemas.microsoft.com/office/drawing/2014/main" id="{9E5DF3F1-695A-495F-BA04-98BF1C8530DC}"/>
            </a:ext>
          </a:extLst>
        </xdr:cNvPr>
        <xdr:cNvSpPr txBox="1">
          <a:spLocks noChangeArrowheads="1"/>
        </xdr:cNvSpPr>
      </xdr:nvSpPr>
      <xdr:spPr bwMode="auto">
        <a:xfrm>
          <a:off x="5006340" y="178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24025" name="Texte 31">
          <a:extLst>
            <a:ext uri="{FF2B5EF4-FFF2-40B4-BE49-F238E27FC236}">
              <a16:creationId xmlns:a16="http://schemas.microsoft.com/office/drawing/2014/main" id="{47E05544-9B7F-42E7-A4A3-094190017E61}"/>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76200</xdr:colOff>
      <xdr:row>4</xdr:row>
      <xdr:rowOff>190500</xdr:rowOff>
    </xdr:to>
    <xdr:sp macro="" textlink="">
      <xdr:nvSpPr>
        <xdr:cNvPr id="24026" name="Texte 32">
          <a:extLst>
            <a:ext uri="{FF2B5EF4-FFF2-40B4-BE49-F238E27FC236}">
              <a16:creationId xmlns:a16="http://schemas.microsoft.com/office/drawing/2014/main" id="{394D6AC8-F574-43BF-8DAF-1F2F340302B7}"/>
            </a:ext>
          </a:extLst>
        </xdr:cNvPr>
        <xdr:cNvSpPr txBox="1">
          <a:spLocks noChangeArrowheads="1"/>
        </xdr:cNvSpPr>
      </xdr:nvSpPr>
      <xdr:spPr bwMode="auto">
        <a:xfrm>
          <a:off x="5006340" y="1767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24027" name="Texte 3">
          <a:extLst>
            <a:ext uri="{FF2B5EF4-FFF2-40B4-BE49-F238E27FC236}">
              <a16:creationId xmlns:a16="http://schemas.microsoft.com/office/drawing/2014/main" id="{C4D00605-3EB6-4F87-BE4D-9CBE97C4E913}"/>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24028" name="Texte 4">
          <a:extLst>
            <a:ext uri="{FF2B5EF4-FFF2-40B4-BE49-F238E27FC236}">
              <a16:creationId xmlns:a16="http://schemas.microsoft.com/office/drawing/2014/main" id="{B8F5329E-146D-415D-B3BB-4871CB7FE05E}"/>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24029" name="Texte 5">
          <a:extLst>
            <a:ext uri="{FF2B5EF4-FFF2-40B4-BE49-F238E27FC236}">
              <a16:creationId xmlns:a16="http://schemas.microsoft.com/office/drawing/2014/main" id="{780A4790-6D05-4184-B455-8077E52470C4}"/>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24030" name="Texte 7">
          <a:extLst>
            <a:ext uri="{FF2B5EF4-FFF2-40B4-BE49-F238E27FC236}">
              <a16:creationId xmlns:a16="http://schemas.microsoft.com/office/drawing/2014/main" id="{A9FFDA71-693F-48F0-BD46-42EECEB9E406}"/>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24031" name="Texte 8">
          <a:extLst>
            <a:ext uri="{FF2B5EF4-FFF2-40B4-BE49-F238E27FC236}">
              <a16:creationId xmlns:a16="http://schemas.microsoft.com/office/drawing/2014/main" id="{3CF2F6B0-2DCF-4472-BDF8-F9DADB17E2D9}"/>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76200</xdr:colOff>
      <xdr:row>13</xdr:row>
      <xdr:rowOff>198120</xdr:rowOff>
    </xdr:to>
    <xdr:sp macro="" textlink="">
      <xdr:nvSpPr>
        <xdr:cNvPr id="24032" name="Texte 9">
          <a:extLst>
            <a:ext uri="{FF2B5EF4-FFF2-40B4-BE49-F238E27FC236}">
              <a16:creationId xmlns:a16="http://schemas.microsoft.com/office/drawing/2014/main" id="{8E859A16-162A-455C-8008-FD6E734ACFA3}"/>
            </a:ext>
          </a:extLst>
        </xdr:cNvPr>
        <xdr:cNvSpPr txBox="1">
          <a:spLocks noChangeArrowheads="1"/>
        </xdr:cNvSpPr>
      </xdr:nvSpPr>
      <xdr:spPr bwMode="auto">
        <a:xfrm>
          <a:off x="44119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24033" name="Texte 10">
          <a:extLst>
            <a:ext uri="{FF2B5EF4-FFF2-40B4-BE49-F238E27FC236}">
              <a16:creationId xmlns:a16="http://schemas.microsoft.com/office/drawing/2014/main" id="{207524FA-E229-478A-9500-A39154D7CB27}"/>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24034" name="Texte 11">
          <a:extLst>
            <a:ext uri="{FF2B5EF4-FFF2-40B4-BE49-F238E27FC236}">
              <a16:creationId xmlns:a16="http://schemas.microsoft.com/office/drawing/2014/main" id="{255F7C0B-EC6D-4ABD-9B03-EF56FD97EB6C}"/>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76200</xdr:colOff>
      <xdr:row>13</xdr:row>
      <xdr:rowOff>198120</xdr:rowOff>
    </xdr:to>
    <xdr:sp macro="" textlink="">
      <xdr:nvSpPr>
        <xdr:cNvPr id="24035" name="Texte 12">
          <a:extLst>
            <a:ext uri="{FF2B5EF4-FFF2-40B4-BE49-F238E27FC236}">
              <a16:creationId xmlns:a16="http://schemas.microsoft.com/office/drawing/2014/main" id="{43DCEFBD-968E-472B-B79B-63EBA9294B05}"/>
            </a:ext>
          </a:extLst>
        </xdr:cNvPr>
        <xdr:cNvSpPr txBox="1">
          <a:spLocks noChangeArrowheads="1"/>
        </xdr:cNvSpPr>
      </xdr:nvSpPr>
      <xdr:spPr bwMode="auto">
        <a:xfrm>
          <a:off x="500634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76200</xdr:colOff>
      <xdr:row>5</xdr:row>
      <xdr:rowOff>198120</xdr:rowOff>
    </xdr:to>
    <xdr:sp macro="" textlink="">
      <xdr:nvSpPr>
        <xdr:cNvPr id="24036" name="Texte 24">
          <a:extLst>
            <a:ext uri="{FF2B5EF4-FFF2-40B4-BE49-F238E27FC236}">
              <a16:creationId xmlns:a16="http://schemas.microsoft.com/office/drawing/2014/main" id="{8C883DF9-4059-4D7C-B304-DDF20955614B}"/>
            </a:ext>
          </a:extLst>
        </xdr:cNvPr>
        <xdr:cNvSpPr txBox="1">
          <a:spLocks noChangeArrowheads="1"/>
        </xdr:cNvSpPr>
      </xdr:nvSpPr>
      <xdr:spPr bwMode="auto">
        <a:xfrm>
          <a:off x="4411980" y="2164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876300</xdr:rowOff>
    </xdr:from>
    <xdr:to>
      <xdr:col>7</xdr:col>
      <xdr:colOff>76200</xdr:colOff>
      <xdr:row>5</xdr:row>
      <xdr:rowOff>190500</xdr:rowOff>
    </xdr:to>
    <xdr:sp macro="" textlink="">
      <xdr:nvSpPr>
        <xdr:cNvPr id="24037" name="Texte 25">
          <a:extLst>
            <a:ext uri="{FF2B5EF4-FFF2-40B4-BE49-F238E27FC236}">
              <a16:creationId xmlns:a16="http://schemas.microsoft.com/office/drawing/2014/main" id="{AFE13844-C713-42A5-9A7B-D36C6EE3BFF5}"/>
            </a:ext>
          </a:extLst>
        </xdr:cNvPr>
        <xdr:cNvSpPr txBox="1">
          <a:spLocks noChangeArrowheads="1"/>
        </xdr:cNvSpPr>
      </xdr:nvSpPr>
      <xdr:spPr bwMode="auto">
        <a:xfrm>
          <a:off x="4411980" y="2164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876300</xdr:rowOff>
    </xdr:from>
    <xdr:to>
      <xdr:col>7</xdr:col>
      <xdr:colOff>76200</xdr:colOff>
      <xdr:row>5</xdr:row>
      <xdr:rowOff>190500</xdr:rowOff>
    </xdr:to>
    <xdr:sp macro="" textlink="">
      <xdr:nvSpPr>
        <xdr:cNvPr id="24038" name="Texte 26">
          <a:extLst>
            <a:ext uri="{FF2B5EF4-FFF2-40B4-BE49-F238E27FC236}">
              <a16:creationId xmlns:a16="http://schemas.microsoft.com/office/drawing/2014/main" id="{D30AED10-48D5-4FB5-A617-9545E4ED3C57}"/>
            </a:ext>
          </a:extLst>
        </xdr:cNvPr>
        <xdr:cNvSpPr txBox="1">
          <a:spLocks noChangeArrowheads="1"/>
        </xdr:cNvSpPr>
      </xdr:nvSpPr>
      <xdr:spPr bwMode="auto">
        <a:xfrm>
          <a:off x="4411980" y="2164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76200</xdr:colOff>
      <xdr:row>5</xdr:row>
      <xdr:rowOff>198120</xdr:rowOff>
    </xdr:to>
    <xdr:sp macro="" textlink="">
      <xdr:nvSpPr>
        <xdr:cNvPr id="24039" name="Texte 24">
          <a:extLst>
            <a:ext uri="{FF2B5EF4-FFF2-40B4-BE49-F238E27FC236}">
              <a16:creationId xmlns:a16="http://schemas.microsoft.com/office/drawing/2014/main" id="{7DB225B7-BD2D-4744-A0B7-56662BFAD65E}"/>
            </a:ext>
          </a:extLst>
        </xdr:cNvPr>
        <xdr:cNvSpPr txBox="1">
          <a:spLocks noChangeArrowheads="1"/>
        </xdr:cNvSpPr>
      </xdr:nvSpPr>
      <xdr:spPr bwMode="auto">
        <a:xfrm>
          <a:off x="4411980" y="2164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876300</xdr:rowOff>
    </xdr:from>
    <xdr:to>
      <xdr:col>7</xdr:col>
      <xdr:colOff>76200</xdr:colOff>
      <xdr:row>5</xdr:row>
      <xdr:rowOff>190500</xdr:rowOff>
    </xdr:to>
    <xdr:sp macro="" textlink="">
      <xdr:nvSpPr>
        <xdr:cNvPr id="24040" name="Texte 25">
          <a:extLst>
            <a:ext uri="{FF2B5EF4-FFF2-40B4-BE49-F238E27FC236}">
              <a16:creationId xmlns:a16="http://schemas.microsoft.com/office/drawing/2014/main" id="{D14220D6-ED2A-4FDC-A23A-2A394EB6E27D}"/>
            </a:ext>
          </a:extLst>
        </xdr:cNvPr>
        <xdr:cNvSpPr txBox="1">
          <a:spLocks noChangeArrowheads="1"/>
        </xdr:cNvSpPr>
      </xdr:nvSpPr>
      <xdr:spPr bwMode="auto">
        <a:xfrm>
          <a:off x="4411980" y="2164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876300</xdr:rowOff>
    </xdr:from>
    <xdr:to>
      <xdr:col>7</xdr:col>
      <xdr:colOff>76200</xdr:colOff>
      <xdr:row>5</xdr:row>
      <xdr:rowOff>190500</xdr:rowOff>
    </xdr:to>
    <xdr:sp macro="" textlink="">
      <xdr:nvSpPr>
        <xdr:cNvPr id="24041" name="Texte 26">
          <a:extLst>
            <a:ext uri="{FF2B5EF4-FFF2-40B4-BE49-F238E27FC236}">
              <a16:creationId xmlns:a16="http://schemas.microsoft.com/office/drawing/2014/main" id="{5E3AA0B5-1D40-487F-8782-E1E5F6FF1D72}"/>
            </a:ext>
          </a:extLst>
        </xdr:cNvPr>
        <xdr:cNvSpPr txBox="1">
          <a:spLocks noChangeArrowheads="1"/>
        </xdr:cNvSpPr>
      </xdr:nvSpPr>
      <xdr:spPr bwMode="auto">
        <a:xfrm>
          <a:off x="4411980" y="2164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xdr:row>
      <xdr:rowOff>0</xdr:rowOff>
    </xdr:from>
    <xdr:to>
      <xdr:col>7</xdr:col>
      <xdr:colOff>76200</xdr:colOff>
      <xdr:row>5</xdr:row>
      <xdr:rowOff>198120</xdr:rowOff>
    </xdr:to>
    <xdr:sp macro="" textlink="">
      <xdr:nvSpPr>
        <xdr:cNvPr id="24042" name="Texte 24">
          <a:extLst>
            <a:ext uri="{FF2B5EF4-FFF2-40B4-BE49-F238E27FC236}">
              <a16:creationId xmlns:a16="http://schemas.microsoft.com/office/drawing/2014/main" id="{E7FECBEF-5CA0-4607-8719-31632E9DF4B2}"/>
            </a:ext>
          </a:extLst>
        </xdr:cNvPr>
        <xdr:cNvSpPr txBox="1">
          <a:spLocks noChangeArrowheads="1"/>
        </xdr:cNvSpPr>
      </xdr:nvSpPr>
      <xdr:spPr bwMode="auto">
        <a:xfrm>
          <a:off x="4411980" y="2164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876300</xdr:rowOff>
    </xdr:from>
    <xdr:to>
      <xdr:col>7</xdr:col>
      <xdr:colOff>76200</xdr:colOff>
      <xdr:row>5</xdr:row>
      <xdr:rowOff>190500</xdr:rowOff>
    </xdr:to>
    <xdr:sp macro="" textlink="">
      <xdr:nvSpPr>
        <xdr:cNvPr id="24043" name="Texte 25">
          <a:extLst>
            <a:ext uri="{FF2B5EF4-FFF2-40B4-BE49-F238E27FC236}">
              <a16:creationId xmlns:a16="http://schemas.microsoft.com/office/drawing/2014/main" id="{3C99FB88-EF58-4E91-86B6-82C6D7713B9A}"/>
            </a:ext>
          </a:extLst>
        </xdr:cNvPr>
        <xdr:cNvSpPr txBox="1">
          <a:spLocks noChangeArrowheads="1"/>
        </xdr:cNvSpPr>
      </xdr:nvSpPr>
      <xdr:spPr bwMode="auto">
        <a:xfrm>
          <a:off x="4411980" y="2164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76200</xdr:colOff>
      <xdr:row>6</xdr:row>
      <xdr:rowOff>198120</xdr:rowOff>
    </xdr:to>
    <xdr:sp macro="" textlink="">
      <xdr:nvSpPr>
        <xdr:cNvPr id="24044" name="Texte 24">
          <a:extLst>
            <a:ext uri="{FF2B5EF4-FFF2-40B4-BE49-F238E27FC236}">
              <a16:creationId xmlns:a16="http://schemas.microsoft.com/office/drawing/2014/main" id="{C9030112-B8E8-4179-92E2-C0C6B1AED082}"/>
            </a:ext>
          </a:extLst>
        </xdr:cNvPr>
        <xdr:cNvSpPr txBox="1">
          <a:spLocks noChangeArrowheads="1"/>
        </xdr:cNvSpPr>
      </xdr:nvSpPr>
      <xdr:spPr bwMode="auto">
        <a:xfrm>
          <a:off x="5006340" y="2545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xdr:row>
      <xdr:rowOff>876300</xdr:rowOff>
    </xdr:from>
    <xdr:to>
      <xdr:col>8</xdr:col>
      <xdr:colOff>76200</xdr:colOff>
      <xdr:row>6</xdr:row>
      <xdr:rowOff>190500</xdr:rowOff>
    </xdr:to>
    <xdr:sp macro="" textlink="">
      <xdr:nvSpPr>
        <xdr:cNvPr id="24045" name="Texte 25">
          <a:extLst>
            <a:ext uri="{FF2B5EF4-FFF2-40B4-BE49-F238E27FC236}">
              <a16:creationId xmlns:a16="http://schemas.microsoft.com/office/drawing/2014/main" id="{B4B709B5-CC86-4CC6-B970-46C22C34481E}"/>
            </a:ext>
          </a:extLst>
        </xdr:cNvPr>
        <xdr:cNvSpPr txBox="1">
          <a:spLocks noChangeArrowheads="1"/>
        </xdr:cNvSpPr>
      </xdr:nvSpPr>
      <xdr:spPr bwMode="auto">
        <a:xfrm>
          <a:off x="5006340" y="2545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xdr:row>
      <xdr:rowOff>876300</xdr:rowOff>
    </xdr:from>
    <xdr:to>
      <xdr:col>8</xdr:col>
      <xdr:colOff>76200</xdr:colOff>
      <xdr:row>6</xdr:row>
      <xdr:rowOff>190500</xdr:rowOff>
    </xdr:to>
    <xdr:sp macro="" textlink="">
      <xdr:nvSpPr>
        <xdr:cNvPr id="24046" name="Texte 26">
          <a:extLst>
            <a:ext uri="{FF2B5EF4-FFF2-40B4-BE49-F238E27FC236}">
              <a16:creationId xmlns:a16="http://schemas.microsoft.com/office/drawing/2014/main" id="{D99D8C4B-A78F-4DA9-A10A-126AD190777F}"/>
            </a:ext>
          </a:extLst>
        </xdr:cNvPr>
        <xdr:cNvSpPr txBox="1">
          <a:spLocks noChangeArrowheads="1"/>
        </xdr:cNvSpPr>
      </xdr:nvSpPr>
      <xdr:spPr bwMode="auto">
        <a:xfrm>
          <a:off x="5006340" y="2545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76200</xdr:colOff>
      <xdr:row>6</xdr:row>
      <xdr:rowOff>198120</xdr:rowOff>
    </xdr:to>
    <xdr:sp macro="" textlink="">
      <xdr:nvSpPr>
        <xdr:cNvPr id="24047" name="Texte 24">
          <a:extLst>
            <a:ext uri="{FF2B5EF4-FFF2-40B4-BE49-F238E27FC236}">
              <a16:creationId xmlns:a16="http://schemas.microsoft.com/office/drawing/2014/main" id="{33DF795B-8BD4-4C8E-839B-8D500C909619}"/>
            </a:ext>
          </a:extLst>
        </xdr:cNvPr>
        <xdr:cNvSpPr txBox="1">
          <a:spLocks noChangeArrowheads="1"/>
        </xdr:cNvSpPr>
      </xdr:nvSpPr>
      <xdr:spPr bwMode="auto">
        <a:xfrm>
          <a:off x="5006340" y="2545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xdr:row>
      <xdr:rowOff>876300</xdr:rowOff>
    </xdr:from>
    <xdr:to>
      <xdr:col>8</xdr:col>
      <xdr:colOff>76200</xdr:colOff>
      <xdr:row>6</xdr:row>
      <xdr:rowOff>190500</xdr:rowOff>
    </xdr:to>
    <xdr:sp macro="" textlink="">
      <xdr:nvSpPr>
        <xdr:cNvPr id="24048" name="Texte 25">
          <a:extLst>
            <a:ext uri="{FF2B5EF4-FFF2-40B4-BE49-F238E27FC236}">
              <a16:creationId xmlns:a16="http://schemas.microsoft.com/office/drawing/2014/main" id="{317C057B-EA97-4FF7-9E1D-5FFD2EE570DD}"/>
            </a:ext>
          </a:extLst>
        </xdr:cNvPr>
        <xdr:cNvSpPr txBox="1">
          <a:spLocks noChangeArrowheads="1"/>
        </xdr:cNvSpPr>
      </xdr:nvSpPr>
      <xdr:spPr bwMode="auto">
        <a:xfrm>
          <a:off x="5006340" y="2545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xdr:row>
      <xdr:rowOff>876300</xdr:rowOff>
    </xdr:from>
    <xdr:to>
      <xdr:col>8</xdr:col>
      <xdr:colOff>76200</xdr:colOff>
      <xdr:row>6</xdr:row>
      <xdr:rowOff>190500</xdr:rowOff>
    </xdr:to>
    <xdr:sp macro="" textlink="">
      <xdr:nvSpPr>
        <xdr:cNvPr id="24049" name="Texte 26">
          <a:extLst>
            <a:ext uri="{FF2B5EF4-FFF2-40B4-BE49-F238E27FC236}">
              <a16:creationId xmlns:a16="http://schemas.microsoft.com/office/drawing/2014/main" id="{B2158FFD-AC4E-46D4-81F5-AB2E6E86C2B9}"/>
            </a:ext>
          </a:extLst>
        </xdr:cNvPr>
        <xdr:cNvSpPr txBox="1">
          <a:spLocks noChangeArrowheads="1"/>
        </xdr:cNvSpPr>
      </xdr:nvSpPr>
      <xdr:spPr bwMode="auto">
        <a:xfrm>
          <a:off x="5006340" y="2545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0</xdr:rowOff>
    </xdr:from>
    <xdr:to>
      <xdr:col>8</xdr:col>
      <xdr:colOff>76200</xdr:colOff>
      <xdr:row>6</xdr:row>
      <xdr:rowOff>198120</xdr:rowOff>
    </xdr:to>
    <xdr:sp macro="" textlink="">
      <xdr:nvSpPr>
        <xdr:cNvPr id="24050" name="Texte 24">
          <a:extLst>
            <a:ext uri="{FF2B5EF4-FFF2-40B4-BE49-F238E27FC236}">
              <a16:creationId xmlns:a16="http://schemas.microsoft.com/office/drawing/2014/main" id="{966F4B27-E299-4B06-942C-9C3D15C2AFA6}"/>
            </a:ext>
          </a:extLst>
        </xdr:cNvPr>
        <xdr:cNvSpPr txBox="1">
          <a:spLocks noChangeArrowheads="1"/>
        </xdr:cNvSpPr>
      </xdr:nvSpPr>
      <xdr:spPr bwMode="auto">
        <a:xfrm>
          <a:off x="5006340" y="2545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xdr:row>
      <xdr:rowOff>876300</xdr:rowOff>
    </xdr:from>
    <xdr:to>
      <xdr:col>8</xdr:col>
      <xdr:colOff>76200</xdr:colOff>
      <xdr:row>6</xdr:row>
      <xdr:rowOff>190500</xdr:rowOff>
    </xdr:to>
    <xdr:sp macro="" textlink="">
      <xdr:nvSpPr>
        <xdr:cNvPr id="24051" name="Texte 25">
          <a:extLst>
            <a:ext uri="{FF2B5EF4-FFF2-40B4-BE49-F238E27FC236}">
              <a16:creationId xmlns:a16="http://schemas.microsoft.com/office/drawing/2014/main" id="{2D7DD665-BDE6-4C91-BCDC-A27DAFE24829}"/>
            </a:ext>
          </a:extLst>
        </xdr:cNvPr>
        <xdr:cNvSpPr txBox="1">
          <a:spLocks noChangeArrowheads="1"/>
        </xdr:cNvSpPr>
      </xdr:nvSpPr>
      <xdr:spPr bwMode="auto">
        <a:xfrm>
          <a:off x="5006340" y="2545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76200</xdr:colOff>
      <xdr:row>7</xdr:row>
      <xdr:rowOff>198120</xdr:rowOff>
    </xdr:to>
    <xdr:sp macro="" textlink="">
      <xdr:nvSpPr>
        <xdr:cNvPr id="24052" name="Texte 24">
          <a:extLst>
            <a:ext uri="{FF2B5EF4-FFF2-40B4-BE49-F238E27FC236}">
              <a16:creationId xmlns:a16="http://schemas.microsoft.com/office/drawing/2014/main" id="{57E4BA2C-E0E3-465F-932B-09C69525EA43}"/>
            </a:ext>
          </a:extLst>
        </xdr:cNvPr>
        <xdr:cNvSpPr txBox="1">
          <a:spLocks noChangeArrowheads="1"/>
        </xdr:cNvSpPr>
      </xdr:nvSpPr>
      <xdr:spPr bwMode="auto">
        <a:xfrm>
          <a:off x="5006340" y="2926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876300</xdr:rowOff>
    </xdr:from>
    <xdr:to>
      <xdr:col>8</xdr:col>
      <xdr:colOff>76200</xdr:colOff>
      <xdr:row>7</xdr:row>
      <xdr:rowOff>190500</xdr:rowOff>
    </xdr:to>
    <xdr:sp macro="" textlink="">
      <xdr:nvSpPr>
        <xdr:cNvPr id="24053" name="Texte 25">
          <a:extLst>
            <a:ext uri="{FF2B5EF4-FFF2-40B4-BE49-F238E27FC236}">
              <a16:creationId xmlns:a16="http://schemas.microsoft.com/office/drawing/2014/main" id="{15718696-5532-48CF-9FE3-04A7DA10FA3E}"/>
            </a:ext>
          </a:extLst>
        </xdr:cNvPr>
        <xdr:cNvSpPr txBox="1">
          <a:spLocks noChangeArrowheads="1"/>
        </xdr:cNvSpPr>
      </xdr:nvSpPr>
      <xdr:spPr bwMode="auto">
        <a:xfrm>
          <a:off x="5006340" y="2926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876300</xdr:rowOff>
    </xdr:from>
    <xdr:to>
      <xdr:col>8</xdr:col>
      <xdr:colOff>76200</xdr:colOff>
      <xdr:row>7</xdr:row>
      <xdr:rowOff>190500</xdr:rowOff>
    </xdr:to>
    <xdr:sp macro="" textlink="">
      <xdr:nvSpPr>
        <xdr:cNvPr id="24054" name="Texte 26">
          <a:extLst>
            <a:ext uri="{FF2B5EF4-FFF2-40B4-BE49-F238E27FC236}">
              <a16:creationId xmlns:a16="http://schemas.microsoft.com/office/drawing/2014/main" id="{3A10F8D8-4508-4607-B713-130E5EF059CD}"/>
            </a:ext>
          </a:extLst>
        </xdr:cNvPr>
        <xdr:cNvSpPr txBox="1">
          <a:spLocks noChangeArrowheads="1"/>
        </xdr:cNvSpPr>
      </xdr:nvSpPr>
      <xdr:spPr bwMode="auto">
        <a:xfrm>
          <a:off x="5006340" y="2926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76200</xdr:colOff>
      <xdr:row>7</xdr:row>
      <xdr:rowOff>198120</xdr:rowOff>
    </xdr:to>
    <xdr:sp macro="" textlink="">
      <xdr:nvSpPr>
        <xdr:cNvPr id="24055" name="Texte 24">
          <a:extLst>
            <a:ext uri="{FF2B5EF4-FFF2-40B4-BE49-F238E27FC236}">
              <a16:creationId xmlns:a16="http://schemas.microsoft.com/office/drawing/2014/main" id="{F7BD1BBD-1D6D-42B5-9132-B49326A3F657}"/>
            </a:ext>
          </a:extLst>
        </xdr:cNvPr>
        <xdr:cNvSpPr txBox="1">
          <a:spLocks noChangeArrowheads="1"/>
        </xdr:cNvSpPr>
      </xdr:nvSpPr>
      <xdr:spPr bwMode="auto">
        <a:xfrm>
          <a:off x="5006340" y="2926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876300</xdr:rowOff>
    </xdr:from>
    <xdr:to>
      <xdr:col>8</xdr:col>
      <xdr:colOff>76200</xdr:colOff>
      <xdr:row>7</xdr:row>
      <xdr:rowOff>190500</xdr:rowOff>
    </xdr:to>
    <xdr:sp macro="" textlink="">
      <xdr:nvSpPr>
        <xdr:cNvPr id="24056" name="Texte 25">
          <a:extLst>
            <a:ext uri="{FF2B5EF4-FFF2-40B4-BE49-F238E27FC236}">
              <a16:creationId xmlns:a16="http://schemas.microsoft.com/office/drawing/2014/main" id="{B11BC140-B85B-49A4-83D1-F2C2293A2B89}"/>
            </a:ext>
          </a:extLst>
        </xdr:cNvPr>
        <xdr:cNvSpPr txBox="1">
          <a:spLocks noChangeArrowheads="1"/>
        </xdr:cNvSpPr>
      </xdr:nvSpPr>
      <xdr:spPr bwMode="auto">
        <a:xfrm>
          <a:off x="5006340" y="2926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876300</xdr:rowOff>
    </xdr:from>
    <xdr:to>
      <xdr:col>8</xdr:col>
      <xdr:colOff>76200</xdr:colOff>
      <xdr:row>7</xdr:row>
      <xdr:rowOff>190500</xdr:rowOff>
    </xdr:to>
    <xdr:sp macro="" textlink="">
      <xdr:nvSpPr>
        <xdr:cNvPr id="24057" name="Texte 26">
          <a:extLst>
            <a:ext uri="{FF2B5EF4-FFF2-40B4-BE49-F238E27FC236}">
              <a16:creationId xmlns:a16="http://schemas.microsoft.com/office/drawing/2014/main" id="{9119CF09-CDEC-4E63-BC52-D57DD93F8E19}"/>
            </a:ext>
          </a:extLst>
        </xdr:cNvPr>
        <xdr:cNvSpPr txBox="1">
          <a:spLocks noChangeArrowheads="1"/>
        </xdr:cNvSpPr>
      </xdr:nvSpPr>
      <xdr:spPr bwMode="auto">
        <a:xfrm>
          <a:off x="5006340" y="2926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7</xdr:row>
      <xdr:rowOff>0</xdr:rowOff>
    </xdr:from>
    <xdr:to>
      <xdr:col>8</xdr:col>
      <xdr:colOff>76200</xdr:colOff>
      <xdr:row>7</xdr:row>
      <xdr:rowOff>198120</xdr:rowOff>
    </xdr:to>
    <xdr:sp macro="" textlink="">
      <xdr:nvSpPr>
        <xdr:cNvPr id="24058" name="Texte 24">
          <a:extLst>
            <a:ext uri="{FF2B5EF4-FFF2-40B4-BE49-F238E27FC236}">
              <a16:creationId xmlns:a16="http://schemas.microsoft.com/office/drawing/2014/main" id="{C10E1941-068C-4C4D-A71B-22FF4A6390AC}"/>
            </a:ext>
          </a:extLst>
        </xdr:cNvPr>
        <xdr:cNvSpPr txBox="1">
          <a:spLocks noChangeArrowheads="1"/>
        </xdr:cNvSpPr>
      </xdr:nvSpPr>
      <xdr:spPr bwMode="auto">
        <a:xfrm>
          <a:off x="5006340" y="2926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xdr:row>
      <xdr:rowOff>876300</xdr:rowOff>
    </xdr:from>
    <xdr:to>
      <xdr:col>8</xdr:col>
      <xdr:colOff>76200</xdr:colOff>
      <xdr:row>7</xdr:row>
      <xdr:rowOff>190500</xdr:rowOff>
    </xdr:to>
    <xdr:sp macro="" textlink="">
      <xdr:nvSpPr>
        <xdr:cNvPr id="24059" name="Texte 25">
          <a:extLst>
            <a:ext uri="{FF2B5EF4-FFF2-40B4-BE49-F238E27FC236}">
              <a16:creationId xmlns:a16="http://schemas.microsoft.com/office/drawing/2014/main" id="{967B3ABE-6826-47D6-8D18-6F25C21E9FD8}"/>
            </a:ext>
          </a:extLst>
        </xdr:cNvPr>
        <xdr:cNvSpPr txBox="1">
          <a:spLocks noChangeArrowheads="1"/>
        </xdr:cNvSpPr>
      </xdr:nvSpPr>
      <xdr:spPr bwMode="auto">
        <a:xfrm>
          <a:off x="5006340" y="2926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76200</xdr:colOff>
      <xdr:row>8</xdr:row>
      <xdr:rowOff>198120</xdr:rowOff>
    </xdr:to>
    <xdr:sp macro="" textlink="">
      <xdr:nvSpPr>
        <xdr:cNvPr id="24060" name="Texte 24">
          <a:extLst>
            <a:ext uri="{FF2B5EF4-FFF2-40B4-BE49-F238E27FC236}">
              <a16:creationId xmlns:a16="http://schemas.microsoft.com/office/drawing/2014/main" id="{244BE25B-3D4F-4B78-94B0-44F813774B61}"/>
            </a:ext>
          </a:extLst>
        </xdr:cNvPr>
        <xdr:cNvSpPr txBox="1">
          <a:spLocks noChangeArrowheads="1"/>
        </xdr:cNvSpPr>
      </xdr:nvSpPr>
      <xdr:spPr bwMode="auto">
        <a:xfrm>
          <a:off x="5600700" y="3307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7</xdr:row>
      <xdr:rowOff>876300</xdr:rowOff>
    </xdr:from>
    <xdr:to>
      <xdr:col>9</xdr:col>
      <xdr:colOff>76200</xdr:colOff>
      <xdr:row>8</xdr:row>
      <xdr:rowOff>190500</xdr:rowOff>
    </xdr:to>
    <xdr:sp macro="" textlink="">
      <xdr:nvSpPr>
        <xdr:cNvPr id="24061" name="Texte 25">
          <a:extLst>
            <a:ext uri="{FF2B5EF4-FFF2-40B4-BE49-F238E27FC236}">
              <a16:creationId xmlns:a16="http://schemas.microsoft.com/office/drawing/2014/main" id="{1F8546A1-E401-4275-826C-BF3F89463A7B}"/>
            </a:ext>
          </a:extLst>
        </xdr:cNvPr>
        <xdr:cNvSpPr txBox="1">
          <a:spLocks noChangeArrowheads="1"/>
        </xdr:cNvSpPr>
      </xdr:nvSpPr>
      <xdr:spPr bwMode="auto">
        <a:xfrm>
          <a:off x="5600700" y="3307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7</xdr:row>
      <xdr:rowOff>876300</xdr:rowOff>
    </xdr:from>
    <xdr:to>
      <xdr:col>9</xdr:col>
      <xdr:colOff>76200</xdr:colOff>
      <xdr:row>8</xdr:row>
      <xdr:rowOff>190500</xdr:rowOff>
    </xdr:to>
    <xdr:sp macro="" textlink="">
      <xdr:nvSpPr>
        <xdr:cNvPr id="24062" name="Texte 26">
          <a:extLst>
            <a:ext uri="{FF2B5EF4-FFF2-40B4-BE49-F238E27FC236}">
              <a16:creationId xmlns:a16="http://schemas.microsoft.com/office/drawing/2014/main" id="{637B0A70-76A7-4B07-BF3B-346B86DAA08B}"/>
            </a:ext>
          </a:extLst>
        </xdr:cNvPr>
        <xdr:cNvSpPr txBox="1">
          <a:spLocks noChangeArrowheads="1"/>
        </xdr:cNvSpPr>
      </xdr:nvSpPr>
      <xdr:spPr bwMode="auto">
        <a:xfrm>
          <a:off x="5600700" y="3307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76200</xdr:colOff>
      <xdr:row>8</xdr:row>
      <xdr:rowOff>198120</xdr:rowOff>
    </xdr:to>
    <xdr:sp macro="" textlink="">
      <xdr:nvSpPr>
        <xdr:cNvPr id="24063" name="Texte 24">
          <a:extLst>
            <a:ext uri="{FF2B5EF4-FFF2-40B4-BE49-F238E27FC236}">
              <a16:creationId xmlns:a16="http://schemas.microsoft.com/office/drawing/2014/main" id="{62DDEACF-C9DD-4F11-85A2-361AA9CA7E23}"/>
            </a:ext>
          </a:extLst>
        </xdr:cNvPr>
        <xdr:cNvSpPr txBox="1">
          <a:spLocks noChangeArrowheads="1"/>
        </xdr:cNvSpPr>
      </xdr:nvSpPr>
      <xdr:spPr bwMode="auto">
        <a:xfrm>
          <a:off x="5600700" y="3307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7</xdr:row>
      <xdr:rowOff>876300</xdr:rowOff>
    </xdr:from>
    <xdr:to>
      <xdr:col>9</xdr:col>
      <xdr:colOff>76200</xdr:colOff>
      <xdr:row>8</xdr:row>
      <xdr:rowOff>190500</xdr:rowOff>
    </xdr:to>
    <xdr:sp macro="" textlink="">
      <xdr:nvSpPr>
        <xdr:cNvPr id="24064" name="Texte 25">
          <a:extLst>
            <a:ext uri="{FF2B5EF4-FFF2-40B4-BE49-F238E27FC236}">
              <a16:creationId xmlns:a16="http://schemas.microsoft.com/office/drawing/2014/main" id="{E9007FC1-70BC-4B64-A1AB-B3A106334BAB}"/>
            </a:ext>
          </a:extLst>
        </xdr:cNvPr>
        <xdr:cNvSpPr txBox="1">
          <a:spLocks noChangeArrowheads="1"/>
        </xdr:cNvSpPr>
      </xdr:nvSpPr>
      <xdr:spPr bwMode="auto">
        <a:xfrm>
          <a:off x="5600700" y="3307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7</xdr:row>
      <xdr:rowOff>876300</xdr:rowOff>
    </xdr:from>
    <xdr:to>
      <xdr:col>9</xdr:col>
      <xdr:colOff>76200</xdr:colOff>
      <xdr:row>8</xdr:row>
      <xdr:rowOff>190500</xdr:rowOff>
    </xdr:to>
    <xdr:sp macro="" textlink="">
      <xdr:nvSpPr>
        <xdr:cNvPr id="24065" name="Texte 26">
          <a:extLst>
            <a:ext uri="{FF2B5EF4-FFF2-40B4-BE49-F238E27FC236}">
              <a16:creationId xmlns:a16="http://schemas.microsoft.com/office/drawing/2014/main" id="{E84C9288-0630-494B-8C44-99FE4A827C62}"/>
            </a:ext>
          </a:extLst>
        </xdr:cNvPr>
        <xdr:cNvSpPr txBox="1">
          <a:spLocks noChangeArrowheads="1"/>
        </xdr:cNvSpPr>
      </xdr:nvSpPr>
      <xdr:spPr bwMode="auto">
        <a:xfrm>
          <a:off x="5600700" y="3307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8</xdr:row>
      <xdr:rowOff>0</xdr:rowOff>
    </xdr:from>
    <xdr:to>
      <xdr:col>9</xdr:col>
      <xdr:colOff>76200</xdr:colOff>
      <xdr:row>8</xdr:row>
      <xdr:rowOff>198120</xdr:rowOff>
    </xdr:to>
    <xdr:sp macro="" textlink="">
      <xdr:nvSpPr>
        <xdr:cNvPr id="24066" name="Texte 24">
          <a:extLst>
            <a:ext uri="{FF2B5EF4-FFF2-40B4-BE49-F238E27FC236}">
              <a16:creationId xmlns:a16="http://schemas.microsoft.com/office/drawing/2014/main" id="{201EB270-A6E3-4A61-9DC1-F5BB6511847F}"/>
            </a:ext>
          </a:extLst>
        </xdr:cNvPr>
        <xdr:cNvSpPr txBox="1">
          <a:spLocks noChangeArrowheads="1"/>
        </xdr:cNvSpPr>
      </xdr:nvSpPr>
      <xdr:spPr bwMode="auto">
        <a:xfrm>
          <a:off x="5600700" y="3307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7</xdr:row>
      <xdr:rowOff>876300</xdr:rowOff>
    </xdr:from>
    <xdr:to>
      <xdr:col>9</xdr:col>
      <xdr:colOff>76200</xdr:colOff>
      <xdr:row>8</xdr:row>
      <xdr:rowOff>190500</xdr:rowOff>
    </xdr:to>
    <xdr:sp macro="" textlink="">
      <xdr:nvSpPr>
        <xdr:cNvPr id="24067" name="Texte 25">
          <a:extLst>
            <a:ext uri="{FF2B5EF4-FFF2-40B4-BE49-F238E27FC236}">
              <a16:creationId xmlns:a16="http://schemas.microsoft.com/office/drawing/2014/main" id="{EA7C71A4-57E9-4088-B590-7A4768B1AA87}"/>
            </a:ext>
          </a:extLst>
        </xdr:cNvPr>
        <xdr:cNvSpPr txBox="1">
          <a:spLocks noChangeArrowheads="1"/>
        </xdr:cNvSpPr>
      </xdr:nvSpPr>
      <xdr:spPr bwMode="auto">
        <a:xfrm>
          <a:off x="5600700" y="3307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76200</xdr:colOff>
      <xdr:row>9</xdr:row>
      <xdr:rowOff>198120</xdr:rowOff>
    </xdr:to>
    <xdr:sp macro="" textlink="">
      <xdr:nvSpPr>
        <xdr:cNvPr id="24068" name="Texte 24">
          <a:extLst>
            <a:ext uri="{FF2B5EF4-FFF2-40B4-BE49-F238E27FC236}">
              <a16:creationId xmlns:a16="http://schemas.microsoft.com/office/drawing/2014/main" id="{B3C0B72A-9C22-4170-A440-A93DD55DAB43}"/>
            </a:ext>
          </a:extLst>
        </xdr:cNvPr>
        <xdr:cNvSpPr txBox="1">
          <a:spLocks noChangeArrowheads="1"/>
        </xdr:cNvSpPr>
      </xdr:nvSpPr>
      <xdr:spPr bwMode="auto">
        <a:xfrm>
          <a:off x="6195060" y="3688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8</xdr:row>
      <xdr:rowOff>876300</xdr:rowOff>
    </xdr:from>
    <xdr:to>
      <xdr:col>10</xdr:col>
      <xdr:colOff>76200</xdr:colOff>
      <xdr:row>9</xdr:row>
      <xdr:rowOff>190500</xdr:rowOff>
    </xdr:to>
    <xdr:sp macro="" textlink="">
      <xdr:nvSpPr>
        <xdr:cNvPr id="24069" name="Texte 25">
          <a:extLst>
            <a:ext uri="{FF2B5EF4-FFF2-40B4-BE49-F238E27FC236}">
              <a16:creationId xmlns:a16="http://schemas.microsoft.com/office/drawing/2014/main" id="{DB57520E-1FED-4EE0-BEBA-2C93A2FE76FE}"/>
            </a:ext>
          </a:extLst>
        </xdr:cNvPr>
        <xdr:cNvSpPr txBox="1">
          <a:spLocks noChangeArrowheads="1"/>
        </xdr:cNvSpPr>
      </xdr:nvSpPr>
      <xdr:spPr bwMode="auto">
        <a:xfrm>
          <a:off x="6195060" y="3688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8</xdr:row>
      <xdr:rowOff>876300</xdr:rowOff>
    </xdr:from>
    <xdr:to>
      <xdr:col>10</xdr:col>
      <xdr:colOff>76200</xdr:colOff>
      <xdr:row>9</xdr:row>
      <xdr:rowOff>190500</xdr:rowOff>
    </xdr:to>
    <xdr:sp macro="" textlink="">
      <xdr:nvSpPr>
        <xdr:cNvPr id="24070" name="Texte 26">
          <a:extLst>
            <a:ext uri="{FF2B5EF4-FFF2-40B4-BE49-F238E27FC236}">
              <a16:creationId xmlns:a16="http://schemas.microsoft.com/office/drawing/2014/main" id="{07DE6AB9-5D9B-47D8-8821-ED1356EB4FDC}"/>
            </a:ext>
          </a:extLst>
        </xdr:cNvPr>
        <xdr:cNvSpPr txBox="1">
          <a:spLocks noChangeArrowheads="1"/>
        </xdr:cNvSpPr>
      </xdr:nvSpPr>
      <xdr:spPr bwMode="auto">
        <a:xfrm>
          <a:off x="6195060" y="3688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76200</xdr:colOff>
      <xdr:row>9</xdr:row>
      <xdr:rowOff>198120</xdr:rowOff>
    </xdr:to>
    <xdr:sp macro="" textlink="">
      <xdr:nvSpPr>
        <xdr:cNvPr id="24071" name="Texte 24">
          <a:extLst>
            <a:ext uri="{FF2B5EF4-FFF2-40B4-BE49-F238E27FC236}">
              <a16:creationId xmlns:a16="http://schemas.microsoft.com/office/drawing/2014/main" id="{EE91514B-4396-47EF-BD9E-A4D677230557}"/>
            </a:ext>
          </a:extLst>
        </xdr:cNvPr>
        <xdr:cNvSpPr txBox="1">
          <a:spLocks noChangeArrowheads="1"/>
        </xdr:cNvSpPr>
      </xdr:nvSpPr>
      <xdr:spPr bwMode="auto">
        <a:xfrm>
          <a:off x="6195060" y="3688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8</xdr:row>
      <xdr:rowOff>876300</xdr:rowOff>
    </xdr:from>
    <xdr:to>
      <xdr:col>10</xdr:col>
      <xdr:colOff>76200</xdr:colOff>
      <xdr:row>9</xdr:row>
      <xdr:rowOff>190500</xdr:rowOff>
    </xdr:to>
    <xdr:sp macro="" textlink="">
      <xdr:nvSpPr>
        <xdr:cNvPr id="24072" name="Texte 25">
          <a:extLst>
            <a:ext uri="{FF2B5EF4-FFF2-40B4-BE49-F238E27FC236}">
              <a16:creationId xmlns:a16="http://schemas.microsoft.com/office/drawing/2014/main" id="{35A52A74-74B9-4450-9323-0E6F31E9B5CA}"/>
            </a:ext>
          </a:extLst>
        </xdr:cNvPr>
        <xdr:cNvSpPr txBox="1">
          <a:spLocks noChangeArrowheads="1"/>
        </xdr:cNvSpPr>
      </xdr:nvSpPr>
      <xdr:spPr bwMode="auto">
        <a:xfrm>
          <a:off x="6195060" y="3688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8</xdr:row>
      <xdr:rowOff>876300</xdr:rowOff>
    </xdr:from>
    <xdr:to>
      <xdr:col>10</xdr:col>
      <xdr:colOff>76200</xdr:colOff>
      <xdr:row>9</xdr:row>
      <xdr:rowOff>190500</xdr:rowOff>
    </xdr:to>
    <xdr:sp macro="" textlink="">
      <xdr:nvSpPr>
        <xdr:cNvPr id="24073" name="Texte 26">
          <a:extLst>
            <a:ext uri="{FF2B5EF4-FFF2-40B4-BE49-F238E27FC236}">
              <a16:creationId xmlns:a16="http://schemas.microsoft.com/office/drawing/2014/main" id="{6D1C85D8-02FC-4372-98AA-8C9C15A3AD2C}"/>
            </a:ext>
          </a:extLst>
        </xdr:cNvPr>
        <xdr:cNvSpPr txBox="1">
          <a:spLocks noChangeArrowheads="1"/>
        </xdr:cNvSpPr>
      </xdr:nvSpPr>
      <xdr:spPr bwMode="auto">
        <a:xfrm>
          <a:off x="6195060" y="3688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9</xdr:row>
      <xdr:rowOff>0</xdr:rowOff>
    </xdr:from>
    <xdr:to>
      <xdr:col>10</xdr:col>
      <xdr:colOff>76200</xdr:colOff>
      <xdr:row>9</xdr:row>
      <xdr:rowOff>198120</xdr:rowOff>
    </xdr:to>
    <xdr:sp macro="" textlink="">
      <xdr:nvSpPr>
        <xdr:cNvPr id="24074" name="Texte 24">
          <a:extLst>
            <a:ext uri="{FF2B5EF4-FFF2-40B4-BE49-F238E27FC236}">
              <a16:creationId xmlns:a16="http://schemas.microsoft.com/office/drawing/2014/main" id="{99BF8C56-57DD-4D9A-9FB8-28EC8A226769}"/>
            </a:ext>
          </a:extLst>
        </xdr:cNvPr>
        <xdr:cNvSpPr txBox="1">
          <a:spLocks noChangeArrowheads="1"/>
        </xdr:cNvSpPr>
      </xdr:nvSpPr>
      <xdr:spPr bwMode="auto">
        <a:xfrm>
          <a:off x="6195060" y="3688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8</xdr:row>
      <xdr:rowOff>876300</xdr:rowOff>
    </xdr:from>
    <xdr:to>
      <xdr:col>10</xdr:col>
      <xdr:colOff>76200</xdr:colOff>
      <xdr:row>9</xdr:row>
      <xdr:rowOff>190500</xdr:rowOff>
    </xdr:to>
    <xdr:sp macro="" textlink="">
      <xdr:nvSpPr>
        <xdr:cNvPr id="24075" name="Texte 25">
          <a:extLst>
            <a:ext uri="{FF2B5EF4-FFF2-40B4-BE49-F238E27FC236}">
              <a16:creationId xmlns:a16="http://schemas.microsoft.com/office/drawing/2014/main" id="{6678E664-166A-4B48-99A2-CD3DE9B44589}"/>
            </a:ext>
          </a:extLst>
        </xdr:cNvPr>
        <xdr:cNvSpPr txBox="1">
          <a:spLocks noChangeArrowheads="1"/>
        </xdr:cNvSpPr>
      </xdr:nvSpPr>
      <xdr:spPr bwMode="auto">
        <a:xfrm>
          <a:off x="6195060" y="3688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76200</xdr:colOff>
      <xdr:row>13</xdr:row>
      <xdr:rowOff>198120</xdr:rowOff>
    </xdr:to>
    <xdr:sp macro="" textlink="">
      <xdr:nvSpPr>
        <xdr:cNvPr id="24076" name="Texte 24">
          <a:extLst>
            <a:ext uri="{FF2B5EF4-FFF2-40B4-BE49-F238E27FC236}">
              <a16:creationId xmlns:a16="http://schemas.microsoft.com/office/drawing/2014/main" id="{F8FDBC71-8265-474C-B04F-9841006422EC}"/>
            </a:ext>
          </a:extLst>
        </xdr:cNvPr>
        <xdr:cNvSpPr txBox="1">
          <a:spLocks noChangeArrowheads="1"/>
        </xdr:cNvSpPr>
      </xdr:nvSpPr>
      <xdr:spPr bwMode="auto">
        <a:xfrm>
          <a:off x="78486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12</xdr:row>
      <xdr:rowOff>876300</xdr:rowOff>
    </xdr:from>
    <xdr:to>
      <xdr:col>1</xdr:col>
      <xdr:colOff>76200</xdr:colOff>
      <xdr:row>13</xdr:row>
      <xdr:rowOff>190500</xdr:rowOff>
    </xdr:to>
    <xdr:sp macro="" textlink="">
      <xdr:nvSpPr>
        <xdr:cNvPr id="24077" name="Texte 25">
          <a:extLst>
            <a:ext uri="{FF2B5EF4-FFF2-40B4-BE49-F238E27FC236}">
              <a16:creationId xmlns:a16="http://schemas.microsoft.com/office/drawing/2014/main" id="{38B6CDCB-924C-4F39-B1DD-22EF795FBFEB}"/>
            </a:ext>
          </a:extLst>
        </xdr:cNvPr>
        <xdr:cNvSpPr txBox="1">
          <a:spLocks noChangeArrowheads="1"/>
        </xdr:cNvSpPr>
      </xdr:nvSpPr>
      <xdr:spPr bwMode="auto">
        <a:xfrm>
          <a:off x="78486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12</xdr:row>
      <xdr:rowOff>876300</xdr:rowOff>
    </xdr:from>
    <xdr:to>
      <xdr:col>1</xdr:col>
      <xdr:colOff>76200</xdr:colOff>
      <xdr:row>13</xdr:row>
      <xdr:rowOff>190500</xdr:rowOff>
    </xdr:to>
    <xdr:sp macro="" textlink="">
      <xdr:nvSpPr>
        <xdr:cNvPr id="24078" name="Texte 26">
          <a:extLst>
            <a:ext uri="{FF2B5EF4-FFF2-40B4-BE49-F238E27FC236}">
              <a16:creationId xmlns:a16="http://schemas.microsoft.com/office/drawing/2014/main" id="{2DDA7A82-7701-43E8-8137-1849AF18649F}"/>
            </a:ext>
          </a:extLst>
        </xdr:cNvPr>
        <xdr:cNvSpPr txBox="1">
          <a:spLocks noChangeArrowheads="1"/>
        </xdr:cNvSpPr>
      </xdr:nvSpPr>
      <xdr:spPr bwMode="auto">
        <a:xfrm>
          <a:off x="78486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76200</xdr:colOff>
      <xdr:row>13</xdr:row>
      <xdr:rowOff>198120</xdr:rowOff>
    </xdr:to>
    <xdr:sp macro="" textlink="">
      <xdr:nvSpPr>
        <xdr:cNvPr id="24079" name="Texte 24">
          <a:extLst>
            <a:ext uri="{FF2B5EF4-FFF2-40B4-BE49-F238E27FC236}">
              <a16:creationId xmlns:a16="http://schemas.microsoft.com/office/drawing/2014/main" id="{A1D35673-5FD2-4086-8E21-C504E90205C9}"/>
            </a:ext>
          </a:extLst>
        </xdr:cNvPr>
        <xdr:cNvSpPr txBox="1">
          <a:spLocks noChangeArrowheads="1"/>
        </xdr:cNvSpPr>
      </xdr:nvSpPr>
      <xdr:spPr bwMode="auto">
        <a:xfrm>
          <a:off x="78486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12</xdr:row>
      <xdr:rowOff>876300</xdr:rowOff>
    </xdr:from>
    <xdr:to>
      <xdr:col>1</xdr:col>
      <xdr:colOff>76200</xdr:colOff>
      <xdr:row>13</xdr:row>
      <xdr:rowOff>190500</xdr:rowOff>
    </xdr:to>
    <xdr:sp macro="" textlink="">
      <xdr:nvSpPr>
        <xdr:cNvPr id="24080" name="Texte 25">
          <a:extLst>
            <a:ext uri="{FF2B5EF4-FFF2-40B4-BE49-F238E27FC236}">
              <a16:creationId xmlns:a16="http://schemas.microsoft.com/office/drawing/2014/main" id="{85A7FA53-3AD8-4221-9BDF-E01398F2CF74}"/>
            </a:ext>
          </a:extLst>
        </xdr:cNvPr>
        <xdr:cNvSpPr txBox="1">
          <a:spLocks noChangeArrowheads="1"/>
        </xdr:cNvSpPr>
      </xdr:nvSpPr>
      <xdr:spPr bwMode="auto">
        <a:xfrm>
          <a:off x="78486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12</xdr:row>
      <xdr:rowOff>876300</xdr:rowOff>
    </xdr:from>
    <xdr:to>
      <xdr:col>1</xdr:col>
      <xdr:colOff>76200</xdr:colOff>
      <xdr:row>13</xdr:row>
      <xdr:rowOff>190500</xdr:rowOff>
    </xdr:to>
    <xdr:sp macro="" textlink="">
      <xdr:nvSpPr>
        <xdr:cNvPr id="24081" name="Texte 26">
          <a:extLst>
            <a:ext uri="{FF2B5EF4-FFF2-40B4-BE49-F238E27FC236}">
              <a16:creationId xmlns:a16="http://schemas.microsoft.com/office/drawing/2014/main" id="{15B72525-CA90-4523-A59A-C9CF8A616F7C}"/>
            </a:ext>
          </a:extLst>
        </xdr:cNvPr>
        <xdr:cNvSpPr txBox="1">
          <a:spLocks noChangeArrowheads="1"/>
        </xdr:cNvSpPr>
      </xdr:nvSpPr>
      <xdr:spPr bwMode="auto">
        <a:xfrm>
          <a:off x="78486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0</xdr:rowOff>
    </xdr:from>
    <xdr:to>
      <xdr:col>1</xdr:col>
      <xdr:colOff>76200</xdr:colOff>
      <xdr:row>13</xdr:row>
      <xdr:rowOff>198120</xdr:rowOff>
    </xdr:to>
    <xdr:sp macro="" textlink="">
      <xdr:nvSpPr>
        <xdr:cNvPr id="24082" name="Texte 24">
          <a:extLst>
            <a:ext uri="{FF2B5EF4-FFF2-40B4-BE49-F238E27FC236}">
              <a16:creationId xmlns:a16="http://schemas.microsoft.com/office/drawing/2014/main" id="{29267751-AACF-404A-8827-BD0C8ACF4A1C}"/>
            </a:ext>
          </a:extLst>
        </xdr:cNvPr>
        <xdr:cNvSpPr txBox="1">
          <a:spLocks noChangeArrowheads="1"/>
        </xdr:cNvSpPr>
      </xdr:nvSpPr>
      <xdr:spPr bwMode="auto">
        <a:xfrm>
          <a:off x="78486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12</xdr:row>
      <xdr:rowOff>876300</xdr:rowOff>
    </xdr:from>
    <xdr:to>
      <xdr:col>1</xdr:col>
      <xdr:colOff>76200</xdr:colOff>
      <xdr:row>13</xdr:row>
      <xdr:rowOff>190500</xdr:rowOff>
    </xdr:to>
    <xdr:sp macro="" textlink="">
      <xdr:nvSpPr>
        <xdr:cNvPr id="24083" name="Texte 25">
          <a:extLst>
            <a:ext uri="{FF2B5EF4-FFF2-40B4-BE49-F238E27FC236}">
              <a16:creationId xmlns:a16="http://schemas.microsoft.com/office/drawing/2014/main" id="{4193B01E-6FEC-4FE4-B092-1072D2A14A41}"/>
            </a:ext>
          </a:extLst>
        </xdr:cNvPr>
        <xdr:cNvSpPr txBox="1">
          <a:spLocks noChangeArrowheads="1"/>
        </xdr:cNvSpPr>
      </xdr:nvSpPr>
      <xdr:spPr bwMode="auto">
        <a:xfrm>
          <a:off x="78486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76200</xdr:colOff>
      <xdr:row>14</xdr:row>
      <xdr:rowOff>198120</xdr:rowOff>
    </xdr:to>
    <xdr:sp macro="" textlink="">
      <xdr:nvSpPr>
        <xdr:cNvPr id="24084" name="Texte 24">
          <a:extLst>
            <a:ext uri="{FF2B5EF4-FFF2-40B4-BE49-F238E27FC236}">
              <a16:creationId xmlns:a16="http://schemas.microsoft.com/office/drawing/2014/main" id="{12ACE5C1-8F34-4932-85C3-A69D32BFB8E6}"/>
            </a:ext>
          </a:extLst>
        </xdr:cNvPr>
        <xdr:cNvSpPr txBox="1">
          <a:spLocks noChangeArrowheads="1"/>
        </xdr:cNvSpPr>
      </xdr:nvSpPr>
      <xdr:spPr bwMode="auto">
        <a:xfrm>
          <a:off x="78486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876300</xdr:rowOff>
    </xdr:from>
    <xdr:to>
      <xdr:col>1</xdr:col>
      <xdr:colOff>76200</xdr:colOff>
      <xdr:row>14</xdr:row>
      <xdr:rowOff>190500</xdr:rowOff>
    </xdr:to>
    <xdr:sp macro="" textlink="">
      <xdr:nvSpPr>
        <xdr:cNvPr id="24085" name="Texte 25">
          <a:extLst>
            <a:ext uri="{FF2B5EF4-FFF2-40B4-BE49-F238E27FC236}">
              <a16:creationId xmlns:a16="http://schemas.microsoft.com/office/drawing/2014/main" id="{C0406FC0-9E0A-4244-BC83-857373BAEF15}"/>
            </a:ext>
          </a:extLst>
        </xdr:cNvPr>
        <xdr:cNvSpPr txBox="1">
          <a:spLocks noChangeArrowheads="1"/>
        </xdr:cNvSpPr>
      </xdr:nvSpPr>
      <xdr:spPr bwMode="auto">
        <a:xfrm>
          <a:off x="78486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876300</xdr:rowOff>
    </xdr:from>
    <xdr:to>
      <xdr:col>1</xdr:col>
      <xdr:colOff>76200</xdr:colOff>
      <xdr:row>14</xdr:row>
      <xdr:rowOff>190500</xdr:rowOff>
    </xdr:to>
    <xdr:sp macro="" textlink="">
      <xdr:nvSpPr>
        <xdr:cNvPr id="24086" name="Texte 26">
          <a:extLst>
            <a:ext uri="{FF2B5EF4-FFF2-40B4-BE49-F238E27FC236}">
              <a16:creationId xmlns:a16="http://schemas.microsoft.com/office/drawing/2014/main" id="{D164249B-FE7D-4843-95DA-74E568E298DE}"/>
            </a:ext>
          </a:extLst>
        </xdr:cNvPr>
        <xdr:cNvSpPr txBox="1">
          <a:spLocks noChangeArrowheads="1"/>
        </xdr:cNvSpPr>
      </xdr:nvSpPr>
      <xdr:spPr bwMode="auto">
        <a:xfrm>
          <a:off x="78486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76200</xdr:colOff>
      <xdr:row>14</xdr:row>
      <xdr:rowOff>198120</xdr:rowOff>
    </xdr:to>
    <xdr:sp macro="" textlink="">
      <xdr:nvSpPr>
        <xdr:cNvPr id="24087" name="Texte 24">
          <a:extLst>
            <a:ext uri="{FF2B5EF4-FFF2-40B4-BE49-F238E27FC236}">
              <a16:creationId xmlns:a16="http://schemas.microsoft.com/office/drawing/2014/main" id="{299061AB-5EFD-42B7-9CE4-01DF73816C31}"/>
            </a:ext>
          </a:extLst>
        </xdr:cNvPr>
        <xdr:cNvSpPr txBox="1">
          <a:spLocks noChangeArrowheads="1"/>
        </xdr:cNvSpPr>
      </xdr:nvSpPr>
      <xdr:spPr bwMode="auto">
        <a:xfrm>
          <a:off x="78486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876300</xdr:rowOff>
    </xdr:from>
    <xdr:to>
      <xdr:col>1</xdr:col>
      <xdr:colOff>76200</xdr:colOff>
      <xdr:row>14</xdr:row>
      <xdr:rowOff>190500</xdr:rowOff>
    </xdr:to>
    <xdr:sp macro="" textlink="">
      <xdr:nvSpPr>
        <xdr:cNvPr id="24088" name="Texte 25">
          <a:extLst>
            <a:ext uri="{FF2B5EF4-FFF2-40B4-BE49-F238E27FC236}">
              <a16:creationId xmlns:a16="http://schemas.microsoft.com/office/drawing/2014/main" id="{276BB661-7EFF-4202-A9ED-C4524A37C03C}"/>
            </a:ext>
          </a:extLst>
        </xdr:cNvPr>
        <xdr:cNvSpPr txBox="1">
          <a:spLocks noChangeArrowheads="1"/>
        </xdr:cNvSpPr>
      </xdr:nvSpPr>
      <xdr:spPr bwMode="auto">
        <a:xfrm>
          <a:off x="78486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876300</xdr:rowOff>
    </xdr:from>
    <xdr:to>
      <xdr:col>1</xdr:col>
      <xdr:colOff>76200</xdr:colOff>
      <xdr:row>14</xdr:row>
      <xdr:rowOff>190500</xdr:rowOff>
    </xdr:to>
    <xdr:sp macro="" textlink="">
      <xdr:nvSpPr>
        <xdr:cNvPr id="24089" name="Texte 26">
          <a:extLst>
            <a:ext uri="{FF2B5EF4-FFF2-40B4-BE49-F238E27FC236}">
              <a16:creationId xmlns:a16="http://schemas.microsoft.com/office/drawing/2014/main" id="{B8C333E7-6F60-49A9-9A94-433E2A09774B}"/>
            </a:ext>
          </a:extLst>
        </xdr:cNvPr>
        <xdr:cNvSpPr txBox="1">
          <a:spLocks noChangeArrowheads="1"/>
        </xdr:cNvSpPr>
      </xdr:nvSpPr>
      <xdr:spPr bwMode="auto">
        <a:xfrm>
          <a:off x="78486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0</xdr:rowOff>
    </xdr:from>
    <xdr:to>
      <xdr:col>1</xdr:col>
      <xdr:colOff>76200</xdr:colOff>
      <xdr:row>14</xdr:row>
      <xdr:rowOff>198120</xdr:rowOff>
    </xdr:to>
    <xdr:sp macro="" textlink="">
      <xdr:nvSpPr>
        <xdr:cNvPr id="24090" name="Texte 24">
          <a:extLst>
            <a:ext uri="{FF2B5EF4-FFF2-40B4-BE49-F238E27FC236}">
              <a16:creationId xmlns:a16="http://schemas.microsoft.com/office/drawing/2014/main" id="{44CB6F8C-0864-47EE-BBD5-7BC9711EED39}"/>
            </a:ext>
          </a:extLst>
        </xdr:cNvPr>
        <xdr:cNvSpPr txBox="1">
          <a:spLocks noChangeArrowheads="1"/>
        </xdr:cNvSpPr>
      </xdr:nvSpPr>
      <xdr:spPr bwMode="auto">
        <a:xfrm>
          <a:off x="78486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13</xdr:row>
      <xdr:rowOff>876300</xdr:rowOff>
    </xdr:from>
    <xdr:to>
      <xdr:col>1</xdr:col>
      <xdr:colOff>76200</xdr:colOff>
      <xdr:row>14</xdr:row>
      <xdr:rowOff>190500</xdr:rowOff>
    </xdr:to>
    <xdr:sp macro="" textlink="">
      <xdr:nvSpPr>
        <xdr:cNvPr id="24091" name="Texte 25">
          <a:extLst>
            <a:ext uri="{FF2B5EF4-FFF2-40B4-BE49-F238E27FC236}">
              <a16:creationId xmlns:a16="http://schemas.microsoft.com/office/drawing/2014/main" id="{439FA771-9D79-4949-926E-00B27DB47DA9}"/>
            </a:ext>
          </a:extLst>
        </xdr:cNvPr>
        <xdr:cNvSpPr txBox="1">
          <a:spLocks noChangeArrowheads="1"/>
        </xdr:cNvSpPr>
      </xdr:nvSpPr>
      <xdr:spPr bwMode="auto">
        <a:xfrm>
          <a:off x="78486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76200</xdr:colOff>
      <xdr:row>15</xdr:row>
      <xdr:rowOff>198120</xdr:rowOff>
    </xdr:to>
    <xdr:sp macro="" textlink="">
      <xdr:nvSpPr>
        <xdr:cNvPr id="24092" name="Texte 24">
          <a:extLst>
            <a:ext uri="{FF2B5EF4-FFF2-40B4-BE49-F238E27FC236}">
              <a16:creationId xmlns:a16="http://schemas.microsoft.com/office/drawing/2014/main" id="{56DBB9CB-BD21-4BFF-91EC-C88855845180}"/>
            </a:ext>
          </a:extLst>
        </xdr:cNvPr>
        <xdr:cNvSpPr txBox="1">
          <a:spLocks noChangeArrowheads="1"/>
        </xdr:cNvSpPr>
      </xdr:nvSpPr>
      <xdr:spPr bwMode="auto">
        <a:xfrm>
          <a:off x="78486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876300</xdr:rowOff>
    </xdr:from>
    <xdr:to>
      <xdr:col>1</xdr:col>
      <xdr:colOff>76200</xdr:colOff>
      <xdr:row>15</xdr:row>
      <xdr:rowOff>190500</xdr:rowOff>
    </xdr:to>
    <xdr:sp macro="" textlink="">
      <xdr:nvSpPr>
        <xdr:cNvPr id="24093" name="Texte 25">
          <a:extLst>
            <a:ext uri="{FF2B5EF4-FFF2-40B4-BE49-F238E27FC236}">
              <a16:creationId xmlns:a16="http://schemas.microsoft.com/office/drawing/2014/main" id="{4EEBFAF5-D350-4CF5-A597-455186DD8B53}"/>
            </a:ext>
          </a:extLst>
        </xdr:cNvPr>
        <xdr:cNvSpPr txBox="1">
          <a:spLocks noChangeArrowheads="1"/>
        </xdr:cNvSpPr>
      </xdr:nvSpPr>
      <xdr:spPr bwMode="auto">
        <a:xfrm>
          <a:off x="78486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876300</xdr:rowOff>
    </xdr:from>
    <xdr:to>
      <xdr:col>1</xdr:col>
      <xdr:colOff>76200</xdr:colOff>
      <xdr:row>15</xdr:row>
      <xdr:rowOff>190500</xdr:rowOff>
    </xdr:to>
    <xdr:sp macro="" textlink="">
      <xdr:nvSpPr>
        <xdr:cNvPr id="24094" name="Texte 26">
          <a:extLst>
            <a:ext uri="{FF2B5EF4-FFF2-40B4-BE49-F238E27FC236}">
              <a16:creationId xmlns:a16="http://schemas.microsoft.com/office/drawing/2014/main" id="{EA3712A9-12BD-403C-B279-5917E4E1664F}"/>
            </a:ext>
          </a:extLst>
        </xdr:cNvPr>
        <xdr:cNvSpPr txBox="1">
          <a:spLocks noChangeArrowheads="1"/>
        </xdr:cNvSpPr>
      </xdr:nvSpPr>
      <xdr:spPr bwMode="auto">
        <a:xfrm>
          <a:off x="78486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76200</xdr:colOff>
      <xdr:row>15</xdr:row>
      <xdr:rowOff>198120</xdr:rowOff>
    </xdr:to>
    <xdr:sp macro="" textlink="">
      <xdr:nvSpPr>
        <xdr:cNvPr id="24095" name="Texte 24">
          <a:extLst>
            <a:ext uri="{FF2B5EF4-FFF2-40B4-BE49-F238E27FC236}">
              <a16:creationId xmlns:a16="http://schemas.microsoft.com/office/drawing/2014/main" id="{0CD975F2-CA95-45C9-979C-A0B4CA4BA9C7}"/>
            </a:ext>
          </a:extLst>
        </xdr:cNvPr>
        <xdr:cNvSpPr txBox="1">
          <a:spLocks noChangeArrowheads="1"/>
        </xdr:cNvSpPr>
      </xdr:nvSpPr>
      <xdr:spPr bwMode="auto">
        <a:xfrm>
          <a:off x="78486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876300</xdr:rowOff>
    </xdr:from>
    <xdr:to>
      <xdr:col>1</xdr:col>
      <xdr:colOff>76200</xdr:colOff>
      <xdr:row>15</xdr:row>
      <xdr:rowOff>190500</xdr:rowOff>
    </xdr:to>
    <xdr:sp macro="" textlink="">
      <xdr:nvSpPr>
        <xdr:cNvPr id="24096" name="Texte 25">
          <a:extLst>
            <a:ext uri="{FF2B5EF4-FFF2-40B4-BE49-F238E27FC236}">
              <a16:creationId xmlns:a16="http://schemas.microsoft.com/office/drawing/2014/main" id="{8B0D927D-4198-4DF1-B02F-2BD85AEB93B9}"/>
            </a:ext>
          </a:extLst>
        </xdr:cNvPr>
        <xdr:cNvSpPr txBox="1">
          <a:spLocks noChangeArrowheads="1"/>
        </xdr:cNvSpPr>
      </xdr:nvSpPr>
      <xdr:spPr bwMode="auto">
        <a:xfrm>
          <a:off x="78486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876300</xdr:rowOff>
    </xdr:from>
    <xdr:to>
      <xdr:col>1</xdr:col>
      <xdr:colOff>76200</xdr:colOff>
      <xdr:row>15</xdr:row>
      <xdr:rowOff>190500</xdr:rowOff>
    </xdr:to>
    <xdr:sp macro="" textlink="">
      <xdr:nvSpPr>
        <xdr:cNvPr id="24097" name="Texte 26">
          <a:extLst>
            <a:ext uri="{FF2B5EF4-FFF2-40B4-BE49-F238E27FC236}">
              <a16:creationId xmlns:a16="http://schemas.microsoft.com/office/drawing/2014/main" id="{4DE1FF28-9BB3-4E02-A4B0-5AFBB2E6C57E}"/>
            </a:ext>
          </a:extLst>
        </xdr:cNvPr>
        <xdr:cNvSpPr txBox="1">
          <a:spLocks noChangeArrowheads="1"/>
        </xdr:cNvSpPr>
      </xdr:nvSpPr>
      <xdr:spPr bwMode="auto">
        <a:xfrm>
          <a:off x="78486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0</xdr:rowOff>
    </xdr:from>
    <xdr:to>
      <xdr:col>1</xdr:col>
      <xdr:colOff>76200</xdr:colOff>
      <xdr:row>15</xdr:row>
      <xdr:rowOff>198120</xdr:rowOff>
    </xdr:to>
    <xdr:sp macro="" textlink="">
      <xdr:nvSpPr>
        <xdr:cNvPr id="24098" name="Texte 24">
          <a:extLst>
            <a:ext uri="{FF2B5EF4-FFF2-40B4-BE49-F238E27FC236}">
              <a16:creationId xmlns:a16="http://schemas.microsoft.com/office/drawing/2014/main" id="{4C7DAD25-F834-4E77-884E-E9379792BC2F}"/>
            </a:ext>
          </a:extLst>
        </xdr:cNvPr>
        <xdr:cNvSpPr txBox="1">
          <a:spLocks noChangeArrowheads="1"/>
        </xdr:cNvSpPr>
      </xdr:nvSpPr>
      <xdr:spPr bwMode="auto">
        <a:xfrm>
          <a:off x="78486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14</xdr:row>
      <xdr:rowOff>876300</xdr:rowOff>
    </xdr:from>
    <xdr:to>
      <xdr:col>1</xdr:col>
      <xdr:colOff>76200</xdr:colOff>
      <xdr:row>15</xdr:row>
      <xdr:rowOff>190500</xdr:rowOff>
    </xdr:to>
    <xdr:sp macro="" textlink="">
      <xdr:nvSpPr>
        <xdr:cNvPr id="24099" name="Texte 25">
          <a:extLst>
            <a:ext uri="{FF2B5EF4-FFF2-40B4-BE49-F238E27FC236}">
              <a16:creationId xmlns:a16="http://schemas.microsoft.com/office/drawing/2014/main" id="{29E9FC2F-6BD8-4552-ACA4-F4C84225E6EE}"/>
            </a:ext>
          </a:extLst>
        </xdr:cNvPr>
        <xdr:cNvSpPr txBox="1">
          <a:spLocks noChangeArrowheads="1"/>
        </xdr:cNvSpPr>
      </xdr:nvSpPr>
      <xdr:spPr bwMode="auto">
        <a:xfrm>
          <a:off x="78486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76200</xdr:colOff>
      <xdr:row>16</xdr:row>
      <xdr:rowOff>198120</xdr:rowOff>
    </xdr:to>
    <xdr:sp macro="" textlink="">
      <xdr:nvSpPr>
        <xdr:cNvPr id="24100" name="Texte 24">
          <a:extLst>
            <a:ext uri="{FF2B5EF4-FFF2-40B4-BE49-F238E27FC236}">
              <a16:creationId xmlns:a16="http://schemas.microsoft.com/office/drawing/2014/main" id="{243ECADB-5A8D-4209-84DE-51EBBE6734FE}"/>
            </a:ext>
          </a:extLst>
        </xdr:cNvPr>
        <xdr:cNvSpPr txBox="1">
          <a:spLocks noChangeArrowheads="1"/>
        </xdr:cNvSpPr>
      </xdr:nvSpPr>
      <xdr:spPr bwMode="auto">
        <a:xfrm>
          <a:off x="784860" y="6606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876300</xdr:rowOff>
    </xdr:from>
    <xdr:to>
      <xdr:col>1</xdr:col>
      <xdr:colOff>76200</xdr:colOff>
      <xdr:row>16</xdr:row>
      <xdr:rowOff>190500</xdr:rowOff>
    </xdr:to>
    <xdr:sp macro="" textlink="">
      <xdr:nvSpPr>
        <xdr:cNvPr id="24101" name="Texte 25">
          <a:extLst>
            <a:ext uri="{FF2B5EF4-FFF2-40B4-BE49-F238E27FC236}">
              <a16:creationId xmlns:a16="http://schemas.microsoft.com/office/drawing/2014/main" id="{02E16598-34B0-418E-BB1A-F6E9995DA216}"/>
            </a:ext>
          </a:extLst>
        </xdr:cNvPr>
        <xdr:cNvSpPr txBox="1">
          <a:spLocks noChangeArrowheads="1"/>
        </xdr:cNvSpPr>
      </xdr:nvSpPr>
      <xdr:spPr bwMode="auto">
        <a:xfrm>
          <a:off x="78486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876300</xdr:rowOff>
    </xdr:from>
    <xdr:to>
      <xdr:col>1</xdr:col>
      <xdr:colOff>76200</xdr:colOff>
      <xdr:row>16</xdr:row>
      <xdr:rowOff>190500</xdr:rowOff>
    </xdr:to>
    <xdr:sp macro="" textlink="">
      <xdr:nvSpPr>
        <xdr:cNvPr id="24102" name="Texte 26">
          <a:extLst>
            <a:ext uri="{FF2B5EF4-FFF2-40B4-BE49-F238E27FC236}">
              <a16:creationId xmlns:a16="http://schemas.microsoft.com/office/drawing/2014/main" id="{FA6CF6FD-C71A-4B05-ADA6-8015E2D7CFD1}"/>
            </a:ext>
          </a:extLst>
        </xdr:cNvPr>
        <xdr:cNvSpPr txBox="1">
          <a:spLocks noChangeArrowheads="1"/>
        </xdr:cNvSpPr>
      </xdr:nvSpPr>
      <xdr:spPr bwMode="auto">
        <a:xfrm>
          <a:off x="78486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76200</xdr:colOff>
      <xdr:row>16</xdr:row>
      <xdr:rowOff>198120</xdr:rowOff>
    </xdr:to>
    <xdr:sp macro="" textlink="">
      <xdr:nvSpPr>
        <xdr:cNvPr id="24103" name="Texte 24">
          <a:extLst>
            <a:ext uri="{FF2B5EF4-FFF2-40B4-BE49-F238E27FC236}">
              <a16:creationId xmlns:a16="http://schemas.microsoft.com/office/drawing/2014/main" id="{BD1B48C1-AC91-4792-BA29-BFA62A009DCE}"/>
            </a:ext>
          </a:extLst>
        </xdr:cNvPr>
        <xdr:cNvSpPr txBox="1">
          <a:spLocks noChangeArrowheads="1"/>
        </xdr:cNvSpPr>
      </xdr:nvSpPr>
      <xdr:spPr bwMode="auto">
        <a:xfrm>
          <a:off x="784860" y="6606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876300</xdr:rowOff>
    </xdr:from>
    <xdr:to>
      <xdr:col>1</xdr:col>
      <xdr:colOff>76200</xdr:colOff>
      <xdr:row>16</xdr:row>
      <xdr:rowOff>190500</xdr:rowOff>
    </xdr:to>
    <xdr:sp macro="" textlink="">
      <xdr:nvSpPr>
        <xdr:cNvPr id="24104" name="Texte 25">
          <a:extLst>
            <a:ext uri="{FF2B5EF4-FFF2-40B4-BE49-F238E27FC236}">
              <a16:creationId xmlns:a16="http://schemas.microsoft.com/office/drawing/2014/main" id="{BFD1AEEE-DBE8-4452-8752-4589613139FC}"/>
            </a:ext>
          </a:extLst>
        </xdr:cNvPr>
        <xdr:cNvSpPr txBox="1">
          <a:spLocks noChangeArrowheads="1"/>
        </xdr:cNvSpPr>
      </xdr:nvSpPr>
      <xdr:spPr bwMode="auto">
        <a:xfrm>
          <a:off x="78486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876300</xdr:rowOff>
    </xdr:from>
    <xdr:to>
      <xdr:col>1</xdr:col>
      <xdr:colOff>76200</xdr:colOff>
      <xdr:row>16</xdr:row>
      <xdr:rowOff>190500</xdr:rowOff>
    </xdr:to>
    <xdr:sp macro="" textlink="">
      <xdr:nvSpPr>
        <xdr:cNvPr id="24105" name="Texte 26">
          <a:extLst>
            <a:ext uri="{FF2B5EF4-FFF2-40B4-BE49-F238E27FC236}">
              <a16:creationId xmlns:a16="http://schemas.microsoft.com/office/drawing/2014/main" id="{67F59ED9-A950-41DF-9854-9B0614E87E19}"/>
            </a:ext>
          </a:extLst>
        </xdr:cNvPr>
        <xdr:cNvSpPr txBox="1">
          <a:spLocks noChangeArrowheads="1"/>
        </xdr:cNvSpPr>
      </xdr:nvSpPr>
      <xdr:spPr bwMode="auto">
        <a:xfrm>
          <a:off x="78486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0</xdr:rowOff>
    </xdr:from>
    <xdr:to>
      <xdr:col>1</xdr:col>
      <xdr:colOff>76200</xdr:colOff>
      <xdr:row>16</xdr:row>
      <xdr:rowOff>198120</xdr:rowOff>
    </xdr:to>
    <xdr:sp macro="" textlink="">
      <xdr:nvSpPr>
        <xdr:cNvPr id="24106" name="Texte 24">
          <a:extLst>
            <a:ext uri="{FF2B5EF4-FFF2-40B4-BE49-F238E27FC236}">
              <a16:creationId xmlns:a16="http://schemas.microsoft.com/office/drawing/2014/main" id="{85341543-6B9E-4C45-9FFF-7E1805B6D4F8}"/>
            </a:ext>
          </a:extLst>
        </xdr:cNvPr>
        <xdr:cNvSpPr txBox="1">
          <a:spLocks noChangeArrowheads="1"/>
        </xdr:cNvSpPr>
      </xdr:nvSpPr>
      <xdr:spPr bwMode="auto">
        <a:xfrm>
          <a:off x="784860" y="6606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15</xdr:row>
      <xdr:rowOff>876300</xdr:rowOff>
    </xdr:from>
    <xdr:to>
      <xdr:col>1</xdr:col>
      <xdr:colOff>76200</xdr:colOff>
      <xdr:row>16</xdr:row>
      <xdr:rowOff>190500</xdr:rowOff>
    </xdr:to>
    <xdr:sp macro="" textlink="">
      <xdr:nvSpPr>
        <xdr:cNvPr id="24107" name="Texte 25">
          <a:extLst>
            <a:ext uri="{FF2B5EF4-FFF2-40B4-BE49-F238E27FC236}">
              <a16:creationId xmlns:a16="http://schemas.microsoft.com/office/drawing/2014/main" id="{B95B9795-E284-4D85-A82E-3A7B3A1A47B3}"/>
            </a:ext>
          </a:extLst>
        </xdr:cNvPr>
        <xdr:cNvSpPr txBox="1">
          <a:spLocks noChangeArrowheads="1"/>
        </xdr:cNvSpPr>
      </xdr:nvSpPr>
      <xdr:spPr bwMode="auto">
        <a:xfrm>
          <a:off x="78486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76200</xdr:colOff>
      <xdr:row>17</xdr:row>
      <xdr:rowOff>198120</xdr:rowOff>
    </xdr:to>
    <xdr:sp macro="" textlink="">
      <xdr:nvSpPr>
        <xdr:cNvPr id="24108" name="Texte 24">
          <a:extLst>
            <a:ext uri="{FF2B5EF4-FFF2-40B4-BE49-F238E27FC236}">
              <a16:creationId xmlns:a16="http://schemas.microsoft.com/office/drawing/2014/main" id="{118D79E1-575A-4540-8049-EF4C9FFF65B3}"/>
            </a:ext>
          </a:extLst>
        </xdr:cNvPr>
        <xdr:cNvSpPr txBox="1">
          <a:spLocks noChangeArrowheads="1"/>
        </xdr:cNvSpPr>
      </xdr:nvSpPr>
      <xdr:spPr bwMode="auto">
        <a:xfrm>
          <a:off x="7848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876300</xdr:rowOff>
    </xdr:from>
    <xdr:to>
      <xdr:col>1</xdr:col>
      <xdr:colOff>76200</xdr:colOff>
      <xdr:row>17</xdr:row>
      <xdr:rowOff>190500</xdr:rowOff>
    </xdr:to>
    <xdr:sp macro="" textlink="">
      <xdr:nvSpPr>
        <xdr:cNvPr id="24109" name="Texte 25">
          <a:extLst>
            <a:ext uri="{FF2B5EF4-FFF2-40B4-BE49-F238E27FC236}">
              <a16:creationId xmlns:a16="http://schemas.microsoft.com/office/drawing/2014/main" id="{8DBD892D-8812-48E8-890D-AB37F010272A}"/>
            </a:ext>
          </a:extLst>
        </xdr:cNvPr>
        <xdr:cNvSpPr txBox="1">
          <a:spLocks noChangeArrowheads="1"/>
        </xdr:cNvSpPr>
      </xdr:nvSpPr>
      <xdr:spPr bwMode="auto">
        <a:xfrm>
          <a:off x="7848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876300</xdr:rowOff>
    </xdr:from>
    <xdr:to>
      <xdr:col>1</xdr:col>
      <xdr:colOff>76200</xdr:colOff>
      <xdr:row>17</xdr:row>
      <xdr:rowOff>190500</xdr:rowOff>
    </xdr:to>
    <xdr:sp macro="" textlink="">
      <xdr:nvSpPr>
        <xdr:cNvPr id="24110" name="Texte 26">
          <a:extLst>
            <a:ext uri="{FF2B5EF4-FFF2-40B4-BE49-F238E27FC236}">
              <a16:creationId xmlns:a16="http://schemas.microsoft.com/office/drawing/2014/main" id="{612C5245-287C-4CEF-AC53-0AAC0E24E35B}"/>
            </a:ext>
          </a:extLst>
        </xdr:cNvPr>
        <xdr:cNvSpPr txBox="1">
          <a:spLocks noChangeArrowheads="1"/>
        </xdr:cNvSpPr>
      </xdr:nvSpPr>
      <xdr:spPr bwMode="auto">
        <a:xfrm>
          <a:off x="7848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76200</xdr:colOff>
      <xdr:row>17</xdr:row>
      <xdr:rowOff>198120</xdr:rowOff>
    </xdr:to>
    <xdr:sp macro="" textlink="">
      <xdr:nvSpPr>
        <xdr:cNvPr id="24111" name="Texte 24">
          <a:extLst>
            <a:ext uri="{FF2B5EF4-FFF2-40B4-BE49-F238E27FC236}">
              <a16:creationId xmlns:a16="http://schemas.microsoft.com/office/drawing/2014/main" id="{E90F960A-7A29-4C08-85F2-E3711C4AAB77}"/>
            </a:ext>
          </a:extLst>
        </xdr:cNvPr>
        <xdr:cNvSpPr txBox="1">
          <a:spLocks noChangeArrowheads="1"/>
        </xdr:cNvSpPr>
      </xdr:nvSpPr>
      <xdr:spPr bwMode="auto">
        <a:xfrm>
          <a:off x="7848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876300</xdr:rowOff>
    </xdr:from>
    <xdr:to>
      <xdr:col>1</xdr:col>
      <xdr:colOff>76200</xdr:colOff>
      <xdr:row>17</xdr:row>
      <xdr:rowOff>190500</xdr:rowOff>
    </xdr:to>
    <xdr:sp macro="" textlink="">
      <xdr:nvSpPr>
        <xdr:cNvPr id="24112" name="Texte 25">
          <a:extLst>
            <a:ext uri="{FF2B5EF4-FFF2-40B4-BE49-F238E27FC236}">
              <a16:creationId xmlns:a16="http://schemas.microsoft.com/office/drawing/2014/main" id="{ADE6596F-FB23-47CF-9992-B1ECF2491EE7}"/>
            </a:ext>
          </a:extLst>
        </xdr:cNvPr>
        <xdr:cNvSpPr txBox="1">
          <a:spLocks noChangeArrowheads="1"/>
        </xdr:cNvSpPr>
      </xdr:nvSpPr>
      <xdr:spPr bwMode="auto">
        <a:xfrm>
          <a:off x="7848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876300</xdr:rowOff>
    </xdr:from>
    <xdr:to>
      <xdr:col>1</xdr:col>
      <xdr:colOff>76200</xdr:colOff>
      <xdr:row>17</xdr:row>
      <xdr:rowOff>190500</xdr:rowOff>
    </xdr:to>
    <xdr:sp macro="" textlink="">
      <xdr:nvSpPr>
        <xdr:cNvPr id="24113" name="Texte 26">
          <a:extLst>
            <a:ext uri="{FF2B5EF4-FFF2-40B4-BE49-F238E27FC236}">
              <a16:creationId xmlns:a16="http://schemas.microsoft.com/office/drawing/2014/main" id="{998002FD-7F41-420B-9E97-094F44BA9AA3}"/>
            </a:ext>
          </a:extLst>
        </xdr:cNvPr>
        <xdr:cNvSpPr txBox="1">
          <a:spLocks noChangeArrowheads="1"/>
        </xdr:cNvSpPr>
      </xdr:nvSpPr>
      <xdr:spPr bwMode="auto">
        <a:xfrm>
          <a:off x="7848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0</xdr:rowOff>
    </xdr:from>
    <xdr:to>
      <xdr:col>1</xdr:col>
      <xdr:colOff>76200</xdr:colOff>
      <xdr:row>17</xdr:row>
      <xdr:rowOff>198120</xdr:rowOff>
    </xdr:to>
    <xdr:sp macro="" textlink="">
      <xdr:nvSpPr>
        <xdr:cNvPr id="24114" name="Texte 24">
          <a:extLst>
            <a:ext uri="{FF2B5EF4-FFF2-40B4-BE49-F238E27FC236}">
              <a16:creationId xmlns:a16="http://schemas.microsoft.com/office/drawing/2014/main" id="{4FEAFA89-E581-447F-8D99-D952984E4E26}"/>
            </a:ext>
          </a:extLst>
        </xdr:cNvPr>
        <xdr:cNvSpPr txBox="1">
          <a:spLocks noChangeArrowheads="1"/>
        </xdr:cNvSpPr>
      </xdr:nvSpPr>
      <xdr:spPr bwMode="auto">
        <a:xfrm>
          <a:off x="7848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16</xdr:row>
      <xdr:rowOff>876300</xdr:rowOff>
    </xdr:from>
    <xdr:to>
      <xdr:col>1</xdr:col>
      <xdr:colOff>76200</xdr:colOff>
      <xdr:row>17</xdr:row>
      <xdr:rowOff>190500</xdr:rowOff>
    </xdr:to>
    <xdr:sp macro="" textlink="">
      <xdr:nvSpPr>
        <xdr:cNvPr id="24115" name="Texte 25">
          <a:extLst>
            <a:ext uri="{FF2B5EF4-FFF2-40B4-BE49-F238E27FC236}">
              <a16:creationId xmlns:a16="http://schemas.microsoft.com/office/drawing/2014/main" id="{1D3C9523-E4D4-4B30-AB03-86B9DE4E8906}"/>
            </a:ext>
          </a:extLst>
        </xdr:cNvPr>
        <xdr:cNvSpPr txBox="1">
          <a:spLocks noChangeArrowheads="1"/>
        </xdr:cNvSpPr>
      </xdr:nvSpPr>
      <xdr:spPr bwMode="auto">
        <a:xfrm>
          <a:off x="7848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76200</xdr:colOff>
      <xdr:row>18</xdr:row>
      <xdr:rowOff>198120</xdr:rowOff>
    </xdr:to>
    <xdr:sp macro="" textlink="">
      <xdr:nvSpPr>
        <xdr:cNvPr id="24116" name="Texte 24">
          <a:extLst>
            <a:ext uri="{FF2B5EF4-FFF2-40B4-BE49-F238E27FC236}">
              <a16:creationId xmlns:a16="http://schemas.microsoft.com/office/drawing/2014/main" id="{EF64FAA3-E2F4-458C-AEBE-AF67D5BBCAA7}"/>
            </a:ext>
          </a:extLst>
        </xdr:cNvPr>
        <xdr:cNvSpPr txBox="1">
          <a:spLocks noChangeArrowheads="1"/>
        </xdr:cNvSpPr>
      </xdr:nvSpPr>
      <xdr:spPr bwMode="auto">
        <a:xfrm>
          <a:off x="78486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876300</xdr:rowOff>
    </xdr:from>
    <xdr:to>
      <xdr:col>1</xdr:col>
      <xdr:colOff>76200</xdr:colOff>
      <xdr:row>18</xdr:row>
      <xdr:rowOff>190500</xdr:rowOff>
    </xdr:to>
    <xdr:sp macro="" textlink="">
      <xdr:nvSpPr>
        <xdr:cNvPr id="24117" name="Texte 25">
          <a:extLst>
            <a:ext uri="{FF2B5EF4-FFF2-40B4-BE49-F238E27FC236}">
              <a16:creationId xmlns:a16="http://schemas.microsoft.com/office/drawing/2014/main" id="{92FB421C-84E7-4FA9-B51F-721523292BBB}"/>
            </a:ext>
          </a:extLst>
        </xdr:cNvPr>
        <xdr:cNvSpPr txBox="1">
          <a:spLocks noChangeArrowheads="1"/>
        </xdr:cNvSpPr>
      </xdr:nvSpPr>
      <xdr:spPr bwMode="auto">
        <a:xfrm>
          <a:off x="7848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876300</xdr:rowOff>
    </xdr:from>
    <xdr:to>
      <xdr:col>1</xdr:col>
      <xdr:colOff>76200</xdr:colOff>
      <xdr:row>18</xdr:row>
      <xdr:rowOff>190500</xdr:rowOff>
    </xdr:to>
    <xdr:sp macro="" textlink="">
      <xdr:nvSpPr>
        <xdr:cNvPr id="24118" name="Texte 26">
          <a:extLst>
            <a:ext uri="{FF2B5EF4-FFF2-40B4-BE49-F238E27FC236}">
              <a16:creationId xmlns:a16="http://schemas.microsoft.com/office/drawing/2014/main" id="{50CA274B-F84E-468F-AC2E-62CE347AABA6}"/>
            </a:ext>
          </a:extLst>
        </xdr:cNvPr>
        <xdr:cNvSpPr txBox="1">
          <a:spLocks noChangeArrowheads="1"/>
        </xdr:cNvSpPr>
      </xdr:nvSpPr>
      <xdr:spPr bwMode="auto">
        <a:xfrm>
          <a:off x="7848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76200</xdr:colOff>
      <xdr:row>18</xdr:row>
      <xdr:rowOff>198120</xdr:rowOff>
    </xdr:to>
    <xdr:sp macro="" textlink="">
      <xdr:nvSpPr>
        <xdr:cNvPr id="24119" name="Texte 24">
          <a:extLst>
            <a:ext uri="{FF2B5EF4-FFF2-40B4-BE49-F238E27FC236}">
              <a16:creationId xmlns:a16="http://schemas.microsoft.com/office/drawing/2014/main" id="{C8AB26B7-E800-4CD6-856E-932A3CABC2FF}"/>
            </a:ext>
          </a:extLst>
        </xdr:cNvPr>
        <xdr:cNvSpPr txBox="1">
          <a:spLocks noChangeArrowheads="1"/>
        </xdr:cNvSpPr>
      </xdr:nvSpPr>
      <xdr:spPr bwMode="auto">
        <a:xfrm>
          <a:off x="78486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876300</xdr:rowOff>
    </xdr:from>
    <xdr:to>
      <xdr:col>1</xdr:col>
      <xdr:colOff>76200</xdr:colOff>
      <xdr:row>18</xdr:row>
      <xdr:rowOff>190500</xdr:rowOff>
    </xdr:to>
    <xdr:sp macro="" textlink="">
      <xdr:nvSpPr>
        <xdr:cNvPr id="24120" name="Texte 25">
          <a:extLst>
            <a:ext uri="{FF2B5EF4-FFF2-40B4-BE49-F238E27FC236}">
              <a16:creationId xmlns:a16="http://schemas.microsoft.com/office/drawing/2014/main" id="{6F348F28-A3B1-41E3-B036-23976E4FE2DC}"/>
            </a:ext>
          </a:extLst>
        </xdr:cNvPr>
        <xdr:cNvSpPr txBox="1">
          <a:spLocks noChangeArrowheads="1"/>
        </xdr:cNvSpPr>
      </xdr:nvSpPr>
      <xdr:spPr bwMode="auto">
        <a:xfrm>
          <a:off x="7848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876300</xdr:rowOff>
    </xdr:from>
    <xdr:to>
      <xdr:col>1</xdr:col>
      <xdr:colOff>76200</xdr:colOff>
      <xdr:row>18</xdr:row>
      <xdr:rowOff>190500</xdr:rowOff>
    </xdr:to>
    <xdr:sp macro="" textlink="">
      <xdr:nvSpPr>
        <xdr:cNvPr id="24121" name="Texte 26">
          <a:extLst>
            <a:ext uri="{FF2B5EF4-FFF2-40B4-BE49-F238E27FC236}">
              <a16:creationId xmlns:a16="http://schemas.microsoft.com/office/drawing/2014/main" id="{6AAC2996-EEC1-49A7-8838-437EFB4D2CD2}"/>
            </a:ext>
          </a:extLst>
        </xdr:cNvPr>
        <xdr:cNvSpPr txBox="1">
          <a:spLocks noChangeArrowheads="1"/>
        </xdr:cNvSpPr>
      </xdr:nvSpPr>
      <xdr:spPr bwMode="auto">
        <a:xfrm>
          <a:off x="7848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18</xdr:row>
      <xdr:rowOff>0</xdr:rowOff>
    </xdr:from>
    <xdr:to>
      <xdr:col>1</xdr:col>
      <xdr:colOff>76200</xdr:colOff>
      <xdr:row>18</xdr:row>
      <xdr:rowOff>198120</xdr:rowOff>
    </xdr:to>
    <xdr:sp macro="" textlink="">
      <xdr:nvSpPr>
        <xdr:cNvPr id="24122" name="Texte 24">
          <a:extLst>
            <a:ext uri="{FF2B5EF4-FFF2-40B4-BE49-F238E27FC236}">
              <a16:creationId xmlns:a16="http://schemas.microsoft.com/office/drawing/2014/main" id="{517C82F0-DF76-49F7-BB02-1139549DE3DF}"/>
            </a:ext>
          </a:extLst>
        </xdr:cNvPr>
        <xdr:cNvSpPr txBox="1">
          <a:spLocks noChangeArrowheads="1"/>
        </xdr:cNvSpPr>
      </xdr:nvSpPr>
      <xdr:spPr bwMode="auto">
        <a:xfrm>
          <a:off x="78486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0</xdr:colOff>
      <xdr:row>17</xdr:row>
      <xdr:rowOff>876300</xdr:rowOff>
    </xdr:from>
    <xdr:to>
      <xdr:col>1</xdr:col>
      <xdr:colOff>76200</xdr:colOff>
      <xdr:row>18</xdr:row>
      <xdr:rowOff>190500</xdr:rowOff>
    </xdr:to>
    <xdr:sp macro="" textlink="">
      <xdr:nvSpPr>
        <xdr:cNvPr id="24123" name="Texte 25">
          <a:extLst>
            <a:ext uri="{FF2B5EF4-FFF2-40B4-BE49-F238E27FC236}">
              <a16:creationId xmlns:a16="http://schemas.microsoft.com/office/drawing/2014/main" id="{4B5A0D16-50A9-4C27-A5EA-4705423F7186}"/>
            </a:ext>
          </a:extLst>
        </xdr:cNvPr>
        <xdr:cNvSpPr txBox="1">
          <a:spLocks noChangeArrowheads="1"/>
        </xdr:cNvSpPr>
      </xdr:nvSpPr>
      <xdr:spPr bwMode="auto">
        <a:xfrm>
          <a:off x="7848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76200</xdr:colOff>
      <xdr:row>17</xdr:row>
      <xdr:rowOff>198120</xdr:rowOff>
    </xdr:to>
    <xdr:sp macro="" textlink="">
      <xdr:nvSpPr>
        <xdr:cNvPr id="24124" name="Texte 24">
          <a:extLst>
            <a:ext uri="{FF2B5EF4-FFF2-40B4-BE49-F238E27FC236}">
              <a16:creationId xmlns:a16="http://schemas.microsoft.com/office/drawing/2014/main" id="{8E8D3021-0AD2-44AB-8895-3498AFF6DB56}"/>
            </a:ext>
          </a:extLst>
        </xdr:cNvPr>
        <xdr:cNvSpPr txBox="1">
          <a:spLocks noChangeArrowheads="1"/>
        </xdr:cNvSpPr>
      </xdr:nvSpPr>
      <xdr:spPr bwMode="auto">
        <a:xfrm>
          <a:off x="137922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16</xdr:row>
      <xdr:rowOff>876300</xdr:rowOff>
    </xdr:from>
    <xdr:to>
      <xdr:col>2</xdr:col>
      <xdr:colOff>76200</xdr:colOff>
      <xdr:row>17</xdr:row>
      <xdr:rowOff>190500</xdr:rowOff>
    </xdr:to>
    <xdr:sp macro="" textlink="">
      <xdr:nvSpPr>
        <xdr:cNvPr id="24125" name="Texte 25">
          <a:extLst>
            <a:ext uri="{FF2B5EF4-FFF2-40B4-BE49-F238E27FC236}">
              <a16:creationId xmlns:a16="http://schemas.microsoft.com/office/drawing/2014/main" id="{53596788-5ECD-4ADF-B732-C131ED3E4433}"/>
            </a:ext>
          </a:extLst>
        </xdr:cNvPr>
        <xdr:cNvSpPr txBox="1">
          <a:spLocks noChangeArrowheads="1"/>
        </xdr:cNvSpPr>
      </xdr:nvSpPr>
      <xdr:spPr bwMode="auto">
        <a:xfrm>
          <a:off x="137922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16</xdr:row>
      <xdr:rowOff>876300</xdr:rowOff>
    </xdr:from>
    <xdr:to>
      <xdr:col>2</xdr:col>
      <xdr:colOff>76200</xdr:colOff>
      <xdr:row>17</xdr:row>
      <xdr:rowOff>190500</xdr:rowOff>
    </xdr:to>
    <xdr:sp macro="" textlink="">
      <xdr:nvSpPr>
        <xdr:cNvPr id="24126" name="Texte 26">
          <a:extLst>
            <a:ext uri="{FF2B5EF4-FFF2-40B4-BE49-F238E27FC236}">
              <a16:creationId xmlns:a16="http://schemas.microsoft.com/office/drawing/2014/main" id="{9BBCB81A-CD51-42B3-B285-17FEF51E4FDE}"/>
            </a:ext>
          </a:extLst>
        </xdr:cNvPr>
        <xdr:cNvSpPr txBox="1">
          <a:spLocks noChangeArrowheads="1"/>
        </xdr:cNvSpPr>
      </xdr:nvSpPr>
      <xdr:spPr bwMode="auto">
        <a:xfrm>
          <a:off x="137922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76200</xdr:colOff>
      <xdr:row>17</xdr:row>
      <xdr:rowOff>198120</xdr:rowOff>
    </xdr:to>
    <xdr:sp macro="" textlink="">
      <xdr:nvSpPr>
        <xdr:cNvPr id="24127" name="Texte 24">
          <a:extLst>
            <a:ext uri="{FF2B5EF4-FFF2-40B4-BE49-F238E27FC236}">
              <a16:creationId xmlns:a16="http://schemas.microsoft.com/office/drawing/2014/main" id="{3CD1CC08-3A00-4089-984E-D8C68EB0B6D2}"/>
            </a:ext>
          </a:extLst>
        </xdr:cNvPr>
        <xdr:cNvSpPr txBox="1">
          <a:spLocks noChangeArrowheads="1"/>
        </xdr:cNvSpPr>
      </xdr:nvSpPr>
      <xdr:spPr bwMode="auto">
        <a:xfrm>
          <a:off x="137922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16</xdr:row>
      <xdr:rowOff>876300</xdr:rowOff>
    </xdr:from>
    <xdr:to>
      <xdr:col>2</xdr:col>
      <xdr:colOff>76200</xdr:colOff>
      <xdr:row>17</xdr:row>
      <xdr:rowOff>190500</xdr:rowOff>
    </xdr:to>
    <xdr:sp macro="" textlink="">
      <xdr:nvSpPr>
        <xdr:cNvPr id="24128" name="Texte 25">
          <a:extLst>
            <a:ext uri="{FF2B5EF4-FFF2-40B4-BE49-F238E27FC236}">
              <a16:creationId xmlns:a16="http://schemas.microsoft.com/office/drawing/2014/main" id="{E71C9DEE-A633-4D85-8B05-86DF1227BA32}"/>
            </a:ext>
          </a:extLst>
        </xdr:cNvPr>
        <xdr:cNvSpPr txBox="1">
          <a:spLocks noChangeArrowheads="1"/>
        </xdr:cNvSpPr>
      </xdr:nvSpPr>
      <xdr:spPr bwMode="auto">
        <a:xfrm>
          <a:off x="137922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16</xdr:row>
      <xdr:rowOff>876300</xdr:rowOff>
    </xdr:from>
    <xdr:to>
      <xdr:col>2</xdr:col>
      <xdr:colOff>76200</xdr:colOff>
      <xdr:row>17</xdr:row>
      <xdr:rowOff>190500</xdr:rowOff>
    </xdr:to>
    <xdr:sp macro="" textlink="">
      <xdr:nvSpPr>
        <xdr:cNvPr id="24129" name="Texte 26">
          <a:extLst>
            <a:ext uri="{FF2B5EF4-FFF2-40B4-BE49-F238E27FC236}">
              <a16:creationId xmlns:a16="http://schemas.microsoft.com/office/drawing/2014/main" id="{1DFF2140-1433-4E36-BF70-3E6EE294967B}"/>
            </a:ext>
          </a:extLst>
        </xdr:cNvPr>
        <xdr:cNvSpPr txBox="1">
          <a:spLocks noChangeArrowheads="1"/>
        </xdr:cNvSpPr>
      </xdr:nvSpPr>
      <xdr:spPr bwMode="auto">
        <a:xfrm>
          <a:off x="137922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17</xdr:row>
      <xdr:rowOff>0</xdr:rowOff>
    </xdr:from>
    <xdr:to>
      <xdr:col>2</xdr:col>
      <xdr:colOff>76200</xdr:colOff>
      <xdr:row>17</xdr:row>
      <xdr:rowOff>198120</xdr:rowOff>
    </xdr:to>
    <xdr:sp macro="" textlink="">
      <xdr:nvSpPr>
        <xdr:cNvPr id="24130" name="Texte 24">
          <a:extLst>
            <a:ext uri="{FF2B5EF4-FFF2-40B4-BE49-F238E27FC236}">
              <a16:creationId xmlns:a16="http://schemas.microsoft.com/office/drawing/2014/main" id="{E90BFF74-0EBC-45E2-88DD-BA644E42292D}"/>
            </a:ext>
          </a:extLst>
        </xdr:cNvPr>
        <xdr:cNvSpPr txBox="1">
          <a:spLocks noChangeArrowheads="1"/>
        </xdr:cNvSpPr>
      </xdr:nvSpPr>
      <xdr:spPr bwMode="auto">
        <a:xfrm>
          <a:off x="137922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16</xdr:row>
      <xdr:rowOff>876300</xdr:rowOff>
    </xdr:from>
    <xdr:to>
      <xdr:col>2</xdr:col>
      <xdr:colOff>76200</xdr:colOff>
      <xdr:row>17</xdr:row>
      <xdr:rowOff>190500</xdr:rowOff>
    </xdr:to>
    <xdr:sp macro="" textlink="">
      <xdr:nvSpPr>
        <xdr:cNvPr id="24131" name="Texte 25">
          <a:extLst>
            <a:ext uri="{FF2B5EF4-FFF2-40B4-BE49-F238E27FC236}">
              <a16:creationId xmlns:a16="http://schemas.microsoft.com/office/drawing/2014/main" id="{D2FC3194-04E0-4A59-9591-812D99363895}"/>
            </a:ext>
          </a:extLst>
        </xdr:cNvPr>
        <xdr:cNvSpPr txBox="1">
          <a:spLocks noChangeArrowheads="1"/>
        </xdr:cNvSpPr>
      </xdr:nvSpPr>
      <xdr:spPr bwMode="auto">
        <a:xfrm>
          <a:off x="137922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24132" name="Texte 24">
          <a:extLst>
            <a:ext uri="{FF2B5EF4-FFF2-40B4-BE49-F238E27FC236}">
              <a16:creationId xmlns:a16="http://schemas.microsoft.com/office/drawing/2014/main" id="{B62F2A07-A7F7-40A1-9F19-21293067C4A3}"/>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12</xdr:row>
      <xdr:rowOff>876300</xdr:rowOff>
    </xdr:from>
    <xdr:to>
      <xdr:col>6</xdr:col>
      <xdr:colOff>76200</xdr:colOff>
      <xdr:row>13</xdr:row>
      <xdr:rowOff>190500</xdr:rowOff>
    </xdr:to>
    <xdr:sp macro="" textlink="">
      <xdr:nvSpPr>
        <xdr:cNvPr id="24133" name="Texte 25">
          <a:extLst>
            <a:ext uri="{FF2B5EF4-FFF2-40B4-BE49-F238E27FC236}">
              <a16:creationId xmlns:a16="http://schemas.microsoft.com/office/drawing/2014/main" id="{B4EDC1FC-4289-4155-8C36-9BD3A6D0893B}"/>
            </a:ext>
          </a:extLst>
        </xdr:cNvPr>
        <xdr:cNvSpPr txBox="1">
          <a:spLocks noChangeArrowheads="1"/>
        </xdr:cNvSpPr>
      </xdr:nvSpPr>
      <xdr:spPr bwMode="auto">
        <a:xfrm>
          <a:off x="38176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12</xdr:row>
      <xdr:rowOff>876300</xdr:rowOff>
    </xdr:from>
    <xdr:to>
      <xdr:col>6</xdr:col>
      <xdr:colOff>76200</xdr:colOff>
      <xdr:row>13</xdr:row>
      <xdr:rowOff>190500</xdr:rowOff>
    </xdr:to>
    <xdr:sp macro="" textlink="">
      <xdr:nvSpPr>
        <xdr:cNvPr id="24134" name="Texte 26">
          <a:extLst>
            <a:ext uri="{FF2B5EF4-FFF2-40B4-BE49-F238E27FC236}">
              <a16:creationId xmlns:a16="http://schemas.microsoft.com/office/drawing/2014/main" id="{1541841D-1BDD-47FA-ADDC-016717991F16}"/>
            </a:ext>
          </a:extLst>
        </xdr:cNvPr>
        <xdr:cNvSpPr txBox="1">
          <a:spLocks noChangeArrowheads="1"/>
        </xdr:cNvSpPr>
      </xdr:nvSpPr>
      <xdr:spPr bwMode="auto">
        <a:xfrm>
          <a:off x="38176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24135" name="Texte 24">
          <a:extLst>
            <a:ext uri="{FF2B5EF4-FFF2-40B4-BE49-F238E27FC236}">
              <a16:creationId xmlns:a16="http://schemas.microsoft.com/office/drawing/2014/main" id="{C49EE7EF-0960-4246-AB58-A6A18C71F718}"/>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12</xdr:row>
      <xdr:rowOff>876300</xdr:rowOff>
    </xdr:from>
    <xdr:to>
      <xdr:col>6</xdr:col>
      <xdr:colOff>76200</xdr:colOff>
      <xdr:row>13</xdr:row>
      <xdr:rowOff>190500</xdr:rowOff>
    </xdr:to>
    <xdr:sp macro="" textlink="">
      <xdr:nvSpPr>
        <xdr:cNvPr id="24136" name="Texte 25">
          <a:extLst>
            <a:ext uri="{FF2B5EF4-FFF2-40B4-BE49-F238E27FC236}">
              <a16:creationId xmlns:a16="http://schemas.microsoft.com/office/drawing/2014/main" id="{1FC06F92-0A42-46B3-9DB5-D143FBDDAB54}"/>
            </a:ext>
          </a:extLst>
        </xdr:cNvPr>
        <xdr:cNvSpPr txBox="1">
          <a:spLocks noChangeArrowheads="1"/>
        </xdr:cNvSpPr>
      </xdr:nvSpPr>
      <xdr:spPr bwMode="auto">
        <a:xfrm>
          <a:off x="38176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12</xdr:row>
      <xdr:rowOff>876300</xdr:rowOff>
    </xdr:from>
    <xdr:to>
      <xdr:col>6</xdr:col>
      <xdr:colOff>76200</xdr:colOff>
      <xdr:row>13</xdr:row>
      <xdr:rowOff>190500</xdr:rowOff>
    </xdr:to>
    <xdr:sp macro="" textlink="">
      <xdr:nvSpPr>
        <xdr:cNvPr id="24137" name="Texte 26">
          <a:extLst>
            <a:ext uri="{FF2B5EF4-FFF2-40B4-BE49-F238E27FC236}">
              <a16:creationId xmlns:a16="http://schemas.microsoft.com/office/drawing/2014/main" id="{FA23BFCB-77F2-4628-A362-6308EC774093}"/>
            </a:ext>
          </a:extLst>
        </xdr:cNvPr>
        <xdr:cNvSpPr txBox="1">
          <a:spLocks noChangeArrowheads="1"/>
        </xdr:cNvSpPr>
      </xdr:nvSpPr>
      <xdr:spPr bwMode="auto">
        <a:xfrm>
          <a:off x="38176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76200</xdr:colOff>
      <xdr:row>13</xdr:row>
      <xdr:rowOff>198120</xdr:rowOff>
    </xdr:to>
    <xdr:sp macro="" textlink="">
      <xdr:nvSpPr>
        <xdr:cNvPr id="24138" name="Texte 24">
          <a:extLst>
            <a:ext uri="{FF2B5EF4-FFF2-40B4-BE49-F238E27FC236}">
              <a16:creationId xmlns:a16="http://schemas.microsoft.com/office/drawing/2014/main" id="{BCEE13A3-D4B7-4079-A75E-D29C45A3BFB0}"/>
            </a:ext>
          </a:extLst>
        </xdr:cNvPr>
        <xdr:cNvSpPr txBox="1">
          <a:spLocks noChangeArrowheads="1"/>
        </xdr:cNvSpPr>
      </xdr:nvSpPr>
      <xdr:spPr bwMode="auto">
        <a:xfrm>
          <a:off x="38176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12</xdr:row>
      <xdr:rowOff>876300</xdr:rowOff>
    </xdr:from>
    <xdr:to>
      <xdr:col>6</xdr:col>
      <xdr:colOff>76200</xdr:colOff>
      <xdr:row>13</xdr:row>
      <xdr:rowOff>190500</xdr:rowOff>
    </xdr:to>
    <xdr:sp macro="" textlink="">
      <xdr:nvSpPr>
        <xdr:cNvPr id="24139" name="Texte 25">
          <a:extLst>
            <a:ext uri="{FF2B5EF4-FFF2-40B4-BE49-F238E27FC236}">
              <a16:creationId xmlns:a16="http://schemas.microsoft.com/office/drawing/2014/main" id="{CF539D47-48D8-46B5-B6FC-165B7DF46BAC}"/>
            </a:ext>
          </a:extLst>
        </xdr:cNvPr>
        <xdr:cNvSpPr txBox="1">
          <a:spLocks noChangeArrowheads="1"/>
        </xdr:cNvSpPr>
      </xdr:nvSpPr>
      <xdr:spPr bwMode="auto">
        <a:xfrm>
          <a:off x="38176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13</xdr:row>
      <xdr:rowOff>0</xdr:rowOff>
    </xdr:from>
    <xdr:to>
      <xdr:col>9</xdr:col>
      <xdr:colOff>76200</xdr:colOff>
      <xdr:row>13</xdr:row>
      <xdr:rowOff>198120</xdr:rowOff>
    </xdr:to>
    <xdr:sp macro="" textlink="">
      <xdr:nvSpPr>
        <xdr:cNvPr id="24140" name="Texte 24">
          <a:extLst>
            <a:ext uri="{FF2B5EF4-FFF2-40B4-BE49-F238E27FC236}">
              <a16:creationId xmlns:a16="http://schemas.microsoft.com/office/drawing/2014/main" id="{2CAB783C-1C62-4386-8936-E66C75BA1D93}"/>
            </a:ext>
          </a:extLst>
        </xdr:cNvPr>
        <xdr:cNvSpPr txBox="1">
          <a:spLocks noChangeArrowheads="1"/>
        </xdr:cNvSpPr>
      </xdr:nvSpPr>
      <xdr:spPr bwMode="auto">
        <a:xfrm>
          <a:off x="560070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12</xdr:row>
      <xdr:rowOff>876300</xdr:rowOff>
    </xdr:from>
    <xdr:to>
      <xdr:col>9</xdr:col>
      <xdr:colOff>76200</xdr:colOff>
      <xdr:row>13</xdr:row>
      <xdr:rowOff>190500</xdr:rowOff>
    </xdr:to>
    <xdr:sp macro="" textlink="">
      <xdr:nvSpPr>
        <xdr:cNvPr id="24141" name="Texte 25">
          <a:extLst>
            <a:ext uri="{FF2B5EF4-FFF2-40B4-BE49-F238E27FC236}">
              <a16:creationId xmlns:a16="http://schemas.microsoft.com/office/drawing/2014/main" id="{6D33687E-9FAB-4638-8E20-F14688189F93}"/>
            </a:ext>
          </a:extLst>
        </xdr:cNvPr>
        <xdr:cNvSpPr txBox="1">
          <a:spLocks noChangeArrowheads="1"/>
        </xdr:cNvSpPr>
      </xdr:nvSpPr>
      <xdr:spPr bwMode="auto">
        <a:xfrm>
          <a:off x="560070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12</xdr:row>
      <xdr:rowOff>876300</xdr:rowOff>
    </xdr:from>
    <xdr:to>
      <xdr:col>9</xdr:col>
      <xdr:colOff>76200</xdr:colOff>
      <xdr:row>13</xdr:row>
      <xdr:rowOff>190500</xdr:rowOff>
    </xdr:to>
    <xdr:sp macro="" textlink="">
      <xdr:nvSpPr>
        <xdr:cNvPr id="24142" name="Texte 26">
          <a:extLst>
            <a:ext uri="{FF2B5EF4-FFF2-40B4-BE49-F238E27FC236}">
              <a16:creationId xmlns:a16="http://schemas.microsoft.com/office/drawing/2014/main" id="{ECBA53D8-EFE3-4841-BFD3-BD9C262BC3E5}"/>
            </a:ext>
          </a:extLst>
        </xdr:cNvPr>
        <xdr:cNvSpPr txBox="1">
          <a:spLocks noChangeArrowheads="1"/>
        </xdr:cNvSpPr>
      </xdr:nvSpPr>
      <xdr:spPr bwMode="auto">
        <a:xfrm>
          <a:off x="560070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13</xdr:row>
      <xdr:rowOff>0</xdr:rowOff>
    </xdr:from>
    <xdr:to>
      <xdr:col>9</xdr:col>
      <xdr:colOff>76200</xdr:colOff>
      <xdr:row>13</xdr:row>
      <xdr:rowOff>198120</xdr:rowOff>
    </xdr:to>
    <xdr:sp macro="" textlink="">
      <xdr:nvSpPr>
        <xdr:cNvPr id="24143" name="Texte 24">
          <a:extLst>
            <a:ext uri="{FF2B5EF4-FFF2-40B4-BE49-F238E27FC236}">
              <a16:creationId xmlns:a16="http://schemas.microsoft.com/office/drawing/2014/main" id="{98946936-71B7-4ED1-BF07-914409CD914D}"/>
            </a:ext>
          </a:extLst>
        </xdr:cNvPr>
        <xdr:cNvSpPr txBox="1">
          <a:spLocks noChangeArrowheads="1"/>
        </xdr:cNvSpPr>
      </xdr:nvSpPr>
      <xdr:spPr bwMode="auto">
        <a:xfrm>
          <a:off x="560070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12</xdr:row>
      <xdr:rowOff>876300</xdr:rowOff>
    </xdr:from>
    <xdr:to>
      <xdr:col>9</xdr:col>
      <xdr:colOff>76200</xdr:colOff>
      <xdr:row>13</xdr:row>
      <xdr:rowOff>190500</xdr:rowOff>
    </xdr:to>
    <xdr:sp macro="" textlink="">
      <xdr:nvSpPr>
        <xdr:cNvPr id="24144" name="Texte 25">
          <a:extLst>
            <a:ext uri="{FF2B5EF4-FFF2-40B4-BE49-F238E27FC236}">
              <a16:creationId xmlns:a16="http://schemas.microsoft.com/office/drawing/2014/main" id="{531A0E22-8319-461F-8565-C5A5FF0EC773}"/>
            </a:ext>
          </a:extLst>
        </xdr:cNvPr>
        <xdr:cNvSpPr txBox="1">
          <a:spLocks noChangeArrowheads="1"/>
        </xdr:cNvSpPr>
      </xdr:nvSpPr>
      <xdr:spPr bwMode="auto">
        <a:xfrm>
          <a:off x="560070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12</xdr:row>
      <xdr:rowOff>876300</xdr:rowOff>
    </xdr:from>
    <xdr:to>
      <xdr:col>9</xdr:col>
      <xdr:colOff>76200</xdr:colOff>
      <xdr:row>13</xdr:row>
      <xdr:rowOff>190500</xdr:rowOff>
    </xdr:to>
    <xdr:sp macro="" textlink="">
      <xdr:nvSpPr>
        <xdr:cNvPr id="24145" name="Texte 26">
          <a:extLst>
            <a:ext uri="{FF2B5EF4-FFF2-40B4-BE49-F238E27FC236}">
              <a16:creationId xmlns:a16="http://schemas.microsoft.com/office/drawing/2014/main" id="{BFF4270A-25E0-4E43-A519-BCE4B1922892}"/>
            </a:ext>
          </a:extLst>
        </xdr:cNvPr>
        <xdr:cNvSpPr txBox="1">
          <a:spLocks noChangeArrowheads="1"/>
        </xdr:cNvSpPr>
      </xdr:nvSpPr>
      <xdr:spPr bwMode="auto">
        <a:xfrm>
          <a:off x="560070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13</xdr:row>
      <xdr:rowOff>0</xdr:rowOff>
    </xdr:from>
    <xdr:to>
      <xdr:col>9</xdr:col>
      <xdr:colOff>76200</xdr:colOff>
      <xdr:row>13</xdr:row>
      <xdr:rowOff>198120</xdr:rowOff>
    </xdr:to>
    <xdr:sp macro="" textlink="">
      <xdr:nvSpPr>
        <xdr:cNvPr id="24146" name="Texte 24">
          <a:extLst>
            <a:ext uri="{FF2B5EF4-FFF2-40B4-BE49-F238E27FC236}">
              <a16:creationId xmlns:a16="http://schemas.microsoft.com/office/drawing/2014/main" id="{9D5A3681-7E75-43B4-887C-AA56999B74D9}"/>
            </a:ext>
          </a:extLst>
        </xdr:cNvPr>
        <xdr:cNvSpPr txBox="1">
          <a:spLocks noChangeArrowheads="1"/>
        </xdr:cNvSpPr>
      </xdr:nvSpPr>
      <xdr:spPr bwMode="auto">
        <a:xfrm>
          <a:off x="560070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12</xdr:row>
      <xdr:rowOff>876300</xdr:rowOff>
    </xdr:from>
    <xdr:to>
      <xdr:col>9</xdr:col>
      <xdr:colOff>76200</xdr:colOff>
      <xdr:row>13</xdr:row>
      <xdr:rowOff>190500</xdr:rowOff>
    </xdr:to>
    <xdr:sp macro="" textlink="">
      <xdr:nvSpPr>
        <xdr:cNvPr id="24147" name="Texte 25">
          <a:extLst>
            <a:ext uri="{FF2B5EF4-FFF2-40B4-BE49-F238E27FC236}">
              <a16:creationId xmlns:a16="http://schemas.microsoft.com/office/drawing/2014/main" id="{D27F20E2-B1F4-4226-BF3B-E092E602D8BF}"/>
            </a:ext>
          </a:extLst>
        </xdr:cNvPr>
        <xdr:cNvSpPr txBox="1">
          <a:spLocks noChangeArrowheads="1"/>
        </xdr:cNvSpPr>
      </xdr:nvSpPr>
      <xdr:spPr bwMode="auto">
        <a:xfrm>
          <a:off x="560070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14</xdr:row>
      <xdr:rowOff>0</xdr:rowOff>
    </xdr:from>
    <xdr:to>
      <xdr:col>8</xdr:col>
      <xdr:colOff>76200</xdr:colOff>
      <xdr:row>14</xdr:row>
      <xdr:rowOff>198120</xdr:rowOff>
    </xdr:to>
    <xdr:sp macro="" textlink="">
      <xdr:nvSpPr>
        <xdr:cNvPr id="24148" name="Texte 24">
          <a:extLst>
            <a:ext uri="{FF2B5EF4-FFF2-40B4-BE49-F238E27FC236}">
              <a16:creationId xmlns:a16="http://schemas.microsoft.com/office/drawing/2014/main" id="{AE7269B2-67B8-4710-A67C-6A33C92A5416}"/>
            </a:ext>
          </a:extLst>
        </xdr:cNvPr>
        <xdr:cNvSpPr txBox="1">
          <a:spLocks noChangeArrowheads="1"/>
        </xdr:cNvSpPr>
      </xdr:nvSpPr>
      <xdr:spPr bwMode="auto">
        <a:xfrm>
          <a:off x="500634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876300</xdr:rowOff>
    </xdr:from>
    <xdr:to>
      <xdr:col>8</xdr:col>
      <xdr:colOff>76200</xdr:colOff>
      <xdr:row>14</xdr:row>
      <xdr:rowOff>190500</xdr:rowOff>
    </xdr:to>
    <xdr:sp macro="" textlink="">
      <xdr:nvSpPr>
        <xdr:cNvPr id="24149" name="Texte 25">
          <a:extLst>
            <a:ext uri="{FF2B5EF4-FFF2-40B4-BE49-F238E27FC236}">
              <a16:creationId xmlns:a16="http://schemas.microsoft.com/office/drawing/2014/main" id="{0D5113E0-1CD8-47D4-B2FC-50EC25399031}"/>
            </a:ext>
          </a:extLst>
        </xdr:cNvPr>
        <xdr:cNvSpPr txBox="1">
          <a:spLocks noChangeArrowheads="1"/>
        </xdr:cNvSpPr>
      </xdr:nvSpPr>
      <xdr:spPr bwMode="auto">
        <a:xfrm>
          <a:off x="500634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876300</xdr:rowOff>
    </xdr:from>
    <xdr:to>
      <xdr:col>8</xdr:col>
      <xdr:colOff>76200</xdr:colOff>
      <xdr:row>14</xdr:row>
      <xdr:rowOff>190500</xdr:rowOff>
    </xdr:to>
    <xdr:sp macro="" textlink="">
      <xdr:nvSpPr>
        <xdr:cNvPr id="24150" name="Texte 26">
          <a:extLst>
            <a:ext uri="{FF2B5EF4-FFF2-40B4-BE49-F238E27FC236}">
              <a16:creationId xmlns:a16="http://schemas.microsoft.com/office/drawing/2014/main" id="{BC6E9DDB-3029-404E-882D-BBFBD0BB607A}"/>
            </a:ext>
          </a:extLst>
        </xdr:cNvPr>
        <xdr:cNvSpPr txBox="1">
          <a:spLocks noChangeArrowheads="1"/>
        </xdr:cNvSpPr>
      </xdr:nvSpPr>
      <xdr:spPr bwMode="auto">
        <a:xfrm>
          <a:off x="500634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14</xdr:row>
      <xdr:rowOff>0</xdr:rowOff>
    </xdr:from>
    <xdr:to>
      <xdr:col>8</xdr:col>
      <xdr:colOff>76200</xdr:colOff>
      <xdr:row>14</xdr:row>
      <xdr:rowOff>198120</xdr:rowOff>
    </xdr:to>
    <xdr:sp macro="" textlink="">
      <xdr:nvSpPr>
        <xdr:cNvPr id="24151" name="Texte 24">
          <a:extLst>
            <a:ext uri="{FF2B5EF4-FFF2-40B4-BE49-F238E27FC236}">
              <a16:creationId xmlns:a16="http://schemas.microsoft.com/office/drawing/2014/main" id="{E7BDAC9B-AA43-48D1-BD49-AB1C6B679742}"/>
            </a:ext>
          </a:extLst>
        </xdr:cNvPr>
        <xdr:cNvSpPr txBox="1">
          <a:spLocks noChangeArrowheads="1"/>
        </xdr:cNvSpPr>
      </xdr:nvSpPr>
      <xdr:spPr bwMode="auto">
        <a:xfrm>
          <a:off x="500634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876300</xdr:rowOff>
    </xdr:from>
    <xdr:to>
      <xdr:col>8</xdr:col>
      <xdr:colOff>76200</xdr:colOff>
      <xdr:row>14</xdr:row>
      <xdr:rowOff>190500</xdr:rowOff>
    </xdr:to>
    <xdr:sp macro="" textlink="">
      <xdr:nvSpPr>
        <xdr:cNvPr id="24152" name="Texte 25">
          <a:extLst>
            <a:ext uri="{FF2B5EF4-FFF2-40B4-BE49-F238E27FC236}">
              <a16:creationId xmlns:a16="http://schemas.microsoft.com/office/drawing/2014/main" id="{5C7D9917-92DF-4FB9-BCF3-C5E659A69671}"/>
            </a:ext>
          </a:extLst>
        </xdr:cNvPr>
        <xdr:cNvSpPr txBox="1">
          <a:spLocks noChangeArrowheads="1"/>
        </xdr:cNvSpPr>
      </xdr:nvSpPr>
      <xdr:spPr bwMode="auto">
        <a:xfrm>
          <a:off x="500634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876300</xdr:rowOff>
    </xdr:from>
    <xdr:to>
      <xdr:col>8</xdr:col>
      <xdr:colOff>76200</xdr:colOff>
      <xdr:row>14</xdr:row>
      <xdr:rowOff>190500</xdr:rowOff>
    </xdr:to>
    <xdr:sp macro="" textlink="">
      <xdr:nvSpPr>
        <xdr:cNvPr id="24153" name="Texte 26">
          <a:extLst>
            <a:ext uri="{FF2B5EF4-FFF2-40B4-BE49-F238E27FC236}">
              <a16:creationId xmlns:a16="http://schemas.microsoft.com/office/drawing/2014/main" id="{C9B48E2E-2A22-468C-B832-348B9F58AA9D}"/>
            </a:ext>
          </a:extLst>
        </xdr:cNvPr>
        <xdr:cNvSpPr txBox="1">
          <a:spLocks noChangeArrowheads="1"/>
        </xdr:cNvSpPr>
      </xdr:nvSpPr>
      <xdr:spPr bwMode="auto">
        <a:xfrm>
          <a:off x="500634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14</xdr:row>
      <xdr:rowOff>0</xdr:rowOff>
    </xdr:from>
    <xdr:to>
      <xdr:col>8</xdr:col>
      <xdr:colOff>76200</xdr:colOff>
      <xdr:row>14</xdr:row>
      <xdr:rowOff>198120</xdr:rowOff>
    </xdr:to>
    <xdr:sp macro="" textlink="">
      <xdr:nvSpPr>
        <xdr:cNvPr id="24154" name="Texte 24">
          <a:extLst>
            <a:ext uri="{FF2B5EF4-FFF2-40B4-BE49-F238E27FC236}">
              <a16:creationId xmlns:a16="http://schemas.microsoft.com/office/drawing/2014/main" id="{DD5B5619-B4BF-4645-AF1F-ABA45917CA38}"/>
            </a:ext>
          </a:extLst>
        </xdr:cNvPr>
        <xdr:cNvSpPr txBox="1">
          <a:spLocks noChangeArrowheads="1"/>
        </xdr:cNvSpPr>
      </xdr:nvSpPr>
      <xdr:spPr bwMode="auto">
        <a:xfrm>
          <a:off x="500634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876300</xdr:rowOff>
    </xdr:from>
    <xdr:to>
      <xdr:col>8</xdr:col>
      <xdr:colOff>76200</xdr:colOff>
      <xdr:row>14</xdr:row>
      <xdr:rowOff>190500</xdr:rowOff>
    </xdr:to>
    <xdr:sp macro="" textlink="">
      <xdr:nvSpPr>
        <xdr:cNvPr id="24155" name="Texte 25">
          <a:extLst>
            <a:ext uri="{FF2B5EF4-FFF2-40B4-BE49-F238E27FC236}">
              <a16:creationId xmlns:a16="http://schemas.microsoft.com/office/drawing/2014/main" id="{CAC31B11-56E4-4F48-9739-7610DEBB53ED}"/>
            </a:ext>
          </a:extLst>
        </xdr:cNvPr>
        <xdr:cNvSpPr txBox="1">
          <a:spLocks noChangeArrowheads="1"/>
        </xdr:cNvSpPr>
      </xdr:nvSpPr>
      <xdr:spPr bwMode="auto">
        <a:xfrm>
          <a:off x="500634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15</xdr:row>
      <xdr:rowOff>0</xdr:rowOff>
    </xdr:from>
    <xdr:to>
      <xdr:col>6</xdr:col>
      <xdr:colOff>76200</xdr:colOff>
      <xdr:row>15</xdr:row>
      <xdr:rowOff>198120</xdr:rowOff>
    </xdr:to>
    <xdr:sp macro="" textlink="">
      <xdr:nvSpPr>
        <xdr:cNvPr id="24156" name="Texte 24">
          <a:extLst>
            <a:ext uri="{FF2B5EF4-FFF2-40B4-BE49-F238E27FC236}">
              <a16:creationId xmlns:a16="http://schemas.microsoft.com/office/drawing/2014/main" id="{F2EF2165-11AF-472C-8C2E-9C6155607E0B}"/>
            </a:ext>
          </a:extLst>
        </xdr:cNvPr>
        <xdr:cNvSpPr txBox="1">
          <a:spLocks noChangeArrowheads="1"/>
        </xdr:cNvSpPr>
      </xdr:nvSpPr>
      <xdr:spPr bwMode="auto">
        <a:xfrm>
          <a:off x="381762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14</xdr:row>
      <xdr:rowOff>876300</xdr:rowOff>
    </xdr:from>
    <xdr:to>
      <xdr:col>6</xdr:col>
      <xdr:colOff>76200</xdr:colOff>
      <xdr:row>15</xdr:row>
      <xdr:rowOff>190500</xdr:rowOff>
    </xdr:to>
    <xdr:sp macro="" textlink="">
      <xdr:nvSpPr>
        <xdr:cNvPr id="24157" name="Texte 25">
          <a:extLst>
            <a:ext uri="{FF2B5EF4-FFF2-40B4-BE49-F238E27FC236}">
              <a16:creationId xmlns:a16="http://schemas.microsoft.com/office/drawing/2014/main" id="{D9875B07-E955-41CA-BC9A-9A35182B6799}"/>
            </a:ext>
          </a:extLst>
        </xdr:cNvPr>
        <xdr:cNvSpPr txBox="1">
          <a:spLocks noChangeArrowheads="1"/>
        </xdr:cNvSpPr>
      </xdr:nvSpPr>
      <xdr:spPr bwMode="auto">
        <a:xfrm>
          <a:off x="38176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14</xdr:row>
      <xdr:rowOff>876300</xdr:rowOff>
    </xdr:from>
    <xdr:to>
      <xdr:col>6</xdr:col>
      <xdr:colOff>76200</xdr:colOff>
      <xdr:row>15</xdr:row>
      <xdr:rowOff>190500</xdr:rowOff>
    </xdr:to>
    <xdr:sp macro="" textlink="">
      <xdr:nvSpPr>
        <xdr:cNvPr id="24158" name="Texte 26">
          <a:extLst>
            <a:ext uri="{FF2B5EF4-FFF2-40B4-BE49-F238E27FC236}">
              <a16:creationId xmlns:a16="http://schemas.microsoft.com/office/drawing/2014/main" id="{EECA4807-7C9D-47A6-8624-8BF03BC0689C}"/>
            </a:ext>
          </a:extLst>
        </xdr:cNvPr>
        <xdr:cNvSpPr txBox="1">
          <a:spLocks noChangeArrowheads="1"/>
        </xdr:cNvSpPr>
      </xdr:nvSpPr>
      <xdr:spPr bwMode="auto">
        <a:xfrm>
          <a:off x="38176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15</xdr:row>
      <xdr:rowOff>0</xdr:rowOff>
    </xdr:from>
    <xdr:to>
      <xdr:col>6</xdr:col>
      <xdr:colOff>76200</xdr:colOff>
      <xdr:row>15</xdr:row>
      <xdr:rowOff>198120</xdr:rowOff>
    </xdr:to>
    <xdr:sp macro="" textlink="">
      <xdr:nvSpPr>
        <xdr:cNvPr id="24159" name="Texte 24">
          <a:extLst>
            <a:ext uri="{FF2B5EF4-FFF2-40B4-BE49-F238E27FC236}">
              <a16:creationId xmlns:a16="http://schemas.microsoft.com/office/drawing/2014/main" id="{3D509C2A-A4D9-4BE9-B28D-F54D55B40230}"/>
            </a:ext>
          </a:extLst>
        </xdr:cNvPr>
        <xdr:cNvSpPr txBox="1">
          <a:spLocks noChangeArrowheads="1"/>
        </xdr:cNvSpPr>
      </xdr:nvSpPr>
      <xdr:spPr bwMode="auto">
        <a:xfrm>
          <a:off x="381762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14</xdr:row>
      <xdr:rowOff>876300</xdr:rowOff>
    </xdr:from>
    <xdr:to>
      <xdr:col>6</xdr:col>
      <xdr:colOff>76200</xdr:colOff>
      <xdr:row>15</xdr:row>
      <xdr:rowOff>190500</xdr:rowOff>
    </xdr:to>
    <xdr:sp macro="" textlink="">
      <xdr:nvSpPr>
        <xdr:cNvPr id="24160" name="Texte 25">
          <a:extLst>
            <a:ext uri="{FF2B5EF4-FFF2-40B4-BE49-F238E27FC236}">
              <a16:creationId xmlns:a16="http://schemas.microsoft.com/office/drawing/2014/main" id="{B0ED303D-12E8-4B49-9AE3-177E18B1869D}"/>
            </a:ext>
          </a:extLst>
        </xdr:cNvPr>
        <xdr:cNvSpPr txBox="1">
          <a:spLocks noChangeArrowheads="1"/>
        </xdr:cNvSpPr>
      </xdr:nvSpPr>
      <xdr:spPr bwMode="auto">
        <a:xfrm>
          <a:off x="38176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14</xdr:row>
      <xdr:rowOff>876300</xdr:rowOff>
    </xdr:from>
    <xdr:to>
      <xdr:col>6</xdr:col>
      <xdr:colOff>76200</xdr:colOff>
      <xdr:row>15</xdr:row>
      <xdr:rowOff>190500</xdr:rowOff>
    </xdr:to>
    <xdr:sp macro="" textlink="">
      <xdr:nvSpPr>
        <xdr:cNvPr id="24161" name="Texte 26">
          <a:extLst>
            <a:ext uri="{FF2B5EF4-FFF2-40B4-BE49-F238E27FC236}">
              <a16:creationId xmlns:a16="http://schemas.microsoft.com/office/drawing/2014/main" id="{4930041C-CE14-4B0A-AE76-D89DE53D9FF0}"/>
            </a:ext>
          </a:extLst>
        </xdr:cNvPr>
        <xdr:cNvSpPr txBox="1">
          <a:spLocks noChangeArrowheads="1"/>
        </xdr:cNvSpPr>
      </xdr:nvSpPr>
      <xdr:spPr bwMode="auto">
        <a:xfrm>
          <a:off x="38176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15</xdr:row>
      <xdr:rowOff>0</xdr:rowOff>
    </xdr:from>
    <xdr:to>
      <xdr:col>6</xdr:col>
      <xdr:colOff>76200</xdr:colOff>
      <xdr:row>15</xdr:row>
      <xdr:rowOff>198120</xdr:rowOff>
    </xdr:to>
    <xdr:sp macro="" textlink="">
      <xdr:nvSpPr>
        <xdr:cNvPr id="24162" name="Texte 24">
          <a:extLst>
            <a:ext uri="{FF2B5EF4-FFF2-40B4-BE49-F238E27FC236}">
              <a16:creationId xmlns:a16="http://schemas.microsoft.com/office/drawing/2014/main" id="{84568273-AD79-4D4E-A663-10393D3F83A0}"/>
            </a:ext>
          </a:extLst>
        </xdr:cNvPr>
        <xdr:cNvSpPr txBox="1">
          <a:spLocks noChangeArrowheads="1"/>
        </xdr:cNvSpPr>
      </xdr:nvSpPr>
      <xdr:spPr bwMode="auto">
        <a:xfrm>
          <a:off x="381762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14</xdr:row>
      <xdr:rowOff>876300</xdr:rowOff>
    </xdr:from>
    <xdr:to>
      <xdr:col>6</xdr:col>
      <xdr:colOff>76200</xdr:colOff>
      <xdr:row>15</xdr:row>
      <xdr:rowOff>190500</xdr:rowOff>
    </xdr:to>
    <xdr:sp macro="" textlink="">
      <xdr:nvSpPr>
        <xdr:cNvPr id="24163" name="Texte 25">
          <a:extLst>
            <a:ext uri="{FF2B5EF4-FFF2-40B4-BE49-F238E27FC236}">
              <a16:creationId xmlns:a16="http://schemas.microsoft.com/office/drawing/2014/main" id="{C32698C5-3090-44BF-918B-F8B1093C6F8C}"/>
            </a:ext>
          </a:extLst>
        </xdr:cNvPr>
        <xdr:cNvSpPr txBox="1">
          <a:spLocks noChangeArrowheads="1"/>
        </xdr:cNvSpPr>
      </xdr:nvSpPr>
      <xdr:spPr bwMode="auto">
        <a:xfrm>
          <a:off x="38176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15</xdr:row>
      <xdr:rowOff>0</xdr:rowOff>
    </xdr:from>
    <xdr:to>
      <xdr:col>9</xdr:col>
      <xdr:colOff>76200</xdr:colOff>
      <xdr:row>15</xdr:row>
      <xdr:rowOff>198120</xdr:rowOff>
    </xdr:to>
    <xdr:sp macro="" textlink="">
      <xdr:nvSpPr>
        <xdr:cNvPr id="24164" name="Texte 24">
          <a:extLst>
            <a:ext uri="{FF2B5EF4-FFF2-40B4-BE49-F238E27FC236}">
              <a16:creationId xmlns:a16="http://schemas.microsoft.com/office/drawing/2014/main" id="{38E65AC9-ED12-453D-B23B-01BCA15FEE43}"/>
            </a:ext>
          </a:extLst>
        </xdr:cNvPr>
        <xdr:cNvSpPr txBox="1">
          <a:spLocks noChangeArrowheads="1"/>
        </xdr:cNvSpPr>
      </xdr:nvSpPr>
      <xdr:spPr bwMode="auto">
        <a:xfrm>
          <a:off x="560070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14</xdr:row>
      <xdr:rowOff>876300</xdr:rowOff>
    </xdr:from>
    <xdr:to>
      <xdr:col>9</xdr:col>
      <xdr:colOff>76200</xdr:colOff>
      <xdr:row>15</xdr:row>
      <xdr:rowOff>190500</xdr:rowOff>
    </xdr:to>
    <xdr:sp macro="" textlink="">
      <xdr:nvSpPr>
        <xdr:cNvPr id="24165" name="Texte 25">
          <a:extLst>
            <a:ext uri="{FF2B5EF4-FFF2-40B4-BE49-F238E27FC236}">
              <a16:creationId xmlns:a16="http://schemas.microsoft.com/office/drawing/2014/main" id="{A1BBD9C7-16B8-4CBE-AEAB-E0F09C192E43}"/>
            </a:ext>
          </a:extLst>
        </xdr:cNvPr>
        <xdr:cNvSpPr txBox="1">
          <a:spLocks noChangeArrowheads="1"/>
        </xdr:cNvSpPr>
      </xdr:nvSpPr>
      <xdr:spPr bwMode="auto">
        <a:xfrm>
          <a:off x="560070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14</xdr:row>
      <xdr:rowOff>876300</xdr:rowOff>
    </xdr:from>
    <xdr:to>
      <xdr:col>9</xdr:col>
      <xdr:colOff>76200</xdr:colOff>
      <xdr:row>15</xdr:row>
      <xdr:rowOff>190500</xdr:rowOff>
    </xdr:to>
    <xdr:sp macro="" textlink="">
      <xdr:nvSpPr>
        <xdr:cNvPr id="24166" name="Texte 26">
          <a:extLst>
            <a:ext uri="{FF2B5EF4-FFF2-40B4-BE49-F238E27FC236}">
              <a16:creationId xmlns:a16="http://schemas.microsoft.com/office/drawing/2014/main" id="{EF2EFBC2-5FF8-46BA-97D8-3A20D1D4EAF4}"/>
            </a:ext>
          </a:extLst>
        </xdr:cNvPr>
        <xdr:cNvSpPr txBox="1">
          <a:spLocks noChangeArrowheads="1"/>
        </xdr:cNvSpPr>
      </xdr:nvSpPr>
      <xdr:spPr bwMode="auto">
        <a:xfrm>
          <a:off x="560070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15</xdr:row>
      <xdr:rowOff>0</xdr:rowOff>
    </xdr:from>
    <xdr:to>
      <xdr:col>9</xdr:col>
      <xdr:colOff>76200</xdr:colOff>
      <xdr:row>15</xdr:row>
      <xdr:rowOff>198120</xdr:rowOff>
    </xdr:to>
    <xdr:sp macro="" textlink="">
      <xdr:nvSpPr>
        <xdr:cNvPr id="24167" name="Texte 24">
          <a:extLst>
            <a:ext uri="{FF2B5EF4-FFF2-40B4-BE49-F238E27FC236}">
              <a16:creationId xmlns:a16="http://schemas.microsoft.com/office/drawing/2014/main" id="{842A74CE-9629-4A98-B03B-F907351ED1E8}"/>
            </a:ext>
          </a:extLst>
        </xdr:cNvPr>
        <xdr:cNvSpPr txBox="1">
          <a:spLocks noChangeArrowheads="1"/>
        </xdr:cNvSpPr>
      </xdr:nvSpPr>
      <xdr:spPr bwMode="auto">
        <a:xfrm>
          <a:off x="560070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14</xdr:row>
      <xdr:rowOff>876300</xdr:rowOff>
    </xdr:from>
    <xdr:to>
      <xdr:col>9</xdr:col>
      <xdr:colOff>76200</xdr:colOff>
      <xdr:row>15</xdr:row>
      <xdr:rowOff>190500</xdr:rowOff>
    </xdr:to>
    <xdr:sp macro="" textlink="">
      <xdr:nvSpPr>
        <xdr:cNvPr id="24168" name="Texte 25">
          <a:extLst>
            <a:ext uri="{FF2B5EF4-FFF2-40B4-BE49-F238E27FC236}">
              <a16:creationId xmlns:a16="http://schemas.microsoft.com/office/drawing/2014/main" id="{1E861BBF-81FA-4EA4-B0B7-ADDD91A1F369}"/>
            </a:ext>
          </a:extLst>
        </xdr:cNvPr>
        <xdr:cNvSpPr txBox="1">
          <a:spLocks noChangeArrowheads="1"/>
        </xdr:cNvSpPr>
      </xdr:nvSpPr>
      <xdr:spPr bwMode="auto">
        <a:xfrm>
          <a:off x="560070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14</xdr:row>
      <xdr:rowOff>876300</xdr:rowOff>
    </xdr:from>
    <xdr:to>
      <xdr:col>9</xdr:col>
      <xdr:colOff>76200</xdr:colOff>
      <xdr:row>15</xdr:row>
      <xdr:rowOff>190500</xdr:rowOff>
    </xdr:to>
    <xdr:sp macro="" textlink="">
      <xdr:nvSpPr>
        <xdr:cNvPr id="24169" name="Texte 26">
          <a:extLst>
            <a:ext uri="{FF2B5EF4-FFF2-40B4-BE49-F238E27FC236}">
              <a16:creationId xmlns:a16="http://schemas.microsoft.com/office/drawing/2014/main" id="{7D80496B-98DA-4ACE-81F2-4A2702A53FD5}"/>
            </a:ext>
          </a:extLst>
        </xdr:cNvPr>
        <xdr:cNvSpPr txBox="1">
          <a:spLocks noChangeArrowheads="1"/>
        </xdr:cNvSpPr>
      </xdr:nvSpPr>
      <xdr:spPr bwMode="auto">
        <a:xfrm>
          <a:off x="560070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15</xdr:row>
      <xdr:rowOff>0</xdr:rowOff>
    </xdr:from>
    <xdr:to>
      <xdr:col>9</xdr:col>
      <xdr:colOff>76200</xdr:colOff>
      <xdr:row>15</xdr:row>
      <xdr:rowOff>198120</xdr:rowOff>
    </xdr:to>
    <xdr:sp macro="" textlink="">
      <xdr:nvSpPr>
        <xdr:cNvPr id="24170" name="Texte 24">
          <a:extLst>
            <a:ext uri="{FF2B5EF4-FFF2-40B4-BE49-F238E27FC236}">
              <a16:creationId xmlns:a16="http://schemas.microsoft.com/office/drawing/2014/main" id="{6EE03898-61A1-4C3C-A9CD-B68BBA2EA95E}"/>
            </a:ext>
          </a:extLst>
        </xdr:cNvPr>
        <xdr:cNvSpPr txBox="1">
          <a:spLocks noChangeArrowheads="1"/>
        </xdr:cNvSpPr>
      </xdr:nvSpPr>
      <xdr:spPr bwMode="auto">
        <a:xfrm>
          <a:off x="560070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14</xdr:row>
      <xdr:rowOff>876300</xdr:rowOff>
    </xdr:from>
    <xdr:to>
      <xdr:col>9</xdr:col>
      <xdr:colOff>76200</xdr:colOff>
      <xdr:row>15</xdr:row>
      <xdr:rowOff>190500</xdr:rowOff>
    </xdr:to>
    <xdr:sp macro="" textlink="">
      <xdr:nvSpPr>
        <xdr:cNvPr id="24171" name="Texte 25">
          <a:extLst>
            <a:ext uri="{FF2B5EF4-FFF2-40B4-BE49-F238E27FC236}">
              <a16:creationId xmlns:a16="http://schemas.microsoft.com/office/drawing/2014/main" id="{864449F6-B681-4BF4-8159-F0E8A17B0F94}"/>
            </a:ext>
          </a:extLst>
        </xdr:cNvPr>
        <xdr:cNvSpPr txBox="1">
          <a:spLocks noChangeArrowheads="1"/>
        </xdr:cNvSpPr>
      </xdr:nvSpPr>
      <xdr:spPr bwMode="auto">
        <a:xfrm>
          <a:off x="560070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17</xdr:row>
      <xdr:rowOff>0</xdr:rowOff>
    </xdr:from>
    <xdr:to>
      <xdr:col>7</xdr:col>
      <xdr:colOff>76200</xdr:colOff>
      <xdr:row>17</xdr:row>
      <xdr:rowOff>198120</xdr:rowOff>
    </xdr:to>
    <xdr:sp macro="" textlink="">
      <xdr:nvSpPr>
        <xdr:cNvPr id="24172" name="Texte 24">
          <a:extLst>
            <a:ext uri="{FF2B5EF4-FFF2-40B4-BE49-F238E27FC236}">
              <a16:creationId xmlns:a16="http://schemas.microsoft.com/office/drawing/2014/main" id="{DBD61702-3D68-4198-BE40-3314643F0E70}"/>
            </a:ext>
          </a:extLst>
        </xdr:cNvPr>
        <xdr:cNvSpPr txBox="1">
          <a:spLocks noChangeArrowheads="1"/>
        </xdr:cNvSpPr>
      </xdr:nvSpPr>
      <xdr:spPr bwMode="auto">
        <a:xfrm>
          <a:off x="441198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16</xdr:row>
      <xdr:rowOff>876300</xdr:rowOff>
    </xdr:from>
    <xdr:to>
      <xdr:col>7</xdr:col>
      <xdr:colOff>76200</xdr:colOff>
      <xdr:row>17</xdr:row>
      <xdr:rowOff>190500</xdr:rowOff>
    </xdr:to>
    <xdr:sp macro="" textlink="">
      <xdr:nvSpPr>
        <xdr:cNvPr id="24173" name="Texte 25">
          <a:extLst>
            <a:ext uri="{FF2B5EF4-FFF2-40B4-BE49-F238E27FC236}">
              <a16:creationId xmlns:a16="http://schemas.microsoft.com/office/drawing/2014/main" id="{137D3132-8443-4E2C-91D7-4F555B21010F}"/>
            </a:ext>
          </a:extLst>
        </xdr:cNvPr>
        <xdr:cNvSpPr txBox="1">
          <a:spLocks noChangeArrowheads="1"/>
        </xdr:cNvSpPr>
      </xdr:nvSpPr>
      <xdr:spPr bwMode="auto">
        <a:xfrm>
          <a:off x="44119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16</xdr:row>
      <xdr:rowOff>876300</xdr:rowOff>
    </xdr:from>
    <xdr:to>
      <xdr:col>7</xdr:col>
      <xdr:colOff>76200</xdr:colOff>
      <xdr:row>17</xdr:row>
      <xdr:rowOff>190500</xdr:rowOff>
    </xdr:to>
    <xdr:sp macro="" textlink="">
      <xdr:nvSpPr>
        <xdr:cNvPr id="24174" name="Texte 26">
          <a:extLst>
            <a:ext uri="{FF2B5EF4-FFF2-40B4-BE49-F238E27FC236}">
              <a16:creationId xmlns:a16="http://schemas.microsoft.com/office/drawing/2014/main" id="{CCEB1460-4889-4FF4-B1EE-8C11375F14DE}"/>
            </a:ext>
          </a:extLst>
        </xdr:cNvPr>
        <xdr:cNvSpPr txBox="1">
          <a:spLocks noChangeArrowheads="1"/>
        </xdr:cNvSpPr>
      </xdr:nvSpPr>
      <xdr:spPr bwMode="auto">
        <a:xfrm>
          <a:off x="44119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17</xdr:row>
      <xdr:rowOff>0</xdr:rowOff>
    </xdr:from>
    <xdr:to>
      <xdr:col>7</xdr:col>
      <xdr:colOff>76200</xdr:colOff>
      <xdr:row>17</xdr:row>
      <xdr:rowOff>198120</xdr:rowOff>
    </xdr:to>
    <xdr:sp macro="" textlink="">
      <xdr:nvSpPr>
        <xdr:cNvPr id="24175" name="Texte 24">
          <a:extLst>
            <a:ext uri="{FF2B5EF4-FFF2-40B4-BE49-F238E27FC236}">
              <a16:creationId xmlns:a16="http://schemas.microsoft.com/office/drawing/2014/main" id="{9B8DE511-8A8C-481E-A2B1-0B6F1D36AB38}"/>
            </a:ext>
          </a:extLst>
        </xdr:cNvPr>
        <xdr:cNvSpPr txBox="1">
          <a:spLocks noChangeArrowheads="1"/>
        </xdr:cNvSpPr>
      </xdr:nvSpPr>
      <xdr:spPr bwMode="auto">
        <a:xfrm>
          <a:off x="441198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16</xdr:row>
      <xdr:rowOff>876300</xdr:rowOff>
    </xdr:from>
    <xdr:to>
      <xdr:col>7</xdr:col>
      <xdr:colOff>76200</xdr:colOff>
      <xdr:row>17</xdr:row>
      <xdr:rowOff>190500</xdr:rowOff>
    </xdr:to>
    <xdr:sp macro="" textlink="">
      <xdr:nvSpPr>
        <xdr:cNvPr id="24176" name="Texte 25">
          <a:extLst>
            <a:ext uri="{FF2B5EF4-FFF2-40B4-BE49-F238E27FC236}">
              <a16:creationId xmlns:a16="http://schemas.microsoft.com/office/drawing/2014/main" id="{69C31DC4-1435-4BA4-AE48-8A4FF55BDEBD}"/>
            </a:ext>
          </a:extLst>
        </xdr:cNvPr>
        <xdr:cNvSpPr txBox="1">
          <a:spLocks noChangeArrowheads="1"/>
        </xdr:cNvSpPr>
      </xdr:nvSpPr>
      <xdr:spPr bwMode="auto">
        <a:xfrm>
          <a:off x="44119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16</xdr:row>
      <xdr:rowOff>876300</xdr:rowOff>
    </xdr:from>
    <xdr:to>
      <xdr:col>7</xdr:col>
      <xdr:colOff>76200</xdr:colOff>
      <xdr:row>17</xdr:row>
      <xdr:rowOff>190500</xdr:rowOff>
    </xdr:to>
    <xdr:sp macro="" textlink="">
      <xdr:nvSpPr>
        <xdr:cNvPr id="24177" name="Texte 26">
          <a:extLst>
            <a:ext uri="{FF2B5EF4-FFF2-40B4-BE49-F238E27FC236}">
              <a16:creationId xmlns:a16="http://schemas.microsoft.com/office/drawing/2014/main" id="{0A784BF3-8295-414D-A1E2-67DB43E617CE}"/>
            </a:ext>
          </a:extLst>
        </xdr:cNvPr>
        <xdr:cNvSpPr txBox="1">
          <a:spLocks noChangeArrowheads="1"/>
        </xdr:cNvSpPr>
      </xdr:nvSpPr>
      <xdr:spPr bwMode="auto">
        <a:xfrm>
          <a:off x="44119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17</xdr:row>
      <xdr:rowOff>0</xdr:rowOff>
    </xdr:from>
    <xdr:to>
      <xdr:col>7</xdr:col>
      <xdr:colOff>76200</xdr:colOff>
      <xdr:row>17</xdr:row>
      <xdr:rowOff>198120</xdr:rowOff>
    </xdr:to>
    <xdr:sp macro="" textlink="">
      <xdr:nvSpPr>
        <xdr:cNvPr id="24178" name="Texte 24">
          <a:extLst>
            <a:ext uri="{FF2B5EF4-FFF2-40B4-BE49-F238E27FC236}">
              <a16:creationId xmlns:a16="http://schemas.microsoft.com/office/drawing/2014/main" id="{99855C4D-185A-442B-86B9-3C6186B0DABA}"/>
            </a:ext>
          </a:extLst>
        </xdr:cNvPr>
        <xdr:cNvSpPr txBox="1">
          <a:spLocks noChangeArrowheads="1"/>
        </xdr:cNvSpPr>
      </xdr:nvSpPr>
      <xdr:spPr bwMode="auto">
        <a:xfrm>
          <a:off x="441198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16</xdr:row>
      <xdr:rowOff>876300</xdr:rowOff>
    </xdr:from>
    <xdr:to>
      <xdr:col>7</xdr:col>
      <xdr:colOff>76200</xdr:colOff>
      <xdr:row>17</xdr:row>
      <xdr:rowOff>190500</xdr:rowOff>
    </xdr:to>
    <xdr:sp macro="" textlink="">
      <xdr:nvSpPr>
        <xdr:cNvPr id="24179" name="Texte 25">
          <a:extLst>
            <a:ext uri="{FF2B5EF4-FFF2-40B4-BE49-F238E27FC236}">
              <a16:creationId xmlns:a16="http://schemas.microsoft.com/office/drawing/2014/main" id="{A60DBF60-48E4-488A-A513-962AE4E8127D}"/>
            </a:ext>
          </a:extLst>
        </xdr:cNvPr>
        <xdr:cNvSpPr txBox="1">
          <a:spLocks noChangeArrowheads="1"/>
        </xdr:cNvSpPr>
      </xdr:nvSpPr>
      <xdr:spPr bwMode="auto">
        <a:xfrm>
          <a:off x="44119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17</xdr:row>
      <xdr:rowOff>0</xdr:rowOff>
    </xdr:from>
    <xdr:to>
      <xdr:col>8</xdr:col>
      <xdr:colOff>76200</xdr:colOff>
      <xdr:row>17</xdr:row>
      <xdr:rowOff>198120</xdr:rowOff>
    </xdr:to>
    <xdr:sp macro="" textlink="">
      <xdr:nvSpPr>
        <xdr:cNvPr id="24180" name="Texte 24">
          <a:extLst>
            <a:ext uri="{FF2B5EF4-FFF2-40B4-BE49-F238E27FC236}">
              <a16:creationId xmlns:a16="http://schemas.microsoft.com/office/drawing/2014/main" id="{07377380-B50B-4F59-B208-F57D391DB438}"/>
            </a:ext>
          </a:extLst>
        </xdr:cNvPr>
        <xdr:cNvSpPr txBox="1">
          <a:spLocks noChangeArrowheads="1"/>
        </xdr:cNvSpPr>
      </xdr:nvSpPr>
      <xdr:spPr bwMode="auto">
        <a:xfrm>
          <a:off x="500634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16</xdr:row>
      <xdr:rowOff>876300</xdr:rowOff>
    </xdr:from>
    <xdr:to>
      <xdr:col>8</xdr:col>
      <xdr:colOff>76200</xdr:colOff>
      <xdr:row>17</xdr:row>
      <xdr:rowOff>190500</xdr:rowOff>
    </xdr:to>
    <xdr:sp macro="" textlink="">
      <xdr:nvSpPr>
        <xdr:cNvPr id="24181" name="Texte 25">
          <a:extLst>
            <a:ext uri="{FF2B5EF4-FFF2-40B4-BE49-F238E27FC236}">
              <a16:creationId xmlns:a16="http://schemas.microsoft.com/office/drawing/2014/main" id="{06DB1F6C-C5F9-431B-9A86-7F23F17D9A64}"/>
            </a:ext>
          </a:extLst>
        </xdr:cNvPr>
        <xdr:cNvSpPr txBox="1">
          <a:spLocks noChangeArrowheads="1"/>
        </xdr:cNvSpPr>
      </xdr:nvSpPr>
      <xdr:spPr bwMode="auto">
        <a:xfrm>
          <a:off x="50063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16</xdr:row>
      <xdr:rowOff>876300</xdr:rowOff>
    </xdr:from>
    <xdr:to>
      <xdr:col>8</xdr:col>
      <xdr:colOff>76200</xdr:colOff>
      <xdr:row>17</xdr:row>
      <xdr:rowOff>190500</xdr:rowOff>
    </xdr:to>
    <xdr:sp macro="" textlink="">
      <xdr:nvSpPr>
        <xdr:cNvPr id="24182" name="Texte 26">
          <a:extLst>
            <a:ext uri="{FF2B5EF4-FFF2-40B4-BE49-F238E27FC236}">
              <a16:creationId xmlns:a16="http://schemas.microsoft.com/office/drawing/2014/main" id="{B0821388-18F6-4C67-857F-A0F21C11D725}"/>
            </a:ext>
          </a:extLst>
        </xdr:cNvPr>
        <xdr:cNvSpPr txBox="1">
          <a:spLocks noChangeArrowheads="1"/>
        </xdr:cNvSpPr>
      </xdr:nvSpPr>
      <xdr:spPr bwMode="auto">
        <a:xfrm>
          <a:off x="50063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17</xdr:row>
      <xdr:rowOff>0</xdr:rowOff>
    </xdr:from>
    <xdr:to>
      <xdr:col>8</xdr:col>
      <xdr:colOff>76200</xdr:colOff>
      <xdr:row>17</xdr:row>
      <xdr:rowOff>198120</xdr:rowOff>
    </xdr:to>
    <xdr:sp macro="" textlink="">
      <xdr:nvSpPr>
        <xdr:cNvPr id="24183" name="Texte 24">
          <a:extLst>
            <a:ext uri="{FF2B5EF4-FFF2-40B4-BE49-F238E27FC236}">
              <a16:creationId xmlns:a16="http://schemas.microsoft.com/office/drawing/2014/main" id="{BE6EC529-BFFE-4AC0-BAEF-2B0449315D57}"/>
            </a:ext>
          </a:extLst>
        </xdr:cNvPr>
        <xdr:cNvSpPr txBox="1">
          <a:spLocks noChangeArrowheads="1"/>
        </xdr:cNvSpPr>
      </xdr:nvSpPr>
      <xdr:spPr bwMode="auto">
        <a:xfrm>
          <a:off x="500634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16</xdr:row>
      <xdr:rowOff>876300</xdr:rowOff>
    </xdr:from>
    <xdr:to>
      <xdr:col>8</xdr:col>
      <xdr:colOff>76200</xdr:colOff>
      <xdr:row>17</xdr:row>
      <xdr:rowOff>190500</xdr:rowOff>
    </xdr:to>
    <xdr:sp macro="" textlink="">
      <xdr:nvSpPr>
        <xdr:cNvPr id="24184" name="Texte 25">
          <a:extLst>
            <a:ext uri="{FF2B5EF4-FFF2-40B4-BE49-F238E27FC236}">
              <a16:creationId xmlns:a16="http://schemas.microsoft.com/office/drawing/2014/main" id="{8D0C32DC-399F-4254-BC75-2DB8C63E67C8}"/>
            </a:ext>
          </a:extLst>
        </xdr:cNvPr>
        <xdr:cNvSpPr txBox="1">
          <a:spLocks noChangeArrowheads="1"/>
        </xdr:cNvSpPr>
      </xdr:nvSpPr>
      <xdr:spPr bwMode="auto">
        <a:xfrm>
          <a:off x="50063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16</xdr:row>
      <xdr:rowOff>876300</xdr:rowOff>
    </xdr:from>
    <xdr:to>
      <xdr:col>8</xdr:col>
      <xdr:colOff>76200</xdr:colOff>
      <xdr:row>17</xdr:row>
      <xdr:rowOff>190500</xdr:rowOff>
    </xdr:to>
    <xdr:sp macro="" textlink="">
      <xdr:nvSpPr>
        <xdr:cNvPr id="24185" name="Texte 26">
          <a:extLst>
            <a:ext uri="{FF2B5EF4-FFF2-40B4-BE49-F238E27FC236}">
              <a16:creationId xmlns:a16="http://schemas.microsoft.com/office/drawing/2014/main" id="{FBD36464-D0A7-437E-BF6D-A89E97FC069F}"/>
            </a:ext>
          </a:extLst>
        </xdr:cNvPr>
        <xdr:cNvSpPr txBox="1">
          <a:spLocks noChangeArrowheads="1"/>
        </xdr:cNvSpPr>
      </xdr:nvSpPr>
      <xdr:spPr bwMode="auto">
        <a:xfrm>
          <a:off x="50063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17</xdr:row>
      <xdr:rowOff>0</xdr:rowOff>
    </xdr:from>
    <xdr:to>
      <xdr:col>8</xdr:col>
      <xdr:colOff>76200</xdr:colOff>
      <xdr:row>17</xdr:row>
      <xdr:rowOff>198120</xdr:rowOff>
    </xdr:to>
    <xdr:sp macro="" textlink="">
      <xdr:nvSpPr>
        <xdr:cNvPr id="24186" name="Texte 24">
          <a:extLst>
            <a:ext uri="{FF2B5EF4-FFF2-40B4-BE49-F238E27FC236}">
              <a16:creationId xmlns:a16="http://schemas.microsoft.com/office/drawing/2014/main" id="{93092178-5B9C-4DB9-81B1-112199C6A241}"/>
            </a:ext>
          </a:extLst>
        </xdr:cNvPr>
        <xdr:cNvSpPr txBox="1">
          <a:spLocks noChangeArrowheads="1"/>
        </xdr:cNvSpPr>
      </xdr:nvSpPr>
      <xdr:spPr bwMode="auto">
        <a:xfrm>
          <a:off x="500634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16</xdr:row>
      <xdr:rowOff>876300</xdr:rowOff>
    </xdr:from>
    <xdr:to>
      <xdr:col>8</xdr:col>
      <xdr:colOff>76200</xdr:colOff>
      <xdr:row>17</xdr:row>
      <xdr:rowOff>190500</xdr:rowOff>
    </xdr:to>
    <xdr:sp macro="" textlink="">
      <xdr:nvSpPr>
        <xdr:cNvPr id="24187" name="Texte 25">
          <a:extLst>
            <a:ext uri="{FF2B5EF4-FFF2-40B4-BE49-F238E27FC236}">
              <a16:creationId xmlns:a16="http://schemas.microsoft.com/office/drawing/2014/main" id="{D81D93A7-8678-4833-A592-3FD6FDA08821}"/>
            </a:ext>
          </a:extLst>
        </xdr:cNvPr>
        <xdr:cNvSpPr txBox="1">
          <a:spLocks noChangeArrowheads="1"/>
        </xdr:cNvSpPr>
      </xdr:nvSpPr>
      <xdr:spPr bwMode="auto">
        <a:xfrm>
          <a:off x="50063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17</xdr:row>
      <xdr:rowOff>0</xdr:rowOff>
    </xdr:from>
    <xdr:to>
      <xdr:col>9</xdr:col>
      <xdr:colOff>76200</xdr:colOff>
      <xdr:row>17</xdr:row>
      <xdr:rowOff>198120</xdr:rowOff>
    </xdr:to>
    <xdr:sp macro="" textlink="">
      <xdr:nvSpPr>
        <xdr:cNvPr id="24188" name="Texte 24">
          <a:extLst>
            <a:ext uri="{FF2B5EF4-FFF2-40B4-BE49-F238E27FC236}">
              <a16:creationId xmlns:a16="http://schemas.microsoft.com/office/drawing/2014/main" id="{E910FA29-920E-42C5-941B-6CC51EDE9CFB}"/>
            </a:ext>
          </a:extLst>
        </xdr:cNvPr>
        <xdr:cNvSpPr txBox="1">
          <a:spLocks noChangeArrowheads="1"/>
        </xdr:cNvSpPr>
      </xdr:nvSpPr>
      <xdr:spPr bwMode="auto">
        <a:xfrm>
          <a:off x="560070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16</xdr:row>
      <xdr:rowOff>876300</xdr:rowOff>
    </xdr:from>
    <xdr:to>
      <xdr:col>9</xdr:col>
      <xdr:colOff>76200</xdr:colOff>
      <xdr:row>17</xdr:row>
      <xdr:rowOff>190500</xdr:rowOff>
    </xdr:to>
    <xdr:sp macro="" textlink="">
      <xdr:nvSpPr>
        <xdr:cNvPr id="24189" name="Texte 25">
          <a:extLst>
            <a:ext uri="{FF2B5EF4-FFF2-40B4-BE49-F238E27FC236}">
              <a16:creationId xmlns:a16="http://schemas.microsoft.com/office/drawing/2014/main" id="{F082CC90-F722-401D-859B-83E5DC66BBBB}"/>
            </a:ext>
          </a:extLst>
        </xdr:cNvPr>
        <xdr:cNvSpPr txBox="1">
          <a:spLocks noChangeArrowheads="1"/>
        </xdr:cNvSpPr>
      </xdr:nvSpPr>
      <xdr:spPr bwMode="auto">
        <a:xfrm>
          <a:off x="56007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16</xdr:row>
      <xdr:rowOff>876300</xdr:rowOff>
    </xdr:from>
    <xdr:to>
      <xdr:col>9</xdr:col>
      <xdr:colOff>76200</xdr:colOff>
      <xdr:row>17</xdr:row>
      <xdr:rowOff>190500</xdr:rowOff>
    </xdr:to>
    <xdr:sp macro="" textlink="">
      <xdr:nvSpPr>
        <xdr:cNvPr id="24190" name="Texte 26">
          <a:extLst>
            <a:ext uri="{FF2B5EF4-FFF2-40B4-BE49-F238E27FC236}">
              <a16:creationId xmlns:a16="http://schemas.microsoft.com/office/drawing/2014/main" id="{867EB010-B1BF-4E08-A084-EC0DD9A9A023}"/>
            </a:ext>
          </a:extLst>
        </xdr:cNvPr>
        <xdr:cNvSpPr txBox="1">
          <a:spLocks noChangeArrowheads="1"/>
        </xdr:cNvSpPr>
      </xdr:nvSpPr>
      <xdr:spPr bwMode="auto">
        <a:xfrm>
          <a:off x="56007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17</xdr:row>
      <xdr:rowOff>0</xdr:rowOff>
    </xdr:from>
    <xdr:to>
      <xdr:col>9</xdr:col>
      <xdr:colOff>76200</xdr:colOff>
      <xdr:row>17</xdr:row>
      <xdr:rowOff>198120</xdr:rowOff>
    </xdr:to>
    <xdr:sp macro="" textlink="">
      <xdr:nvSpPr>
        <xdr:cNvPr id="24191" name="Texte 24">
          <a:extLst>
            <a:ext uri="{FF2B5EF4-FFF2-40B4-BE49-F238E27FC236}">
              <a16:creationId xmlns:a16="http://schemas.microsoft.com/office/drawing/2014/main" id="{C48820FE-7321-46FA-A98B-E151080B8D94}"/>
            </a:ext>
          </a:extLst>
        </xdr:cNvPr>
        <xdr:cNvSpPr txBox="1">
          <a:spLocks noChangeArrowheads="1"/>
        </xdr:cNvSpPr>
      </xdr:nvSpPr>
      <xdr:spPr bwMode="auto">
        <a:xfrm>
          <a:off x="560070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16</xdr:row>
      <xdr:rowOff>876300</xdr:rowOff>
    </xdr:from>
    <xdr:to>
      <xdr:col>9</xdr:col>
      <xdr:colOff>76200</xdr:colOff>
      <xdr:row>17</xdr:row>
      <xdr:rowOff>190500</xdr:rowOff>
    </xdr:to>
    <xdr:sp macro="" textlink="">
      <xdr:nvSpPr>
        <xdr:cNvPr id="24192" name="Texte 25">
          <a:extLst>
            <a:ext uri="{FF2B5EF4-FFF2-40B4-BE49-F238E27FC236}">
              <a16:creationId xmlns:a16="http://schemas.microsoft.com/office/drawing/2014/main" id="{771DF14F-04F7-4F4A-8DB1-3B6443801A4D}"/>
            </a:ext>
          </a:extLst>
        </xdr:cNvPr>
        <xdr:cNvSpPr txBox="1">
          <a:spLocks noChangeArrowheads="1"/>
        </xdr:cNvSpPr>
      </xdr:nvSpPr>
      <xdr:spPr bwMode="auto">
        <a:xfrm>
          <a:off x="56007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16</xdr:row>
      <xdr:rowOff>876300</xdr:rowOff>
    </xdr:from>
    <xdr:to>
      <xdr:col>9</xdr:col>
      <xdr:colOff>76200</xdr:colOff>
      <xdr:row>17</xdr:row>
      <xdr:rowOff>190500</xdr:rowOff>
    </xdr:to>
    <xdr:sp macro="" textlink="">
      <xdr:nvSpPr>
        <xdr:cNvPr id="24193" name="Texte 26">
          <a:extLst>
            <a:ext uri="{FF2B5EF4-FFF2-40B4-BE49-F238E27FC236}">
              <a16:creationId xmlns:a16="http://schemas.microsoft.com/office/drawing/2014/main" id="{AC36A5BC-E1B2-48EC-8315-6B3ADBCE3618}"/>
            </a:ext>
          </a:extLst>
        </xdr:cNvPr>
        <xdr:cNvSpPr txBox="1">
          <a:spLocks noChangeArrowheads="1"/>
        </xdr:cNvSpPr>
      </xdr:nvSpPr>
      <xdr:spPr bwMode="auto">
        <a:xfrm>
          <a:off x="56007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17</xdr:row>
      <xdr:rowOff>0</xdr:rowOff>
    </xdr:from>
    <xdr:to>
      <xdr:col>9</xdr:col>
      <xdr:colOff>76200</xdr:colOff>
      <xdr:row>17</xdr:row>
      <xdr:rowOff>198120</xdr:rowOff>
    </xdr:to>
    <xdr:sp macro="" textlink="">
      <xdr:nvSpPr>
        <xdr:cNvPr id="24194" name="Texte 24">
          <a:extLst>
            <a:ext uri="{FF2B5EF4-FFF2-40B4-BE49-F238E27FC236}">
              <a16:creationId xmlns:a16="http://schemas.microsoft.com/office/drawing/2014/main" id="{541001B1-9789-4821-9B1F-72A60F996EA3}"/>
            </a:ext>
          </a:extLst>
        </xdr:cNvPr>
        <xdr:cNvSpPr txBox="1">
          <a:spLocks noChangeArrowheads="1"/>
        </xdr:cNvSpPr>
      </xdr:nvSpPr>
      <xdr:spPr bwMode="auto">
        <a:xfrm>
          <a:off x="560070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16</xdr:row>
      <xdr:rowOff>876300</xdr:rowOff>
    </xdr:from>
    <xdr:to>
      <xdr:col>9</xdr:col>
      <xdr:colOff>76200</xdr:colOff>
      <xdr:row>17</xdr:row>
      <xdr:rowOff>190500</xdr:rowOff>
    </xdr:to>
    <xdr:sp macro="" textlink="">
      <xdr:nvSpPr>
        <xdr:cNvPr id="24195" name="Texte 25">
          <a:extLst>
            <a:ext uri="{FF2B5EF4-FFF2-40B4-BE49-F238E27FC236}">
              <a16:creationId xmlns:a16="http://schemas.microsoft.com/office/drawing/2014/main" id="{C0E4F116-776D-498E-B668-F23B706A42E1}"/>
            </a:ext>
          </a:extLst>
        </xdr:cNvPr>
        <xdr:cNvSpPr txBox="1">
          <a:spLocks noChangeArrowheads="1"/>
        </xdr:cNvSpPr>
      </xdr:nvSpPr>
      <xdr:spPr bwMode="auto">
        <a:xfrm>
          <a:off x="56007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17</xdr:row>
      <xdr:rowOff>0</xdr:rowOff>
    </xdr:from>
    <xdr:to>
      <xdr:col>10</xdr:col>
      <xdr:colOff>76200</xdr:colOff>
      <xdr:row>17</xdr:row>
      <xdr:rowOff>198120</xdr:rowOff>
    </xdr:to>
    <xdr:sp macro="" textlink="">
      <xdr:nvSpPr>
        <xdr:cNvPr id="24196" name="Texte 24">
          <a:extLst>
            <a:ext uri="{FF2B5EF4-FFF2-40B4-BE49-F238E27FC236}">
              <a16:creationId xmlns:a16="http://schemas.microsoft.com/office/drawing/2014/main" id="{EFA3FA21-9B32-4CD4-A090-75FC6E9E2756}"/>
            </a:ext>
          </a:extLst>
        </xdr:cNvPr>
        <xdr:cNvSpPr txBox="1">
          <a:spLocks noChangeArrowheads="1"/>
        </xdr:cNvSpPr>
      </xdr:nvSpPr>
      <xdr:spPr bwMode="auto">
        <a:xfrm>
          <a:off x="61950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16</xdr:row>
      <xdr:rowOff>876300</xdr:rowOff>
    </xdr:from>
    <xdr:to>
      <xdr:col>10</xdr:col>
      <xdr:colOff>76200</xdr:colOff>
      <xdr:row>17</xdr:row>
      <xdr:rowOff>190500</xdr:rowOff>
    </xdr:to>
    <xdr:sp macro="" textlink="">
      <xdr:nvSpPr>
        <xdr:cNvPr id="24197" name="Texte 25">
          <a:extLst>
            <a:ext uri="{FF2B5EF4-FFF2-40B4-BE49-F238E27FC236}">
              <a16:creationId xmlns:a16="http://schemas.microsoft.com/office/drawing/2014/main" id="{A631A660-1A57-4784-945B-4ED78A00015F}"/>
            </a:ext>
          </a:extLst>
        </xdr:cNvPr>
        <xdr:cNvSpPr txBox="1">
          <a:spLocks noChangeArrowheads="1"/>
        </xdr:cNvSpPr>
      </xdr:nvSpPr>
      <xdr:spPr bwMode="auto">
        <a:xfrm>
          <a:off x="61950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16</xdr:row>
      <xdr:rowOff>876300</xdr:rowOff>
    </xdr:from>
    <xdr:to>
      <xdr:col>10</xdr:col>
      <xdr:colOff>76200</xdr:colOff>
      <xdr:row>17</xdr:row>
      <xdr:rowOff>190500</xdr:rowOff>
    </xdr:to>
    <xdr:sp macro="" textlink="">
      <xdr:nvSpPr>
        <xdr:cNvPr id="24198" name="Texte 26">
          <a:extLst>
            <a:ext uri="{FF2B5EF4-FFF2-40B4-BE49-F238E27FC236}">
              <a16:creationId xmlns:a16="http://schemas.microsoft.com/office/drawing/2014/main" id="{B7097CEE-9E8E-4044-BD8D-C031B2FAD9F3}"/>
            </a:ext>
          </a:extLst>
        </xdr:cNvPr>
        <xdr:cNvSpPr txBox="1">
          <a:spLocks noChangeArrowheads="1"/>
        </xdr:cNvSpPr>
      </xdr:nvSpPr>
      <xdr:spPr bwMode="auto">
        <a:xfrm>
          <a:off x="61950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17</xdr:row>
      <xdr:rowOff>0</xdr:rowOff>
    </xdr:from>
    <xdr:to>
      <xdr:col>10</xdr:col>
      <xdr:colOff>76200</xdr:colOff>
      <xdr:row>17</xdr:row>
      <xdr:rowOff>198120</xdr:rowOff>
    </xdr:to>
    <xdr:sp macro="" textlink="">
      <xdr:nvSpPr>
        <xdr:cNvPr id="24199" name="Texte 24">
          <a:extLst>
            <a:ext uri="{FF2B5EF4-FFF2-40B4-BE49-F238E27FC236}">
              <a16:creationId xmlns:a16="http://schemas.microsoft.com/office/drawing/2014/main" id="{9854EE32-527A-4BE6-81F5-4489EE7E6B45}"/>
            </a:ext>
          </a:extLst>
        </xdr:cNvPr>
        <xdr:cNvSpPr txBox="1">
          <a:spLocks noChangeArrowheads="1"/>
        </xdr:cNvSpPr>
      </xdr:nvSpPr>
      <xdr:spPr bwMode="auto">
        <a:xfrm>
          <a:off x="61950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16</xdr:row>
      <xdr:rowOff>876300</xdr:rowOff>
    </xdr:from>
    <xdr:to>
      <xdr:col>10</xdr:col>
      <xdr:colOff>76200</xdr:colOff>
      <xdr:row>17</xdr:row>
      <xdr:rowOff>190500</xdr:rowOff>
    </xdr:to>
    <xdr:sp macro="" textlink="">
      <xdr:nvSpPr>
        <xdr:cNvPr id="24200" name="Texte 25">
          <a:extLst>
            <a:ext uri="{FF2B5EF4-FFF2-40B4-BE49-F238E27FC236}">
              <a16:creationId xmlns:a16="http://schemas.microsoft.com/office/drawing/2014/main" id="{C29A39CD-AB12-475D-A8EC-F42469763888}"/>
            </a:ext>
          </a:extLst>
        </xdr:cNvPr>
        <xdr:cNvSpPr txBox="1">
          <a:spLocks noChangeArrowheads="1"/>
        </xdr:cNvSpPr>
      </xdr:nvSpPr>
      <xdr:spPr bwMode="auto">
        <a:xfrm>
          <a:off x="61950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16</xdr:row>
      <xdr:rowOff>876300</xdr:rowOff>
    </xdr:from>
    <xdr:to>
      <xdr:col>10</xdr:col>
      <xdr:colOff>76200</xdr:colOff>
      <xdr:row>17</xdr:row>
      <xdr:rowOff>190500</xdr:rowOff>
    </xdr:to>
    <xdr:sp macro="" textlink="">
      <xdr:nvSpPr>
        <xdr:cNvPr id="24201" name="Texte 26">
          <a:extLst>
            <a:ext uri="{FF2B5EF4-FFF2-40B4-BE49-F238E27FC236}">
              <a16:creationId xmlns:a16="http://schemas.microsoft.com/office/drawing/2014/main" id="{B904B5D6-FFFA-4316-AE8E-6CCB2EEE3A8A}"/>
            </a:ext>
          </a:extLst>
        </xdr:cNvPr>
        <xdr:cNvSpPr txBox="1">
          <a:spLocks noChangeArrowheads="1"/>
        </xdr:cNvSpPr>
      </xdr:nvSpPr>
      <xdr:spPr bwMode="auto">
        <a:xfrm>
          <a:off x="61950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17</xdr:row>
      <xdr:rowOff>0</xdr:rowOff>
    </xdr:from>
    <xdr:to>
      <xdr:col>10</xdr:col>
      <xdr:colOff>76200</xdr:colOff>
      <xdr:row>17</xdr:row>
      <xdr:rowOff>198120</xdr:rowOff>
    </xdr:to>
    <xdr:sp macro="" textlink="">
      <xdr:nvSpPr>
        <xdr:cNvPr id="24202" name="Texte 24">
          <a:extLst>
            <a:ext uri="{FF2B5EF4-FFF2-40B4-BE49-F238E27FC236}">
              <a16:creationId xmlns:a16="http://schemas.microsoft.com/office/drawing/2014/main" id="{60638661-0840-4B81-A257-D57A0F1FB0C3}"/>
            </a:ext>
          </a:extLst>
        </xdr:cNvPr>
        <xdr:cNvSpPr txBox="1">
          <a:spLocks noChangeArrowheads="1"/>
        </xdr:cNvSpPr>
      </xdr:nvSpPr>
      <xdr:spPr bwMode="auto">
        <a:xfrm>
          <a:off x="61950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16</xdr:row>
      <xdr:rowOff>876300</xdr:rowOff>
    </xdr:from>
    <xdr:to>
      <xdr:col>10</xdr:col>
      <xdr:colOff>76200</xdr:colOff>
      <xdr:row>17</xdr:row>
      <xdr:rowOff>190500</xdr:rowOff>
    </xdr:to>
    <xdr:sp macro="" textlink="">
      <xdr:nvSpPr>
        <xdr:cNvPr id="24203" name="Texte 25">
          <a:extLst>
            <a:ext uri="{FF2B5EF4-FFF2-40B4-BE49-F238E27FC236}">
              <a16:creationId xmlns:a16="http://schemas.microsoft.com/office/drawing/2014/main" id="{727FAE23-40AB-4B6C-879E-6135F137324B}"/>
            </a:ext>
          </a:extLst>
        </xdr:cNvPr>
        <xdr:cNvSpPr txBox="1">
          <a:spLocks noChangeArrowheads="1"/>
        </xdr:cNvSpPr>
      </xdr:nvSpPr>
      <xdr:spPr bwMode="auto">
        <a:xfrm>
          <a:off x="61950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13</xdr:row>
      <xdr:rowOff>0</xdr:rowOff>
    </xdr:from>
    <xdr:to>
      <xdr:col>13</xdr:col>
      <xdr:colOff>76200</xdr:colOff>
      <xdr:row>13</xdr:row>
      <xdr:rowOff>198120</xdr:rowOff>
    </xdr:to>
    <xdr:sp macro="" textlink="">
      <xdr:nvSpPr>
        <xdr:cNvPr id="24204" name="Texte 24">
          <a:extLst>
            <a:ext uri="{FF2B5EF4-FFF2-40B4-BE49-F238E27FC236}">
              <a16:creationId xmlns:a16="http://schemas.microsoft.com/office/drawing/2014/main" id="{3A97E397-BA3E-465E-9CA9-BDEF404B5090}"/>
            </a:ext>
          </a:extLst>
        </xdr:cNvPr>
        <xdr:cNvSpPr txBox="1">
          <a:spLocks noChangeArrowheads="1"/>
        </xdr:cNvSpPr>
      </xdr:nvSpPr>
      <xdr:spPr bwMode="auto">
        <a:xfrm>
          <a:off x="74980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12</xdr:row>
      <xdr:rowOff>876300</xdr:rowOff>
    </xdr:from>
    <xdr:to>
      <xdr:col>13</xdr:col>
      <xdr:colOff>76200</xdr:colOff>
      <xdr:row>13</xdr:row>
      <xdr:rowOff>190500</xdr:rowOff>
    </xdr:to>
    <xdr:sp macro="" textlink="">
      <xdr:nvSpPr>
        <xdr:cNvPr id="24205" name="Texte 25">
          <a:extLst>
            <a:ext uri="{FF2B5EF4-FFF2-40B4-BE49-F238E27FC236}">
              <a16:creationId xmlns:a16="http://schemas.microsoft.com/office/drawing/2014/main" id="{A92D969A-D0D7-41B3-8500-2E018F369E25}"/>
            </a:ext>
          </a:extLst>
        </xdr:cNvPr>
        <xdr:cNvSpPr txBox="1">
          <a:spLocks noChangeArrowheads="1"/>
        </xdr:cNvSpPr>
      </xdr:nvSpPr>
      <xdr:spPr bwMode="auto">
        <a:xfrm>
          <a:off x="749808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12</xdr:row>
      <xdr:rowOff>876300</xdr:rowOff>
    </xdr:from>
    <xdr:to>
      <xdr:col>13</xdr:col>
      <xdr:colOff>76200</xdr:colOff>
      <xdr:row>13</xdr:row>
      <xdr:rowOff>190500</xdr:rowOff>
    </xdr:to>
    <xdr:sp macro="" textlink="">
      <xdr:nvSpPr>
        <xdr:cNvPr id="24206" name="Texte 26">
          <a:extLst>
            <a:ext uri="{FF2B5EF4-FFF2-40B4-BE49-F238E27FC236}">
              <a16:creationId xmlns:a16="http://schemas.microsoft.com/office/drawing/2014/main" id="{6F1B7C02-B187-4BC6-91D7-0B2215DDA01C}"/>
            </a:ext>
          </a:extLst>
        </xdr:cNvPr>
        <xdr:cNvSpPr txBox="1">
          <a:spLocks noChangeArrowheads="1"/>
        </xdr:cNvSpPr>
      </xdr:nvSpPr>
      <xdr:spPr bwMode="auto">
        <a:xfrm>
          <a:off x="749808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13</xdr:row>
      <xdr:rowOff>0</xdr:rowOff>
    </xdr:from>
    <xdr:to>
      <xdr:col>13</xdr:col>
      <xdr:colOff>76200</xdr:colOff>
      <xdr:row>13</xdr:row>
      <xdr:rowOff>198120</xdr:rowOff>
    </xdr:to>
    <xdr:sp macro="" textlink="">
      <xdr:nvSpPr>
        <xdr:cNvPr id="24207" name="Texte 24">
          <a:extLst>
            <a:ext uri="{FF2B5EF4-FFF2-40B4-BE49-F238E27FC236}">
              <a16:creationId xmlns:a16="http://schemas.microsoft.com/office/drawing/2014/main" id="{2C1BC4DE-AA99-47AD-B0BA-04B104FE147D}"/>
            </a:ext>
          </a:extLst>
        </xdr:cNvPr>
        <xdr:cNvSpPr txBox="1">
          <a:spLocks noChangeArrowheads="1"/>
        </xdr:cNvSpPr>
      </xdr:nvSpPr>
      <xdr:spPr bwMode="auto">
        <a:xfrm>
          <a:off x="74980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12</xdr:row>
      <xdr:rowOff>876300</xdr:rowOff>
    </xdr:from>
    <xdr:to>
      <xdr:col>13</xdr:col>
      <xdr:colOff>76200</xdr:colOff>
      <xdr:row>13</xdr:row>
      <xdr:rowOff>190500</xdr:rowOff>
    </xdr:to>
    <xdr:sp macro="" textlink="">
      <xdr:nvSpPr>
        <xdr:cNvPr id="24208" name="Texte 25">
          <a:extLst>
            <a:ext uri="{FF2B5EF4-FFF2-40B4-BE49-F238E27FC236}">
              <a16:creationId xmlns:a16="http://schemas.microsoft.com/office/drawing/2014/main" id="{7F87C6DC-8037-4612-82B2-B871A3E5917D}"/>
            </a:ext>
          </a:extLst>
        </xdr:cNvPr>
        <xdr:cNvSpPr txBox="1">
          <a:spLocks noChangeArrowheads="1"/>
        </xdr:cNvSpPr>
      </xdr:nvSpPr>
      <xdr:spPr bwMode="auto">
        <a:xfrm>
          <a:off x="749808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12</xdr:row>
      <xdr:rowOff>876300</xdr:rowOff>
    </xdr:from>
    <xdr:to>
      <xdr:col>13</xdr:col>
      <xdr:colOff>76200</xdr:colOff>
      <xdr:row>13</xdr:row>
      <xdr:rowOff>190500</xdr:rowOff>
    </xdr:to>
    <xdr:sp macro="" textlink="">
      <xdr:nvSpPr>
        <xdr:cNvPr id="24209" name="Texte 26">
          <a:extLst>
            <a:ext uri="{FF2B5EF4-FFF2-40B4-BE49-F238E27FC236}">
              <a16:creationId xmlns:a16="http://schemas.microsoft.com/office/drawing/2014/main" id="{F62C790C-B039-4070-8973-4A7640817AC4}"/>
            </a:ext>
          </a:extLst>
        </xdr:cNvPr>
        <xdr:cNvSpPr txBox="1">
          <a:spLocks noChangeArrowheads="1"/>
        </xdr:cNvSpPr>
      </xdr:nvSpPr>
      <xdr:spPr bwMode="auto">
        <a:xfrm>
          <a:off x="749808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13</xdr:row>
      <xdr:rowOff>0</xdr:rowOff>
    </xdr:from>
    <xdr:to>
      <xdr:col>13</xdr:col>
      <xdr:colOff>76200</xdr:colOff>
      <xdr:row>13</xdr:row>
      <xdr:rowOff>198120</xdr:rowOff>
    </xdr:to>
    <xdr:sp macro="" textlink="">
      <xdr:nvSpPr>
        <xdr:cNvPr id="24210" name="Texte 24">
          <a:extLst>
            <a:ext uri="{FF2B5EF4-FFF2-40B4-BE49-F238E27FC236}">
              <a16:creationId xmlns:a16="http://schemas.microsoft.com/office/drawing/2014/main" id="{94289767-60B7-4C4B-A66D-5C2C94841E44}"/>
            </a:ext>
          </a:extLst>
        </xdr:cNvPr>
        <xdr:cNvSpPr txBox="1">
          <a:spLocks noChangeArrowheads="1"/>
        </xdr:cNvSpPr>
      </xdr:nvSpPr>
      <xdr:spPr bwMode="auto">
        <a:xfrm>
          <a:off x="749808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12</xdr:row>
      <xdr:rowOff>876300</xdr:rowOff>
    </xdr:from>
    <xdr:to>
      <xdr:col>13</xdr:col>
      <xdr:colOff>76200</xdr:colOff>
      <xdr:row>13</xdr:row>
      <xdr:rowOff>190500</xdr:rowOff>
    </xdr:to>
    <xdr:sp macro="" textlink="">
      <xdr:nvSpPr>
        <xdr:cNvPr id="24211" name="Texte 25">
          <a:extLst>
            <a:ext uri="{FF2B5EF4-FFF2-40B4-BE49-F238E27FC236}">
              <a16:creationId xmlns:a16="http://schemas.microsoft.com/office/drawing/2014/main" id="{7526417D-655B-442F-AA0B-0140F711D366}"/>
            </a:ext>
          </a:extLst>
        </xdr:cNvPr>
        <xdr:cNvSpPr txBox="1">
          <a:spLocks noChangeArrowheads="1"/>
        </xdr:cNvSpPr>
      </xdr:nvSpPr>
      <xdr:spPr bwMode="auto">
        <a:xfrm>
          <a:off x="749808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0</xdr:rowOff>
    </xdr:from>
    <xdr:to>
      <xdr:col>17</xdr:col>
      <xdr:colOff>76200</xdr:colOff>
      <xdr:row>13</xdr:row>
      <xdr:rowOff>198120</xdr:rowOff>
    </xdr:to>
    <xdr:sp macro="" textlink="">
      <xdr:nvSpPr>
        <xdr:cNvPr id="24212" name="Texte 24">
          <a:extLst>
            <a:ext uri="{FF2B5EF4-FFF2-40B4-BE49-F238E27FC236}">
              <a16:creationId xmlns:a16="http://schemas.microsoft.com/office/drawing/2014/main" id="{907DD784-9969-40CD-9ADE-163E4212317C}"/>
            </a:ext>
          </a:extLst>
        </xdr:cNvPr>
        <xdr:cNvSpPr txBox="1">
          <a:spLocks noChangeArrowheads="1"/>
        </xdr:cNvSpPr>
      </xdr:nvSpPr>
      <xdr:spPr bwMode="auto">
        <a:xfrm>
          <a:off x="98755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12</xdr:row>
      <xdr:rowOff>876300</xdr:rowOff>
    </xdr:from>
    <xdr:to>
      <xdr:col>17</xdr:col>
      <xdr:colOff>76200</xdr:colOff>
      <xdr:row>13</xdr:row>
      <xdr:rowOff>190500</xdr:rowOff>
    </xdr:to>
    <xdr:sp macro="" textlink="">
      <xdr:nvSpPr>
        <xdr:cNvPr id="24213" name="Texte 25">
          <a:extLst>
            <a:ext uri="{FF2B5EF4-FFF2-40B4-BE49-F238E27FC236}">
              <a16:creationId xmlns:a16="http://schemas.microsoft.com/office/drawing/2014/main" id="{83996A14-D408-4FBD-A6EB-DFC45DF7F968}"/>
            </a:ext>
          </a:extLst>
        </xdr:cNvPr>
        <xdr:cNvSpPr txBox="1">
          <a:spLocks noChangeArrowheads="1"/>
        </xdr:cNvSpPr>
      </xdr:nvSpPr>
      <xdr:spPr bwMode="auto">
        <a:xfrm>
          <a:off x="98755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12</xdr:row>
      <xdr:rowOff>876300</xdr:rowOff>
    </xdr:from>
    <xdr:to>
      <xdr:col>17</xdr:col>
      <xdr:colOff>76200</xdr:colOff>
      <xdr:row>13</xdr:row>
      <xdr:rowOff>190500</xdr:rowOff>
    </xdr:to>
    <xdr:sp macro="" textlink="">
      <xdr:nvSpPr>
        <xdr:cNvPr id="24214" name="Texte 26">
          <a:extLst>
            <a:ext uri="{FF2B5EF4-FFF2-40B4-BE49-F238E27FC236}">
              <a16:creationId xmlns:a16="http://schemas.microsoft.com/office/drawing/2014/main" id="{2CE99693-A845-494D-9855-F39AF816EE96}"/>
            </a:ext>
          </a:extLst>
        </xdr:cNvPr>
        <xdr:cNvSpPr txBox="1">
          <a:spLocks noChangeArrowheads="1"/>
        </xdr:cNvSpPr>
      </xdr:nvSpPr>
      <xdr:spPr bwMode="auto">
        <a:xfrm>
          <a:off x="98755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0</xdr:rowOff>
    </xdr:from>
    <xdr:to>
      <xdr:col>17</xdr:col>
      <xdr:colOff>76200</xdr:colOff>
      <xdr:row>13</xdr:row>
      <xdr:rowOff>198120</xdr:rowOff>
    </xdr:to>
    <xdr:sp macro="" textlink="">
      <xdr:nvSpPr>
        <xdr:cNvPr id="24215" name="Texte 24">
          <a:extLst>
            <a:ext uri="{FF2B5EF4-FFF2-40B4-BE49-F238E27FC236}">
              <a16:creationId xmlns:a16="http://schemas.microsoft.com/office/drawing/2014/main" id="{DF927678-71B1-4209-AFAD-7FC9CA49F7CB}"/>
            </a:ext>
          </a:extLst>
        </xdr:cNvPr>
        <xdr:cNvSpPr txBox="1">
          <a:spLocks noChangeArrowheads="1"/>
        </xdr:cNvSpPr>
      </xdr:nvSpPr>
      <xdr:spPr bwMode="auto">
        <a:xfrm>
          <a:off x="98755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12</xdr:row>
      <xdr:rowOff>876300</xdr:rowOff>
    </xdr:from>
    <xdr:to>
      <xdr:col>17</xdr:col>
      <xdr:colOff>76200</xdr:colOff>
      <xdr:row>13</xdr:row>
      <xdr:rowOff>190500</xdr:rowOff>
    </xdr:to>
    <xdr:sp macro="" textlink="">
      <xdr:nvSpPr>
        <xdr:cNvPr id="24216" name="Texte 25">
          <a:extLst>
            <a:ext uri="{FF2B5EF4-FFF2-40B4-BE49-F238E27FC236}">
              <a16:creationId xmlns:a16="http://schemas.microsoft.com/office/drawing/2014/main" id="{E8855D2F-A482-46DA-AFED-562FC0749AF2}"/>
            </a:ext>
          </a:extLst>
        </xdr:cNvPr>
        <xdr:cNvSpPr txBox="1">
          <a:spLocks noChangeArrowheads="1"/>
        </xdr:cNvSpPr>
      </xdr:nvSpPr>
      <xdr:spPr bwMode="auto">
        <a:xfrm>
          <a:off x="98755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12</xdr:row>
      <xdr:rowOff>876300</xdr:rowOff>
    </xdr:from>
    <xdr:to>
      <xdr:col>17</xdr:col>
      <xdr:colOff>76200</xdr:colOff>
      <xdr:row>13</xdr:row>
      <xdr:rowOff>190500</xdr:rowOff>
    </xdr:to>
    <xdr:sp macro="" textlink="">
      <xdr:nvSpPr>
        <xdr:cNvPr id="24217" name="Texte 26">
          <a:extLst>
            <a:ext uri="{FF2B5EF4-FFF2-40B4-BE49-F238E27FC236}">
              <a16:creationId xmlns:a16="http://schemas.microsoft.com/office/drawing/2014/main" id="{8123D5E4-4F8F-4FA3-9B79-8B053BC7ED87}"/>
            </a:ext>
          </a:extLst>
        </xdr:cNvPr>
        <xdr:cNvSpPr txBox="1">
          <a:spLocks noChangeArrowheads="1"/>
        </xdr:cNvSpPr>
      </xdr:nvSpPr>
      <xdr:spPr bwMode="auto">
        <a:xfrm>
          <a:off x="98755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0</xdr:rowOff>
    </xdr:from>
    <xdr:to>
      <xdr:col>17</xdr:col>
      <xdr:colOff>76200</xdr:colOff>
      <xdr:row>13</xdr:row>
      <xdr:rowOff>198120</xdr:rowOff>
    </xdr:to>
    <xdr:sp macro="" textlink="">
      <xdr:nvSpPr>
        <xdr:cNvPr id="24218" name="Texte 24">
          <a:extLst>
            <a:ext uri="{FF2B5EF4-FFF2-40B4-BE49-F238E27FC236}">
              <a16:creationId xmlns:a16="http://schemas.microsoft.com/office/drawing/2014/main" id="{08A3AE30-4D08-4DD6-9B9D-14ECD1908CA9}"/>
            </a:ext>
          </a:extLst>
        </xdr:cNvPr>
        <xdr:cNvSpPr txBox="1">
          <a:spLocks noChangeArrowheads="1"/>
        </xdr:cNvSpPr>
      </xdr:nvSpPr>
      <xdr:spPr bwMode="auto">
        <a:xfrm>
          <a:off x="9875520" y="5463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12</xdr:row>
      <xdr:rowOff>876300</xdr:rowOff>
    </xdr:from>
    <xdr:to>
      <xdr:col>17</xdr:col>
      <xdr:colOff>76200</xdr:colOff>
      <xdr:row>13</xdr:row>
      <xdr:rowOff>190500</xdr:rowOff>
    </xdr:to>
    <xdr:sp macro="" textlink="">
      <xdr:nvSpPr>
        <xdr:cNvPr id="24219" name="Texte 25">
          <a:extLst>
            <a:ext uri="{FF2B5EF4-FFF2-40B4-BE49-F238E27FC236}">
              <a16:creationId xmlns:a16="http://schemas.microsoft.com/office/drawing/2014/main" id="{9E4BA4EB-2C77-4395-8BE0-7A9E24BDFA80}"/>
            </a:ext>
          </a:extLst>
        </xdr:cNvPr>
        <xdr:cNvSpPr txBox="1">
          <a:spLocks noChangeArrowheads="1"/>
        </xdr:cNvSpPr>
      </xdr:nvSpPr>
      <xdr:spPr bwMode="auto">
        <a:xfrm>
          <a:off x="9875520" y="54559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0</xdr:rowOff>
    </xdr:from>
    <xdr:to>
      <xdr:col>17</xdr:col>
      <xdr:colOff>76200</xdr:colOff>
      <xdr:row>14</xdr:row>
      <xdr:rowOff>198120</xdr:rowOff>
    </xdr:to>
    <xdr:sp macro="" textlink="">
      <xdr:nvSpPr>
        <xdr:cNvPr id="24220" name="Texte 24">
          <a:extLst>
            <a:ext uri="{FF2B5EF4-FFF2-40B4-BE49-F238E27FC236}">
              <a16:creationId xmlns:a16="http://schemas.microsoft.com/office/drawing/2014/main" id="{D2A794A6-0F75-48A0-B336-A9DCA30A6203}"/>
            </a:ext>
          </a:extLst>
        </xdr:cNvPr>
        <xdr:cNvSpPr txBox="1">
          <a:spLocks noChangeArrowheads="1"/>
        </xdr:cNvSpPr>
      </xdr:nvSpPr>
      <xdr:spPr bwMode="auto">
        <a:xfrm>
          <a:off x="987552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876300</xdr:rowOff>
    </xdr:from>
    <xdr:to>
      <xdr:col>17</xdr:col>
      <xdr:colOff>76200</xdr:colOff>
      <xdr:row>14</xdr:row>
      <xdr:rowOff>190500</xdr:rowOff>
    </xdr:to>
    <xdr:sp macro="" textlink="">
      <xdr:nvSpPr>
        <xdr:cNvPr id="24221" name="Texte 25">
          <a:extLst>
            <a:ext uri="{FF2B5EF4-FFF2-40B4-BE49-F238E27FC236}">
              <a16:creationId xmlns:a16="http://schemas.microsoft.com/office/drawing/2014/main" id="{5AAE838E-7EEC-424F-A475-5C873B9E8C5A}"/>
            </a:ext>
          </a:extLst>
        </xdr:cNvPr>
        <xdr:cNvSpPr txBox="1">
          <a:spLocks noChangeArrowheads="1"/>
        </xdr:cNvSpPr>
      </xdr:nvSpPr>
      <xdr:spPr bwMode="auto">
        <a:xfrm>
          <a:off x="987552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876300</xdr:rowOff>
    </xdr:from>
    <xdr:to>
      <xdr:col>17</xdr:col>
      <xdr:colOff>76200</xdr:colOff>
      <xdr:row>14</xdr:row>
      <xdr:rowOff>190500</xdr:rowOff>
    </xdr:to>
    <xdr:sp macro="" textlink="">
      <xdr:nvSpPr>
        <xdr:cNvPr id="24222" name="Texte 26">
          <a:extLst>
            <a:ext uri="{FF2B5EF4-FFF2-40B4-BE49-F238E27FC236}">
              <a16:creationId xmlns:a16="http://schemas.microsoft.com/office/drawing/2014/main" id="{68F0FF76-AACE-4106-B77A-1EAEC110AE7E}"/>
            </a:ext>
          </a:extLst>
        </xdr:cNvPr>
        <xdr:cNvSpPr txBox="1">
          <a:spLocks noChangeArrowheads="1"/>
        </xdr:cNvSpPr>
      </xdr:nvSpPr>
      <xdr:spPr bwMode="auto">
        <a:xfrm>
          <a:off x="987552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0</xdr:rowOff>
    </xdr:from>
    <xdr:to>
      <xdr:col>17</xdr:col>
      <xdr:colOff>76200</xdr:colOff>
      <xdr:row>14</xdr:row>
      <xdr:rowOff>198120</xdr:rowOff>
    </xdr:to>
    <xdr:sp macro="" textlink="">
      <xdr:nvSpPr>
        <xdr:cNvPr id="24223" name="Texte 24">
          <a:extLst>
            <a:ext uri="{FF2B5EF4-FFF2-40B4-BE49-F238E27FC236}">
              <a16:creationId xmlns:a16="http://schemas.microsoft.com/office/drawing/2014/main" id="{98E12C67-318F-4EFD-8386-E285DBDB585F}"/>
            </a:ext>
          </a:extLst>
        </xdr:cNvPr>
        <xdr:cNvSpPr txBox="1">
          <a:spLocks noChangeArrowheads="1"/>
        </xdr:cNvSpPr>
      </xdr:nvSpPr>
      <xdr:spPr bwMode="auto">
        <a:xfrm>
          <a:off x="987552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876300</xdr:rowOff>
    </xdr:from>
    <xdr:to>
      <xdr:col>17</xdr:col>
      <xdr:colOff>76200</xdr:colOff>
      <xdr:row>14</xdr:row>
      <xdr:rowOff>190500</xdr:rowOff>
    </xdr:to>
    <xdr:sp macro="" textlink="">
      <xdr:nvSpPr>
        <xdr:cNvPr id="24224" name="Texte 25">
          <a:extLst>
            <a:ext uri="{FF2B5EF4-FFF2-40B4-BE49-F238E27FC236}">
              <a16:creationId xmlns:a16="http://schemas.microsoft.com/office/drawing/2014/main" id="{5CA98B7B-DB18-4BC9-913A-CB4921275346}"/>
            </a:ext>
          </a:extLst>
        </xdr:cNvPr>
        <xdr:cNvSpPr txBox="1">
          <a:spLocks noChangeArrowheads="1"/>
        </xdr:cNvSpPr>
      </xdr:nvSpPr>
      <xdr:spPr bwMode="auto">
        <a:xfrm>
          <a:off x="987552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876300</xdr:rowOff>
    </xdr:from>
    <xdr:to>
      <xdr:col>17</xdr:col>
      <xdr:colOff>76200</xdr:colOff>
      <xdr:row>14</xdr:row>
      <xdr:rowOff>190500</xdr:rowOff>
    </xdr:to>
    <xdr:sp macro="" textlink="">
      <xdr:nvSpPr>
        <xdr:cNvPr id="24225" name="Texte 26">
          <a:extLst>
            <a:ext uri="{FF2B5EF4-FFF2-40B4-BE49-F238E27FC236}">
              <a16:creationId xmlns:a16="http://schemas.microsoft.com/office/drawing/2014/main" id="{2797D841-F3B2-4113-92BC-74D5F0E73373}"/>
            </a:ext>
          </a:extLst>
        </xdr:cNvPr>
        <xdr:cNvSpPr txBox="1">
          <a:spLocks noChangeArrowheads="1"/>
        </xdr:cNvSpPr>
      </xdr:nvSpPr>
      <xdr:spPr bwMode="auto">
        <a:xfrm>
          <a:off x="987552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0</xdr:rowOff>
    </xdr:from>
    <xdr:to>
      <xdr:col>17</xdr:col>
      <xdr:colOff>76200</xdr:colOff>
      <xdr:row>14</xdr:row>
      <xdr:rowOff>198120</xdr:rowOff>
    </xdr:to>
    <xdr:sp macro="" textlink="">
      <xdr:nvSpPr>
        <xdr:cNvPr id="24226" name="Texte 24">
          <a:extLst>
            <a:ext uri="{FF2B5EF4-FFF2-40B4-BE49-F238E27FC236}">
              <a16:creationId xmlns:a16="http://schemas.microsoft.com/office/drawing/2014/main" id="{2C3AB4FA-6E16-4CD2-BF8C-7CA3178FDD00}"/>
            </a:ext>
          </a:extLst>
        </xdr:cNvPr>
        <xdr:cNvSpPr txBox="1">
          <a:spLocks noChangeArrowheads="1"/>
        </xdr:cNvSpPr>
      </xdr:nvSpPr>
      <xdr:spPr bwMode="auto">
        <a:xfrm>
          <a:off x="9875520" y="5844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13</xdr:row>
      <xdr:rowOff>876300</xdr:rowOff>
    </xdr:from>
    <xdr:to>
      <xdr:col>17</xdr:col>
      <xdr:colOff>76200</xdr:colOff>
      <xdr:row>14</xdr:row>
      <xdr:rowOff>190500</xdr:rowOff>
    </xdr:to>
    <xdr:sp macro="" textlink="">
      <xdr:nvSpPr>
        <xdr:cNvPr id="24227" name="Texte 25">
          <a:extLst>
            <a:ext uri="{FF2B5EF4-FFF2-40B4-BE49-F238E27FC236}">
              <a16:creationId xmlns:a16="http://schemas.microsoft.com/office/drawing/2014/main" id="{015A190E-84C8-43CE-81D5-FF9763B42D42}"/>
            </a:ext>
          </a:extLst>
        </xdr:cNvPr>
        <xdr:cNvSpPr txBox="1">
          <a:spLocks noChangeArrowheads="1"/>
        </xdr:cNvSpPr>
      </xdr:nvSpPr>
      <xdr:spPr bwMode="auto">
        <a:xfrm>
          <a:off x="9875520" y="5844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0</xdr:rowOff>
    </xdr:from>
    <xdr:to>
      <xdr:col>17</xdr:col>
      <xdr:colOff>76200</xdr:colOff>
      <xdr:row>15</xdr:row>
      <xdr:rowOff>198120</xdr:rowOff>
    </xdr:to>
    <xdr:sp macro="" textlink="">
      <xdr:nvSpPr>
        <xdr:cNvPr id="24228" name="Texte 24">
          <a:extLst>
            <a:ext uri="{FF2B5EF4-FFF2-40B4-BE49-F238E27FC236}">
              <a16:creationId xmlns:a16="http://schemas.microsoft.com/office/drawing/2014/main" id="{4440791F-53BA-4E56-BF83-C20B14483391}"/>
            </a:ext>
          </a:extLst>
        </xdr:cNvPr>
        <xdr:cNvSpPr txBox="1">
          <a:spLocks noChangeArrowheads="1"/>
        </xdr:cNvSpPr>
      </xdr:nvSpPr>
      <xdr:spPr bwMode="auto">
        <a:xfrm>
          <a:off x="987552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876300</xdr:rowOff>
    </xdr:from>
    <xdr:to>
      <xdr:col>17</xdr:col>
      <xdr:colOff>76200</xdr:colOff>
      <xdr:row>15</xdr:row>
      <xdr:rowOff>190500</xdr:rowOff>
    </xdr:to>
    <xdr:sp macro="" textlink="">
      <xdr:nvSpPr>
        <xdr:cNvPr id="24229" name="Texte 25">
          <a:extLst>
            <a:ext uri="{FF2B5EF4-FFF2-40B4-BE49-F238E27FC236}">
              <a16:creationId xmlns:a16="http://schemas.microsoft.com/office/drawing/2014/main" id="{498B0330-B562-47C7-8639-A40C8CE1C63A}"/>
            </a:ext>
          </a:extLst>
        </xdr:cNvPr>
        <xdr:cNvSpPr txBox="1">
          <a:spLocks noChangeArrowheads="1"/>
        </xdr:cNvSpPr>
      </xdr:nvSpPr>
      <xdr:spPr bwMode="auto">
        <a:xfrm>
          <a:off x="98755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876300</xdr:rowOff>
    </xdr:from>
    <xdr:to>
      <xdr:col>17</xdr:col>
      <xdr:colOff>76200</xdr:colOff>
      <xdr:row>15</xdr:row>
      <xdr:rowOff>190500</xdr:rowOff>
    </xdr:to>
    <xdr:sp macro="" textlink="">
      <xdr:nvSpPr>
        <xdr:cNvPr id="24230" name="Texte 26">
          <a:extLst>
            <a:ext uri="{FF2B5EF4-FFF2-40B4-BE49-F238E27FC236}">
              <a16:creationId xmlns:a16="http://schemas.microsoft.com/office/drawing/2014/main" id="{B9E23482-7010-492A-B74E-3B8BB70CFECC}"/>
            </a:ext>
          </a:extLst>
        </xdr:cNvPr>
        <xdr:cNvSpPr txBox="1">
          <a:spLocks noChangeArrowheads="1"/>
        </xdr:cNvSpPr>
      </xdr:nvSpPr>
      <xdr:spPr bwMode="auto">
        <a:xfrm>
          <a:off x="98755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0</xdr:rowOff>
    </xdr:from>
    <xdr:to>
      <xdr:col>17</xdr:col>
      <xdr:colOff>76200</xdr:colOff>
      <xdr:row>15</xdr:row>
      <xdr:rowOff>198120</xdr:rowOff>
    </xdr:to>
    <xdr:sp macro="" textlink="">
      <xdr:nvSpPr>
        <xdr:cNvPr id="24231" name="Texte 24">
          <a:extLst>
            <a:ext uri="{FF2B5EF4-FFF2-40B4-BE49-F238E27FC236}">
              <a16:creationId xmlns:a16="http://schemas.microsoft.com/office/drawing/2014/main" id="{4CFA8898-AA6A-43F4-8409-5BF2759DAB46}"/>
            </a:ext>
          </a:extLst>
        </xdr:cNvPr>
        <xdr:cNvSpPr txBox="1">
          <a:spLocks noChangeArrowheads="1"/>
        </xdr:cNvSpPr>
      </xdr:nvSpPr>
      <xdr:spPr bwMode="auto">
        <a:xfrm>
          <a:off x="987552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876300</xdr:rowOff>
    </xdr:from>
    <xdr:to>
      <xdr:col>17</xdr:col>
      <xdr:colOff>76200</xdr:colOff>
      <xdr:row>15</xdr:row>
      <xdr:rowOff>190500</xdr:rowOff>
    </xdr:to>
    <xdr:sp macro="" textlink="">
      <xdr:nvSpPr>
        <xdr:cNvPr id="24232" name="Texte 25">
          <a:extLst>
            <a:ext uri="{FF2B5EF4-FFF2-40B4-BE49-F238E27FC236}">
              <a16:creationId xmlns:a16="http://schemas.microsoft.com/office/drawing/2014/main" id="{5F1E9E86-67E4-4EA6-BEC4-2B674DB8DB12}"/>
            </a:ext>
          </a:extLst>
        </xdr:cNvPr>
        <xdr:cNvSpPr txBox="1">
          <a:spLocks noChangeArrowheads="1"/>
        </xdr:cNvSpPr>
      </xdr:nvSpPr>
      <xdr:spPr bwMode="auto">
        <a:xfrm>
          <a:off x="98755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876300</xdr:rowOff>
    </xdr:from>
    <xdr:to>
      <xdr:col>17</xdr:col>
      <xdr:colOff>76200</xdr:colOff>
      <xdr:row>15</xdr:row>
      <xdr:rowOff>190500</xdr:rowOff>
    </xdr:to>
    <xdr:sp macro="" textlink="">
      <xdr:nvSpPr>
        <xdr:cNvPr id="24233" name="Texte 26">
          <a:extLst>
            <a:ext uri="{FF2B5EF4-FFF2-40B4-BE49-F238E27FC236}">
              <a16:creationId xmlns:a16="http://schemas.microsoft.com/office/drawing/2014/main" id="{0C41B12D-0277-48A4-B14B-1F3DC68B260A}"/>
            </a:ext>
          </a:extLst>
        </xdr:cNvPr>
        <xdr:cNvSpPr txBox="1">
          <a:spLocks noChangeArrowheads="1"/>
        </xdr:cNvSpPr>
      </xdr:nvSpPr>
      <xdr:spPr bwMode="auto">
        <a:xfrm>
          <a:off x="98755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0</xdr:rowOff>
    </xdr:from>
    <xdr:to>
      <xdr:col>17</xdr:col>
      <xdr:colOff>76200</xdr:colOff>
      <xdr:row>15</xdr:row>
      <xdr:rowOff>198120</xdr:rowOff>
    </xdr:to>
    <xdr:sp macro="" textlink="">
      <xdr:nvSpPr>
        <xdr:cNvPr id="24234" name="Texte 24">
          <a:extLst>
            <a:ext uri="{FF2B5EF4-FFF2-40B4-BE49-F238E27FC236}">
              <a16:creationId xmlns:a16="http://schemas.microsoft.com/office/drawing/2014/main" id="{6EDFFDFF-CA90-4C11-A3F7-F60653DB45CC}"/>
            </a:ext>
          </a:extLst>
        </xdr:cNvPr>
        <xdr:cNvSpPr txBox="1">
          <a:spLocks noChangeArrowheads="1"/>
        </xdr:cNvSpPr>
      </xdr:nvSpPr>
      <xdr:spPr bwMode="auto">
        <a:xfrm>
          <a:off x="987552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14</xdr:row>
      <xdr:rowOff>876300</xdr:rowOff>
    </xdr:from>
    <xdr:to>
      <xdr:col>17</xdr:col>
      <xdr:colOff>76200</xdr:colOff>
      <xdr:row>15</xdr:row>
      <xdr:rowOff>190500</xdr:rowOff>
    </xdr:to>
    <xdr:sp macro="" textlink="">
      <xdr:nvSpPr>
        <xdr:cNvPr id="24235" name="Texte 25">
          <a:extLst>
            <a:ext uri="{FF2B5EF4-FFF2-40B4-BE49-F238E27FC236}">
              <a16:creationId xmlns:a16="http://schemas.microsoft.com/office/drawing/2014/main" id="{DAAB1402-9399-4B36-81B8-D66EB89F2403}"/>
            </a:ext>
          </a:extLst>
        </xdr:cNvPr>
        <xdr:cNvSpPr txBox="1">
          <a:spLocks noChangeArrowheads="1"/>
        </xdr:cNvSpPr>
      </xdr:nvSpPr>
      <xdr:spPr bwMode="auto">
        <a:xfrm>
          <a:off x="987552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16</xdr:row>
      <xdr:rowOff>0</xdr:rowOff>
    </xdr:from>
    <xdr:to>
      <xdr:col>17</xdr:col>
      <xdr:colOff>76200</xdr:colOff>
      <xdr:row>16</xdr:row>
      <xdr:rowOff>198120</xdr:rowOff>
    </xdr:to>
    <xdr:sp macro="" textlink="">
      <xdr:nvSpPr>
        <xdr:cNvPr id="24236" name="Texte 24">
          <a:extLst>
            <a:ext uri="{FF2B5EF4-FFF2-40B4-BE49-F238E27FC236}">
              <a16:creationId xmlns:a16="http://schemas.microsoft.com/office/drawing/2014/main" id="{D4E55D70-DC6A-4B28-BAAD-2F80E81BD609}"/>
            </a:ext>
          </a:extLst>
        </xdr:cNvPr>
        <xdr:cNvSpPr txBox="1">
          <a:spLocks noChangeArrowheads="1"/>
        </xdr:cNvSpPr>
      </xdr:nvSpPr>
      <xdr:spPr bwMode="auto">
        <a:xfrm>
          <a:off x="9875520" y="6606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876300</xdr:rowOff>
    </xdr:from>
    <xdr:to>
      <xdr:col>17</xdr:col>
      <xdr:colOff>76200</xdr:colOff>
      <xdr:row>16</xdr:row>
      <xdr:rowOff>190500</xdr:rowOff>
    </xdr:to>
    <xdr:sp macro="" textlink="">
      <xdr:nvSpPr>
        <xdr:cNvPr id="24237" name="Texte 25">
          <a:extLst>
            <a:ext uri="{FF2B5EF4-FFF2-40B4-BE49-F238E27FC236}">
              <a16:creationId xmlns:a16="http://schemas.microsoft.com/office/drawing/2014/main" id="{4402F342-91BF-47AE-97E8-AD55B3FA89DB}"/>
            </a:ext>
          </a:extLst>
        </xdr:cNvPr>
        <xdr:cNvSpPr txBox="1">
          <a:spLocks noChangeArrowheads="1"/>
        </xdr:cNvSpPr>
      </xdr:nvSpPr>
      <xdr:spPr bwMode="auto">
        <a:xfrm>
          <a:off x="987552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876300</xdr:rowOff>
    </xdr:from>
    <xdr:to>
      <xdr:col>17</xdr:col>
      <xdr:colOff>76200</xdr:colOff>
      <xdr:row>16</xdr:row>
      <xdr:rowOff>190500</xdr:rowOff>
    </xdr:to>
    <xdr:sp macro="" textlink="">
      <xdr:nvSpPr>
        <xdr:cNvPr id="24238" name="Texte 26">
          <a:extLst>
            <a:ext uri="{FF2B5EF4-FFF2-40B4-BE49-F238E27FC236}">
              <a16:creationId xmlns:a16="http://schemas.microsoft.com/office/drawing/2014/main" id="{422DF0B2-B002-4DA4-A664-DA0C2480A9FD}"/>
            </a:ext>
          </a:extLst>
        </xdr:cNvPr>
        <xdr:cNvSpPr txBox="1">
          <a:spLocks noChangeArrowheads="1"/>
        </xdr:cNvSpPr>
      </xdr:nvSpPr>
      <xdr:spPr bwMode="auto">
        <a:xfrm>
          <a:off x="987552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16</xdr:row>
      <xdr:rowOff>0</xdr:rowOff>
    </xdr:from>
    <xdr:to>
      <xdr:col>17</xdr:col>
      <xdr:colOff>76200</xdr:colOff>
      <xdr:row>16</xdr:row>
      <xdr:rowOff>198120</xdr:rowOff>
    </xdr:to>
    <xdr:sp macro="" textlink="">
      <xdr:nvSpPr>
        <xdr:cNvPr id="24239" name="Texte 24">
          <a:extLst>
            <a:ext uri="{FF2B5EF4-FFF2-40B4-BE49-F238E27FC236}">
              <a16:creationId xmlns:a16="http://schemas.microsoft.com/office/drawing/2014/main" id="{12638BD0-A785-4C02-A162-5A250168511A}"/>
            </a:ext>
          </a:extLst>
        </xdr:cNvPr>
        <xdr:cNvSpPr txBox="1">
          <a:spLocks noChangeArrowheads="1"/>
        </xdr:cNvSpPr>
      </xdr:nvSpPr>
      <xdr:spPr bwMode="auto">
        <a:xfrm>
          <a:off x="9875520" y="6606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876300</xdr:rowOff>
    </xdr:from>
    <xdr:to>
      <xdr:col>17</xdr:col>
      <xdr:colOff>76200</xdr:colOff>
      <xdr:row>16</xdr:row>
      <xdr:rowOff>190500</xdr:rowOff>
    </xdr:to>
    <xdr:sp macro="" textlink="">
      <xdr:nvSpPr>
        <xdr:cNvPr id="24240" name="Texte 25">
          <a:extLst>
            <a:ext uri="{FF2B5EF4-FFF2-40B4-BE49-F238E27FC236}">
              <a16:creationId xmlns:a16="http://schemas.microsoft.com/office/drawing/2014/main" id="{52E0254D-E262-4FBD-8691-866C6DF80EEA}"/>
            </a:ext>
          </a:extLst>
        </xdr:cNvPr>
        <xdr:cNvSpPr txBox="1">
          <a:spLocks noChangeArrowheads="1"/>
        </xdr:cNvSpPr>
      </xdr:nvSpPr>
      <xdr:spPr bwMode="auto">
        <a:xfrm>
          <a:off x="987552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876300</xdr:rowOff>
    </xdr:from>
    <xdr:to>
      <xdr:col>17</xdr:col>
      <xdr:colOff>76200</xdr:colOff>
      <xdr:row>16</xdr:row>
      <xdr:rowOff>190500</xdr:rowOff>
    </xdr:to>
    <xdr:sp macro="" textlink="">
      <xdr:nvSpPr>
        <xdr:cNvPr id="24241" name="Texte 26">
          <a:extLst>
            <a:ext uri="{FF2B5EF4-FFF2-40B4-BE49-F238E27FC236}">
              <a16:creationId xmlns:a16="http://schemas.microsoft.com/office/drawing/2014/main" id="{91E05B47-F24A-48EB-BB7E-63B4A4D19A31}"/>
            </a:ext>
          </a:extLst>
        </xdr:cNvPr>
        <xdr:cNvSpPr txBox="1">
          <a:spLocks noChangeArrowheads="1"/>
        </xdr:cNvSpPr>
      </xdr:nvSpPr>
      <xdr:spPr bwMode="auto">
        <a:xfrm>
          <a:off x="987552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16</xdr:row>
      <xdr:rowOff>0</xdr:rowOff>
    </xdr:from>
    <xdr:to>
      <xdr:col>17</xdr:col>
      <xdr:colOff>76200</xdr:colOff>
      <xdr:row>16</xdr:row>
      <xdr:rowOff>198120</xdr:rowOff>
    </xdr:to>
    <xdr:sp macro="" textlink="">
      <xdr:nvSpPr>
        <xdr:cNvPr id="24242" name="Texte 24">
          <a:extLst>
            <a:ext uri="{FF2B5EF4-FFF2-40B4-BE49-F238E27FC236}">
              <a16:creationId xmlns:a16="http://schemas.microsoft.com/office/drawing/2014/main" id="{47E67C40-C49B-4D4B-8091-B34C889A1CD4}"/>
            </a:ext>
          </a:extLst>
        </xdr:cNvPr>
        <xdr:cNvSpPr txBox="1">
          <a:spLocks noChangeArrowheads="1"/>
        </xdr:cNvSpPr>
      </xdr:nvSpPr>
      <xdr:spPr bwMode="auto">
        <a:xfrm>
          <a:off x="9875520" y="6606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0</xdr:colOff>
      <xdr:row>15</xdr:row>
      <xdr:rowOff>876300</xdr:rowOff>
    </xdr:from>
    <xdr:to>
      <xdr:col>17</xdr:col>
      <xdr:colOff>76200</xdr:colOff>
      <xdr:row>16</xdr:row>
      <xdr:rowOff>190500</xdr:rowOff>
    </xdr:to>
    <xdr:sp macro="" textlink="">
      <xdr:nvSpPr>
        <xdr:cNvPr id="24243" name="Texte 25">
          <a:extLst>
            <a:ext uri="{FF2B5EF4-FFF2-40B4-BE49-F238E27FC236}">
              <a16:creationId xmlns:a16="http://schemas.microsoft.com/office/drawing/2014/main" id="{9C54755F-F7D5-4DC4-8179-34DFB2102996}"/>
            </a:ext>
          </a:extLst>
        </xdr:cNvPr>
        <xdr:cNvSpPr txBox="1">
          <a:spLocks noChangeArrowheads="1"/>
        </xdr:cNvSpPr>
      </xdr:nvSpPr>
      <xdr:spPr bwMode="auto">
        <a:xfrm>
          <a:off x="9875520" y="6606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0</xdr:rowOff>
    </xdr:from>
    <xdr:to>
      <xdr:col>13</xdr:col>
      <xdr:colOff>76200</xdr:colOff>
      <xdr:row>15</xdr:row>
      <xdr:rowOff>198120</xdr:rowOff>
    </xdr:to>
    <xdr:sp macro="" textlink="">
      <xdr:nvSpPr>
        <xdr:cNvPr id="24244" name="Texte 24">
          <a:extLst>
            <a:ext uri="{FF2B5EF4-FFF2-40B4-BE49-F238E27FC236}">
              <a16:creationId xmlns:a16="http://schemas.microsoft.com/office/drawing/2014/main" id="{2BFEA736-39DE-4990-AB28-81D8E32DA98A}"/>
            </a:ext>
          </a:extLst>
        </xdr:cNvPr>
        <xdr:cNvSpPr txBox="1">
          <a:spLocks noChangeArrowheads="1"/>
        </xdr:cNvSpPr>
      </xdr:nvSpPr>
      <xdr:spPr bwMode="auto">
        <a:xfrm>
          <a:off x="749808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14</xdr:row>
      <xdr:rowOff>876300</xdr:rowOff>
    </xdr:from>
    <xdr:to>
      <xdr:col>13</xdr:col>
      <xdr:colOff>76200</xdr:colOff>
      <xdr:row>15</xdr:row>
      <xdr:rowOff>190500</xdr:rowOff>
    </xdr:to>
    <xdr:sp macro="" textlink="">
      <xdr:nvSpPr>
        <xdr:cNvPr id="24245" name="Texte 25">
          <a:extLst>
            <a:ext uri="{FF2B5EF4-FFF2-40B4-BE49-F238E27FC236}">
              <a16:creationId xmlns:a16="http://schemas.microsoft.com/office/drawing/2014/main" id="{91D78F44-9AB6-48A6-916F-B0AE968FA45E}"/>
            </a:ext>
          </a:extLst>
        </xdr:cNvPr>
        <xdr:cNvSpPr txBox="1">
          <a:spLocks noChangeArrowheads="1"/>
        </xdr:cNvSpPr>
      </xdr:nvSpPr>
      <xdr:spPr bwMode="auto">
        <a:xfrm>
          <a:off x="749808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14</xdr:row>
      <xdr:rowOff>876300</xdr:rowOff>
    </xdr:from>
    <xdr:to>
      <xdr:col>13</xdr:col>
      <xdr:colOff>76200</xdr:colOff>
      <xdr:row>15</xdr:row>
      <xdr:rowOff>190500</xdr:rowOff>
    </xdr:to>
    <xdr:sp macro="" textlink="">
      <xdr:nvSpPr>
        <xdr:cNvPr id="24246" name="Texte 26">
          <a:extLst>
            <a:ext uri="{FF2B5EF4-FFF2-40B4-BE49-F238E27FC236}">
              <a16:creationId xmlns:a16="http://schemas.microsoft.com/office/drawing/2014/main" id="{68379111-262E-4337-A14F-6E7C8B96AF1C}"/>
            </a:ext>
          </a:extLst>
        </xdr:cNvPr>
        <xdr:cNvSpPr txBox="1">
          <a:spLocks noChangeArrowheads="1"/>
        </xdr:cNvSpPr>
      </xdr:nvSpPr>
      <xdr:spPr bwMode="auto">
        <a:xfrm>
          <a:off x="749808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0</xdr:rowOff>
    </xdr:from>
    <xdr:to>
      <xdr:col>13</xdr:col>
      <xdr:colOff>76200</xdr:colOff>
      <xdr:row>15</xdr:row>
      <xdr:rowOff>198120</xdr:rowOff>
    </xdr:to>
    <xdr:sp macro="" textlink="">
      <xdr:nvSpPr>
        <xdr:cNvPr id="24247" name="Texte 24">
          <a:extLst>
            <a:ext uri="{FF2B5EF4-FFF2-40B4-BE49-F238E27FC236}">
              <a16:creationId xmlns:a16="http://schemas.microsoft.com/office/drawing/2014/main" id="{483FB57C-AF18-4F26-994F-57AB29AD1348}"/>
            </a:ext>
          </a:extLst>
        </xdr:cNvPr>
        <xdr:cNvSpPr txBox="1">
          <a:spLocks noChangeArrowheads="1"/>
        </xdr:cNvSpPr>
      </xdr:nvSpPr>
      <xdr:spPr bwMode="auto">
        <a:xfrm>
          <a:off x="749808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14</xdr:row>
      <xdr:rowOff>876300</xdr:rowOff>
    </xdr:from>
    <xdr:to>
      <xdr:col>13</xdr:col>
      <xdr:colOff>76200</xdr:colOff>
      <xdr:row>15</xdr:row>
      <xdr:rowOff>190500</xdr:rowOff>
    </xdr:to>
    <xdr:sp macro="" textlink="">
      <xdr:nvSpPr>
        <xdr:cNvPr id="24248" name="Texte 25">
          <a:extLst>
            <a:ext uri="{FF2B5EF4-FFF2-40B4-BE49-F238E27FC236}">
              <a16:creationId xmlns:a16="http://schemas.microsoft.com/office/drawing/2014/main" id="{F395C523-58F6-4479-82BB-B3164D0B3986}"/>
            </a:ext>
          </a:extLst>
        </xdr:cNvPr>
        <xdr:cNvSpPr txBox="1">
          <a:spLocks noChangeArrowheads="1"/>
        </xdr:cNvSpPr>
      </xdr:nvSpPr>
      <xdr:spPr bwMode="auto">
        <a:xfrm>
          <a:off x="749808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14</xdr:row>
      <xdr:rowOff>876300</xdr:rowOff>
    </xdr:from>
    <xdr:to>
      <xdr:col>13</xdr:col>
      <xdr:colOff>76200</xdr:colOff>
      <xdr:row>15</xdr:row>
      <xdr:rowOff>190500</xdr:rowOff>
    </xdr:to>
    <xdr:sp macro="" textlink="">
      <xdr:nvSpPr>
        <xdr:cNvPr id="24249" name="Texte 26">
          <a:extLst>
            <a:ext uri="{FF2B5EF4-FFF2-40B4-BE49-F238E27FC236}">
              <a16:creationId xmlns:a16="http://schemas.microsoft.com/office/drawing/2014/main" id="{79D3158B-C7DC-489A-8CFE-B5E427280EBB}"/>
            </a:ext>
          </a:extLst>
        </xdr:cNvPr>
        <xdr:cNvSpPr txBox="1">
          <a:spLocks noChangeArrowheads="1"/>
        </xdr:cNvSpPr>
      </xdr:nvSpPr>
      <xdr:spPr bwMode="auto">
        <a:xfrm>
          <a:off x="749808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0</xdr:rowOff>
    </xdr:from>
    <xdr:to>
      <xdr:col>13</xdr:col>
      <xdr:colOff>76200</xdr:colOff>
      <xdr:row>15</xdr:row>
      <xdr:rowOff>198120</xdr:rowOff>
    </xdr:to>
    <xdr:sp macro="" textlink="">
      <xdr:nvSpPr>
        <xdr:cNvPr id="24250" name="Texte 24">
          <a:extLst>
            <a:ext uri="{FF2B5EF4-FFF2-40B4-BE49-F238E27FC236}">
              <a16:creationId xmlns:a16="http://schemas.microsoft.com/office/drawing/2014/main" id="{D671E1F4-87A8-43F7-8DA9-617E299F0925}"/>
            </a:ext>
          </a:extLst>
        </xdr:cNvPr>
        <xdr:cNvSpPr txBox="1">
          <a:spLocks noChangeArrowheads="1"/>
        </xdr:cNvSpPr>
      </xdr:nvSpPr>
      <xdr:spPr bwMode="auto">
        <a:xfrm>
          <a:off x="7498080" y="6225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14</xdr:row>
      <xdr:rowOff>876300</xdr:rowOff>
    </xdr:from>
    <xdr:to>
      <xdr:col>13</xdr:col>
      <xdr:colOff>76200</xdr:colOff>
      <xdr:row>15</xdr:row>
      <xdr:rowOff>190500</xdr:rowOff>
    </xdr:to>
    <xdr:sp macro="" textlink="">
      <xdr:nvSpPr>
        <xdr:cNvPr id="24251" name="Texte 25">
          <a:extLst>
            <a:ext uri="{FF2B5EF4-FFF2-40B4-BE49-F238E27FC236}">
              <a16:creationId xmlns:a16="http://schemas.microsoft.com/office/drawing/2014/main" id="{E12AB6CC-75D3-4FE2-99C8-B38C6342FE65}"/>
            </a:ext>
          </a:extLst>
        </xdr:cNvPr>
        <xdr:cNvSpPr txBox="1">
          <a:spLocks noChangeArrowheads="1"/>
        </xdr:cNvSpPr>
      </xdr:nvSpPr>
      <xdr:spPr bwMode="auto">
        <a:xfrm>
          <a:off x="7498080" y="6225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0</xdr:rowOff>
    </xdr:from>
    <xdr:to>
      <xdr:col>13</xdr:col>
      <xdr:colOff>76200</xdr:colOff>
      <xdr:row>17</xdr:row>
      <xdr:rowOff>198120</xdr:rowOff>
    </xdr:to>
    <xdr:sp macro="" textlink="">
      <xdr:nvSpPr>
        <xdr:cNvPr id="24252" name="Texte 24">
          <a:extLst>
            <a:ext uri="{FF2B5EF4-FFF2-40B4-BE49-F238E27FC236}">
              <a16:creationId xmlns:a16="http://schemas.microsoft.com/office/drawing/2014/main" id="{4D15ED20-6E25-480A-B4F5-E72AACC407E3}"/>
            </a:ext>
          </a:extLst>
        </xdr:cNvPr>
        <xdr:cNvSpPr txBox="1">
          <a:spLocks noChangeArrowheads="1"/>
        </xdr:cNvSpPr>
      </xdr:nvSpPr>
      <xdr:spPr bwMode="auto">
        <a:xfrm>
          <a:off x="749808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16</xdr:row>
      <xdr:rowOff>876300</xdr:rowOff>
    </xdr:from>
    <xdr:to>
      <xdr:col>13</xdr:col>
      <xdr:colOff>76200</xdr:colOff>
      <xdr:row>17</xdr:row>
      <xdr:rowOff>190500</xdr:rowOff>
    </xdr:to>
    <xdr:sp macro="" textlink="">
      <xdr:nvSpPr>
        <xdr:cNvPr id="24253" name="Texte 25">
          <a:extLst>
            <a:ext uri="{FF2B5EF4-FFF2-40B4-BE49-F238E27FC236}">
              <a16:creationId xmlns:a16="http://schemas.microsoft.com/office/drawing/2014/main" id="{965FABAF-120F-477C-93B9-44D45ED4B1AB}"/>
            </a:ext>
          </a:extLst>
        </xdr:cNvPr>
        <xdr:cNvSpPr txBox="1">
          <a:spLocks noChangeArrowheads="1"/>
        </xdr:cNvSpPr>
      </xdr:nvSpPr>
      <xdr:spPr bwMode="auto">
        <a:xfrm>
          <a:off x="74980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16</xdr:row>
      <xdr:rowOff>876300</xdr:rowOff>
    </xdr:from>
    <xdr:to>
      <xdr:col>13</xdr:col>
      <xdr:colOff>76200</xdr:colOff>
      <xdr:row>17</xdr:row>
      <xdr:rowOff>190500</xdr:rowOff>
    </xdr:to>
    <xdr:sp macro="" textlink="">
      <xdr:nvSpPr>
        <xdr:cNvPr id="24254" name="Texte 26">
          <a:extLst>
            <a:ext uri="{FF2B5EF4-FFF2-40B4-BE49-F238E27FC236}">
              <a16:creationId xmlns:a16="http://schemas.microsoft.com/office/drawing/2014/main" id="{F8E70814-9321-4DCB-AADA-1BA67419D44A}"/>
            </a:ext>
          </a:extLst>
        </xdr:cNvPr>
        <xdr:cNvSpPr txBox="1">
          <a:spLocks noChangeArrowheads="1"/>
        </xdr:cNvSpPr>
      </xdr:nvSpPr>
      <xdr:spPr bwMode="auto">
        <a:xfrm>
          <a:off x="74980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0</xdr:rowOff>
    </xdr:from>
    <xdr:to>
      <xdr:col>13</xdr:col>
      <xdr:colOff>76200</xdr:colOff>
      <xdr:row>17</xdr:row>
      <xdr:rowOff>198120</xdr:rowOff>
    </xdr:to>
    <xdr:sp macro="" textlink="">
      <xdr:nvSpPr>
        <xdr:cNvPr id="24255" name="Texte 24">
          <a:extLst>
            <a:ext uri="{FF2B5EF4-FFF2-40B4-BE49-F238E27FC236}">
              <a16:creationId xmlns:a16="http://schemas.microsoft.com/office/drawing/2014/main" id="{166532DE-6EEA-4611-A9A2-190433593A68}"/>
            </a:ext>
          </a:extLst>
        </xdr:cNvPr>
        <xdr:cNvSpPr txBox="1">
          <a:spLocks noChangeArrowheads="1"/>
        </xdr:cNvSpPr>
      </xdr:nvSpPr>
      <xdr:spPr bwMode="auto">
        <a:xfrm>
          <a:off x="749808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16</xdr:row>
      <xdr:rowOff>876300</xdr:rowOff>
    </xdr:from>
    <xdr:to>
      <xdr:col>13</xdr:col>
      <xdr:colOff>76200</xdr:colOff>
      <xdr:row>17</xdr:row>
      <xdr:rowOff>190500</xdr:rowOff>
    </xdr:to>
    <xdr:sp macro="" textlink="">
      <xdr:nvSpPr>
        <xdr:cNvPr id="24256" name="Texte 25">
          <a:extLst>
            <a:ext uri="{FF2B5EF4-FFF2-40B4-BE49-F238E27FC236}">
              <a16:creationId xmlns:a16="http://schemas.microsoft.com/office/drawing/2014/main" id="{E7740833-9A33-428C-87BD-B4F080182189}"/>
            </a:ext>
          </a:extLst>
        </xdr:cNvPr>
        <xdr:cNvSpPr txBox="1">
          <a:spLocks noChangeArrowheads="1"/>
        </xdr:cNvSpPr>
      </xdr:nvSpPr>
      <xdr:spPr bwMode="auto">
        <a:xfrm>
          <a:off x="74980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16</xdr:row>
      <xdr:rowOff>876300</xdr:rowOff>
    </xdr:from>
    <xdr:to>
      <xdr:col>13</xdr:col>
      <xdr:colOff>76200</xdr:colOff>
      <xdr:row>17</xdr:row>
      <xdr:rowOff>190500</xdr:rowOff>
    </xdr:to>
    <xdr:sp macro="" textlink="">
      <xdr:nvSpPr>
        <xdr:cNvPr id="24257" name="Texte 26">
          <a:extLst>
            <a:ext uri="{FF2B5EF4-FFF2-40B4-BE49-F238E27FC236}">
              <a16:creationId xmlns:a16="http://schemas.microsoft.com/office/drawing/2014/main" id="{13E5B3B6-95AF-4866-A626-561F7DFD3ED5}"/>
            </a:ext>
          </a:extLst>
        </xdr:cNvPr>
        <xdr:cNvSpPr txBox="1">
          <a:spLocks noChangeArrowheads="1"/>
        </xdr:cNvSpPr>
      </xdr:nvSpPr>
      <xdr:spPr bwMode="auto">
        <a:xfrm>
          <a:off x="74980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0</xdr:rowOff>
    </xdr:from>
    <xdr:to>
      <xdr:col>13</xdr:col>
      <xdr:colOff>76200</xdr:colOff>
      <xdr:row>17</xdr:row>
      <xdr:rowOff>198120</xdr:rowOff>
    </xdr:to>
    <xdr:sp macro="" textlink="">
      <xdr:nvSpPr>
        <xdr:cNvPr id="24258" name="Texte 24">
          <a:extLst>
            <a:ext uri="{FF2B5EF4-FFF2-40B4-BE49-F238E27FC236}">
              <a16:creationId xmlns:a16="http://schemas.microsoft.com/office/drawing/2014/main" id="{C81DAD9E-4F4D-4F6F-BA4B-2320D3275D63}"/>
            </a:ext>
          </a:extLst>
        </xdr:cNvPr>
        <xdr:cNvSpPr txBox="1">
          <a:spLocks noChangeArrowheads="1"/>
        </xdr:cNvSpPr>
      </xdr:nvSpPr>
      <xdr:spPr bwMode="auto">
        <a:xfrm>
          <a:off x="749808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16</xdr:row>
      <xdr:rowOff>876300</xdr:rowOff>
    </xdr:from>
    <xdr:to>
      <xdr:col>13</xdr:col>
      <xdr:colOff>76200</xdr:colOff>
      <xdr:row>17</xdr:row>
      <xdr:rowOff>190500</xdr:rowOff>
    </xdr:to>
    <xdr:sp macro="" textlink="">
      <xdr:nvSpPr>
        <xdr:cNvPr id="24259" name="Texte 25">
          <a:extLst>
            <a:ext uri="{FF2B5EF4-FFF2-40B4-BE49-F238E27FC236}">
              <a16:creationId xmlns:a16="http://schemas.microsoft.com/office/drawing/2014/main" id="{C845BE99-2378-46A1-BAF8-07DA39A4290E}"/>
            </a:ext>
          </a:extLst>
        </xdr:cNvPr>
        <xdr:cNvSpPr txBox="1">
          <a:spLocks noChangeArrowheads="1"/>
        </xdr:cNvSpPr>
      </xdr:nvSpPr>
      <xdr:spPr bwMode="auto">
        <a:xfrm>
          <a:off x="749808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18</xdr:row>
      <xdr:rowOff>0</xdr:rowOff>
    </xdr:from>
    <xdr:to>
      <xdr:col>13</xdr:col>
      <xdr:colOff>76200</xdr:colOff>
      <xdr:row>18</xdr:row>
      <xdr:rowOff>198120</xdr:rowOff>
    </xdr:to>
    <xdr:sp macro="" textlink="">
      <xdr:nvSpPr>
        <xdr:cNvPr id="24260" name="Texte 24">
          <a:extLst>
            <a:ext uri="{FF2B5EF4-FFF2-40B4-BE49-F238E27FC236}">
              <a16:creationId xmlns:a16="http://schemas.microsoft.com/office/drawing/2014/main" id="{CE5840A0-5F22-4F13-BDE5-384AF1D768F4}"/>
            </a:ext>
          </a:extLst>
        </xdr:cNvPr>
        <xdr:cNvSpPr txBox="1">
          <a:spLocks noChangeArrowheads="1"/>
        </xdr:cNvSpPr>
      </xdr:nvSpPr>
      <xdr:spPr bwMode="auto">
        <a:xfrm>
          <a:off x="749808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876300</xdr:rowOff>
    </xdr:from>
    <xdr:to>
      <xdr:col>13</xdr:col>
      <xdr:colOff>76200</xdr:colOff>
      <xdr:row>18</xdr:row>
      <xdr:rowOff>190500</xdr:rowOff>
    </xdr:to>
    <xdr:sp macro="" textlink="">
      <xdr:nvSpPr>
        <xdr:cNvPr id="24261" name="Texte 25">
          <a:extLst>
            <a:ext uri="{FF2B5EF4-FFF2-40B4-BE49-F238E27FC236}">
              <a16:creationId xmlns:a16="http://schemas.microsoft.com/office/drawing/2014/main" id="{D4B6CDA2-850C-4544-A538-3288989F2BCC}"/>
            </a:ext>
          </a:extLst>
        </xdr:cNvPr>
        <xdr:cNvSpPr txBox="1">
          <a:spLocks noChangeArrowheads="1"/>
        </xdr:cNvSpPr>
      </xdr:nvSpPr>
      <xdr:spPr bwMode="auto">
        <a:xfrm>
          <a:off x="749808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876300</xdr:rowOff>
    </xdr:from>
    <xdr:to>
      <xdr:col>13</xdr:col>
      <xdr:colOff>76200</xdr:colOff>
      <xdr:row>18</xdr:row>
      <xdr:rowOff>190500</xdr:rowOff>
    </xdr:to>
    <xdr:sp macro="" textlink="">
      <xdr:nvSpPr>
        <xdr:cNvPr id="24262" name="Texte 26">
          <a:extLst>
            <a:ext uri="{FF2B5EF4-FFF2-40B4-BE49-F238E27FC236}">
              <a16:creationId xmlns:a16="http://schemas.microsoft.com/office/drawing/2014/main" id="{AAF634D6-2ABB-4B4C-B116-339CA0FD6FCE}"/>
            </a:ext>
          </a:extLst>
        </xdr:cNvPr>
        <xdr:cNvSpPr txBox="1">
          <a:spLocks noChangeArrowheads="1"/>
        </xdr:cNvSpPr>
      </xdr:nvSpPr>
      <xdr:spPr bwMode="auto">
        <a:xfrm>
          <a:off x="749808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18</xdr:row>
      <xdr:rowOff>0</xdr:rowOff>
    </xdr:from>
    <xdr:to>
      <xdr:col>13</xdr:col>
      <xdr:colOff>76200</xdr:colOff>
      <xdr:row>18</xdr:row>
      <xdr:rowOff>198120</xdr:rowOff>
    </xdr:to>
    <xdr:sp macro="" textlink="">
      <xdr:nvSpPr>
        <xdr:cNvPr id="24263" name="Texte 24">
          <a:extLst>
            <a:ext uri="{FF2B5EF4-FFF2-40B4-BE49-F238E27FC236}">
              <a16:creationId xmlns:a16="http://schemas.microsoft.com/office/drawing/2014/main" id="{FEDC04B7-5C5B-4FBE-A0AF-5E4BC3A4432A}"/>
            </a:ext>
          </a:extLst>
        </xdr:cNvPr>
        <xdr:cNvSpPr txBox="1">
          <a:spLocks noChangeArrowheads="1"/>
        </xdr:cNvSpPr>
      </xdr:nvSpPr>
      <xdr:spPr bwMode="auto">
        <a:xfrm>
          <a:off x="749808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876300</xdr:rowOff>
    </xdr:from>
    <xdr:to>
      <xdr:col>13</xdr:col>
      <xdr:colOff>76200</xdr:colOff>
      <xdr:row>18</xdr:row>
      <xdr:rowOff>190500</xdr:rowOff>
    </xdr:to>
    <xdr:sp macro="" textlink="">
      <xdr:nvSpPr>
        <xdr:cNvPr id="24264" name="Texte 25">
          <a:extLst>
            <a:ext uri="{FF2B5EF4-FFF2-40B4-BE49-F238E27FC236}">
              <a16:creationId xmlns:a16="http://schemas.microsoft.com/office/drawing/2014/main" id="{9A196F57-40CD-4499-A900-0388C2E9DB9D}"/>
            </a:ext>
          </a:extLst>
        </xdr:cNvPr>
        <xdr:cNvSpPr txBox="1">
          <a:spLocks noChangeArrowheads="1"/>
        </xdr:cNvSpPr>
      </xdr:nvSpPr>
      <xdr:spPr bwMode="auto">
        <a:xfrm>
          <a:off x="749808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876300</xdr:rowOff>
    </xdr:from>
    <xdr:to>
      <xdr:col>13</xdr:col>
      <xdr:colOff>76200</xdr:colOff>
      <xdr:row>18</xdr:row>
      <xdr:rowOff>190500</xdr:rowOff>
    </xdr:to>
    <xdr:sp macro="" textlink="">
      <xdr:nvSpPr>
        <xdr:cNvPr id="24265" name="Texte 26">
          <a:extLst>
            <a:ext uri="{FF2B5EF4-FFF2-40B4-BE49-F238E27FC236}">
              <a16:creationId xmlns:a16="http://schemas.microsoft.com/office/drawing/2014/main" id="{44DFF7D4-BC09-4E0D-8AA1-F093FE1604E8}"/>
            </a:ext>
          </a:extLst>
        </xdr:cNvPr>
        <xdr:cNvSpPr txBox="1">
          <a:spLocks noChangeArrowheads="1"/>
        </xdr:cNvSpPr>
      </xdr:nvSpPr>
      <xdr:spPr bwMode="auto">
        <a:xfrm>
          <a:off x="749808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18</xdr:row>
      <xdr:rowOff>0</xdr:rowOff>
    </xdr:from>
    <xdr:to>
      <xdr:col>13</xdr:col>
      <xdr:colOff>76200</xdr:colOff>
      <xdr:row>18</xdr:row>
      <xdr:rowOff>198120</xdr:rowOff>
    </xdr:to>
    <xdr:sp macro="" textlink="">
      <xdr:nvSpPr>
        <xdr:cNvPr id="24266" name="Texte 24">
          <a:extLst>
            <a:ext uri="{FF2B5EF4-FFF2-40B4-BE49-F238E27FC236}">
              <a16:creationId xmlns:a16="http://schemas.microsoft.com/office/drawing/2014/main" id="{224BD027-7DF6-41E5-BC41-E297C5405578}"/>
            </a:ext>
          </a:extLst>
        </xdr:cNvPr>
        <xdr:cNvSpPr txBox="1">
          <a:spLocks noChangeArrowheads="1"/>
        </xdr:cNvSpPr>
      </xdr:nvSpPr>
      <xdr:spPr bwMode="auto">
        <a:xfrm>
          <a:off x="749808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17</xdr:row>
      <xdr:rowOff>876300</xdr:rowOff>
    </xdr:from>
    <xdr:to>
      <xdr:col>13</xdr:col>
      <xdr:colOff>76200</xdr:colOff>
      <xdr:row>18</xdr:row>
      <xdr:rowOff>190500</xdr:rowOff>
    </xdr:to>
    <xdr:sp macro="" textlink="">
      <xdr:nvSpPr>
        <xdr:cNvPr id="24267" name="Texte 25">
          <a:extLst>
            <a:ext uri="{FF2B5EF4-FFF2-40B4-BE49-F238E27FC236}">
              <a16:creationId xmlns:a16="http://schemas.microsoft.com/office/drawing/2014/main" id="{DE55B758-9258-4FA8-9706-64DEC0BB6CA8}"/>
            </a:ext>
          </a:extLst>
        </xdr:cNvPr>
        <xdr:cNvSpPr txBox="1">
          <a:spLocks noChangeArrowheads="1"/>
        </xdr:cNvSpPr>
      </xdr:nvSpPr>
      <xdr:spPr bwMode="auto">
        <a:xfrm>
          <a:off x="749808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17</xdr:row>
      <xdr:rowOff>0</xdr:rowOff>
    </xdr:from>
    <xdr:to>
      <xdr:col>14</xdr:col>
      <xdr:colOff>76200</xdr:colOff>
      <xdr:row>17</xdr:row>
      <xdr:rowOff>198120</xdr:rowOff>
    </xdr:to>
    <xdr:sp macro="" textlink="">
      <xdr:nvSpPr>
        <xdr:cNvPr id="24268" name="Texte 24">
          <a:extLst>
            <a:ext uri="{FF2B5EF4-FFF2-40B4-BE49-F238E27FC236}">
              <a16:creationId xmlns:a16="http://schemas.microsoft.com/office/drawing/2014/main" id="{EC408795-0157-4DB7-81A8-B84BC9C5DC89}"/>
            </a:ext>
          </a:extLst>
        </xdr:cNvPr>
        <xdr:cNvSpPr txBox="1">
          <a:spLocks noChangeArrowheads="1"/>
        </xdr:cNvSpPr>
      </xdr:nvSpPr>
      <xdr:spPr bwMode="auto">
        <a:xfrm>
          <a:off x="809244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16</xdr:row>
      <xdr:rowOff>876300</xdr:rowOff>
    </xdr:from>
    <xdr:to>
      <xdr:col>14</xdr:col>
      <xdr:colOff>76200</xdr:colOff>
      <xdr:row>17</xdr:row>
      <xdr:rowOff>190500</xdr:rowOff>
    </xdr:to>
    <xdr:sp macro="" textlink="">
      <xdr:nvSpPr>
        <xdr:cNvPr id="24269" name="Texte 25">
          <a:extLst>
            <a:ext uri="{FF2B5EF4-FFF2-40B4-BE49-F238E27FC236}">
              <a16:creationId xmlns:a16="http://schemas.microsoft.com/office/drawing/2014/main" id="{132095CE-20B6-4704-A176-9ED2468ADE90}"/>
            </a:ext>
          </a:extLst>
        </xdr:cNvPr>
        <xdr:cNvSpPr txBox="1">
          <a:spLocks noChangeArrowheads="1"/>
        </xdr:cNvSpPr>
      </xdr:nvSpPr>
      <xdr:spPr bwMode="auto">
        <a:xfrm>
          <a:off x="80924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16</xdr:row>
      <xdr:rowOff>876300</xdr:rowOff>
    </xdr:from>
    <xdr:to>
      <xdr:col>14</xdr:col>
      <xdr:colOff>76200</xdr:colOff>
      <xdr:row>17</xdr:row>
      <xdr:rowOff>190500</xdr:rowOff>
    </xdr:to>
    <xdr:sp macro="" textlink="">
      <xdr:nvSpPr>
        <xdr:cNvPr id="24270" name="Texte 26">
          <a:extLst>
            <a:ext uri="{FF2B5EF4-FFF2-40B4-BE49-F238E27FC236}">
              <a16:creationId xmlns:a16="http://schemas.microsoft.com/office/drawing/2014/main" id="{2D7DA489-5672-4E96-92A1-841DC62F63AA}"/>
            </a:ext>
          </a:extLst>
        </xdr:cNvPr>
        <xdr:cNvSpPr txBox="1">
          <a:spLocks noChangeArrowheads="1"/>
        </xdr:cNvSpPr>
      </xdr:nvSpPr>
      <xdr:spPr bwMode="auto">
        <a:xfrm>
          <a:off x="80924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17</xdr:row>
      <xdr:rowOff>0</xdr:rowOff>
    </xdr:from>
    <xdr:to>
      <xdr:col>14</xdr:col>
      <xdr:colOff>76200</xdr:colOff>
      <xdr:row>17</xdr:row>
      <xdr:rowOff>198120</xdr:rowOff>
    </xdr:to>
    <xdr:sp macro="" textlink="">
      <xdr:nvSpPr>
        <xdr:cNvPr id="24271" name="Texte 24">
          <a:extLst>
            <a:ext uri="{FF2B5EF4-FFF2-40B4-BE49-F238E27FC236}">
              <a16:creationId xmlns:a16="http://schemas.microsoft.com/office/drawing/2014/main" id="{99807C53-07B1-4891-9C79-461790BAD9E2}"/>
            </a:ext>
          </a:extLst>
        </xdr:cNvPr>
        <xdr:cNvSpPr txBox="1">
          <a:spLocks noChangeArrowheads="1"/>
        </xdr:cNvSpPr>
      </xdr:nvSpPr>
      <xdr:spPr bwMode="auto">
        <a:xfrm>
          <a:off x="809244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16</xdr:row>
      <xdr:rowOff>876300</xdr:rowOff>
    </xdr:from>
    <xdr:to>
      <xdr:col>14</xdr:col>
      <xdr:colOff>76200</xdr:colOff>
      <xdr:row>17</xdr:row>
      <xdr:rowOff>190500</xdr:rowOff>
    </xdr:to>
    <xdr:sp macro="" textlink="">
      <xdr:nvSpPr>
        <xdr:cNvPr id="24272" name="Texte 25">
          <a:extLst>
            <a:ext uri="{FF2B5EF4-FFF2-40B4-BE49-F238E27FC236}">
              <a16:creationId xmlns:a16="http://schemas.microsoft.com/office/drawing/2014/main" id="{0E5F0973-5244-47BB-83BA-2464C351D713}"/>
            </a:ext>
          </a:extLst>
        </xdr:cNvPr>
        <xdr:cNvSpPr txBox="1">
          <a:spLocks noChangeArrowheads="1"/>
        </xdr:cNvSpPr>
      </xdr:nvSpPr>
      <xdr:spPr bwMode="auto">
        <a:xfrm>
          <a:off x="80924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16</xdr:row>
      <xdr:rowOff>876300</xdr:rowOff>
    </xdr:from>
    <xdr:to>
      <xdr:col>14</xdr:col>
      <xdr:colOff>76200</xdr:colOff>
      <xdr:row>17</xdr:row>
      <xdr:rowOff>190500</xdr:rowOff>
    </xdr:to>
    <xdr:sp macro="" textlink="">
      <xdr:nvSpPr>
        <xdr:cNvPr id="24273" name="Texte 26">
          <a:extLst>
            <a:ext uri="{FF2B5EF4-FFF2-40B4-BE49-F238E27FC236}">
              <a16:creationId xmlns:a16="http://schemas.microsoft.com/office/drawing/2014/main" id="{42BE211C-685F-48B9-AFA5-85C5F58EA49D}"/>
            </a:ext>
          </a:extLst>
        </xdr:cNvPr>
        <xdr:cNvSpPr txBox="1">
          <a:spLocks noChangeArrowheads="1"/>
        </xdr:cNvSpPr>
      </xdr:nvSpPr>
      <xdr:spPr bwMode="auto">
        <a:xfrm>
          <a:off x="80924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17</xdr:row>
      <xdr:rowOff>0</xdr:rowOff>
    </xdr:from>
    <xdr:to>
      <xdr:col>14</xdr:col>
      <xdr:colOff>76200</xdr:colOff>
      <xdr:row>17</xdr:row>
      <xdr:rowOff>198120</xdr:rowOff>
    </xdr:to>
    <xdr:sp macro="" textlink="">
      <xdr:nvSpPr>
        <xdr:cNvPr id="24274" name="Texte 24">
          <a:extLst>
            <a:ext uri="{FF2B5EF4-FFF2-40B4-BE49-F238E27FC236}">
              <a16:creationId xmlns:a16="http://schemas.microsoft.com/office/drawing/2014/main" id="{12AF62D9-1444-452B-9D88-7069E2732AEC}"/>
            </a:ext>
          </a:extLst>
        </xdr:cNvPr>
        <xdr:cNvSpPr txBox="1">
          <a:spLocks noChangeArrowheads="1"/>
        </xdr:cNvSpPr>
      </xdr:nvSpPr>
      <xdr:spPr bwMode="auto">
        <a:xfrm>
          <a:off x="809244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16</xdr:row>
      <xdr:rowOff>876300</xdr:rowOff>
    </xdr:from>
    <xdr:to>
      <xdr:col>14</xdr:col>
      <xdr:colOff>76200</xdr:colOff>
      <xdr:row>17</xdr:row>
      <xdr:rowOff>190500</xdr:rowOff>
    </xdr:to>
    <xdr:sp macro="" textlink="">
      <xdr:nvSpPr>
        <xdr:cNvPr id="24275" name="Texte 25">
          <a:extLst>
            <a:ext uri="{FF2B5EF4-FFF2-40B4-BE49-F238E27FC236}">
              <a16:creationId xmlns:a16="http://schemas.microsoft.com/office/drawing/2014/main" id="{965DF5E6-1345-4005-AEBB-122BCDC4488A}"/>
            </a:ext>
          </a:extLst>
        </xdr:cNvPr>
        <xdr:cNvSpPr txBox="1">
          <a:spLocks noChangeArrowheads="1"/>
        </xdr:cNvSpPr>
      </xdr:nvSpPr>
      <xdr:spPr bwMode="auto">
        <a:xfrm>
          <a:off x="809244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18</xdr:row>
      <xdr:rowOff>0</xdr:rowOff>
    </xdr:from>
    <xdr:to>
      <xdr:col>14</xdr:col>
      <xdr:colOff>76200</xdr:colOff>
      <xdr:row>18</xdr:row>
      <xdr:rowOff>198120</xdr:rowOff>
    </xdr:to>
    <xdr:sp macro="" textlink="">
      <xdr:nvSpPr>
        <xdr:cNvPr id="24276" name="Texte 24">
          <a:extLst>
            <a:ext uri="{FF2B5EF4-FFF2-40B4-BE49-F238E27FC236}">
              <a16:creationId xmlns:a16="http://schemas.microsoft.com/office/drawing/2014/main" id="{25E4BA58-6533-4241-8D80-AE3EEB73878A}"/>
            </a:ext>
          </a:extLst>
        </xdr:cNvPr>
        <xdr:cNvSpPr txBox="1">
          <a:spLocks noChangeArrowheads="1"/>
        </xdr:cNvSpPr>
      </xdr:nvSpPr>
      <xdr:spPr bwMode="auto">
        <a:xfrm>
          <a:off x="809244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17</xdr:row>
      <xdr:rowOff>876300</xdr:rowOff>
    </xdr:from>
    <xdr:to>
      <xdr:col>14</xdr:col>
      <xdr:colOff>76200</xdr:colOff>
      <xdr:row>18</xdr:row>
      <xdr:rowOff>190500</xdr:rowOff>
    </xdr:to>
    <xdr:sp macro="" textlink="">
      <xdr:nvSpPr>
        <xdr:cNvPr id="24277" name="Texte 25">
          <a:extLst>
            <a:ext uri="{FF2B5EF4-FFF2-40B4-BE49-F238E27FC236}">
              <a16:creationId xmlns:a16="http://schemas.microsoft.com/office/drawing/2014/main" id="{FB6022C1-675C-4FFE-96E8-B9582152E1A4}"/>
            </a:ext>
          </a:extLst>
        </xdr:cNvPr>
        <xdr:cNvSpPr txBox="1">
          <a:spLocks noChangeArrowheads="1"/>
        </xdr:cNvSpPr>
      </xdr:nvSpPr>
      <xdr:spPr bwMode="auto">
        <a:xfrm>
          <a:off x="809244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17</xdr:row>
      <xdr:rowOff>876300</xdr:rowOff>
    </xdr:from>
    <xdr:to>
      <xdr:col>14</xdr:col>
      <xdr:colOff>76200</xdr:colOff>
      <xdr:row>18</xdr:row>
      <xdr:rowOff>190500</xdr:rowOff>
    </xdr:to>
    <xdr:sp macro="" textlink="">
      <xdr:nvSpPr>
        <xdr:cNvPr id="24278" name="Texte 26">
          <a:extLst>
            <a:ext uri="{FF2B5EF4-FFF2-40B4-BE49-F238E27FC236}">
              <a16:creationId xmlns:a16="http://schemas.microsoft.com/office/drawing/2014/main" id="{F6A0937B-A9F4-490A-B54C-C790E9776351}"/>
            </a:ext>
          </a:extLst>
        </xdr:cNvPr>
        <xdr:cNvSpPr txBox="1">
          <a:spLocks noChangeArrowheads="1"/>
        </xdr:cNvSpPr>
      </xdr:nvSpPr>
      <xdr:spPr bwMode="auto">
        <a:xfrm>
          <a:off x="809244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18</xdr:row>
      <xdr:rowOff>0</xdr:rowOff>
    </xdr:from>
    <xdr:to>
      <xdr:col>14</xdr:col>
      <xdr:colOff>76200</xdr:colOff>
      <xdr:row>18</xdr:row>
      <xdr:rowOff>198120</xdr:rowOff>
    </xdr:to>
    <xdr:sp macro="" textlink="">
      <xdr:nvSpPr>
        <xdr:cNvPr id="24279" name="Texte 24">
          <a:extLst>
            <a:ext uri="{FF2B5EF4-FFF2-40B4-BE49-F238E27FC236}">
              <a16:creationId xmlns:a16="http://schemas.microsoft.com/office/drawing/2014/main" id="{7D0E837A-2841-4BEE-AD0D-A2053A3DE3D0}"/>
            </a:ext>
          </a:extLst>
        </xdr:cNvPr>
        <xdr:cNvSpPr txBox="1">
          <a:spLocks noChangeArrowheads="1"/>
        </xdr:cNvSpPr>
      </xdr:nvSpPr>
      <xdr:spPr bwMode="auto">
        <a:xfrm>
          <a:off x="809244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17</xdr:row>
      <xdr:rowOff>876300</xdr:rowOff>
    </xdr:from>
    <xdr:to>
      <xdr:col>14</xdr:col>
      <xdr:colOff>76200</xdr:colOff>
      <xdr:row>18</xdr:row>
      <xdr:rowOff>190500</xdr:rowOff>
    </xdr:to>
    <xdr:sp macro="" textlink="">
      <xdr:nvSpPr>
        <xdr:cNvPr id="24280" name="Texte 25">
          <a:extLst>
            <a:ext uri="{FF2B5EF4-FFF2-40B4-BE49-F238E27FC236}">
              <a16:creationId xmlns:a16="http://schemas.microsoft.com/office/drawing/2014/main" id="{085FE67B-1404-41A5-9D25-F9BE8A67966A}"/>
            </a:ext>
          </a:extLst>
        </xdr:cNvPr>
        <xdr:cNvSpPr txBox="1">
          <a:spLocks noChangeArrowheads="1"/>
        </xdr:cNvSpPr>
      </xdr:nvSpPr>
      <xdr:spPr bwMode="auto">
        <a:xfrm>
          <a:off x="809244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17</xdr:row>
      <xdr:rowOff>876300</xdr:rowOff>
    </xdr:from>
    <xdr:to>
      <xdr:col>14</xdr:col>
      <xdr:colOff>76200</xdr:colOff>
      <xdr:row>18</xdr:row>
      <xdr:rowOff>190500</xdr:rowOff>
    </xdr:to>
    <xdr:sp macro="" textlink="">
      <xdr:nvSpPr>
        <xdr:cNvPr id="24281" name="Texte 26">
          <a:extLst>
            <a:ext uri="{FF2B5EF4-FFF2-40B4-BE49-F238E27FC236}">
              <a16:creationId xmlns:a16="http://schemas.microsoft.com/office/drawing/2014/main" id="{CE5B1F3A-ABD9-46F2-B98E-5F4BC9B709AB}"/>
            </a:ext>
          </a:extLst>
        </xdr:cNvPr>
        <xdr:cNvSpPr txBox="1">
          <a:spLocks noChangeArrowheads="1"/>
        </xdr:cNvSpPr>
      </xdr:nvSpPr>
      <xdr:spPr bwMode="auto">
        <a:xfrm>
          <a:off x="809244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18</xdr:row>
      <xdr:rowOff>0</xdr:rowOff>
    </xdr:from>
    <xdr:to>
      <xdr:col>14</xdr:col>
      <xdr:colOff>76200</xdr:colOff>
      <xdr:row>18</xdr:row>
      <xdr:rowOff>198120</xdr:rowOff>
    </xdr:to>
    <xdr:sp macro="" textlink="">
      <xdr:nvSpPr>
        <xdr:cNvPr id="24282" name="Texte 24">
          <a:extLst>
            <a:ext uri="{FF2B5EF4-FFF2-40B4-BE49-F238E27FC236}">
              <a16:creationId xmlns:a16="http://schemas.microsoft.com/office/drawing/2014/main" id="{DBBDFF86-9CBA-40E3-8FAF-C1149121DC86}"/>
            </a:ext>
          </a:extLst>
        </xdr:cNvPr>
        <xdr:cNvSpPr txBox="1">
          <a:spLocks noChangeArrowheads="1"/>
        </xdr:cNvSpPr>
      </xdr:nvSpPr>
      <xdr:spPr bwMode="auto">
        <a:xfrm>
          <a:off x="809244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0</xdr:colOff>
      <xdr:row>17</xdr:row>
      <xdr:rowOff>876300</xdr:rowOff>
    </xdr:from>
    <xdr:to>
      <xdr:col>14</xdr:col>
      <xdr:colOff>76200</xdr:colOff>
      <xdr:row>18</xdr:row>
      <xdr:rowOff>190500</xdr:rowOff>
    </xdr:to>
    <xdr:sp macro="" textlink="">
      <xdr:nvSpPr>
        <xdr:cNvPr id="24283" name="Texte 25">
          <a:extLst>
            <a:ext uri="{FF2B5EF4-FFF2-40B4-BE49-F238E27FC236}">
              <a16:creationId xmlns:a16="http://schemas.microsoft.com/office/drawing/2014/main" id="{90F6BDFB-06DC-4022-8BA5-E38A4B2320F4}"/>
            </a:ext>
          </a:extLst>
        </xdr:cNvPr>
        <xdr:cNvSpPr txBox="1">
          <a:spLocks noChangeArrowheads="1"/>
        </xdr:cNvSpPr>
      </xdr:nvSpPr>
      <xdr:spPr bwMode="auto">
        <a:xfrm>
          <a:off x="809244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0</xdr:rowOff>
    </xdr:from>
    <xdr:to>
      <xdr:col>15</xdr:col>
      <xdr:colOff>76200</xdr:colOff>
      <xdr:row>17</xdr:row>
      <xdr:rowOff>198120</xdr:rowOff>
    </xdr:to>
    <xdr:sp macro="" textlink="">
      <xdr:nvSpPr>
        <xdr:cNvPr id="24284" name="Texte 24">
          <a:extLst>
            <a:ext uri="{FF2B5EF4-FFF2-40B4-BE49-F238E27FC236}">
              <a16:creationId xmlns:a16="http://schemas.microsoft.com/office/drawing/2014/main" id="{669ED4D4-846C-48A3-8AF6-CCAF27731FF0}"/>
            </a:ext>
          </a:extLst>
        </xdr:cNvPr>
        <xdr:cNvSpPr txBox="1">
          <a:spLocks noChangeArrowheads="1"/>
        </xdr:cNvSpPr>
      </xdr:nvSpPr>
      <xdr:spPr bwMode="auto">
        <a:xfrm>
          <a:off x="868680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16</xdr:row>
      <xdr:rowOff>876300</xdr:rowOff>
    </xdr:from>
    <xdr:to>
      <xdr:col>15</xdr:col>
      <xdr:colOff>76200</xdr:colOff>
      <xdr:row>17</xdr:row>
      <xdr:rowOff>190500</xdr:rowOff>
    </xdr:to>
    <xdr:sp macro="" textlink="">
      <xdr:nvSpPr>
        <xdr:cNvPr id="24285" name="Texte 25">
          <a:extLst>
            <a:ext uri="{FF2B5EF4-FFF2-40B4-BE49-F238E27FC236}">
              <a16:creationId xmlns:a16="http://schemas.microsoft.com/office/drawing/2014/main" id="{FB72B67E-3AFD-4CA8-8BA5-353A1A6A3038}"/>
            </a:ext>
          </a:extLst>
        </xdr:cNvPr>
        <xdr:cNvSpPr txBox="1">
          <a:spLocks noChangeArrowheads="1"/>
        </xdr:cNvSpPr>
      </xdr:nvSpPr>
      <xdr:spPr bwMode="auto">
        <a:xfrm>
          <a:off x="86868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16</xdr:row>
      <xdr:rowOff>876300</xdr:rowOff>
    </xdr:from>
    <xdr:to>
      <xdr:col>15</xdr:col>
      <xdr:colOff>76200</xdr:colOff>
      <xdr:row>17</xdr:row>
      <xdr:rowOff>190500</xdr:rowOff>
    </xdr:to>
    <xdr:sp macro="" textlink="">
      <xdr:nvSpPr>
        <xdr:cNvPr id="24286" name="Texte 26">
          <a:extLst>
            <a:ext uri="{FF2B5EF4-FFF2-40B4-BE49-F238E27FC236}">
              <a16:creationId xmlns:a16="http://schemas.microsoft.com/office/drawing/2014/main" id="{A2078070-6D68-4F05-B1B5-71AD74D75275}"/>
            </a:ext>
          </a:extLst>
        </xdr:cNvPr>
        <xdr:cNvSpPr txBox="1">
          <a:spLocks noChangeArrowheads="1"/>
        </xdr:cNvSpPr>
      </xdr:nvSpPr>
      <xdr:spPr bwMode="auto">
        <a:xfrm>
          <a:off x="86868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0</xdr:rowOff>
    </xdr:from>
    <xdr:to>
      <xdr:col>15</xdr:col>
      <xdr:colOff>76200</xdr:colOff>
      <xdr:row>17</xdr:row>
      <xdr:rowOff>198120</xdr:rowOff>
    </xdr:to>
    <xdr:sp macro="" textlink="">
      <xdr:nvSpPr>
        <xdr:cNvPr id="24287" name="Texte 24">
          <a:extLst>
            <a:ext uri="{FF2B5EF4-FFF2-40B4-BE49-F238E27FC236}">
              <a16:creationId xmlns:a16="http://schemas.microsoft.com/office/drawing/2014/main" id="{4E93F978-4C2C-4E80-98DA-7D744C7D902B}"/>
            </a:ext>
          </a:extLst>
        </xdr:cNvPr>
        <xdr:cNvSpPr txBox="1">
          <a:spLocks noChangeArrowheads="1"/>
        </xdr:cNvSpPr>
      </xdr:nvSpPr>
      <xdr:spPr bwMode="auto">
        <a:xfrm>
          <a:off x="868680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16</xdr:row>
      <xdr:rowOff>876300</xdr:rowOff>
    </xdr:from>
    <xdr:to>
      <xdr:col>15</xdr:col>
      <xdr:colOff>76200</xdr:colOff>
      <xdr:row>17</xdr:row>
      <xdr:rowOff>190500</xdr:rowOff>
    </xdr:to>
    <xdr:sp macro="" textlink="">
      <xdr:nvSpPr>
        <xdr:cNvPr id="24288" name="Texte 25">
          <a:extLst>
            <a:ext uri="{FF2B5EF4-FFF2-40B4-BE49-F238E27FC236}">
              <a16:creationId xmlns:a16="http://schemas.microsoft.com/office/drawing/2014/main" id="{CB95C33C-3A96-48CE-81D9-A50710E6CF3F}"/>
            </a:ext>
          </a:extLst>
        </xdr:cNvPr>
        <xdr:cNvSpPr txBox="1">
          <a:spLocks noChangeArrowheads="1"/>
        </xdr:cNvSpPr>
      </xdr:nvSpPr>
      <xdr:spPr bwMode="auto">
        <a:xfrm>
          <a:off x="86868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16</xdr:row>
      <xdr:rowOff>876300</xdr:rowOff>
    </xdr:from>
    <xdr:to>
      <xdr:col>15</xdr:col>
      <xdr:colOff>76200</xdr:colOff>
      <xdr:row>17</xdr:row>
      <xdr:rowOff>190500</xdr:rowOff>
    </xdr:to>
    <xdr:sp macro="" textlink="">
      <xdr:nvSpPr>
        <xdr:cNvPr id="24289" name="Texte 26">
          <a:extLst>
            <a:ext uri="{FF2B5EF4-FFF2-40B4-BE49-F238E27FC236}">
              <a16:creationId xmlns:a16="http://schemas.microsoft.com/office/drawing/2014/main" id="{2ACD88C1-6EA2-4D1A-8DB9-AF2FF06BC3F1}"/>
            </a:ext>
          </a:extLst>
        </xdr:cNvPr>
        <xdr:cNvSpPr txBox="1">
          <a:spLocks noChangeArrowheads="1"/>
        </xdr:cNvSpPr>
      </xdr:nvSpPr>
      <xdr:spPr bwMode="auto">
        <a:xfrm>
          <a:off x="86868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0</xdr:rowOff>
    </xdr:from>
    <xdr:to>
      <xdr:col>15</xdr:col>
      <xdr:colOff>76200</xdr:colOff>
      <xdr:row>17</xdr:row>
      <xdr:rowOff>198120</xdr:rowOff>
    </xdr:to>
    <xdr:sp macro="" textlink="">
      <xdr:nvSpPr>
        <xdr:cNvPr id="24290" name="Texte 24">
          <a:extLst>
            <a:ext uri="{FF2B5EF4-FFF2-40B4-BE49-F238E27FC236}">
              <a16:creationId xmlns:a16="http://schemas.microsoft.com/office/drawing/2014/main" id="{CAC99E7B-091F-4B7C-8DB0-03460DF0F597}"/>
            </a:ext>
          </a:extLst>
        </xdr:cNvPr>
        <xdr:cNvSpPr txBox="1">
          <a:spLocks noChangeArrowheads="1"/>
        </xdr:cNvSpPr>
      </xdr:nvSpPr>
      <xdr:spPr bwMode="auto">
        <a:xfrm>
          <a:off x="868680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16</xdr:row>
      <xdr:rowOff>876300</xdr:rowOff>
    </xdr:from>
    <xdr:to>
      <xdr:col>15</xdr:col>
      <xdr:colOff>76200</xdr:colOff>
      <xdr:row>17</xdr:row>
      <xdr:rowOff>190500</xdr:rowOff>
    </xdr:to>
    <xdr:sp macro="" textlink="">
      <xdr:nvSpPr>
        <xdr:cNvPr id="24291" name="Texte 25">
          <a:extLst>
            <a:ext uri="{FF2B5EF4-FFF2-40B4-BE49-F238E27FC236}">
              <a16:creationId xmlns:a16="http://schemas.microsoft.com/office/drawing/2014/main" id="{62B19260-FAB7-4F48-9B73-35A30406AA39}"/>
            </a:ext>
          </a:extLst>
        </xdr:cNvPr>
        <xdr:cNvSpPr txBox="1">
          <a:spLocks noChangeArrowheads="1"/>
        </xdr:cNvSpPr>
      </xdr:nvSpPr>
      <xdr:spPr bwMode="auto">
        <a:xfrm>
          <a:off x="868680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18</xdr:row>
      <xdr:rowOff>0</xdr:rowOff>
    </xdr:from>
    <xdr:to>
      <xdr:col>15</xdr:col>
      <xdr:colOff>76200</xdr:colOff>
      <xdr:row>18</xdr:row>
      <xdr:rowOff>198120</xdr:rowOff>
    </xdr:to>
    <xdr:sp macro="" textlink="">
      <xdr:nvSpPr>
        <xdr:cNvPr id="24292" name="Texte 24">
          <a:extLst>
            <a:ext uri="{FF2B5EF4-FFF2-40B4-BE49-F238E27FC236}">
              <a16:creationId xmlns:a16="http://schemas.microsoft.com/office/drawing/2014/main" id="{B58571E3-A815-44A2-BBCC-8DBAAE3BE335}"/>
            </a:ext>
          </a:extLst>
        </xdr:cNvPr>
        <xdr:cNvSpPr txBox="1">
          <a:spLocks noChangeArrowheads="1"/>
        </xdr:cNvSpPr>
      </xdr:nvSpPr>
      <xdr:spPr bwMode="auto">
        <a:xfrm>
          <a:off x="868680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876300</xdr:rowOff>
    </xdr:from>
    <xdr:to>
      <xdr:col>15</xdr:col>
      <xdr:colOff>76200</xdr:colOff>
      <xdr:row>18</xdr:row>
      <xdr:rowOff>190500</xdr:rowOff>
    </xdr:to>
    <xdr:sp macro="" textlink="">
      <xdr:nvSpPr>
        <xdr:cNvPr id="24293" name="Texte 25">
          <a:extLst>
            <a:ext uri="{FF2B5EF4-FFF2-40B4-BE49-F238E27FC236}">
              <a16:creationId xmlns:a16="http://schemas.microsoft.com/office/drawing/2014/main" id="{AC65F03E-34BD-4146-93BC-0B1A983FFAFB}"/>
            </a:ext>
          </a:extLst>
        </xdr:cNvPr>
        <xdr:cNvSpPr txBox="1">
          <a:spLocks noChangeArrowheads="1"/>
        </xdr:cNvSpPr>
      </xdr:nvSpPr>
      <xdr:spPr bwMode="auto">
        <a:xfrm>
          <a:off x="868680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876300</xdr:rowOff>
    </xdr:from>
    <xdr:to>
      <xdr:col>15</xdr:col>
      <xdr:colOff>76200</xdr:colOff>
      <xdr:row>18</xdr:row>
      <xdr:rowOff>190500</xdr:rowOff>
    </xdr:to>
    <xdr:sp macro="" textlink="">
      <xdr:nvSpPr>
        <xdr:cNvPr id="24294" name="Texte 26">
          <a:extLst>
            <a:ext uri="{FF2B5EF4-FFF2-40B4-BE49-F238E27FC236}">
              <a16:creationId xmlns:a16="http://schemas.microsoft.com/office/drawing/2014/main" id="{B0F61E63-36D6-4C28-BF2B-0A972D51F2FD}"/>
            </a:ext>
          </a:extLst>
        </xdr:cNvPr>
        <xdr:cNvSpPr txBox="1">
          <a:spLocks noChangeArrowheads="1"/>
        </xdr:cNvSpPr>
      </xdr:nvSpPr>
      <xdr:spPr bwMode="auto">
        <a:xfrm>
          <a:off x="868680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18</xdr:row>
      <xdr:rowOff>0</xdr:rowOff>
    </xdr:from>
    <xdr:to>
      <xdr:col>15</xdr:col>
      <xdr:colOff>76200</xdr:colOff>
      <xdr:row>18</xdr:row>
      <xdr:rowOff>198120</xdr:rowOff>
    </xdr:to>
    <xdr:sp macro="" textlink="">
      <xdr:nvSpPr>
        <xdr:cNvPr id="24295" name="Texte 24">
          <a:extLst>
            <a:ext uri="{FF2B5EF4-FFF2-40B4-BE49-F238E27FC236}">
              <a16:creationId xmlns:a16="http://schemas.microsoft.com/office/drawing/2014/main" id="{C40731E8-485E-4E02-BFB2-2500DC40A998}"/>
            </a:ext>
          </a:extLst>
        </xdr:cNvPr>
        <xdr:cNvSpPr txBox="1">
          <a:spLocks noChangeArrowheads="1"/>
        </xdr:cNvSpPr>
      </xdr:nvSpPr>
      <xdr:spPr bwMode="auto">
        <a:xfrm>
          <a:off x="868680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876300</xdr:rowOff>
    </xdr:from>
    <xdr:to>
      <xdr:col>15</xdr:col>
      <xdr:colOff>76200</xdr:colOff>
      <xdr:row>18</xdr:row>
      <xdr:rowOff>190500</xdr:rowOff>
    </xdr:to>
    <xdr:sp macro="" textlink="">
      <xdr:nvSpPr>
        <xdr:cNvPr id="24296" name="Texte 25">
          <a:extLst>
            <a:ext uri="{FF2B5EF4-FFF2-40B4-BE49-F238E27FC236}">
              <a16:creationId xmlns:a16="http://schemas.microsoft.com/office/drawing/2014/main" id="{BC99A36A-1A8A-4A6F-9780-1955582247AF}"/>
            </a:ext>
          </a:extLst>
        </xdr:cNvPr>
        <xdr:cNvSpPr txBox="1">
          <a:spLocks noChangeArrowheads="1"/>
        </xdr:cNvSpPr>
      </xdr:nvSpPr>
      <xdr:spPr bwMode="auto">
        <a:xfrm>
          <a:off x="868680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876300</xdr:rowOff>
    </xdr:from>
    <xdr:to>
      <xdr:col>15</xdr:col>
      <xdr:colOff>76200</xdr:colOff>
      <xdr:row>18</xdr:row>
      <xdr:rowOff>190500</xdr:rowOff>
    </xdr:to>
    <xdr:sp macro="" textlink="">
      <xdr:nvSpPr>
        <xdr:cNvPr id="24297" name="Texte 26">
          <a:extLst>
            <a:ext uri="{FF2B5EF4-FFF2-40B4-BE49-F238E27FC236}">
              <a16:creationId xmlns:a16="http://schemas.microsoft.com/office/drawing/2014/main" id="{A43B3424-C563-4332-B01D-4E5F134FA2CF}"/>
            </a:ext>
          </a:extLst>
        </xdr:cNvPr>
        <xdr:cNvSpPr txBox="1">
          <a:spLocks noChangeArrowheads="1"/>
        </xdr:cNvSpPr>
      </xdr:nvSpPr>
      <xdr:spPr bwMode="auto">
        <a:xfrm>
          <a:off x="868680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18</xdr:row>
      <xdr:rowOff>0</xdr:rowOff>
    </xdr:from>
    <xdr:to>
      <xdr:col>15</xdr:col>
      <xdr:colOff>76200</xdr:colOff>
      <xdr:row>18</xdr:row>
      <xdr:rowOff>198120</xdr:rowOff>
    </xdr:to>
    <xdr:sp macro="" textlink="">
      <xdr:nvSpPr>
        <xdr:cNvPr id="24298" name="Texte 24">
          <a:extLst>
            <a:ext uri="{FF2B5EF4-FFF2-40B4-BE49-F238E27FC236}">
              <a16:creationId xmlns:a16="http://schemas.microsoft.com/office/drawing/2014/main" id="{FB431703-0354-417E-9034-71BF504D5B1E}"/>
            </a:ext>
          </a:extLst>
        </xdr:cNvPr>
        <xdr:cNvSpPr txBox="1">
          <a:spLocks noChangeArrowheads="1"/>
        </xdr:cNvSpPr>
      </xdr:nvSpPr>
      <xdr:spPr bwMode="auto">
        <a:xfrm>
          <a:off x="868680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17</xdr:row>
      <xdr:rowOff>876300</xdr:rowOff>
    </xdr:from>
    <xdr:to>
      <xdr:col>15</xdr:col>
      <xdr:colOff>76200</xdr:colOff>
      <xdr:row>18</xdr:row>
      <xdr:rowOff>190500</xdr:rowOff>
    </xdr:to>
    <xdr:sp macro="" textlink="">
      <xdr:nvSpPr>
        <xdr:cNvPr id="24299" name="Texte 25">
          <a:extLst>
            <a:ext uri="{FF2B5EF4-FFF2-40B4-BE49-F238E27FC236}">
              <a16:creationId xmlns:a16="http://schemas.microsoft.com/office/drawing/2014/main" id="{9B5B5238-FEA7-4A28-B705-251BE4F8F64E}"/>
            </a:ext>
          </a:extLst>
        </xdr:cNvPr>
        <xdr:cNvSpPr txBox="1">
          <a:spLocks noChangeArrowheads="1"/>
        </xdr:cNvSpPr>
      </xdr:nvSpPr>
      <xdr:spPr bwMode="auto">
        <a:xfrm>
          <a:off x="868680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17</xdr:row>
      <xdr:rowOff>0</xdr:rowOff>
    </xdr:from>
    <xdr:to>
      <xdr:col>16</xdr:col>
      <xdr:colOff>76200</xdr:colOff>
      <xdr:row>17</xdr:row>
      <xdr:rowOff>198120</xdr:rowOff>
    </xdr:to>
    <xdr:sp macro="" textlink="">
      <xdr:nvSpPr>
        <xdr:cNvPr id="24300" name="Texte 24">
          <a:extLst>
            <a:ext uri="{FF2B5EF4-FFF2-40B4-BE49-F238E27FC236}">
              <a16:creationId xmlns:a16="http://schemas.microsoft.com/office/drawing/2014/main" id="{A7206C32-E892-494A-B364-338B4432755F}"/>
            </a:ext>
          </a:extLst>
        </xdr:cNvPr>
        <xdr:cNvSpPr txBox="1">
          <a:spLocks noChangeArrowheads="1"/>
        </xdr:cNvSpPr>
      </xdr:nvSpPr>
      <xdr:spPr bwMode="auto">
        <a:xfrm>
          <a:off x="92811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16</xdr:row>
      <xdr:rowOff>876300</xdr:rowOff>
    </xdr:from>
    <xdr:to>
      <xdr:col>16</xdr:col>
      <xdr:colOff>76200</xdr:colOff>
      <xdr:row>17</xdr:row>
      <xdr:rowOff>190500</xdr:rowOff>
    </xdr:to>
    <xdr:sp macro="" textlink="">
      <xdr:nvSpPr>
        <xdr:cNvPr id="24301" name="Texte 25">
          <a:extLst>
            <a:ext uri="{FF2B5EF4-FFF2-40B4-BE49-F238E27FC236}">
              <a16:creationId xmlns:a16="http://schemas.microsoft.com/office/drawing/2014/main" id="{E8609244-8D4B-4B0E-876E-303FE22DCF2F}"/>
            </a:ext>
          </a:extLst>
        </xdr:cNvPr>
        <xdr:cNvSpPr txBox="1">
          <a:spLocks noChangeArrowheads="1"/>
        </xdr:cNvSpPr>
      </xdr:nvSpPr>
      <xdr:spPr bwMode="auto">
        <a:xfrm>
          <a:off x="92811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16</xdr:row>
      <xdr:rowOff>876300</xdr:rowOff>
    </xdr:from>
    <xdr:to>
      <xdr:col>16</xdr:col>
      <xdr:colOff>76200</xdr:colOff>
      <xdr:row>17</xdr:row>
      <xdr:rowOff>190500</xdr:rowOff>
    </xdr:to>
    <xdr:sp macro="" textlink="">
      <xdr:nvSpPr>
        <xdr:cNvPr id="24302" name="Texte 26">
          <a:extLst>
            <a:ext uri="{FF2B5EF4-FFF2-40B4-BE49-F238E27FC236}">
              <a16:creationId xmlns:a16="http://schemas.microsoft.com/office/drawing/2014/main" id="{CE653A0B-E4F0-4CFC-A5FE-9E19638396E9}"/>
            </a:ext>
          </a:extLst>
        </xdr:cNvPr>
        <xdr:cNvSpPr txBox="1">
          <a:spLocks noChangeArrowheads="1"/>
        </xdr:cNvSpPr>
      </xdr:nvSpPr>
      <xdr:spPr bwMode="auto">
        <a:xfrm>
          <a:off x="92811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17</xdr:row>
      <xdr:rowOff>0</xdr:rowOff>
    </xdr:from>
    <xdr:to>
      <xdr:col>16</xdr:col>
      <xdr:colOff>76200</xdr:colOff>
      <xdr:row>17</xdr:row>
      <xdr:rowOff>198120</xdr:rowOff>
    </xdr:to>
    <xdr:sp macro="" textlink="">
      <xdr:nvSpPr>
        <xdr:cNvPr id="24303" name="Texte 24">
          <a:extLst>
            <a:ext uri="{FF2B5EF4-FFF2-40B4-BE49-F238E27FC236}">
              <a16:creationId xmlns:a16="http://schemas.microsoft.com/office/drawing/2014/main" id="{58B13AE3-D14B-454D-ABAB-1A3ADC65F7C7}"/>
            </a:ext>
          </a:extLst>
        </xdr:cNvPr>
        <xdr:cNvSpPr txBox="1">
          <a:spLocks noChangeArrowheads="1"/>
        </xdr:cNvSpPr>
      </xdr:nvSpPr>
      <xdr:spPr bwMode="auto">
        <a:xfrm>
          <a:off x="92811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16</xdr:row>
      <xdr:rowOff>876300</xdr:rowOff>
    </xdr:from>
    <xdr:to>
      <xdr:col>16</xdr:col>
      <xdr:colOff>76200</xdr:colOff>
      <xdr:row>17</xdr:row>
      <xdr:rowOff>190500</xdr:rowOff>
    </xdr:to>
    <xdr:sp macro="" textlink="">
      <xdr:nvSpPr>
        <xdr:cNvPr id="24304" name="Texte 25">
          <a:extLst>
            <a:ext uri="{FF2B5EF4-FFF2-40B4-BE49-F238E27FC236}">
              <a16:creationId xmlns:a16="http://schemas.microsoft.com/office/drawing/2014/main" id="{845AB19E-8190-414D-863E-32EB69E85444}"/>
            </a:ext>
          </a:extLst>
        </xdr:cNvPr>
        <xdr:cNvSpPr txBox="1">
          <a:spLocks noChangeArrowheads="1"/>
        </xdr:cNvSpPr>
      </xdr:nvSpPr>
      <xdr:spPr bwMode="auto">
        <a:xfrm>
          <a:off x="92811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16</xdr:row>
      <xdr:rowOff>876300</xdr:rowOff>
    </xdr:from>
    <xdr:to>
      <xdr:col>16</xdr:col>
      <xdr:colOff>76200</xdr:colOff>
      <xdr:row>17</xdr:row>
      <xdr:rowOff>190500</xdr:rowOff>
    </xdr:to>
    <xdr:sp macro="" textlink="">
      <xdr:nvSpPr>
        <xdr:cNvPr id="24305" name="Texte 26">
          <a:extLst>
            <a:ext uri="{FF2B5EF4-FFF2-40B4-BE49-F238E27FC236}">
              <a16:creationId xmlns:a16="http://schemas.microsoft.com/office/drawing/2014/main" id="{0B2FF8FD-0634-4A17-A7CB-39878ABEC621}"/>
            </a:ext>
          </a:extLst>
        </xdr:cNvPr>
        <xdr:cNvSpPr txBox="1">
          <a:spLocks noChangeArrowheads="1"/>
        </xdr:cNvSpPr>
      </xdr:nvSpPr>
      <xdr:spPr bwMode="auto">
        <a:xfrm>
          <a:off x="92811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17</xdr:row>
      <xdr:rowOff>0</xdr:rowOff>
    </xdr:from>
    <xdr:to>
      <xdr:col>16</xdr:col>
      <xdr:colOff>76200</xdr:colOff>
      <xdr:row>17</xdr:row>
      <xdr:rowOff>198120</xdr:rowOff>
    </xdr:to>
    <xdr:sp macro="" textlink="">
      <xdr:nvSpPr>
        <xdr:cNvPr id="24306" name="Texte 24">
          <a:extLst>
            <a:ext uri="{FF2B5EF4-FFF2-40B4-BE49-F238E27FC236}">
              <a16:creationId xmlns:a16="http://schemas.microsoft.com/office/drawing/2014/main" id="{F1ADAC79-8989-4483-BA0D-B5D27C31FE21}"/>
            </a:ext>
          </a:extLst>
        </xdr:cNvPr>
        <xdr:cNvSpPr txBox="1">
          <a:spLocks noChangeArrowheads="1"/>
        </xdr:cNvSpPr>
      </xdr:nvSpPr>
      <xdr:spPr bwMode="auto">
        <a:xfrm>
          <a:off x="9281160" y="6987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16</xdr:row>
      <xdr:rowOff>876300</xdr:rowOff>
    </xdr:from>
    <xdr:to>
      <xdr:col>16</xdr:col>
      <xdr:colOff>76200</xdr:colOff>
      <xdr:row>17</xdr:row>
      <xdr:rowOff>190500</xdr:rowOff>
    </xdr:to>
    <xdr:sp macro="" textlink="">
      <xdr:nvSpPr>
        <xdr:cNvPr id="24307" name="Texte 25">
          <a:extLst>
            <a:ext uri="{FF2B5EF4-FFF2-40B4-BE49-F238E27FC236}">
              <a16:creationId xmlns:a16="http://schemas.microsoft.com/office/drawing/2014/main" id="{ABC56B4F-3968-4190-A339-17B836588F6F}"/>
            </a:ext>
          </a:extLst>
        </xdr:cNvPr>
        <xdr:cNvSpPr txBox="1">
          <a:spLocks noChangeArrowheads="1"/>
        </xdr:cNvSpPr>
      </xdr:nvSpPr>
      <xdr:spPr bwMode="auto">
        <a:xfrm>
          <a:off x="9281160" y="6987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18</xdr:row>
      <xdr:rowOff>0</xdr:rowOff>
    </xdr:from>
    <xdr:to>
      <xdr:col>16</xdr:col>
      <xdr:colOff>76200</xdr:colOff>
      <xdr:row>18</xdr:row>
      <xdr:rowOff>198120</xdr:rowOff>
    </xdr:to>
    <xdr:sp macro="" textlink="">
      <xdr:nvSpPr>
        <xdr:cNvPr id="24308" name="Texte 24">
          <a:extLst>
            <a:ext uri="{FF2B5EF4-FFF2-40B4-BE49-F238E27FC236}">
              <a16:creationId xmlns:a16="http://schemas.microsoft.com/office/drawing/2014/main" id="{E9D142BE-C4CC-455B-A8F3-139B39EA1AFE}"/>
            </a:ext>
          </a:extLst>
        </xdr:cNvPr>
        <xdr:cNvSpPr txBox="1">
          <a:spLocks noChangeArrowheads="1"/>
        </xdr:cNvSpPr>
      </xdr:nvSpPr>
      <xdr:spPr bwMode="auto">
        <a:xfrm>
          <a:off x="928116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17</xdr:row>
      <xdr:rowOff>876300</xdr:rowOff>
    </xdr:from>
    <xdr:to>
      <xdr:col>16</xdr:col>
      <xdr:colOff>76200</xdr:colOff>
      <xdr:row>18</xdr:row>
      <xdr:rowOff>190500</xdr:rowOff>
    </xdr:to>
    <xdr:sp macro="" textlink="">
      <xdr:nvSpPr>
        <xdr:cNvPr id="24309" name="Texte 25">
          <a:extLst>
            <a:ext uri="{FF2B5EF4-FFF2-40B4-BE49-F238E27FC236}">
              <a16:creationId xmlns:a16="http://schemas.microsoft.com/office/drawing/2014/main" id="{19B75C63-7AA3-41BB-AB40-4C166D8D7E2B}"/>
            </a:ext>
          </a:extLst>
        </xdr:cNvPr>
        <xdr:cNvSpPr txBox="1">
          <a:spLocks noChangeArrowheads="1"/>
        </xdr:cNvSpPr>
      </xdr:nvSpPr>
      <xdr:spPr bwMode="auto">
        <a:xfrm>
          <a:off x="92811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17</xdr:row>
      <xdr:rowOff>876300</xdr:rowOff>
    </xdr:from>
    <xdr:to>
      <xdr:col>16</xdr:col>
      <xdr:colOff>76200</xdr:colOff>
      <xdr:row>18</xdr:row>
      <xdr:rowOff>190500</xdr:rowOff>
    </xdr:to>
    <xdr:sp macro="" textlink="">
      <xdr:nvSpPr>
        <xdr:cNvPr id="24310" name="Texte 26">
          <a:extLst>
            <a:ext uri="{FF2B5EF4-FFF2-40B4-BE49-F238E27FC236}">
              <a16:creationId xmlns:a16="http://schemas.microsoft.com/office/drawing/2014/main" id="{1B4583F2-7852-461A-AEF5-A6C90C031360}"/>
            </a:ext>
          </a:extLst>
        </xdr:cNvPr>
        <xdr:cNvSpPr txBox="1">
          <a:spLocks noChangeArrowheads="1"/>
        </xdr:cNvSpPr>
      </xdr:nvSpPr>
      <xdr:spPr bwMode="auto">
        <a:xfrm>
          <a:off x="92811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18</xdr:row>
      <xdr:rowOff>0</xdr:rowOff>
    </xdr:from>
    <xdr:to>
      <xdr:col>16</xdr:col>
      <xdr:colOff>76200</xdr:colOff>
      <xdr:row>18</xdr:row>
      <xdr:rowOff>198120</xdr:rowOff>
    </xdr:to>
    <xdr:sp macro="" textlink="">
      <xdr:nvSpPr>
        <xdr:cNvPr id="24311" name="Texte 24">
          <a:extLst>
            <a:ext uri="{FF2B5EF4-FFF2-40B4-BE49-F238E27FC236}">
              <a16:creationId xmlns:a16="http://schemas.microsoft.com/office/drawing/2014/main" id="{00EDA55C-79F5-4899-ABAB-57CAC799F5EC}"/>
            </a:ext>
          </a:extLst>
        </xdr:cNvPr>
        <xdr:cNvSpPr txBox="1">
          <a:spLocks noChangeArrowheads="1"/>
        </xdr:cNvSpPr>
      </xdr:nvSpPr>
      <xdr:spPr bwMode="auto">
        <a:xfrm>
          <a:off x="928116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17</xdr:row>
      <xdr:rowOff>876300</xdr:rowOff>
    </xdr:from>
    <xdr:to>
      <xdr:col>16</xdr:col>
      <xdr:colOff>76200</xdr:colOff>
      <xdr:row>18</xdr:row>
      <xdr:rowOff>190500</xdr:rowOff>
    </xdr:to>
    <xdr:sp macro="" textlink="">
      <xdr:nvSpPr>
        <xdr:cNvPr id="24312" name="Texte 25">
          <a:extLst>
            <a:ext uri="{FF2B5EF4-FFF2-40B4-BE49-F238E27FC236}">
              <a16:creationId xmlns:a16="http://schemas.microsoft.com/office/drawing/2014/main" id="{322897FB-4898-48A8-9F2C-F4D10C9DCDBC}"/>
            </a:ext>
          </a:extLst>
        </xdr:cNvPr>
        <xdr:cNvSpPr txBox="1">
          <a:spLocks noChangeArrowheads="1"/>
        </xdr:cNvSpPr>
      </xdr:nvSpPr>
      <xdr:spPr bwMode="auto">
        <a:xfrm>
          <a:off x="92811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17</xdr:row>
      <xdr:rowOff>876300</xdr:rowOff>
    </xdr:from>
    <xdr:to>
      <xdr:col>16</xdr:col>
      <xdr:colOff>76200</xdr:colOff>
      <xdr:row>18</xdr:row>
      <xdr:rowOff>190500</xdr:rowOff>
    </xdr:to>
    <xdr:sp macro="" textlink="">
      <xdr:nvSpPr>
        <xdr:cNvPr id="24313" name="Texte 26">
          <a:extLst>
            <a:ext uri="{FF2B5EF4-FFF2-40B4-BE49-F238E27FC236}">
              <a16:creationId xmlns:a16="http://schemas.microsoft.com/office/drawing/2014/main" id="{B3E69822-DBAB-4A03-AC64-FCBC7AA51222}"/>
            </a:ext>
          </a:extLst>
        </xdr:cNvPr>
        <xdr:cNvSpPr txBox="1">
          <a:spLocks noChangeArrowheads="1"/>
        </xdr:cNvSpPr>
      </xdr:nvSpPr>
      <xdr:spPr bwMode="auto">
        <a:xfrm>
          <a:off x="92811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18</xdr:row>
      <xdr:rowOff>0</xdr:rowOff>
    </xdr:from>
    <xdr:to>
      <xdr:col>16</xdr:col>
      <xdr:colOff>76200</xdr:colOff>
      <xdr:row>18</xdr:row>
      <xdr:rowOff>198120</xdr:rowOff>
    </xdr:to>
    <xdr:sp macro="" textlink="">
      <xdr:nvSpPr>
        <xdr:cNvPr id="24314" name="Texte 24">
          <a:extLst>
            <a:ext uri="{FF2B5EF4-FFF2-40B4-BE49-F238E27FC236}">
              <a16:creationId xmlns:a16="http://schemas.microsoft.com/office/drawing/2014/main" id="{89AE618B-560D-4027-9558-8B151D2F3162}"/>
            </a:ext>
          </a:extLst>
        </xdr:cNvPr>
        <xdr:cNvSpPr txBox="1">
          <a:spLocks noChangeArrowheads="1"/>
        </xdr:cNvSpPr>
      </xdr:nvSpPr>
      <xdr:spPr bwMode="auto">
        <a:xfrm>
          <a:off x="9281160" y="73685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17</xdr:row>
      <xdr:rowOff>876300</xdr:rowOff>
    </xdr:from>
    <xdr:to>
      <xdr:col>16</xdr:col>
      <xdr:colOff>76200</xdr:colOff>
      <xdr:row>18</xdr:row>
      <xdr:rowOff>190500</xdr:rowOff>
    </xdr:to>
    <xdr:sp macro="" textlink="">
      <xdr:nvSpPr>
        <xdr:cNvPr id="24315" name="Texte 25">
          <a:extLst>
            <a:ext uri="{FF2B5EF4-FFF2-40B4-BE49-F238E27FC236}">
              <a16:creationId xmlns:a16="http://schemas.microsoft.com/office/drawing/2014/main" id="{7AD2AADF-B168-4690-8DA2-48F76A97AA11}"/>
            </a:ext>
          </a:extLst>
        </xdr:cNvPr>
        <xdr:cNvSpPr txBox="1">
          <a:spLocks noChangeArrowheads="1"/>
        </xdr:cNvSpPr>
      </xdr:nvSpPr>
      <xdr:spPr bwMode="auto">
        <a:xfrm>
          <a:off x="9281160" y="73685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22</xdr:row>
      <xdr:rowOff>0</xdr:rowOff>
    </xdr:from>
    <xdr:to>
      <xdr:col>7</xdr:col>
      <xdr:colOff>76200</xdr:colOff>
      <xdr:row>22</xdr:row>
      <xdr:rowOff>198120</xdr:rowOff>
    </xdr:to>
    <xdr:sp macro="" textlink="">
      <xdr:nvSpPr>
        <xdr:cNvPr id="24316" name="Texte 24">
          <a:extLst>
            <a:ext uri="{FF2B5EF4-FFF2-40B4-BE49-F238E27FC236}">
              <a16:creationId xmlns:a16="http://schemas.microsoft.com/office/drawing/2014/main" id="{4CFD8B25-47F9-48AD-88BF-707E5A38ABA0}"/>
            </a:ext>
          </a:extLst>
        </xdr:cNvPr>
        <xdr:cNvSpPr txBox="1">
          <a:spLocks noChangeArrowheads="1"/>
        </xdr:cNvSpPr>
      </xdr:nvSpPr>
      <xdr:spPr bwMode="auto">
        <a:xfrm>
          <a:off x="441198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21</xdr:row>
      <xdr:rowOff>876300</xdr:rowOff>
    </xdr:from>
    <xdr:to>
      <xdr:col>7</xdr:col>
      <xdr:colOff>76200</xdr:colOff>
      <xdr:row>22</xdr:row>
      <xdr:rowOff>190500</xdr:rowOff>
    </xdr:to>
    <xdr:sp macro="" textlink="">
      <xdr:nvSpPr>
        <xdr:cNvPr id="24317" name="Texte 25">
          <a:extLst>
            <a:ext uri="{FF2B5EF4-FFF2-40B4-BE49-F238E27FC236}">
              <a16:creationId xmlns:a16="http://schemas.microsoft.com/office/drawing/2014/main" id="{8B6A8EDD-1A79-4E8C-9168-FFC5A014539E}"/>
            </a:ext>
          </a:extLst>
        </xdr:cNvPr>
        <xdr:cNvSpPr txBox="1">
          <a:spLocks noChangeArrowheads="1"/>
        </xdr:cNvSpPr>
      </xdr:nvSpPr>
      <xdr:spPr bwMode="auto">
        <a:xfrm>
          <a:off x="441198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21</xdr:row>
      <xdr:rowOff>876300</xdr:rowOff>
    </xdr:from>
    <xdr:to>
      <xdr:col>7</xdr:col>
      <xdr:colOff>76200</xdr:colOff>
      <xdr:row>22</xdr:row>
      <xdr:rowOff>190500</xdr:rowOff>
    </xdr:to>
    <xdr:sp macro="" textlink="">
      <xdr:nvSpPr>
        <xdr:cNvPr id="24318" name="Texte 26">
          <a:extLst>
            <a:ext uri="{FF2B5EF4-FFF2-40B4-BE49-F238E27FC236}">
              <a16:creationId xmlns:a16="http://schemas.microsoft.com/office/drawing/2014/main" id="{09D05FC3-BC55-455F-BE8D-452C4D6224E9}"/>
            </a:ext>
          </a:extLst>
        </xdr:cNvPr>
        <xdr:cNvSpPr txBox="1">
          <a:spLocks noChangeArrowheads="1"/>
        </xdr:cNvSpPr>
      </xdr:nvSpPr>
      <xdr:spPr bwMode="auto">
        <a:xfrm>
          <a:off x="441198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22</xdr:row>
      <xdr:rowOff>0</xdr:rowOff>
    </xdr:from>
    <xdr:to>
      <xdr:col>7</xdr:col>
      <xdr:colOff>76200</xdr:colOff>
      <xdr:row>22</xdr:row>
      <xdr:rowOff>198120</xdr:rowOff>
    </xdr:to>
    <xdr:sp macro="" textlink="">
      <xdr:nvSpPr>
        <xdr:cNvPr id="24319" name="Texte 24">
          <a:extLst>
            <a:ext uri="{FF2B5EF4-FFF2-40B4-BE49-F238E27FC236}">
              <a16:creationId xmlns:a16="http://schemas.microsoft.com/office/drawing/2014/main" id="{E0648223-1A69-470E-A579-E9F4A22F0589}"/>
            </a:ext>
          </a:extLst>
        </xdr:cNvPr>
        <xdr:cNvSpPr txBox="1">
          <a:spLocks noChangeArrowheads="1"/>
        </xdr:cNvSpPr>
      </xdr:nvSpPr>
      <xdr:spPr bwMode="auto">
        <a:xfrm>
          <a:off x="441198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21</xdr:row>
      <xdr:rowOff>876300</xdr:rowOff>
    </xdr:from>
    <xdr:to>
      <xdr:col>7</xdr:col>
      <xdr:colOff>76200</xdr:colOff>
      <xdr:row>22</xdr:row>
      <xdr:rowOff>190500</xdr:rowOff>
    </xdr:to>
    <xdr:sp macro="" textlink="">
      <xdr:nvSpPr>
        <xdr:cNvPr id="24320" name="Texte 25">
          <a:extLst>
            <a:ext uri="{FF2B5EF4-FFF2-40B4-BE49-F238E27FC236}">
              <a16:creationId xmlns:a16="http://schemas.microsoft.com/office/drawing/2014/main" id="{291574F4-85AF-467C-B088-99CA30414AA1}"/>
            </a:ext>
          </a:extLst>
        </xdr:cNvPr>
        <xdr:cNvSpPr txBox="1">
          <a:spLocks noChangeArrowheads="1"/>
        </xdr:cNvSpPr>
      </xdr:nvSpPr>
      <xdr:spPr bwMode="auto">
        <a:xfrm>
          <a:off x="441198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21</xdr:row>
      <xdr:rowOff>876300</xdr:rowOff>
    </xdr:from>
    <xdr:to>
      <xdr:col>7</xdr:col>
      <xdr:colOff>76200</xdr:colOff>
      <xdr:row>22</xdr:row>
      <xdr:rowOff>190500</xdr:rowOff>
    </xdr:to>
    <xdr:sp macro="" textlink="">
      <xdr:nvSpPr>
        <xdr:cNvPr id="24321" name="Texte 26">
          <a:extLst>
            <a:ext uri="{FF2B5EF4-FFF2-40B4-BE49-F238E27FC236}">
              <a16:creationId xmlns:a16="http://schemas.microsoft.com/office/drawing/2014/main" id="{2A7EC6CF-EBF4-43C9-8811-2478F0CED1A4}"/>
            </a:ext>
          </a:extLst>
        </xdr:cNvPr>
        <xdr:cNvSpPr txBox="1">
          <a:spLocks noChangeArrowheads="1"/>
        </xdr:cNvSpPr>
      </xdr:nvSpPr>
      <xdr:spPr bwMode="auto">
        <a:xfrm>
          <a:off x="441198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22</xdr:row>
      <xdr:rowOff>0</xdr:rowOff>
    </xdr:from>
    <xdr:to>
      <xdr:col>7</xdr:col>
      <xdr:colOff>76200</xdr:colOff>
      <xdr:row>22</xdr:row>
      <xdr:rowOff>198120</xdr:rowOff>
    </xdr:to>
    <xdr:sp macro="" textlink="">
      <xdr:nvSpPr>
        <xdr:cNvPr id="24322" name="Texte 24">
          <a:extLst>
            <a:ext uri="{FF2B5EF4-FFF2-40B4-BE49-F238E27FC236}">
              <a16:creationId xmlns:a16="http://schemas.microsoft.com/office/drawing/2014/main" id="{2AD3A5C5-63DC-4772-B7D9-3CC6699DCF57}"/>
            </a:ext>
          </a:extLst>
        </xdr:cNvPr>
        <xdr:cNvSpPr txBox="1">
          <a:spLocks noChangeArrowheads="1"/>
        </xdr:cNvSpPr>
      </xdr:nvSpPr>
      <xdr:spPr bwMode="auto">
        <a:xfrm>
          <a:off x="441198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21</xdr:row>
      <xdr:rowOff>876300</xdr:rowOff>
    </xdr:from>
    <xdr:to>
      <xdr:col>7</xdr:col>
      <xdr:colOff>76200</xdr:colOff>
      <xdr:row>22</xdr:row>
      <xdr:rowOff>190500</xdr:rowOff>
    </xdr:to>
    <xdr:sp macro="" textlink="">
      <xdr:nvSpPr>
        <xdr:cNvPr id="24323" name="Texte 25">
          <a:extLst>
            <a:ext uri="{FF2B5EF4-FFF2-40B4-BE49-F238E27FC236}">
              <a16:creationId xmlns:a16="http://schemas.microsoft.com/office/drawing/2014/main" id="{78B2D68C-D50B-4A48-AC03-BF96E13B5ED3}"/>
            </a:ext>
          </a:extLst>
        </xdr:cNvPr>
        <xdr:cNvSpPr txBox="1">
          <a:spLocks noChangeArrowheads="1"/>
        </xdr:cNvSpPr>
      </xdr:nvSpPr>
      <xdr:spPr bwMode="auto">
        <a:xfrm>
          <a:off x="441198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22</xdr:row>
      <xdr:rowOff>0</xdr:rowOff>
    </xdr:from>
    <xdr:to>
      <xdr:col>8</xdr:col>
      <xdr:colOff>76200</xdr:colOff>
      <xdr:row>22</xdr:row>
      <xdr:rowOff>198120</xdr:rowOff>
    </xdr:to>
    <xdr:sp macro="" textlink="">
      <xdr:nvSpPr>
        <xdr:cNvPr id="24324" name="Texte 24">
          <a:extLst>
            <a:ext uri="{FF2B5EF4-FFF2-40B4-BE49-F238E27FC236}">
              <a16:creationId xmlns:a16="http://schemas.microsoft.com/office/drawing/2014/main" id="{8EF98BEC-7444-494C-BE46-6E9F8D4F0F3E}"/>
            </a:ext>
          </a:extLst>
        </xdr:cNvPr>
        <xdr:cNvSpPr txBox="1">
          <a:spLocks noChangeArrowheads="1"/>
        </xdr:cNvSpPr>
      </xdr:nvSpPr>
      <xdr:spPr bwMode="auto">
        <a:xfrm>
          <a:off x="500634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21</xdr:row>
      <xdr:rowOff>876300</xdr:rowOff>
    </xdr:from>
    <xdr:to>
      <xdr:col>8</xdr:col>
      <xdr:colOff>76200</xdr:colOff>
      <xdr:row>22</xdr:row>
      <xdr:rowOff>190500</xdr:rowOff>
    </xdr:to>
    <xdr:sp macro="" textlink="">
      <xdr:nvSpPr>
        <xdr:cNvPr id="24325" name="Texte 25">
          <a:extLst>
            <a:ext uri="{FF2B5EF4-FFF2-40B4-BE49-F238E27FC236}">
              <a16:creationId xmlns:a16="http://schemas.microsoft.com/office/drawing/2014/main" id="{231CB38A-2D31-4B79-8FA1-50CC75FDFC20}"/>
            </a:ext>
          </a:extLst>
        </xdr:cNvPr>
        <xdr:cNvSpPr txBox="1">
          <a:spLocks noChangeArrowheads="1"/>
        </xdr:cNvSpPr>
      </xdr:nvSpPr>
      <xdr:spPr bwMode="auto">
        <a:xfrm>
          <a:off x="500634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21</xdr:row>
      <xdr:rowOff>876300</xdr:rowOff>
    </xdr:from>
    <xdr:to>
      <xdr:col>8</xdr:col>
      <xdr:colOff>76200</xdr:colOff>
      <xdr:row>22</xdr:row>
      <xdr:rowOff>190500</xdr:rowOff>
    </xdr:to>
    <xdr:sp macro="" textlink="">
      <xdr:nvSpPr>
        <xdr:cNvPr id="24326" name="Texte 26">
          <a:extLst>
            <a:ext uri="{FF2B5EF4-FFF2-40B4-BE49-F238E27FC236}">
              <a16:creationId xmlns:a16="http://schemas.microsoft.com/office/drawing/2014/main" id="{F011BBCC-172E-4907-BB73-D2208FE48A79}"/>
            </a:ext>
          </a:extLst>
        </xdr:cNvPr>
        <xdr:cNvSpPr txBox="1">
          <a:spLocks noChangeArrowheads="1"/>
        </xdr:cNvSpPr>
      </xdr:nvSpPr>
      <xdr:spPr bwMode="auto">
        <a:xfrm>
          <a:off x="500634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22</xdr:row>
      <xdr:rowOff>0</xdr:rowOff>
    </xdr:from>
    <xdr:to>
      <xdr:col>8</xdr:col>
      <xdr:colOff>76200</xdr:colOff>
      <xdr:row>22</xdr:row>
      <xdr:rowOff>198120</xdr:rowOff>
    </xdr:to>
    <xdr:sp macro="" textlink="">
      <xdr:nvSpPr>
        <xdr:cNvPr id="24327" name="Texte 24">
          <a:extLst>
            <a:ext uri="{FF2B5EF4-FFF2-40B4-BE49-F238E27FC236}">
              <a16:creationId xmlns:a16="http://schemas.microsoft.com/office/drawing/2014/main" id="{15FCF1CA-A765-4239-9D3E-3F9741A2615F}"/>
            </a:ext>
          </a:extLst>
        </xdr:cNvPr>
        <xdr:cNvSpPr txBox="1">
          <a:spLocks noChangeArrowheads="1"/>
        </xdr:cNvSpPr>
      </xdr:nvSpPr>
      <xdr:spPr bwMode="auto">
        <a:xfrm>
          <a:off x="500634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21</xdr:row>
      <xdr:rowOff>876300</xdr:rowOff>
    </xdr:from>
    <xdr:to>
      <xdr:col>8</xdr:col>
      <xdr:colOff>76200</xdr:colOff>
      <xdr:row>22</xdr:row>
      <xdr:rowOff>190500</xdr:rowOff>
    </xdr:to>
    <xdr:sp macro="" textlink="">
      <xdr:nvSpPr>
        <xdr:cNvPr id="24328" name="Texte 25">
          <a:extLst>
            <a:ext uri="{FF2B5EF4-FFF2-40B4-BE49-F238E27FC236}">
              <a16:creationId xmlns:a16="http://schemas.microsoft.com/office/drawing/2014/main" id="{24255246-B132-4757-A528-E4000BA5C572}"/>
            </a:ext>
          </a:extLst>
        </xdr:cNvPr>
        <xdr:cNvSpPr txBox="1">
          <a:spLocks noChangeArrowheads="1"/>
        </xdr:cNvSpPr>
      </xdr:nvSpPr>
      <xdr:spPr bwMode="auto">
        <a:xfrm>
          <a:off x="500634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21</xdr:row>
      <xdr:rowOff>876300</xdr:rowOff>
    </xdr:from>
    <xdr:to>
      <xdr:col>8</xdr:col>
      <xdr:colOff>76200</xdr:colOff>
      <xdr:row>22</xdr:row>
      <xdr:rowOff>190500</xdr:rowOff>
    </xdr:to>
    <xdr:sp macro="" textlink="">
      <xdr:nvSpPr>
        <xdr:cNvPr id="24329" name="Texte 26">
          <a:extLst>
            <a:ext uri="{FF2B5EF4-FFF2-40B4-BE49-F238E27FC236}">
              <a16:creationId xmlns:a16="http://schemas.microsoft.com/office/drawing/2014/main" id="{CFE5A63F-D1FE-4644-8FEE-8A319832DD09}"/>
            </a:ext>
          </a:extLst>
        </xdr:cNvPr>
        <xdr:cNvSpPr txBox="1">
          <a:spLocks noChangeArrowheads="1"/>
        </xdr:cNvSpPr>
      </xdr:nvSpPr>
      <xdr:spPr bwMode="auto">
        <a:xfrm>
          <a:off x="500634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22</xdr:row>
      <xdr:rowOff>0</xdr:rowOff>
    </xdr:from>
    <xdr:to>
      <xdr:col>8</xdr:col>
      <xdr:colOff>76200</xdr:colOff>
      <xdr:row>22</xdr:row>
      <xdr:rowOff>198120</xdr:rowOff>
    </xdr:to>
    <xdr:sp macro="" textlink="">
      <xdr:nvSpPr>
        <xdr:cNvPr id="24330" name="Texte 24">
          <a:extLst>
            <a:ext uri="{FF2B5EF4-FFF2-40B4-BE49-F238E27FC236}">
              <a16:creationId xmlns:a16="http://schemas.microsoft.com/office/drawing/2014/main" id="{36A4804C-C985-4BD1-AB54-65C7CA16EC29}"/>
            </a:ext>
          </a:extLst>
        </xdr:cNvPr>
        <xdr:cNvSpPr txBox="1">
          <a:spLocks noChangeArrowheads="1"/>
        </xdr:cNvSpPr>
      </xdr:nvSpPr>
      <xdr:spPr bwMode="auto">
        <a:xfrm>
          <a:off x="500634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21</xdr:row>
      <xdr:rowOff>876300</xdr:rowOff>
    </xdr:from>
    <xdr:to>
      <xdr:col>8</xdr:col>
      <xdr:colOff>76200</xdr:colOff>
      <xdr:row>22</xdr:row>
      <xdr:rowOff>190500</xdr:rowOff>
    </xdr:to>
    <xdr:sp macro="" textlink="">
      <xdr:nvSpPr>
        <xdr:cNvPr id="24331" name="Texte 25">
          <a:extLst>
            <a:ext uri="{FF2B5EF4-FFF2-40B4-BE49-F238E27FC236}">
              <a16:creationId xmlns:a16="http://schemas.microsoft.com/office/drawing/2014/main" id="{B2BE824E-ECA0-4948-A14D-0AB2B3A53879}"/>
            </a:ext>
          </a:extLst>
        </xdr:cNvPr>
        <xdr:cNvSpPr txBox="1">
          <a:spLocks noChangeArrowheads="1"/>
        </xdr:cNvSpPr>
      </xdr:nvSpPr>
      <xdr:spPr bwMode="auto">
        <a:xfrm>
          <a:off x="500634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22</xdr:row>
      <xdr:rowOff>0</xdr:rowOff>
    </xdr:from>
    <xdr:to>
      <xdr:col>9</xdr:col>
      <xdr:colOff>76200</xdr:colOff>
      <xdr:row>22</xdr:row>
      <xdr:rowOff>198120</xdr:rowOff>
    </xdr:to>
    <xdr:sp macro="" textlink="">
      <xdr:nvSpPr>
        <xdr:cNvPr id="24332" name="Texte 24">
          <a:extLst>
            <a:ext uri="{FF2B5EF4-FFF2-40B4-BE49-F238E27FC236}">
              <a16:creationId xmlns:a16="http://schemas.microsoft.com/office/drawing/2014/main" id="{C323F32F-D67B-4AD4-A69C-103CB4F925E4}"/>
            </a:ext>
          </a:extLst>
        </xdr:cNvPr>
        <xdr:cNvSpPr txBox="1">
          <a:spLocks noChangeArrowheads="1"/>
        </xdr:cNvSpPr>
      </xdr:nvSpPr>
      <xdr:spPr bwMode="auto">
        <a:xfrm>
          <a:off x="560070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21</xdr:row>
      <xdr:rowOff>876300</xdr:rowOff>
    </xdr:from>
    <xdr:to>
      <xdr:col>9</xdr:col>
      <xdr:colOff>76200</xdr:colOff>
      <xdr:row>22</xdr:row>
      <xdr:rowOff>190500</xdr:rowOff>
    </xdr:to>
    <xdr:sp macro="" textlink="">
      <xdr:nvSpPr>
        <xdr:cNvPr id="24333" name="Texte 25">
          <a:extLst>
            <a:ext uri="{FF2B5EF4-FFF2-40B4-BE49-F238E27FC236}">
              <a16:creationId xmlns:a16="http://schemas.microsoft.com/office/drawing/2014/main" id="{0B51710F-3BE0-4979-98B9-B47902792762}"/>
            </a:ext>
          </a:extLst>
        </xdr:cNvPr>
        <xdr:cNvSpPr txBox="1">
          <a:spLocks noChangeArrowheads="1"/>
        </xdr:cNvSpPr>
      </xdr:nvSpPr>
      <xdr:spPr bwMode="auto">
        <a:xfrm>
          <a:off x="560070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21</xdr:row>
      <xdr:rowOff>876300</xdr:rowOff>
    </xdr:from>
    <xdr:to>
      <xdr:col>9</xdr:col>
      <xdr:colOff>76200</xdr:colOff>
      <xdr:row>22</xdr:row>
      <xdr:rowOff>190500</xdr:rowOff>
    </xdr:to>
    <xdr:sp macro="" textlink="">
      <xdr:nvSpPr>
        <xdr:cNvPr id="24334" name="Texte 26">
          <a:extLst>
            <a:ext uri="{FF2B5EF4-FFF2-40B4-BE49-F238E27FC236}">
              <a16:creationId xmlns:a16="http://schemas.microsoft.com/office/drawing/2014/main" id="{93FA8AA4-387C-4AA5-A0C8-323AC2DFAF76}"/>
            </a:ext>
          </a:extLst>
        </xdr:cNvPr>
        <xdr:cNvSpPr txBox="1">
          <a:spLocks noChangeArrowheads="1"/>
        </xdr:cNvSpPr>
      </xdr:nvSpPr>
      <xdr:spPr bwMode="auto">
        <a:xfrm>
          <a:off x="560070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22</xdr:row>
      <xdr:rowOff>0</xdr:rowOff>
    </xdr:from>
    <xdr:to>
      <xdr:col>9</xdr:col>
      <xdr:colOff>76200</xdr:colOff>
      <xdr:row>22</xdr:row>
      <xdr:rowOff>198120</xdr:rowOff>
    </xdr:to>
    <xdr:sp macro="" textlink="">
      <xdr:nvSpPr>
        <xdr:cNvPr id="24335" name="Texte 24">
          <a:extLst>
            <a:ext uri="{FF2B5EF4-FFF2-40B4-BE49-F238E27FC236}">
              <a16:creationId xmlns:a16="http://schemas.microsoft.com/office/drawing/2014/main" id="{7C33A1EF-A6D2-4C3A-B35E-11A361FB74CA}"/>
            </a:ext>
          </a:extLst>
        </xdr:cNvPr>
        <xdr:cNvSpPr txBox="1">
          <a:spLocks noChangeArrowheads="1"/>
        </xdr:cNvSpPr>
      </xdr:nvSpPr>
      <xdr:spPr bwMode="auto">
        <a:xfrm>
          <a:off x="560070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21</xdr:row>
      <xdr:rowOff>876300</xdr:rowOff>
    </xdr:from>
    <xdr:to>
      <xdr:col>9</xdr:col>
      <xdr:colOff>76200</xdr:colOff>
      <xdr:row>22</xdr:row>
      <xdr:rowOff>190500</xdr:rowOff>
    </xdr:to>
    <xdr:sp macro="" textlink="">
      <xdr:nvSpPr>
        <xdr:cNvPr id="24336" name="Texte 25">
          <a:extLst>
            <a:ext uri="{FF2B5EF4-FFF2-40B4-BE49-F238E27FC236}">
              <a16:creationId xmlns:a16="http://schemas.microsoft.com/office/drawing/2014/main" id="{26BEF8C6-ACE9-4363-97B6-FE44B53757A5}"/>
            </a:ext>
          </a:extLst>
        </xdr:cNvPr>
        <xdr:cNvSpPr txBox="1">
          <a:spLocks noChangeArrowheads="1"/>
        </xdr:cNvSpPr>
      </xdr:nvSpPr>
      <xdr:spPr bwMode="auto">
        <a:xfrm>
          <a:off x="560070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21</xdr:row>
      <xdr:rowOff>876300</xdr:rowOff>
    </xdr:from>
    <xdr:to>
      <xdr:col>9</xdr:col>
      <xdr:colOff>76200</xdr:colOff>
      <xdr:row>22</xdr:row>
      <xdr:rowOff>190500</xdr:rowOff>
    </xdr:to>
    <xdr:sp macro="" textlink="">
      <xdr:nvSpPr>
        <xdr:cNvPr id="24337" name="Texte 26">
          <a:extLst>
            <a:ext uri="{FF2B5EF4-FFF2-40B4-BE49-F238E27FC236}">
              <a16:creationId xmlns:a16="http://schemas.microsoft.com/office/drawing/2014/main" id="{B596E039-C36D-411E-A831-DAB8ABB9C6D7}"/>
            </a:ext>
          </a:extLst>
        </xdr:cNvPr>
        <xdr:cNvSpPr txBox="1">
          <a:spLocks noChangeArrowheads="1"/>
        </xdr:cNvSpPr>
      </xdr:nvSpPr>
      <xdr:spPr bwMode="auto">
        <a:xfrm>
          <a:off x="560070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22</xdr:row>
      <xdr:rowOff>0</xdr:rowOff>
    </xdr:from>
    <xdr:to>
      <xdr:col>9</xdr:col>
      <xdr:colOff>76200</xdr:colOff>
      <xdr:row>22</xdr:row>
      <xdr:rowOff>198120</xdr:rowOff>
    </xdr:to>
    <xdr:sp macro="" textlink="">
      <xdr:nvSpPr>
        <xdr:cNvPr id="24338" name="Texte 24">
          <a:extLst>
            <a:ext uri="{FF2B5EF4-FFF2-40B4-BE49-F238E27FC236}">
              <a16:creationId xmlns:a16="http://schemas.microsoft.com/office/drawing/2014/main" id="{B630B1E8-8FCA-4214-B88A-8E93B8C7E855}"/>
            </a:ext>
          </a:extLst>
        </xdr:cNvPr>
        <xdr:cNvSpPr txBox="1">
          <a:spLocks noChangeArrowheads="1"/>
        </xdr:cNvSpPr>
      </xdr:nvSpPr>
      <xdr:spPr bwMode="auto">
        <a:xfrm>
          <a:off x="560070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21</xdr:row>
      <xdr:rowOff>876300</xdr:rowOff>
    </xdr:from>
    <xdr:to>
      <xdr:col>9</xdr:col>
      <xdr:colOff>76200</xdr:colOff>
      <xdr:row>22</xdr:row>
      <xdr:rowOff>190500</xdr:rowOff>
    </xdr:to>
    <xdr:sp macro="" textlink="">
      <xdr:nvSpPr>
        <xdr:cNvPr id="24339" name="Texte 25">
          <a:extLst>
            <a:ext uri="{FF2B5EF4-FFF2-40B4-BE49-F238E27FC236}">
              <a16:creationId xmlns:a16="http://schemas.microsoft.com/office/drawing/2014/main" id="{B0C010AD-4917-4BBD-8F5D-9AA1DDEE2ACE}"/>
            </a:ext>
          </a:extLst>
        </xdr:cNvPr>
        <xdr:cNvSpPr txBox="1">
          <a:spLocks noChangeArrowheads="1"/>
        </xdr:cNvSpPr>
      </xdr:nvSpPr>
      <xdr:spPr bwMode="auto">
        <a:xfrm>
          <a:off x="560070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22</xdr:row>
      <xdr:rowOff>0</xdr:rowOff>
    </xdr:from>
    <xdr:to>
      <xdr:col>10</xdr:col>
      <xdr:colOff>76200</xdr:colOff>
      <xdr:row>22</xdr:row>
      <xdr:rowOff>198120</xdr:rowOff>
    </xdr:to>
    <xdr:sp macro="" textlink="">
      <xdr:nvSpPr>
        <xdr:cNvPr id="24340" name="Texte 24">
          <a:extLst>
            <a:ext uri="{FF2B5EF4-FFF2-40B4-BE49-F238E27FC236}">
              <a16:creationId xmlns:a16="http://schemas.microsoft.com/office/drawing/2014/main" id="{2090E33B-BF4D-4A48-8CFC-208628CBC446}"/>
            </a:ext>
          </a:extLst>
        </xdr:cNvPr>
        <xdr:cNvSpPr txBox="1">
          <a:spLocks noChangeArrowheads="1"/>
        </xdr:cNvSpPr>
      </xdr:nvSpPr>
      <xdr:spPr bwMode="auto">
        <a:xfrm>
          <a:off x="619506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21</xdr:row>
      <xdr:rowOff>876300</xdr:rowOff>
    </xdr:from>
    <xdr:to>
      <xdr:col>10</xdr:col>
      <xdr:colOff>76200</xdr:colOff>
      <xdr:row>22</xdr:row>
      <xdr:rowOff>190500</xdr:rowOff>
    </xdr:to>
    <xdr:sp macro="" textlink="">
      <xdr:nvSpPr>
        <xdr:cNvPr id="24341" name="Texte 25">
          <a:extLst>
            <a:ext uri="{FF2B5EF4-FFF2-40B4-BE49-F238E27FC236}">
              <a16:creationId xmlns:a16="http://schemas.microsoft.com/office/drawing/2014/main" id="{83D87BEF-312C-4495-BCCA-6E3C838F22C2}"/>
            </a:ext>
          </a:extLst>
        </xdr:cNvPr>
        <xdr:cNvSpPr txBox="1">
          <a:spLocks noChangeArrowheads="1"/>
        </xdr:cNvSpPr>
      </xdr:nvSpPr>
      <xdr:spPr bwMode="auto">
        <a:xfrm>
          <a:off x="619506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21</xdr:row>
      <xdr:rowOff>876300</xdr:rowOff>
    </xdr:from>
    <xdr:to>
      <xdr:col>10</xdr:col>
      <xdr:colOff>76200</xdr:colOff>
      <xdr:row>22</xdr:row>
      <xdr:rowOff>190500</xdr:rowOff>
    </xdr:to>
    <xdr:sp macro="" textlink="">
      <xdr:nvSpPr>
        <xdr:cNvPr id="24342" name="Texte 26">
          <a:extLst>
            <a:ext uri="{FF2B5EF4-FFF2-40B4-BE49-F238E27FC236}">
              <a16:creationId xmlns:a16="http://schemas.microsoft.com/office/drawing/2014/main" id="{64B9874F-E573-4592-8733-788ADF8EFF8D}"/>
            </a:ext>
          </a:extLst>
        </xdr:cNvPr>
        <xdr:cNvSpPr txBox="1">
          <a:spLocks noChangeArrowheads="1"/>
        </xdr:cNvSpPr>
      </xdr:nvSpPr>
      <xdr:spPr bwMode="auto">
        <a:xfrm>
          <a:off x="619506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22</xdr:row>
      <xdr:rowOff>0</xdr:rowOff>
    </xdr:from>
    <xdr:to>
      <xdr:col>10</xdr:col>
      <xdr:colOff>76200</xdr:colOff>
      <xdr:row>22</xdr:row>
      <xdr:rowOff>198120</xdr:rowOff>
    </xdr:to>
    <xdr:sp macro="" textlink="">
      <xdr:nvSpPr>
        <xdr:cNvPr id="24343" name="Texte 24">
          <a:extLst>
            <a:ext uri="{FF2B5EF4-FFF2-40B4-BE49-F238E27FC236}">
              <a16:creationId xmlns:a16="http://schemas.microsoft.com/office/drawing/2014/main" id="{CC4525C0-B04F-4DE7-9146-AE94CDDBA264}"/>
            </a:ext>
          </a:extLst>
        </xdr:cNvPr>
        <xdr:cNvSpPr txBox="1">
          <a:spLocks noChangeArrowheads="1"/>
        </xdr:cNvSpPr>
      </xdr:nvSpPr>
      <xdr:spPr bwMode="auto">
        <a:xfrm>
          <a:off x="619506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21</xdr:row>
      <xdr:rowOff>876300</xdr:rowOff>
    </xdr:from>
    <xdr:to>
      <xdr:col>10</xdr:col>
      <xdr:colOff>76200</xdr:colOff>
      <xdr:row>22</xdr:row>
      <xdr:rowOff>190500</xdr:rowOff>
    </xdr:to>
    <xdr:sp macro="" textlink="">
      <xdr:nvSpPr>
        <xdr:cNvPr id="24344" name="Texte 25">
          <a:extLst>
            <a:ext uri="{FF2B5EF4-FFF2-40B4-BE49-F238E27FC236}">
              <a16:creationId xmlns:a16="http://schemas.microsoft.com/office/drawing/2014/main" id="{CEDA29C2-FF46-4CCF-8156-4BD44FCCBB6C}"/>
            </a:ext>
          </a:extLst>
        </xdr:cNvPr>
        <xdr:cNvSpPr txBox="1">
          <a:spLocks noChangeArrowheads="1"/>
        </xdr:cNvSpPr>
      </xdr:nvSpPr>
      <xdr:spPr bwMode="auto">
        <a:xfrm>
          <a:off x="619506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21</xdr:row>
      <xdr:rowOff>876300</xdr:rowOff>
    </xdr:from>
    <xdr:to>
      <xdr:col>10</xdr:col>
      <xdr:colOff>76200</xdr:colOff>
      <xdr:row>22</xdr:row>
      <xdr:rowOff>190500</xdr:rowOff>
    </xdr:to>
    <xdr:sp macro="" textlink="">
      <xdr:nvSpPr>
        <xdr:cNvPr id="24345" name="Texte 26">
          <a:extLst>
            <a:ext uri="{FF2B5EF4-FFF2-40B4-BE49-F238E27FC236}">
              <a16:creationId xmlns:a16="http://schemas.microsoft.com/office/drawing/2014/main" id="{5C472AB8-9F2A-4070-BC8B-B614D227A607}"/>
            </a:ext>
          </a:extLst>
        </xdr:cNvPr>
        <xdr:cNvSpPr txBox="1">
          <a:spLocks noChangeArrowheads="1"/>
        </xdr:cNvSpPr>
      </xdr:nvSpPr>
      <xdr:spPr bwMode="auto">
        <a:xfrm>
          <a:off x="619506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22</xdr:row>
      <xdr:rowOff>0</xdr:rowOff>
    </xdr:from>
    <xdr:to>
      <xdr:col>10</xdr:col>
      <xdr:colOff>76200</xdr:colOff>
      <xdr:row>22</xdr:row>
      <xdr:rowOff>198120</xdr:rowOff>
    </xdr:to>
    <xdr:sp macro="" textlink="">
      <xdr:nvSpPr>
        <xdr:cNvPr id="24346" name="Texte 24">
          <a:extLst>
            <a:ext uri="{FF2B5EF4-FFF2-40B4-BE49-F238E27FC236}">
              <a16:creationId xmlns:a16="http://schemas.microsoft.com/office/drawing/2014/main" id="{8C1004C3-109D-4A6A-B374-6E17FC63BD3C}"/>
            </a:ext>
          </a:extLst>
        </xdr:cNvPr>
        <xdr:cNvSpPr txBox="1">
          <a:spLocks noChangeArrowheads="1"/>
        </xdr:cNvSpPr>
      </xdr:nvSpPr>
      <xdr:spPr bwMode="auto">
        <a:xfrm>
          <a:off x="6195060" y="86334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0</xdr:colOff>
      <xdr:row>21</xdr:row>
      <xdr:rowOff>876300</xdr:rowOff>
    </xdr:from>
    <xdr:to>
      <xdr:col>10</xdr:col>
      <xdr:colOff>76200</xdr:colOff>
      <xdr:row>22</xdr:row>
      <xdr:rowOff>190500</xdr:rowOff>
    </xdr:to>
    <xdr:sp macro="" textlink="">
      <xdr:nvSpPr>
        <xdr:cNvPr id="24347" name="Texte 25">
          <a:extLst>
            <a:ext uri="{FF2B5EF4-FFF2-40B4-BE49-F238E27FC236}">
              <a16:creationId xmlns:a16="http://schemas.microsoft.com/office/drawing/2014/main" id="{36F090AE-6069-4311-AC68-731EC44E4C3F}"/>
            </a:ext>
          </a:extLst>
        </xdr:cNvPr>
        <xdr:cNvSpPr txBox="1">
          <a:spLocks noChangeArrowheads="1"/>
        </xdr:cNvSpPr>
      </xdr:nvSpPr>
      <xdr:spPr bwMode="auto">
        <a:xfrm>
          <a:off x="6195060" y="86334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76200</xdr:colOff>
      <xdr:row>3</xdr:row>
      <xdr:rowOff>190500</xdr:rowOff>
    </xdr:to>
    <xdr:sp macro="" textlink="">
      <xdr:nvSpPr>
        <xdr:cNvPr id="19715" name="Texte 3">
          <a:extLst>
            <a:ext uri="{FF2B5EF4-FFF2-40B4-BE49-F238E27FC236}">
              <a16:creationId xmlns:a16="http://schemas.microsoft.com/office/drawing/2014/main" id="{4A87878A-0047-4598-A76A-1BE78660A8F0}"/>
            </a:ext>
          </a:extLst>
        </xdr:cNvPr>
        <xdr:cNvSpPr txBox="1">
          <a:spLocks noChangeArrowheads="1"/>
        </xdr:cNvSpPr>
      </xdr:nvSpPr>
      <xdr:spPr bwMode="auto">
        <a:xfrm>
          <a:off x="158496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76200</xdr:colOff>
      <xdr:row>3</xdr:row>
      <xdr:rowOff>190500</xdr:rowOff>
    </xdr:to>
    <xdr:sp macro="" textlink="">
      <xdr:nvSpPr>
        <xdr:cNvPr id="19716" name="Texte 4">
          <a:extLst>
            <a:ext uri="{FF2B5EF4-FFF2-40B4-BE49-F238E27FC236}">
              <a16:creationId xmlns:a16="http://schemas.microsoft.com/office/drawing/2014/main" id="{2EEE77DF-2341-4F9E-A9B5-E00C5213A099}"/>
            </a:ext>
          </a:extLst>
        </xdr:cNvPr>
        <xdr:cNvSpPr txBox="1">
          <a:spLocks noChangeArrowheads="1"/>
        </xdr:cNvSpPr>
      </xdr:nvSpPr>
      <xdr:spPr bwMode="auto">
        <a:xfrm>
          <a:off x="158496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76200</xdr:colOff>
      <xdr:row>3</xdr:row>
      <xdr:rowOff>190500</xdr:rowOff>
    </xdr:to>
    <xdr:sp macro="" textlink="">
      <xdr:nvSpPr>
        <xdr:cNvPr id="19717" name="Texte 5">
          <a:extLst>
            <a:ext uri="{FF2B5EF4-FFF2-40B4-BE49-F238E27FC236}">
              <a16:creationId xmlns:a16="http://schemas.microsoft.com/office/drawing/2014/main" id="{E66E37B3-FA15-48B0-BBA0-0156C9DBD1CD}"/>
            </a:ext>
          </a:extLst>
        </xdr:cNvPr>
        <xdr:cNvSpPr txBox="1">
          <a:spLocks noChangeArrowheads="1"/>
        </xdr:cNvSpPr>
      </xdr:nvSpPr>
      <xdr:spPr bwMode="auto">
        <a:xfrm>
          <a:off x="158496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3</xdr:col>
      <xdr:colOff>76200</xdr:colOff>
      <xdr:row>3</xdr:row>
      <xdr:rowOff>190500</xdr:rowOff>
    </xdr:to>
    <xdr:sp macro="" textlink="">
      <xdr:nvSpPr>
        <xdr:cNvPr id="19718" name="Texte 7">
          <a:extLst>
            <a:ext uri="{FF2B5EF4-FFF2-40B4-BE49-F238E27FC236}">
              <a16:creationId xmlns:a16="http://schemas.microsoft.com/office/drawing/2014/main" id="{BDC1FEE1-C75E-49F7-9BC0-B3C727AA2EBF}"/>
            </a:ext>
          </a:extLst>
        </xdr:cNvPr>
        <xdr:cNvSpPr txBox="1">
          <a:spLocks noChangeArrowheads="1"/>
        </xdr:cNvSpPr>
      </xdr:nvSpPr>
      <xdr:spPr bwMode="auto">
        <a:xfrm>
          <a:off x="237744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3</xdr:col>
      <xdr:colOff>76200</xdr:colOff>
      <xdr:row>3</xdr:row>
      <xdr:rowOff>190500</xdr:rowOff>
    </xdr:to>
    <xdr:sp macro="" textlink="">
      <xdr:nvSpPr>
        <xdr:cNvPr id="19719" name="Texte 8">
          <a:extLst>
            <a:ext uri="{FF2B5EF4-FFF2-40B4-BE49-F238E27FC236}">
              <a16:creationId xmlns:a16="http://schemas.microsoft.com/office/drawing/2014/main" id="{37D2ADA8-F39C-4564-9047-78AA195B9E1B}"/>
            </a:ext>
          </a:extLst>
        </xdr:cNvPr>
        <xdr:cNvSpPr txBox="1">
          <a:spLocks noChangeArrowheads="1"/>
        </xdr:cNvSpPr>
      </xdr:nvSpPr>
      <xdr:spPr bwMode="auto">
        <a:xfrm>
          <a:off x="237744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3</xdr:col>
      <xdr:colOff>76200</xdr:colOff>
      <xdr:row>3</xdr:row>
      <xdr:rowOff>190500</xdr:rowOff>
    </xdr:to>
    <xdr:sp macro="" textlink="">
      <xdr:nvSpPr>
        <xdr:cNvPr id="19720" name="Texte 9">
          <a:extLst>
            <a:ext uri="{FF2B5EF4-FFF2-40B4-BE49-F238E27FC236}">
              <a16:creationId xmlns:a16="http://schemas.microsoft.com/office/drawing/2014/main" id="{965B2D12-17D7-4EF1-ABCC-33D25107EBB4}"/>
            </a:ext>
          </a:extLst>
        </xdr:cNvPr>
        <xdr:cNvSpPr txBox="1">
          <a:spLocks noChangeArrowheads="1"/>
        </xdr:cNvSpPr>
      </xdr:nvSpPr>
      <xdr:spPr bwMode="auto">
        <a:xfrm>
          <a:off x="237744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76200</xdr:colOff>
      <xdr:row>3</xdr:row>
      <xdr:rowOff>190500</xdr:rowOff>
    </xdr:to>
    <xdr:sp macro="" textlink="">
      <xdr:nvSpPr>
        <xdr:cNvPr id="19721" name="Texte 10">
          <a:extLst>
            <a:ext uri="{FF2B5EF4-FFF2-40B4-BE49-F238E27FC236}">
              <a16:creationId xmlns:a16="http://schemas.microsoft.com/office/drawing/2014/main" id="{56C1EF04-CF9C-4EC5-8890-49F9F31B672F}"/>
            </a:ext>
          </a:extLst>
        </xdr:cNvPr>
        <xdr:cNvSpPr txBox="1">
          <a:spLocks noChangeArrowheads="1"/>
        </xdr:cNvSpPr>
      </xdr:nvSpPr>
      <xdr:spPr bwMode="auto">
        <a:xfrm>
          <a:off x="316992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76200</xdr:colOff>
      <xdr:row>3</xdr:row>
      <xdr:rowOff>190500</xdr:rowOff>
    </xdr:to>
    <xdr:sp macro="" textlink="">
      <xdr:nvSpPr>
        <xdr:cNvPr id="19722" name="Texte 11">
          <a:extLst>
            <a:ext uri="{FF2B5EF4-FFF2-40B4-BE49-F238E27FC236}">
              <a16:creationId xmlns:a16="http://schemas.microsoft.com/office/drawing/2014/main" id="{A0BA3A88-B14D-46CA-8E6B-256D533DB884}"/>
            </a:ext>
          </a:extLst>
        </xdr:cNvPr>
        <xdr:cNvSpPr txBox="1">
          <a:spLocks noChangeArrowheads="1"/>
        </xdr:cNvSpPr>
      </xdr:nvSpPr>
      <xdr:spPr bwMode="auto">
        <a:xfrm>
          <a:off x="316992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76200</xdr:colOff>
      <xdr:row>3</xdr:row>
      <xdr:rowOff>190500</xdr:rowOff>
    </xdr:to>
    <xdr:sp macro="" textlink="">
      <xdr:nvSpPr>
        <xdr:cNvPr id="19723" name="Texte 12">
          <a:extLst>
            <a:ext uri="{FF2B5EF4-FFF2-40B4-BE49-F238E27FC236}">
              <a16:creationId xmlns:a16="http://schemas.microsoft.com/office/drawing/2014/main" id="{8A93498C-088C-4D86-BDA7-BFBCAAEBBBD7}"/>
            </a:ext>
          </a:extLst>
        </xdr:cNvPr>
        <xdr:cNvSpPr txBox="1">
          <a:spLocks noChangeArrowheads="1"/>
        </xdr:cNvSpPr>
      </xdr:nvSpPr>
      <xdr:spPr bwMode="auto">
        <a:xfrm>
          <a:off x="316992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xdr:row>
      <xdr:rowOff>0</xdr:rowOff>
    </xdr:from>
    <xdr:to>
      <xdr:col>1</xdr:col>
      <xdr:colOff>782878</xdr:colOff>
      <xdr:row>3</xdr:row>
      <xdr:rowOff>0</xdr:rowOff>
    </xdr:to>
    <xdr:sp macro="" textlink="">
      <xdr:nvSpPr>
        <xdr:cNvPr id="11" name="Texte 19">
          <a:extLst>
            <a:ext uri="{FF2B5EF4-FFF2-40B4-BE49-F238E27FC236}">
              <a16:creationId xmlns:a16="http://schemas.microsoft.com/office/drawing/2014/main" id="{9B1AB65A-8A16-43A9-A4B6-B9A61321E36C}"/>
            </a:ext>
          </a:extLst>
        </xdr:cNvPr>
        <xdr:cNvSpPr txBox="1">
          <a:spLocks noChangeArrowheads="1"/>
        </xdr:cNvSpPr>
      </xdr:nvSpPr>
      <xdr:spPr bwMode="auto">
        <a:xfrm>
          <a:off x="3219450" y="5953125"/>
          <a:ext cx="7524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800" b="1" i="0" strike="noStrike">
              <a:solidFill>
                <a:srgbClr val="000000"/>
              </a:solidFill>
              <a:latin typeface="Arial"/>
              <a:cs typeface="Arial"/>
            </a:rPr>
            <a:t>CONS INTERM</a:t>
          </a:r>
        </a:p>
        <a:p>
          <a:pPr algn="ctr" rtl="0">
            <a:defRPr sz="1000"/>
          </a:pPr>
          <a:r>
            <a:rPr lang="fr-FR" sz="800" b="1" i="0" strike="noStrike">
              <a:solidFill>
                <a:srgbClr val="000000"/>
              </a:solidFill>
              <a:latin typeface="Arial"/>
              <a:cs typeface="Arial"/>
            </a:rPr>
            <a:t>EN PRODUITS</a:t>
          </a:r>
        </a:p>
      </xdr:txBody>
    </xdr:sp>
    <xdr:clientData/>
  </xdr:twoCellAnchor>
  <xdr:twoCellAnchor>
    <xdr:from>
      <xdr:col>1</xdr:col>
      <xdr:colOff>7620</xdr:colOff>
      <xdr:row>2</xdr:row>
      <xdr:rowOff>7620</xdr:rowOff>
    </xdr:from>
    <xdr:to>
      <xdr:col>1</xdr:col>
      <xdr:colOff>1097280</xdr:colOff>
      <xdr:row>3</xdr:row>
      <xdr:rowOff>0</xdr:rowOff>
    </xdr:to>
    <xdr:sp macro="" textlink="">
      <xdr:nvSpPr>
        <xdr:cNvPr id="19725" name="Line 12">
          <a:extLst>
            <a:ext uri="{FF2B5EF4-FFF2-40B4-BE49-F238E27FC236}">
              <a16:creationId xmlns:a16="http://schemas.microsoft.com/office/drawing/2014/main" id="{9A303567-1DCC-4C68-BABD-7AEF11063AB4}"/>
            </a:ext>
          </a:extLst>
        </xdr:cNvPr>
        <xdr:cNvSpPr>
          <a:spLocks noChangeShapeType="1"/>
        </xdr:cNvSpPr>
      </xdr:nvSpPr>
      <xdr:spPr bwMode="auto">
        <a:xfrm>
          <a:off x="800100" y="350520"/>
          <a:ext cx="784860" cy="7543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0</xdr:colOff>
      <xdr:row>2</xdr:row>
      <xdr:rowOff>0</xdr:rowOff>
    </xdr:from>
    <xdr:to>
      <xdr:col>2</xdr:col>
      <xdr:colOff>76200</xdr:colOff>
      <xdr:row>2</xdr:row>
      <xdr:rowOff>297180</xdr:rowOff>
    </xdr:to>
    <xdr:sp macro="" textlink="">
      <xdr:nvSpPr>
        <xdr:cNvPr id="19726" name="Texte 24">
          <a:extLst>
            <a:ext uri="{FF2B5EF4-FFF2-40B4-BE49-F238E27FC236}">
              <a16:creationId xmlns:a16="http://schemas.microsoft.com/office/drawing/2014/main" id="{92369372-5BC7-42D6-A1D1-7FD593099D52}"/>
            </a:ext>
          </a:extLst>
        </xdr:cNvPr>
        <xdr:cNvSpPr txBox="1">
          <a:spLocks noChangeArrowheads="1"/>
        </xdr:cNvSpPr>
      </xdr:nvSpPr>
      <xdr:spPr bwMode="auto">
        <a:xfrm>
          <a:off x="158496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76200</xdr:colOff>
      <xdr:row>2</xdr:row>
      <xdr:rowOff>297180</xdr:rowOff>
    </xdr:to>
    <xdr:sp macro="" textlink="">
      <xdr:nvSpPr>
        <xdr:cNvPr id="19727" name="Texte 25">
          <a:extLst>
            <a:ext uri="{FF2B5EF4-FFF2-40B4-BE49-F238E27FC236}">
              <a16:creationId xmlns:a16="http://schemas.microsoft.com/office/drawing/2014/main" id="{EAC26B2A-8A50-4E65-BD0E-646A0A76DF1F}"/>
            </a:ext>
          </a:extLst>
        </xdr:cNvPr>
        <xdr:cNvSpPr txBox="1">
          <a:spLocks noChangeArrowheads="1"/>
        </xdr:cNvSpPr>
      </xdr:nvSpPr>
      <xdr:spPr bwMode="auto">
        <a:xfrm>
          <a:off x="158496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76200</xdr:colOff>
      <xdr:row>2</xdr:row>
      <xdr:rowOff>297180</xdr:rowOff>
    </xdr:to>
    <xdr:sp macro="" textlink="">
      <xdr:nvSpPr>
        <xdr:cNvPr id="19728" name="Texte 26">
          <a:extLst>
            <a:ext uri="{FF2B5EF4-FFF2-40B4-BE49-F238E27FC236}">
              <a16:creationId xmlns:a16="http://schemas.microsoft.com/office/drawing/2014/main" id="{8BC72B70-5457-4A7E-8912-BC74EE79681A}"/>
            </a:ext>
          </a:extLst>
        </xdr:cNvPr>
        <xdr:cNvSpPr txBox="1">
          <a:spLocks noChangeArrowheads="1"/>
        </xdr:cNvSpPr>
      </xdr:nvSpPr>
      <xdr:spPr bwMode="auto">
        <a:xfrm>
          <a:off x="158496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3</xdr:col>
      <xdr:colOff>76200</xdr:colOff>
      <xdr:row>2</xdr:row>
      <xdr:rowOff>297180</xdr:rowOff>
    </xdr:to>
    <xdr:sp macro="" textlink="">
      <xdr:nvSpPr>
        <xdr:cNvPr id="19729" name="Texte 27">
          <a:extLst>
            <a:ext uri="{FF2B5EF4-FFF2-40B4-BE49-F238E27FC236}">
              <a16:creationId xmlns:a16="http://schemas.microsoft.com/office/drawing/2014/main" id="{31B8CB73-E225-458D-AF15-C2AA03D3777B}"/>
            </a:ext>
          </a:extLst>
        </xdr:cNvPr>
        <xdr:cNvSpPr txBox="1">
          <a:spLocks noChangeArrowheads="1"/>
        </xdr:cNvSpPr>
      </xdr:nvSpPr>
      <xdr:spPr bwMode="auto">
        <a:xfrm>
          <a:off x="237744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3</xdr:col>
      <xdr:colOff>76200</xdr:colOff>
      <xdr:row>2</xdr:row>
      <xdr:rowOff>297180</xdr:rowOff>
    </xdr:to>
    <xdr:sp macro="" textlink="">
      <xdr:nvSpPr>
        <xdr:cNvPr id="19730" name="Texte 28">
          <a:extLst>
            <a:ext uri="{FF2B5EF4-FFF2-40B4-BE49-F238E27FC236}">
              <a16:creationId xmlns:a16="http://schemas.microsoft.com/office/drawing/2014/main" id="{D1EC2EF9-D4E4-47D7-80E5-84EBFF541858}"/>
            </a:ext>
          </a:extLst>
        </xdr:cNvPr>
        <xdr:cNvSpPr txBox="1">
          <a:spLocks noChangeArrowheads="1"/>
        </xdr:cNvSpPr>
      </xdr:nvSpPr>
      <xdr:spPr bwMode="auto">
        <a:xfrm>
          <a:off x="237744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3</xdr:col>
      <xdr:colOff>76200</xdr:colOff>
      <xdr:row>2</xdr:row>
      <xdr:rowOff>297180</xdr:rowOff>
    </xdr:to>
    <xdr:sp macro="" textlink="">
      <xdr:nvSpPr>
        <xdr:cNvPr id="19731" name="Texte 29">
          <a:extLst>
            <a:ext uri="{FF2B5EF4-FFF2-40B4-BE49-F238E27FC236}">
              <a16:creationId xmlns:a16="http://schemas.microsoft.com/office/drawing/2014/main" id="{A55D1958-3213-4654-A10D-04CAD6A81DD4}"/>
            </a:ext>
          </a:extLst>
        </xdr:cNvPr>
        <xdr:cNvSpPr txBox="1">
          <a:spLocks noChangeArrowheads="1"/>
        </xdr:cNvSpPr>
      </xdr:nvSpPr>
      <xdr:spPr bwMode="auto">
        <a:xfrm>
          <a:off x="237744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4</xdr:col>
      <xdr:colOff>76200</xdr:colOff>
      <xdr:row>2</xdr:row>
      <xdr:rowOff>297180</xdr:rowOff>
    </xdr:to>
    <xdr:sp macro="" textlink="">
      <xdr:nvSpPr>
        <xdr:cNvPr id="19732" name="Texte 30">
          <a:extLst>
            <a:ext uri="{FF2B5EF4-FFF2-40B4-BE49-F238E27FC236}">
              <a16:creationId xmlns:a16="http://schemas.microsoft.com/office/drawing/2014/main" id="{71194833-7765-4878-940A-07DB2758A2DC}"/>
            </a:ext>
          </a:extLst>
        </xdr:cNvPr>
        <xdr:cNvSpPr txBox="1">
          <a:spLocks noChangeArrowheads="1"/>
        </xdr:cNvSpPr>
      </xdr:nvSpPr>
      <xdr:spPr bwMode="auto">
        <a:xfrm>
          <a:off x="316992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4</xdr:col>
      <xdr:colOff>76200</xdr:colOff>
      <xdr:row>2</xdr:row>
      <xdr:rowOff>297180</xdr:rowOff>
    </xdr:to>
    <xdr:sp macro="" textlink="">
      <xdr:nvSpPr>
        <xdr:cNvPr id="19733" name="Texte 31">
          <a:extLst>
            <a:ext uri="{FF2B5EF4-FFF2-40B4-BE49-F238E27FC236}">
              <a16:creationId xmlns:a16="http://schemas.microsoft.com/office/drawing/2014/main" id="{045B0907-671F-4CAF-BFEB-929FE8A1F35A}"/>
            </a:ext>
          </a:extLst>
        </xdr:cNvPr>
        <xdr:cNvSpPr txBox="1">
          <a:spLocks noChangeArrowheads="1"/>
        </xdr:cNvSpPr>
      </xdr:nvSpPr>
      <xdr:spPr bwMode="auto">
        <a:xfrm>
          <a:off x="316992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4</xdr:col>
      <xdr:colOff>76200</xdr:colOff>
      <xdr:row>2</xdr:row>
      <xdr:rowOff>297180</xdr:rowOff>
    </xdr:to>
    <xdr:sp macro="" textlink="">
      <xdr:nvSpPr>
        <xdr:cNvPr id="19734" name="Texte 32">
          <a:extLst>
            <a:ext uri="{FF2B5EF4-FFF2-40B4-BE49-F238E27FC236}">
              <a16:creationId xmlns:a16="http://schemas.microsoft.com/office/drawing/2014/main" id="{D5BFA305-9D85-4FDC-9847-BF7457671351}"/>
            </a:ext>
          </a:extLst>
        </xdr:cNvPr>
        <xdr:cNvSpPr txBox="1">
          <a:spLocks noChangeArrowheads="1"/>
        </xdr:cNvSpPr>
      </xdr:nvSpPr>
      <xdr:spPr bwMode="auto">
        <a:xfrm>
          <a:off x="3169920" y="342900"/>
          <a:ext cx="762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7620</xdr:colOff>
      <xdr:row>2</xdr:row>
      <xdr:rowOff>0</xdr:rowOff>
    </xdr:from>
    <xdr:to>
      <xdr:col>3</xdr:col>
      <xdr:colOff>792480</xdr:colOff>
      <xdr:row>2</xdr:row>
      <xdr:rowOff>0</xdr:rowOff>
    </xdr:to>
    <xdr:sp macro="" textlink="">
      <xdr:nvSpPr>
        <xdr:cNvPr id="19735" name="Line 23">
          <a:extLst>
            <a:ext uri="{FF2B5EF4-FFF2-40B4-BE49-F238E27FC236}">
              <a16:creationId xmlns:a16="http://schemas.microsoft.com/office/drawing/2014/main" id="{D3D803F9-0D10-435C-A62C-4E31F38FB17B}"/>
            </a:ext>
          </a:extLst>
        </xdr:cNvPr>
        <xdr:cNvSpPr>
          <a:spLocks noChangeShapeType="1"/>
        </xdr:cNvSpPr>
      </xdr:nvSpPr>
      <xdr:spPr bwMode="auto">
        <a:xfrm>
          <a:off x="2385060" y="342900"/>
          <a:ext cx="7848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0</xdr:colOff>
      <xdr:row>5</xdr:row>
      <xdr:rowOff>0</xdr:rowOff>
    </xdr:from>
    <xdr:to>
      <xdr:col>2</xdr:col>
      <xdr:colOff>76200</xdr:colOff>
      <xdr:row>5</xdr:row>
      <xdr:rowOff>106680</xdr:rowOff>
    </xdr:to>
    <xdr:sp macro="" textlink="">
      <xdr:nvSpPr>
        <xdr:cNvPr id="19736" name="Texte 3">
          <a:extLst>
            <a:ext uri="{FF2B5EF4-FFF2-40B4-BE49-F238E27FC236}">
              <a16:creationId xmlns:a16="http://schemas.microsoft.com/office/drawing/2014/main" id="{E6E7E7C5-7F5C-45CD-844A-34FBFCE8D800}"/>
            </a:ext>
          </a:extLst>
        </xdr:cNvPr>
        <xdr:cNvSpPr txBox="1">
          <a:spLocks noChangeArrowheads="1"/>
        </xdr:cNvSpPr>
      </xdr:nvSpPr>
      <xdr:spPr bwMode="auto">
        <a:xfrm>
          <a:off x="1584960" y="1577340"/>
          <a:ext cx="7620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76200</xdr:colOff>
      <xdr:row>5</xdr:row>
      <xdr:rowOff>106680</xdr:rowOff>
    </xdr:to>
    <xdr:sp macro="" textlink="">
      <xdr:nvSpPr>
        <xdr:cNvPr id="19737" name="Texte 4">
          <a:extLst>
            <a:ext uri="{FF2B5EF4-FFF2-40B4-BE49-F238E27FC236}">
              <a16:creationId xmlns:a16="http://schemas.microsoft.com/office/drawing/2014/main" id="{F1FEBC5C-BD16-4EC6-8528-C972C6BF7725}"/>
            </a:ext>
          </a:extLst>
        </xdr:cNvPr>
        <xdr:cNvSpPr txBox="1">
          <a:spLocks noChangeArrowheads="1"/>
        </xdr:cNvSpPr>
      </xdr:nvSpPr>
      <xdr:spPr bwMode="auto">
        <a:xfrm>
          <a:off x="1584960" y="1577340"/>
          <a:ext cx="7620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76200</xdr:colOff>
      <xdr:row>5</xdr:row>
      <xdr:rowOff>106680</xdr:rowOff>
    </xdr:to>
    <xdr:sp macro="" textlink="">
      <xdr:nvSpPr>
        <xdr:cNvPr id="19738" name="Texte 5">
          <a:extLst>
            <a:ext uri="{FF2B5EF4-FFF2-40B4-BE49-F238E27FC236}">
              <a16:creationId xmlns:a16="http://schemas.microsoft.com/office/drawing/2014/main" id="{DE729D24-CEEA-4D02-83F7-19271632D6F7}"/>
            </a:ext>
          </a:extLst>
        </xdr:cNvPr>
        <xdr:cNvSpPr txBox="1">
          <a:spLocks noChangeArrowheads="1"/>
        </xdr:cNvSpPr>
      </xdr:nvSpPr>
      <xdr:spPr bwMode="auto">
        <a:xfrm>
          <a:off x="1584960" y="1577340"/>
          <a:ext cx="7620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190500</xdr:rowOff>
    </xdr:to>
    <xdr:sp macro="" textlink="">
      <xdr:nvSpPr>
        <xdr:cNvPr id="19739" name="Texte 3">
          <a:extLst>
            <a:ext uri="{FF2B5EF4-FFF2-40B4-BE49-F238E27FC236}">
              <a16:creationId xmlns:a16="http://schemas.microsoft.com/office/drawing/2014/main" id="{32E0D7B3-B011-45CE-9A85-6860AD7C7CB1}"/>
            </a:ext>
          </a:extLst>
        </xdr:cNvPr>
        <xdr:cNvSpPr txBox="1">
          <a:spLocks noChangeArrowheads="1"/>
        </xdr:cNvSpPr>
      </xdr:nvSpPr>
      <xdr:spPr bwMode="auto">
        <a:xfrm>
          <a:off x="396240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190500</xdr:rowOff>
    </xdr:to>
    <xdr:sp macro="" textlink="">
      <xdr:nvSpPr>
        <xdr:cNvPr id="19740" name="Texte 4">
          <a:extLst>
            <a:ext uri="{FF2B5EF4-FFF2-40B4-BE49-F238E27FC236}">
              <a16:creationId xmlns:a16="http://schemas.microsoft.com/office/drawing/2014/main" id="{8ED2C355-1AEC-4105-B7D8-7A19CF42B70A}"/>
            </a:ext>
          </a:extLst>
        </xdr:cNvPr>
        <xdr:cNvSpPr txBox="1">
          <a:spLocks noChangeArrowheads="1"/>
        </xdr:cNvSpPr>
      </xdr:nvSpPr>
      <xdr:spPr bwMode="auto">
        <a:xfrm>
          <a:off x="396240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190500</xdr:rowOff>
    </xdr:to>
    <xdr:sp macro="" textlink="">
      <xdr:nvSpPr>
        <xdr:cNvPr id="19741" name="Texte 5">
          <a:extLst>
            <a:ext uri="{FF2B5EF4-FFF2-40B4-BE49-F238E27FC236}">
              <a16:creationId xmlns:a16="http://schemas.microsoft.com/office/drawing/2014/main" id="{3F262C6F-61F6-4C21-BE50-0D2F223C0269}"/>
            </a:ext>
          </a:extLst>
        </xdr:cNvPr>
        <xdr:cNvSpPr txBox="1">
          <a:spLocks noChangeArrowheads="1"/>
        </xdr:cNvSpPr>
      </xdr:nvSpPr>
      <xdr:spPr bwMode="auto">
        <a:xfrm>
          <a:off x="3962400" y="11049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76200</xdr:colOff>
      <xdr:row>5</xdr:row>
      <xdr:rowOff>15240</xdr:rowOff>
    </xdr:to>
    <xdr:sp macro="" textlink="">
      <xdr:nvSpPr>
        <xdr:cNvPr id="19742" name="Texte 3">
          <a:extLst>
            <a:ext uri="{FF2B5EF4-FFF2-40B4-BE49-F238E27FC236}">
              <a16:creationId xmlns:a16="http://schemas.microsoft.com/office/drawing/2014/main" id="{78D8BAF7-8E71-4C08-A708-97FC85F00861}"/>
            </a:ext>
          </a:extLst>
        </xdr:cNvPr>
        <xdr:cNvSpPr txBox="1">
          <a:spLocks noChangeArrowheads="1"/>
        </xdr:cNvSpPr>
      </xdr:nvSpPr>
      <xdr:spPr bwMode="auto">
        <a:xfrm>
          <a:off x="3169920" y="1402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76200</xdr:colOff>
      <xdr:row>5</xdr:row>
      <xdr:rowOff>15240</xdr:rowOff>
    </xdr:to>
    <xdr:sp macro="" textlink="">
      <xdr:nvSpPr>
        <xdr:cNvPr id="19743" name="Texte 4">
          <a:extLst>
            <a:ext uri="{FF2B5EF4-FFF2-40B4-BE49-F238E27FC236}">
              <a16:creationId xmlns:a16="http://schemas.microsoft.com/office/drawing/2014/main" id="{A8A01A89-1F99-4913-B28B-6FA0CDDCCB3F}"/>
            </a:ext>
          </a:extLst>
        </xdr:cNvPr>
        <xdr:cNvSpPr txBox="1">
          <a:spLocks noChangeArrowheads="1"/>
        </xdr:cNvSpPr>
      </xdr:nvSpPr>
      <xdr:spPr bwMode="auto">
        <a:xfrm>
          <a:off x="3169920" y="1402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76200</xdr:colOff>
      <xdr:row>5</xdr:row>
      <xdr:rowOff>15240</xdr:rowOff>
    </xdr:to>
    <xdr:sp macro="" textlink="">
      <xdr:nvSpPr>
        <xdr:cNvPr id="19744" name="Texte 5">
          <a:extLst>
            <a:ext uri="{FF2B5EF4-FFF2-40B4-BE49-F238E27FC236}">
              <a16:creationId xmlns:a16="http://schemas.microsoft.com/office/drawing/2014/main" id="{7C49912C-5A16-419F-977D-53FA0B19A899}"/>
            </a:ext>
          </a:extLst>
        </xdr:cNvPr>
        <xdr:cNvSpPr txBox="1">
          <a:spLocks noChangeArrowheads="1"/>
        </xdr:cNvSpPr>
      </xdr:nvSpPr>
      <xdr:spPr bwMode="auto">
        <a:xfrm>
          <a:off x="3169920" y="14020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76200</xdr:colOff>
      <xdr:row>7</xdr:row>
      <xdr:rowOff>190500</xdr:rowOff>
    </xdr:to>
    <xdr:sp macro="" textlink="">
      <xdr:nvSpPr>
        <xdr:cNvPr id="19745" name="Texte 3">
          <a:extLst>
            <a:ext uri="{FF2B5EF4-FFF2-40B4-BE49-F238E27FC236}">
              <a16:creationId xmlns:a16="http://schemas.microsoft.com/office/drawing/2014/main" id="{48D16007-2AB2-48EE-8530-F4679C3BC05C}"/>
            </a:ext>
          </a:extLst>
        </xdr:cNvPr>
        <xdr:cNvSpPr txBox="1">
          <a:spLocks noChangeArrowheads="1"/>
        </xdr:cNvSpPr>
      </xdr:nvSpPr>
      <xdr:spPr bwMode="auto">
        <a:xfrm>
          <a:off x="237744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76200</xdr:colOff>
      <xdr:row>7</xdr:row>
      <xdr:rowOff>190500</xdr:rowOff>
    </xdr:to>
    <xdr:sp macro="" textlink="">
      <xdr:nvSpPr>
        <xdr:cNvPr id="19746" name="Texte 4">
          <a:extLst>
            <a:ext uri="{FF2B5EF4-FFF2-40B4-BE49-F238E27FC236}">
              <a16:creationId xmlns:a16="http://schemas.microsoft.com/office/drawing/2014/main" id="{47213281-1437-4F41-9007-7357DB5252ED}"/>
            </a:ext>
          </a:extLst>
        </xdr:cNvPr>
        <xdr:cNvSpPr txBox="1">
          <a:spLocks noChangeArrowheads="1"/>
        </xdr:cNvSpPr>
      </xdr:nvSpPr>
      <xdr:spPr bwMode="auto">
        <a:xfrm>
          <a:off x="237744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76200</xdr:colOff>
      <xdr:row>7</xdr:row>
      <xdr:rowOff>190500</xdr:rowOff>
    </xdr:to>
    <xdr:sp macro="" textlink="">
      <xdr:nvSpPr>
        <xdr:cNvPr id="19747" name="Texte 5">
          <a:extLst>
            <a:ext uri="{FF2B5EF4-FFF2-40B4-BE49-F238E27FC236}">
              <a16:creationId xmlns:a16="http://schemas.microsoft.com/office/drawing/2014/main" id="{3FCE7E23-1CDB-425E-882B-D2CA16CE72E6}"/>
            </a:ext>
          </a:extLst>
        </xdr:cNvPr>
        <xdr:cNvSpPr txBox="1">
          <a:spLocks noChangeArrowheads="1"/>
        </xdr:cNvSpPr>
      </xdr:nvSpPr>
      <xdr:spPr bwMode="auto">
        <a:xfrm>
          <a:off x="237744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76200</xdr:colOff>
      <xdr:row>7</xdr:row>
      <xdr:rowOff>190500</xdr:rowOff>
    </xdr:to>
    <xdr:sp macro="" textlink="">
      <xdr:nvSpPr>
        <xdr:cNvPr id="19748" name="Texte 3">
          <a:extLst>
            <a:ext uri="{FF2B5EF4-FFF2-40B4-BE49-F238E27FC236}">
              <a16:creationId xmlns:a16="http://schemas.microsoft.com/office/drawing/2014/main" id="{76075078-5072-4067-BDC2-244873A14AFB}"/>
            </a:ext>
          </a:extLst>
        </xdr:cNvPr>
        <xdr:cNvSpPr txBox="1">
          <a:spLocks noChangeArrowheads="1"/>
        </xdr:cNvSpPr>
      </xdr:nvSpPr>
      <xdr:spPr bwMode="auto">
        <a:xfrm>
          <a:off x="316992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76200</xdr:colOff>
      <xdr:row>7</xdr:row>
      <xdr:rowOff>190500</xdr:rowOff>
    </xdr:to>
    <xdr:sp macro="" textlink="">
      <xdr:nvSpPr>
        <xdr:cNvPr id="19749" name="Texte 4">
          <a:extLst>
            <a:ext uri="{FF2B5EF4-FFF2-40B4-BE49-F238E27FC236}">
              <a16:creationId xmlns:a16="http://schemas.microsoft.com/office/drawing/2014/main" id="{458775EE-112B-42CB-885C-58F8892878D4}"/>
            </a:ext>
          </a:extLst>
        </xdr:cNvPr>
        <xdr:cNvSpPr txBox="1">
          <a:spLocks noChangeArrowheads="1"/>
        </xdr:cNvSpPr>
      </xdr:nvSpPr>
      <xdr:spPr bwMode="auto">
        <a:xfrm>
          <a:off x="316992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76200</xdr:colOff>
      <xdr:row>7</xdr:row>
      <xdr:rowOff>190500</xdr:rowOff>
    </xdr:to>
    <xdr:sp macro="" textlink="">
      <xdr:nvSpPr>
        <xdr:cNvPr id="19750" name="Texte 5">
          <a:extLst>
            <a:ext uri="{FF2B5EF4-FFF2-40B4-BE49-F238E27FC236}">
              <a16:creationId xmlns:a16="http://schemas.microsoft.com/office/drawing/2014/main" id="{30739CF0-BB0F-400E-8DA6-A1480EE78C03}"/>
            </a:ext>
          </a:extLst>
        </xdr:cNvPr>
        <xdr:cNvSpPr txBox="1">
          <a:spLocks noChangeArrowheads="1"/>
        </xdr:cNvSpPr>
      </xdr:nvSpPr>
      <xdr:spPr bwMode="auto">
        <a:xfrm>
          <a:off x="316992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xdr:row>
      <xdr:rowOff>0</xdr:rowOff>
    </xdr:from>
    <xdr:to>
      <xdr:col>5</xdr:col>
      <xdr:colOff>76200</xdr:colOff>
      <xdr:row>7</xdr:row>
      <xdr:rowOff>190500</xdr:rowOff>
    </xdr:to>
    <xdr:sp macro="" textlink="">
      <xdr:nvSpPr>
        <xdr:cNvPr id="19751" name="Texte 3">
          <a:extLst>
            <a:ext uri="{FF2B5EF4-FFF2-40B4-BE49-F238E27FC236}">
              <a16:creationId xmlns:a16="http://schemas.microsoft.com/office/drawing/2014/main" id="{0C5D8B02-A482-42B8-8496-A7D9A39543FB}"/>
            </a:ext>
          </a:extLst>
        </xdr:cNvPr>
        <xdr:cNvSpPr txBox="1">
          <a:spLocks noChangeArrowheads="1"/>
        </xdr:cNvSpPr>
      </xdr:nvSpPr>
      <xdr:spPr bwMode="auto">
        <a:xfrm>
          <a:off x="396240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xdr:row>
      <xdr:rowOff>0</xdr:rowOff>
    </xdr:from>
    <xdr:to>
      <xdr:col>5</xdr:col>
      <xdr:colOff>76200</xdr:colOff>
      <xdr:row>7</xdr:row>
      <xdr:rowOff>190500</xdr:rowOff>
    </xdr:to>
    <xdr:sp macro="" textlink="">
      <xdr:nvSpPr>
        <xdr:cNvPr id="19752" name="Texte 4">
          <a:extLst>
            <a:ext uri="{FF2B5EF4-FFF2-40B4-BE49-F238E27FC236}">
              <a16:creationId xmlns:a16="http://schemas.microsoft.com/office/drawing/2014/main" id="{50DE22B3-E740-4754-9A84-DF436AE86BA2}"/>
            </a:ext>
          </a:extLst>
        </xdr:cNvPr>
        <xdr:cNvSpPr txBox="1">
          <a:spLocks noChangeArrowheads="1"/>
        </xdr:cNvSpPr>
      </xdr:nvSpPr>
      <xdr:spPr bwMode="auto">
        <a:xfrm>
          <a:off x="396240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xdr:row>
      <xdr:rowOff>0</xdr:rowOff>
    </xdr:from>
    <xdr:to>
      <xdr:col>5</xdr:col>
      <xdr:colOff>76200</xdr:colOff>
      <xdr:row>7</xdr:row>
      <xdr:rowOff>190500</xdr:rowOff>
    </xdr:to>
    <xdr:sp macro="" textlink="">
      <xdr:nvSpPr>
        <xdr:cNvPr id="19753" name="Texte 5">
          <a:extLst>
            <a:ext uri="{FF2B5EF4-FFF2-40B4-BE49-F238E27FC236}">
              <a16:creationId xmlns:a16="http://schemas.microsoft.com/office/drawing/2014/main" id="{9AFEE729-B43E-4E0B-8908-407D5466371C}"/>
            </a:ext>
          </a:extLst>
        </xdr:cNvPr>
        <xdr:cNvSpPr txBox="1">
          <a:spLocks noChangeArrowheads="1"/>
        </xdr:cNvSpPr>
      </xdr:nvSpPr>
      <xdr:spPr bwMode="auto">
        <a:xfrm>
          <a:off x="396240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xdr:row>
      <xdr:rowOff>0</xdr:rowOff>
    </xdr:from>
    <xdr:to>
      <xdr:col>6</xdr:col>
      <xdr:colOff>76200</xdr:colOff>
      <xdr:row>7</xdr:row>
      <xdr:rowOff>190500</xdr:rowOff>
    </xdr:to>
    <xdr:sp macro="" textlink="">
      <xdr:nvSpPr>
        <xdr:cNvPr id="19754" name="Texte 3">
          <a:extLst>
            <a:ext uri="{FF2B5EF4-FFF2-40B4-BE49-F238E27FC236}">
              <a16:creationId xmlns:a16="http://schemas.microsoft.com/office/drawing/2014/main" id="{C5C75A0E-726D-43F1-ACA6-A54ACBA041A4}"/>
            </a:ext>
          </a:extLst>
        </xdr:cNvPr>
        <xdr:cNvSpPr txBox="1">
          <a:spLocks noChangeArrowheads="1"/>
        </xdr:cNvSpPr>
      </xdr:nvSpPr>
      <xdr:spPr bwMode="auto">
        <a:xfrm>
          <a:off x="475488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xdr:row>
      <xdr:rowOff>0</xdr:rowOff>
    </xdr:from>
    <xdr:to>
      <xdr:col>6</xdr:col>
      <xdr:colOff>76200</xdr:colOff>
      <xdr:row>7</xdr:row>
      <xdr:rowOff>190500</xdr:rowOff>
    </xdr:to>
    <xdr:sp macro="" textlink="">
      <xdr:nvSpPr>
        <xdr:cNvPr id="19755" name="Texte 4">
          <a:extLst>
            <a:ext uri="{FF2B5EF4-FFF2-40B4-BE49-F238E27FC236}">
              <a16:creationId xmlns:a16="http://schemas.microsoft.com/office/drawing/2014/main" id="{7AD97D78-F42D-49D5-AAE4-E09D4CBACE81}"/>
            </a:ext>
          </a:extLst>
        </xdr:cNvPr>
        <xdr:cNvSpPr txBox="1">
          <a:spLocks noChangeArrowheads="1"/>
        </xdr:cNvSpPr>
      </xdr:nvSpPr>
      <xdr:spPr bwMode="auto">
        <a:xfrm>
          <a:off x="475488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xdr:row>
      <xdr:rowOff>0</xdr:rowOff>
    </xdr:from>
    <xdr:to>
      <xdr:col>6</xdr:col>
      <xdr:colOff>76200</xdr:colOff>
      <xdr:row>7</xdr:row>
      <xdr:rowOff>190500</xdr:rowOff>
    </xdr:to>
    <xdr:sp macro="" textlink="">
      <xdr:nvSpPr>
        <xdr:cNvPr id="19756" name="Texte 5">
          <a:extLst>
            <a:ext uri="{FF2B5EF4-FFF2-40B4-BE49-F238E27FC236}">
              <a16:creationId xmlns:a16="http://schemas.microsoft.com/office/drawing/2014/main" id="{FF0F4CEB-51FE-4819-A43A-7E5239E66E18}"/>
            </a:ext>
          </a:extLst>
        </xdr:cNvPr>
        <xdr:cNvSpPr txBox="1">
          <a:spLocks noChangeArrowheads="1"/>
        </xdr:cNvSpPr>
      </xdr:nvSpPr>
      <xdr:spPr bwMode="auto">
        <a:xfrm>
          <a:off x="4754880" y="204216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19</xdr:row>
      <xdr:rowOff>0</xdr:rowOff>
    </xdr:from>
    <xdr:to>
      <xdr:col>8</xdr:col>
      <xdr:colOff>670560</xdr:colOff>
      <xdr:row>44</xdr:row>
      <xdr:rowOff>0</xdr:rowOff>
    </xdr:to>
    <xdr:pic>
      <xdr:nvPicPr>
        <xdr:cNvPr id="19757" name="Picture 43">
          <a:extLst>
            <a:ext uri="{FF2B5EF4-FFF2-40B4-BE49-F238E27FC236}">
              <a16:creationId xmlns:a16="http://schemas.microsoft.com/office/drawing/2014/main" id="{EC11E2D5-8F5C-4959-AB6D-3E92F7CFD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38700"/>
          <a:ext cx="7010400" cy="419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13</xdr:row>
      <xdr:rowOff>0</xdr:rowOff>
    </xdr:from>
    <xdr:to>
      <xdr:col>6</xdr:col>
      <xdr:colOff>114300</xdr:colOff>
      <xdr:row>13</xdr:row>
      <xdr:rowOff>289560</xdr:rowOff>
    </xdr:to>
    <xdr:sp macro="" textlink="">
      <xdr:nvSpPr>
        <xdr:cNvPr id="12140" name="Texte 3">
          <a:extLst>
            <a:ext uri="{FF2B5EF4-FFF2-40B4-BE49-F238E27FC236}">
              <a16:creationId xmlns:a16="http://schemas.microsoft.com/office/drawing/2014/main" id="{21FD6845-2E59-4D6B-B56C-9A6079305F2D}"/>
            </a:ext>
          </a:extLst>
        </xdr:cNvPr>
        <xdr:cNvSpPr txBox="1">
          <a:spLocks noChangeArrowheads="1"/>
        </xdr:cNvSpPr>
      </xdr:nvSpPr>
      <xdr:spPr bwMode="auto">
        <a:xfrm>
          <a:off x="798576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12141" name="Texte 4">
          <a:extLst>
            <a:ext uri="{FF2B5EF4-FFF2-40B4-BE49-F238E27FC236}">
              <a16:creationId xmlns:a16="http://schemas.microsoft.com/office/drawing/2014/main" id="{B84C3D77-5BA8-4138-A24E-7F0951F3AFB2}"/>
            </a:ext>
          </a:extLst>
        </xdr:cNvPr>
        <xdr:cNvSpPr txBox="1">
          <a:spLocks noChangeArrowheads="1"/>
        </xdr:cNvSpPr>
      </xdr:nvSpPr>
      <xdr:spPr bwMode="auto">
        <a:xfrm>
          <a:off x="798576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12142" name="Texte 5">
          <a:extLst>
            <a:ext uri="{FF2B5EF4-FFF2-40B4-BE49-F238E27FC236}">
              <a16:creationId xmlns:a16="http://schemas.microsoft.com/office/drawing/2014/main" id="{2C7235F1-9145-4A04-8969-97C7648587A7}"/>
            </a:ext>
          </a:extLst>
        </xdr:cNvPr>
        <xdr:cNvSpPr txBox="1">
          <a:spLocks noChangeArrowheads="1"/>
        </xdr:cNvSpPr>
      </xdr:nvSpPr>
      <xdr:spPr bwMode="auto">
        <a:xfrm>
          <a:off x="798576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12143" name="Texte 7">
          <a:extLst>
            <a:ext uri="{FF2B5EF4-FFF2-40B4-BE49-F238E27FC236}">
              <a16:creationId xmlns:a16="http://schemas.microsoft.com/office/drawing/2014/main" id="{0123DDF4-5527-4C47-B051-93F12DD6ECA2}"/>
            </a:ext>
          </a:extLst>
        </xdr:cNvPr>
        <xdr:cNvSpPr txBox="1">
          <a:spLocks noChangeArrowheads="1"/>
        </xdr:cNvSpPr>
      </xdr:nvSpPr>
      <xdr:spPr bwMode="auto">
        <a:xfrm>
          <a:off x="906018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12144" name="Texte 8">
          <a:extLst>
            <a:ext uri="{FF2B5EF4-FFF2-40B4-BE49-F238E27FC236}">
              <a16:creationId xmlns:a16="http://schemas.microsoft.com/office/drawing/2014/main" id="{91D2D6C2-83B7-4A3A-8190-3C878042CF9B}"/>
            </a:ext>
          </a:extLst>
        </xdr:cNvPr>
        <xdr:cNvSpPr txBox="1">
          <a:spLocks noChangeArrowheads="1"/>
        </xdr:cNvSpPr>
      </xdr:nvSpPr>
      <xdr:spPr bwMode="auto">
        <a:xfrm>
          <a:off x="906018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12145" name="Texte 9">
          <a:extLst>
            <a:ext uri="{FF2B5EF4-FFF2-40B4-BE49-F238E27FC236}">
              <a16:creationId xmlns:a16="http://schemas.microsoft.com/office/drawing/2014/main" id="{C749AC2C-316E-42FA-9811-C7B8CB7828E0}"/>
            </a:ext>
          </a:extLst>
        </xdr:cNvPr>
        <xdr:cNvSpPr txBox="1">
          <a:spLocks noChangeArrowheads="1"/>
        </xdr:cNvSpPr>
      </xdr:nvSpPr>
      <xdr:spPr bwMode="auto">
        <a:xfrm>
          <a:off x="906018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12146" name="Texte 10">
          <a:extLst>
            <a:ext uri="{FF2B5EF4-FFF2-40B4-BE49-F238E27FC236}">
              <a16:creationId xmlns:a16="http://schemas.microsoft.com/office/drawing/2014/main" id="{935DF6F8-F583-4485-BE43-722011CDF9F3}"/>
            </a:ext>
          </a:extLst>
        </xdr:cNvPr>
        <xdr:cNvSpPr txBox="1">
          <a:spLocks noChangeArrowheads="1"/>
        </xdr:cNvSpPr>
      </xdr:nvSpPr>
      <xdr:spPr bwMode="auto">
        <a:xfrm>
          <a:off x="1013460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12147" name="Texte 11">
          <a:extLst>
            <a:ext uri="{FF2B5EF4-FFF2-40B4-BE49-F238E27FC236}">
              <a16:creationId xmlns:a16="http://schemas.microsoft.com/office/drawing/2014/main" id="{05C081A6-0835-43D7-9571-D37B83A585A9}"/>
            </a:ext>
          </a:extLst>
        </xdr:cNvPr>
        <xdr:cNvSpPr txBox="1">
          <a:spLocks noChangeArrowheads="1"/>
        </xdr:cNvSpPr>
      </xdr:nvSpPr>
      <xdr:spPr bwMode="auto">
        <a:xfrm>
          <a:off x="1013460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12148" name="Texte 12">
          <a:extLst>
            <a:ext uri="{FF2B5EF4-FFF2-40B4-BE49-F238E27FC236}">
              <a16:creationId xmlns:a16="http://schemas.microsoft.com/office/drawing/2014/main" id="{213FDC56-5A48-4C4E-9236-9183832E623A}"/>
            </a:ext>
          </a:extLst>
        </xdr:cNvPr>
        <xdr:cNvSpPr txBox="1">
          <a:spLocks noChangeArrowheads="1"/>
        </xdr:cNvSpPr>
      </xdr:nvSpPr>
      <xdr:spPr bwMode="auto">
        <a:xfrm>
          <a:off x="1013460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12</xdr:row>
      <xdr:rowOff>0</xdr:rowOff>
    </xdr:from>
    <xdr:to>
      <xdr:col>14</xdr:col>
      <xdr:colOff>443884</xdr:colOff>
      <xdr:row>12</xdr:row>
      <xdr:rowOff>285750</xdr:rowOff>
    </xdr:to>
    <xdr:sp macro="" textlink="" fLocksText="0">
      <xdr:nvSpPr>
        <xdr:cNvPr id="11276" name="Texte 22">
          <a:extLst>
            <a:ext uri="{FF2B5EF4-FFF2-40B4-BE49-F238E27FC236}">
              <a16:creationId xmlns:a16="http://schemas.microsoft.com/office/drawing/2014/main" id="{7E95B336-5645-4A79-979A-5CC8FE6F7A4B}"/>
            </a:ext>
          </a:extLst>
        </xdr:cNvPr>
        <xdr:cNvSpPr txBox="1">
          <a:spLocks noChangeArrowheads="1"/>
        </xdr:cNvSpPr>
      </xdr:nvSpPr>
      <xdr:spPr bwMode="auto">
        <a:xfrm>
          <a:off x="13620750" y="9144000"/>
          <a:ext cx="1476375" cy="285750"/>
        </a:xfrm>
        <a:prstGeom prst="rect">
          <a:avLst/>
        </a:prstGeom>
        <a:solidFill>
          <a:srgbClr val="FFFFFF"/>
        </a:solidFill>
        <a:ln w="9360" cap="sq">
          <a:solidFill>
            <a:srgbClr val="000000"/>
          </a:solidFill>
          <a:miter lim="800000"/>
          <a:headEnd/>
          <a:tailEnd/>
        </a:ln>
        <a:effectLst/>
      </xdr:spPr>
      <xdr:txBody>
        <a:bodyPr vertOverflow="clip" wrap="square" lIns="20160" tIns="20160" rIns="20160" bIns="20160" anchor="ctr" upright="1"/>
        <a:lstStyle/>
        <a:p>
          <a:pPr algn="ctr" rtl="0">
            <a:defRPr sz="1000"/>
          </a:pPr>
          <a:r>
            <a:rPr lang="fr-FR" sz="900" b="0" i="0" strike="noStrike">
              <a:solidFill>
                <a:srgbClr val="000000"/>
              </a:solidFill>
              <a:latin typeface="Arial"/>
              <a:cs typeface="Arial"/>
            </a:rPr>
            <a:t>Conso. finale</a:t>
          </a:r>
        </a:p>
      </xdr:txBody>
    </xdr:sp>
    <xdr:clientData/>
  </xdr:twoCellAnchor>
  <xdr:twoCellAnchor>
    <xdr:from>
      <xdr:col>6</xdr:col>
      <xdr:colOff>0</xdr:colOff>
      <xdr:row>4</xdr:row>
      <xdr:rowOff>0</xdr:rowOff>
    </xdr:from>
    <xdr:to>
      <xdr:col>6</xdr:col>
      <xdr:colOff>114300</xdr:colOff>
      <xdr:row>4</xdr:row>
      <xdr:rowOff>289560</xdr:rowOff>
    </xdr:to>
    <xdr:sp macro="" textlink="">
      <xdr:nvSpPr>
        <xdr:cNvPr id="12150" name="Texte 24">
          <a:extLst>
            <a:ext uri="{FF2B5EF4-FFF2-40B4-BE49-F238E27FC236}">
              <a16:creationId xmlns:a16="http://schemas.microsoft.com/office/drawing/2014/main" id="{BA022DBE-8BEA-414D-815F-00D625D2CEC8}"/>
            </a:ext>
          </a:extLst>
        </xdr:cNvPr>
        <xdr:cNvSpPr txBox="1">
          <a:spLocks noChangeArrowheads="1"/>
        </xdr:cNvSpPr>
      </xdr:nvSpPr>
      <xdr:spPr bwMode="auto">
        <a:xfrm>
          <a:off x="798576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114300</xdr:colOff>
      <xdr:row>4</xdr:row>
      <xdr:rowOff>266700</xdr:rowOff>
    </xdr:to>
    <xdr:sp macro="" textlink="">
      <xdr:nvSpPr>
        <xdr:cNvPr id="12151" name="Texte 25">
          <a:extLst>
            <a:ext uri="{FF2B5EF4-FFF2-40B4-BE49-F238E27FC236}">
              <a16:creationId xmlns:a16="http://schemas.microsoft.com/office/drawing/2014/main" id="{C14DF5A2-0429-4A25-85A2-C47A05A093D3}"/>
            </a:ext>
          </a:extLst>
        </xdr:cNvPr>
        <xdr:cNvSpPr txBox="1">
          <a:spLocks noChangeArrowheads="1"/>
        </xdr:cNvSpPr>
      </xdr:nvSpPr>
      <xdr:spPr bwMode="auto">
        <a:xfrm>
          <a:off x="798576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114300</xdr:colOff>
      <xdr:row>4</xdr:row>
      <xdr:rowOff>266700</xdr:rowOff>
    </xdr:to>
    <xdr:sp macro="" textlink="">
      <xdr:nvSpPr>
        <xdr:cNvPr id="12152" name="Texte 26">
          <a:extLst>
            <a:ext uri="{FF2B5EF4-FFF2-40B4-BE49-F238E27FC236}">
              <a16:creationId xmlns:a16="http://schemas.microsoft.com/office/drawing/2014/main" id="{CEF18734-E927-4EBC-95A8-1E45958289D1}"/>
            </a:ext>
          </a:extLst>
        </xdr:cNvPr>
        <xdr:cNvSpPr txBox="1">
          <a:spLocks noChangeArrowheads="1"/>
        </xdr:cNvSpPr>
      </xdr:nvSpPr>
      <xdr:spPr bwMode="auto">
        <a:xfrm>
          <a:off x="798576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12153" name="Texte 27">
          <a:extLst>
            <a:ext uri="{FF2B5EF4-FFF2-40B4-BE49-F238E27FC236}">
              <a16:creationId xmlns:a16="http://schemas.microsoft.com/office/drawing/2014/main" id="{566413AC-CC43-448E-9B4F-2D48AF08AE24}"/>
            </a:ext>
          </a:extLst>
        </xdr:cNvPr>
        <xdr:cNvSpPr txBox="1">
          <a:spLocks noChangeArrowheads="1"/>
        </xdr:cNvSpPr>
      </xdr:nvSpPr>
      <xdr:spPr bwMode="auto">
        <a:xfrm>
          <a:off x="906018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114300</xdr:colOff>
      <xdr:row>4</xdr:row>
      <xdr:rowOff>266700</xdr:rowOff>
    </xdr:to>
    <xdr:sp macro="" textlink="">
      <xdr:nvSpPr>
        <xdr:cNvPr id="12154" name="Texte 28">
          <a:extLst>
            <a:ext uri="{FF2B5EF4-FFF2-40B4-BE49-F238E27FC236}">
              <a16:creationId xmlns:a16="http://schemas.microsoft.com/office/drawing/2014/main" id="{49C5BFC0-ECFD-4DC1-8672-E4D503755CC2}"/>
            </a:ext>
          </a:extLst>
        </xdr:cNvPr>
        <xdr:cNvSpPr txBox="1">
          <a:spLocks noChangeArrowheads="1"/>
        </xdr:cNvSpPr>
      </xdr:nvSpPr>
      <xdr:spPr bwMode="auto">
        <a:xfrm>
          <a:off x="906018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114300</xdr:colOff>
      <xdr:row>4</xdr:row>
      <xdr:rowOff>266700</xdr:rowOff>
    </xdr:to>
    <xdr:sp macro="" textlink="">
      <xdr:nvSpPr>
        <xdr:cNvPr id="12155" name="Texte 29">
          <a:extLst>
            <a:ext uri="{FF2B5EF4-FFF2-40B4-BE49-F238E27FC236}">
              <a16:creationId xmlns:a16="http://schemas.microsoft.com/office/drawing/2014/main" id="{80B015F6-59FE-4321-B64C-BBB6D8B1C4C0}"/>
            </a:ext>
          </a:extLst>
        </xdr:cNvPr>
        <xdr:cNvSpPr txBox="1">
          <a:spLocks noChangeArrowheads="1"/>
        </xdr:cNvSpPr>
      </xdr:nvSpPr>
      <xdr:spPr bwMode="auto">
        <a:xfrm>
          <a:off x="906018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12156" name="Texte 30">
          <a:extLst>
            <a:ext uri="{FF2B5EF4-FFF2-40B4-BE49-F238E27FC236}">
              <a16:creationId xmlns:a16="http://schemas.microsoft.com/office/drawing/2014/main" id="{AD195E9B-20B2-4201-A98B-B84109627E2B}"/>
            </a:ext>
          </a:extLst>
        </xdr:cNvPr>
        <xdr:cNvSpPr txBox="1">
          <a:spLocks noChangeArrowheads="1"/>
        </xdr:cNvSpPr>
      </xdr:nvSpPr>
      <xdr:spPr bwMode="auto">
        <a:xfrm>
          <a:off x="1013460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114300</xdr:colOff>
      <xdr:row>4</xdr:row>
      <xdr:rowOff>266700</xdr:rowOff>
    </xdr:to>
    <xdr:sp macro="" textlink="">
      <xdr:nvSpPr>
        <xdr:cNvPr id="12157" name="Texte 31">
          <a:extLst>
            <a:ext uri="{FF2B5EF4-FFF2-40B4-BE49-F238E27FC236}">
              <a16:creationId xmlns:a16="http://schemas.microsoft.com/office/drawing/2014/main" id="{CB0C0904-2EAF-4211-87D9-5FB4A37581E9}"/>
            </a:ext>
          </a:extLst>
        </xdr:cNvPr>
        <xdr:cNvSpPr txBox="1">
          <a:spLocks noChangeArrowheads="1"/>
        </xdr:cNvSpPr>
      </xdr:nvSpPr>
      <xdr:spPr bwMode="auto">
        <a:xfrm>
          <a:off x="1013460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114300</xdr:colOff>
      <xdr:row>4</xdr:row>
      <xdr:rowOff>266700</xdr:rowOff>
    </xdr:to>
    <xdr:sp macro="" textlink="">
      <xdr:nvSpPr>
        <xdr:cNvPr id="12158" name="Texte 32">
          <a:extLst>
            <a:ext uri="{FF2B5EF4-FFF2-40B4-BE49-F238E27FC236}">
              <a16:creationId xmlns:a16="http://schemas.microsoft.com/office/drawing/2014/main" id="{BFEDB623-B590-4D0B-8EFA-7FCD45968987}"/>
            </a:ext>
          </a:extLst>
        </xdr:cNvPr>
        <xdr:cNvSpPr txBox="1">
          <a:spLocks noChangeArrowheads="1"/>
        </xdr:cNvSpPr>
      </xdr:nvSpPr>
      <xdr:spPr bwMode="auto">
        <a:xfrm>
          <a:off x="1013460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0</xdr:colOff>
      <xdr:row>3</xdr:row>
      <xdr:rowOff>7620</xdr:rowOff>
    </xdr:from>
    <xdr:to>
      <xdr:col>5</xdr:col>
      <xdr:colOff>0</xdr:colOff>
      <xdr:row>3</xdr:row>
      <xdr:rowOff>7620</xdr:rowOff>
    </xdr:to>
    <xdr:sp macro="" textlink="">
      <xdr:nvSpPr>
        <xdr:cNvPr id="12159" name="Ligne 37">
          <a:extLst>
            <a:ext uri="{FF2B5EF4-FFF2-40B4-BE49-F238E27FC236}">
              <a16:creationId xmlns:a16="http://schemas.microsoft.com/office/drawing/2014/main" id="{ECEBEAD2-8CF9-4EC4-B5CB-AD69435FB596}"/>
            </a:ext>
          </a:extLst>
        </xdr:cNvPr>
        <xdr:cNvSpPr>
          <a:spLocks noChangeShapeType="1"/>
        </xdr:cNvSpPr>
      </xdr:nvSpPr>
      <xdr:spPr bwMode="auto">
        <a:xfrm>
          <a:off x="5379720" y="2293620"/>
          <a:ext cx="0" cy="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0</xdr:rowOff>
    </xdr:from>
    <xdr:to>
      <xdr:col>6</xdr:col>
      <xdr:colOff>114300</xdr:colOff>
      <xdr:row>4</xdr:row>
      <xdr:rowOff>289560</xdr:rowOff>
    </xdr:to>
    <xdr:sp macro="" textlink="">
      <xdr:nvSpPr>
        <xdr:cNvPr id="12160" name="Texte 24">
          <a:extLst>
            <a:ext uri="{FF2B5EF4-FFF2-40B4-BE49-F238E27FC236}">
              <a16:creationId xmlns:a16="http://schemas.microsoft.com/office/drawing/2014/main" id="{75AADD04-1EE8-437C-A222-42E80BA39624}"/>
            </a:ext>
          </a:extLst>
        </xdr:cNvPr>
        <xdr:cNvSpPr txBox="1">
          <a:spLocks noChangeArrowheads="1"/>
        </xdr:cNvSpPr>
      </xdr:nvSpPr>
      <xdr:spPr bwMode="auto">
        <a:xfrm>
          <a:off x="798576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114300</xdr:colOff>
      <xdr:row>4</xdr:row>
      <xdr:rowOff>266700</xdr:rowOff>
    </xdr:to>
    <xdr:sp macro="" textlink="">
      <xdr:nvSpPr>
        <xdr:cNvPr id="12161" name="Texte 25">
          <a:extLst>
            <a:ext uri="{FF2B5EF4-FFF2-40B4-BE49-F238E27FC236}">
              <a16:creationId xmlns:a16="http://schemas.microsoft.com/office/drawing/2014/main" id="{DE5D70D6-313C-46AC-A8A3-48977E064AFF}"/>
            </a:ext>
          </a:extLst>
        </xdr:cNvPr>
        <xdr:cNvSpPr txBox="1">
          <a:spLocks noChangeArrowheads="1"/>
        </xdr:cNvSpPr>
      </xdr:nvSpPr>
      <xdr:spPr bwMode="auto">
        <a:xfrm>
          <a:off x="798576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114300</xdr:colOff>
      <xdr:row>4</xdr:row>
      <xdr:rowOff>266700</xdr:rowOff>
    </xdr:to>
    <xdr:sp macro="" textlink="">
      <xdr:nvSpPr>
        <xdr:cNvPr id="12162" name="Texte 26">
          <a:extLst>
            <a:ext uri="{FF2B5EF4-FFF2-40B4-BE49-F238E27FC236}">
              <a16:creationId xmlns:a16="http://schemas.microsoft.com/office/drawing/2014/main" id="{6DFC5067-C1F3-4CE2-BEEC-851F3BF84BF4}"/>
            </a:ext>
          </a:extLst>
        </xdr:cNvPr>
        <xdr:cNvSpPr txBox="1">
          <a:spLocks noChangeArrowheads="1"/>
        </xdr:cNvSpPr>
      </xdr:nvSpPr>
      <xdr:spPr bwMode="auto">
        <a:xfrm>
          <a:off x="798576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12163" name="Texte 27">
          <a:extLst>
            <a:ext uri="{FF2B5EF4-FFF2-40B4-BE49-F238E27FC236}">
              <a16:creationId xmlns:a16="http://schemas.microsoft.com/office/drawing/2014/main" id="{DB035F6D-6C09-4224-AFE5-97246FAC7894}"/>
            </a:ext>
          </a:extLst>
        </xdr:cNvPr>
        <xdr:cNvSpPr txBox="1">
          <a:spLocks noChangeArrowheads="1"/>
        </xdr:cNvSpPr>
      </xdr:nvSpPr>
      <xdr:spPr bwMode="auto">
        <a:xfrm>
          <a:off x="906018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114300</xdr:colOff>
      <xdr:row>4</xdr:row>
      <xdr:rowOff>266700</xdr:rowOff>
    </xdr:to>
    <xdr:sp macro="" textlink="">
      <xdr:nvSpPr>
        <xdr:cNvPr id="12164" name="Texte 28">
          <a:extLst>
            <a:ext uri="{FF2B5EF4-FFF2-40B4-BE49-F238E27FC236}">
              <a16:creationId xmlns:a16="http://schemas.microsoft.com/office/drawing/2014/main" id="{5E016EEC-2F44-4749-B5DB-A23881363DE6}"/>
            </a:ext>
          </a:extLst>
        </xdr:cNvPr>
        <xdr:cNvSpPr txBox="1">
          <a:spLocks noChangeArrowheads="1"/>
        </xdr:cNvSpPr>
      </xdr:nvSpPr>
      <xdr:spPr bwMode="auto">
        <a:xfrm>
          <a:off x="906018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114300</xdr:colOff>
      <xdr:row>4</xdr:row>
      <xdr:rowOff>266700</xdr:rowOff>
    </xdr:to>
    <xdr:sp macro="" textlink="">
      <xdr:nvSpPr>
        <xdr:cNvPr id="12165" name="Texte 29">
          <a:extLst>
            <a:ext uri="{FF2B5EF4-FFF2-40B4-BE49-F238E27FC236}">
              <a16:creationId xmlns:a16="http://schemas.microsoft.com/office/drawing/2014/main" id="{5DF51420-458C-48E3-9CAA-5CBAD0325CF9}"/>
            </a:ext>
          </a:extLst>
        </xdr:cNvPr>
        <xdr:cNvSpPr txBox="1">
          <a:spLocks noChangeArrowheads="1"/>
        </xdr:cNvSpPr>
      </xdr:nvSpPr>
      <xdr:spPr bwMode="auto">
        <a:xfrm>
          <a:off x="906018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12166" name="Texte 30">
          <a:extLst>
            <a:ext uri="{FF2B5EF4-FFF2-40B4-BE49-F238E27FC236}">
              <a16:creationId xmlns:a16="http://schemas.microsoft.com/office/drawing/2014/main" id="{62954882-CD37-40F5-9CBD-6393D34CEE6C}"/>
            </a:ext>
          </a:extLst>
        </xdr:cNvPr>
        <xdr:cNvSpPr txBox="1">
          <a:spLocks noChangeArrowheads="1"/>
        </xdr:cNvSpPr>
      </xdr:nvSpPr>
      <xdr:spPr bwMode="auto">
        <a:xfrm>
          <a:off x="1013460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114300</xdr:colOff>
      <xdr:row>4</xdr:row>
      <xdr:rowOff>266700</xdr:rowOff>
    </xdr:to>
    <xdr:sp macro="" textlink="">
      <xdr:nvSpPr>
        <xdr:cNvPr id="12167" name="Texte 31">
          <a:extLst>
            <a:ext uri="{FF2B5EF4-FFF2-40B4-BE49-F238E27FC236}">
              <a16:creationId xmlns:a16="http://schemas.microsoft.com/office/drawing/2014/main" id="{9C67A893-342A-46A5-9219-2B36951A15E0}"/>
            </a:ext>
          </a:extLst>
        </xdr:cNvPr>
        <xdr:cNvSpPr txBox="1">
          <a:spLocks noChangeArrowheads="1"/>
        </xdr:cNvSpPr>
      </xdr:nvSpPr>
      <xdr:spPr bwMode="auto">
        <a:xfrm>
          <a:off x="1013460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114300</xdr:colOff>
      <xdr:row>4</xdr:row>
      <xdr:rowOff>266700</xdr:rowOff>
    </xdr:to>
    <xdr:sp macro="" textlink="">
      <xdr:nvSpPr>
        <xdr:cNvPr id="12168" name="Texte 32">
          <a:extLst>
            <a:ext uri="{FF2B5EF4-FFF2-40B4-BE49-F238E27FC236}">
              <a16:creationId xmlns:a16="http://schemas.microsoft.com/office/drawing/2014/main" id="{1431A041-0697-4C86-83E9-257EB950141B}"/>
            </a:ext>
          </a:extLst>
        </xdr:cNvPr>
        <xdr:cNvSpPr txBox="1">
          <a:spLocks noChangeArrowheads="1"/>
        </xdr:cNvSpPr>
      </xdr:nvSpPr>
      <xdr:spPr bwMode="auto">
        <a:xfrm>
          <a:off x="1013460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4</xdr:row>
      <xdr:rowOff>0</xdr:rowOff>
    </xdr:from>
    <xdr:to>
      <xdr:col>6</xdr:col>
      <xdr:colOff>114300</xdr:colOff>
      <xdr:row>4</xdr:row>
      <xdr:rowOff>289560</xdr:rowOff>
    </xdr:to>
    <xdr:sp macro="" textlink="">
      <xdr:nvSpPr>
        <xdr:cNvPr id="12169" name="Texte 24">
          <a:extLst>
            <a:ext uri="{FF2B5EF4-FFF2-40B4-BE49-F238E27FC236}">
              <a16:creationId xmlns:a16="http://schemas.microsoft.com/office/drawing/2014/main" id="{930C99A7-0E1F-43BC-87B2-1FD0E3D7EA04}"/>
            </a:ext>
          </a:extLst>
        </xdr:cNvPr>
        <xdr:cNvSpPr txBox="1">
          <a:spLocks noChangeArrowheads="1"/>
        </xdr:cNvSpPr>
      </xdr:nvSpPr>
      <xdr:spPr bwMode="auto">
        <a:xfrm>
          <a:off x="798576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3</xdr:row>
      <xdr:rowOff>876300</xdr:rowOff>
    </xdr:from>
    <xdr:to>
      <xdr:col>6</xdr:col>
      <xdr:colOff>114300</xdr:colOff>
      <xdr:row>4</xdr:row>
      <xdr:rowOff>266700</xdr:rowOff>
    </xdr:to>
    <xdr:sp macro="" textlink="">
      <xdr:nvSpPr>
        <xdr:cNvPr id="12170" name="Texte 25">
          <a:extLst>
            <a:ext uri="{FF2B5EF4-FFF2-40B4-BE49-F238E27FC236}">
              <a16:creationId xmlns:a16="http://schemas.microsoft.com/office/drawing/2014/main" id="{2BB79434-33F8-457E-9EDB-5C1B398D2506}"/>
            </a:ext>
          </a:extLst>
        </xdr:cNvPr>
        <xdr:cNvSpPr txBox="1">
          <a:spLocks noChangeArrowheads="1"/>
        </xdr:cNvSpPr>
      </xdr:nvSpPr>
      <xdr:spPr bwMode="auto">
        <a:xfrm>
          <a:off x="798576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4</xdr:row>
      <xdr:rowOff>0</xdr:rowOff>
    </xdr:from>
    <xdr:to>
      <xdr:col>7</xdr:col>
      <xdr:colOff>114300</xdr:colOff>
      <xdr:row>4</xdr:row>
      <xdr:rowOff>289560</xdr:rowOff>
    </xdr:to>
    <xdr:sp macro="" textlink="">
      <xdr:nvSpPr>
        <xdr:cNvPr id="12171" name="Texte 27">
          <a:extLst>
            <a:ext uri="{FF2B5EF4-FFF2-40B4-BE49-F238E27FC236}">
              <a16:creationId xmlns:a16="http://schemas.microsoft.com/office/drawing/2014/main" id="{E10E7657-27EE-4A0C-B5DF-5C03F6289375}"/>
            </a:ext>
          </a:extLst>
        </xdr:cNvPr>
        <xdr:cNvSpPr txBox="1">
          <a:spLocks noChangeArrowheads="1"/>
        </xdr:cNvSpPr>
      </xdr:nvSpPr>
      <xdr:spPr bwMode="auto">
        <a:xfrm>
          <a:off x="906018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114300</xdr:colOff>
      <xdr:row>4</xdr:row>
      <xdr:rowOff>266700</xdr:rowOff>
    </xdr:to>
    <xdr:sp macro="" textlink="">
      <xdr:nvSpPr>
        <xdr:cNvPr id="12172" name="Texte 28">
          <a:extLst>
            <a:ext uri="{FF2B5EF4-FFF2-40B4-BE49-F238E27FC236}">
              <a16:creationId xmlns:a16="http://schemas.microsoft.com/office/drawing/2014/main" id="{CE7AAA08-94FE-4C81-B6F3-8289A473071F}"/>
            </a:ext>
          </a:extLst>
        </xdr:cNvPr>
        <xdr:cNvSpPr txBox="1">
          <a:spLocks noChangeArrowheads="1"/>
        </xdr:cNvSpPr>
      </xdr:nvSpPr>
      <xdr:spPr bwMode="auto">
        <a:xfrm>
          <a:off x="906018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3</xdr:row>
      <xdr:rowOff>876300</xdr:rowOff>
    </xdr:from>
    <xdr:to>
      <xdr:col>7</xdr:col>
      <xdr:colOff>114300</xdr:colOff>
      <xdr:row>4</xdr:row>
      <xdr:rowOff>266700</xdr:rowOff>
    </xdr:to>
    <xdr:sp macro="" textlink="">
      <xdr:nvSpPr>
        <xdr:cNvPr id="12173" name="Texte 29">
          <a:extLst>
            <a:ext uri="{FF2B5EF4-FFF2-40B4-BE49-F238E27FC236}">
              <a16:creationId xmlns:a16="http://schemas.microsoft.com/office/drawing/2014/main" id="{4F8D9FC7-83C2-4A73-905B-763039FCBD49}"/>
            </a:ext>
          </a:extLst>
        </xdr:cNvPr>
        <xdr:cNvSpPr txBox="1">
          <a:spLocks noChangeArrowheads="1"/>
        </xdr:cNvSpPr>
      </xdr:nvSpPr>
      <xdr:spPr bwMode="auto">
        <a:xfrm>
          <a:off x="906018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4</xdr:row>
      <xdr:rowOff>0</xdr:rowOff>
    </xdr:from>
    <xdr:to>
      <xdr:col>8</xdr:col>
      <xdr:colOff>114300</xdr:colOff>
      <xdr:row>4</xdr:row>
      <xdr:rowOff>289560</xdr:rowOff>
    </xdr:to>
    <xdr:sp macro="" textlink="">
      <xdr:nvSpPr>
        <xdr:cNvPr id="12174" name="Texte 30">
          <a:extLst>
            <a:ext uri="{FF2B5EF4-FFF2-40B4-BE49-F238E27FC236}">
              <a16:creationId xmlns:a16="http://schemas.microsoft.com/office/drawing/2014/main" id="{D7D42A9F-7D7A-4DF5-A0E6-BA5FF6B37491}"/>
            </a:ext>
          </a:extLst>
        </xdr:cNvPr>
        <xdr:cNvSpPr txBox="1">
          <a:spLocks noChangeArrowheads="1"/>
        </xdr:cNvSpPr>
      </xdr:nvSpPr>
      <xdr:spPr bwMode="auto">
        <a:xfrm>
          <a:off x="10134600" y="3048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114300</xdr:colOff>
      <xdr:row>4</xdr:row>
      <xdr:rowOff>266700</xdr:rowOff>
    </xdr:to>
    <xdr:sp macro="" textlink="">
      <xdr:nvSpPr>
        <xdr:cNvPr id="12175" name="Texte 31">
          <a:extLst>
            <a:ext uri="{FF2B5EF4-FFF2-40B4-BE49-F238E27FC236}">
              <a16:creationId xmlns:a16="http://schemas.microsoft.com/office/drawing/2014/main" id="{2BB5ABE4-66D2-4B50-AAA7-4206975EC89F}"/>
            </a:ext>
          </a:extLst>
        </xdr:cNvPr>
        <xdr:cNvSpPr txBox="1">
          <a:spLocks noChangeArrowheads="1"/>
        </xdr:cNvSpPr>
      </xdr:nvSpPr>
      <xdr:spPr bwMode="auto">
        <a:xfrm>
          <a:off x="1013460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3</xdr:row>
      <xdr:rowOff>876300</xdr:rowOff>
    </xdr:from>
    <xdr:to>
      <xdr:col>8</xdr:col>
      <xdr:colOff>114300</xdr:colOff>
      <xdr:row>4</xdr:row>
      <xdr:rowOff>266700</xdr:rowOff>
    </xdr:to>
    <xdr:sp macro="" textlink="">
      <xdr:nvSpPr>
        <xdr:cNvPr id="12176" name="Texte 32">
          <a:extLst>
            <a:ext uri="{FF2B5EF4-FFF2-40B4-BE49-F238E27FC236}">
              <a16:creationId xmlns:a16="http://schemas.microsoft.com/office/drawing/2014/main" id="{EE2CD0AA-70FB-4363-B921-3D36C007AB3F}"/>
            </a:ext>
          </a:extLst>
        </xdr:cNvPr>
        <xdr:cNvSpPr txBox="1">
          <a:spLocks noChangeArrowheads="1"/>
        </xdr:cNvSpPr>
      </xdr:nvSpPr>
      <xdr:spPr bwMode="auto">
        <a:xfrm>
          <a:off x="10134600" y="3048000"/>
          <a:ext cx="114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12177" name="Texte 3">
          <a:extLst>
            <a:ext uri="{FF2B5EF4-FFF2-40B4-BE49-F238E27FC236}">
              <a16:creationId xmlns:a16="http://schemas.microsoft.com/office/drawing/2014/main" id="{457AEA39-C4F8-4E5F-8959-ED4163DA4D0A}"/>
            </a:ext>
          </a:extLst>
        </xdr:cNvPr>
        <xdr:cNvSpPr txBox="1">
          <a:spLocks noChangeArrowheads="1"/>
        </xdr:cNvSpPr>
      </xdr:nvSpPr>
      <xdr:spPr bwMode="auto">
        <a:xfrm>
          <a:off x="798576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12178" name="Texte 4">
          <a:extLst>
            <a:ext uri="{FF2B5EF4-FFF2-40B4-BE49-F238E27FC236}">
              <a16:creationId xmlns:a16="http://schemas.microsoft.com/office/drawing/2014/main" id="{35A28334-9F7A-487D-B0B6-A9124F2EB417}"/>
            </a:ext>
          </a:extLst>
        </xdr:cNvPr>
        <xdr:cNvSpPr txBox="1">
          <a:spLocks noChangeArrowheads="1"/>
        </xdr:cNvSpPr>
      </xdr:nvSpPr>
      <xdr:spPr bwMode="auto">
        <a:xfrm>
          <a:off x="798576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13</xdr:row>
      <xdr:rowOff>0</xdr:rowOff>
    </xdr:from>
    <xdr:to>
      <xdr:col>6</xdr:col>
      <xdr:colOff>114300</xdr:colOff>
      <xdr:row>13</xdr:row>
      <xdr:rowOff>289560</xdr:rowOff>
    </xdr:to>
    <xdr:sp macro="" textlink="">
      <xdr:nvSpPr>
        <xdr:cNvPr id="12179" name="Texte 5">
          <a:extLst>
            <a:ext uri="{FF2B5EF4-FFF2-40B4-BE49-F238E27FC236}">
              <a16:creationId xmlns:a16="http://schemas.microsoft.com/office/drawing/2014/main" id="{94152A51-E1D4-4CB5-A3E6-0602CAB486DA}"/>
            </a:ext>
          </a:extLst>
        </xdr:cNvPr>
        <xdr:cNvSpPr txBox="1">
          <a:spLocks noChangeArrowheads="1"/>
        </xdr:cNvSpPr>
      </xdr:nvSpPr>
      <xdr:spPr bwMode="auto">
        <a:xfrm>
          <a:off x="798576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12180" name="Texte 7">
          <a:extLst>
            <a:ext uri="{FF2B5EF4-FFF2-40B4-BE49-F238E27FC236}">
              <a16:creationId xmlns:a16="http://schemas.microsoft.com/office/drawing/2014/main" id="{AEE70808-A260-49FE-85D5-E3052305DEE1}"/>
            </a:ext>
          </a:extLst>
        </xdr:cNvPr>
        <xdr:cNvSpPr txBox="1">
          <a:spLocks noChangeArrowheads="1"/>
        </xdr:cNvSpPr>
      </xdr:nvSpPr>
      <xdr:spPr bwMode="auto">
        <a:xfrm>
          <a:off x="906018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12181" name="Texte 8">
          <a:extLst>
            <a:ext uri="{FF2B5EF4-FFF2-40B4-BE49-F238E27FC236}">
              <a16:creationId xmlns:a16="http://schemas.microsoft.com/office/drawing/2014/main" id="{431D6514-DA11-47F4-BFC5-5C4F3C84C3CE}"/>
            </a:ext>
          </a:extLst>
        </xdr:cNvPr>
        <xdr:cNvSpPr txBox="1">
          <a:spLocks noChangeArrowheads="1"/>
        </xdr:cNvSpPr>
      </xdr:nvSpPr>
      <xdr:spPr bwMode="auto">
        <a:xfrm>
          <a:off x="906018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13</xdr:row>
      <xdr:rowOff>0</xdr:rowOff>
    </xdr:from>
    <xdr:to>
      <xdr:col>7</xdr:col>
      <xdr:colOff>114300</xdr:colOff>
      <xdr:row>13</xdr:row>
      <xdr:rowOff>289560</xdr:rowOff>
    </xdr:to>
    <xdr:sp macro="" textlink="">
      <xdr:nvSpPr>
        <xdr:cNvPr id="12182" name="Texte 9">
          <a:extLst>
            <a:ext uri="{FF2B5EF4-FFF2-40B4-BE49-F238E27FC236}">
              <a16:creationId xmlns:a16="http://schemas.microsoft.com/office/drawing/2014/main" id="{BD87EED4-CCE3-4067-A5DA-BB5B82C41CF7}"/>
            </a:ext>
          </a:extLst>
        </xdr:cNvPr>
        <xdr:cNvSpPr txBox="1">
          <a:spLocks noChangeArrowheads="1"/>
        </xdr:cNvSpPr>
      </xdr:nvSpPr>
      <xdr:spPr bwMode="auto">
        <a:xfrm>
          <a:off x="906018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12183" name="Texte 10">
          <a:extLst>
            <a:ext uri="{FF2B5EF4-FFF2-40B4-BE49-F238E27FC236}">
              <a16:creationId xmlns:a16="http://schemas.microsoft.com/office/drawing/2014/main" id="{59315CF0-51AA-4089-AE60-A349E25FD977}"/>
            </a:ext>
          </a:extLst>
        </xdr:cNvPr>
        <xdr:cNvSpPr txBox="1">
          <a:spLocks noChangeArrowheads="1"/>
        </xdr:cNvSpPr>
      </xdr:nvSpPr>
      <xdr:spPr bwMode="auto">
        <a:xfrm>
          <a:off x="1013460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12184" name="Texte 11">
          <a:extLst>
            <a:ext uri="{FF2B5EF4-FFF2-40B4-BE49-F238E27FC236}">
              <a16:creationId xmlns:a16="http://schemas.microsoft.com/office/drawing/2014/main" id="{CCBBFD59-5396-4789-A48D-A0FA999DF0F3}"/>
            </a:ext>
          </a:extLst>
        </xdr:cNvPr>
        <xdr:cNvSpPr txBox="1">
          <a:spLocks noChangeArrowheads="1"/>
        </xdr:cNvSpPr>
      </xdr:nvSpPr>
      <xdr:spPr bwMode="auto">
        <a:xfrm>
          <a:off x="1013460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13</xdr:row>
      <xdr:rowOff>0</xdr:rowOff>
    </xdr:from>
    <xdr:to>
      <xdr:col>8</xdr:col>
      <xdr:colOff>114300</xdr:colOff>
      <xdr:row>13</xdr:row>
      <xdr:rowOff>289560</xdr:rowOff>
    </xdr:to>
    <xdr:sp macro="" textlink="">
      <xdr:nvSpPr>
        <xdr:cNvPr id="12185" name="Texte 12">
          <a:extLst>
            <a:ext uri="{FF2B5EF4-FFF2-40B4-BE49-F238E27FC236}">
              <a16:creationId xmlns:a16="http://schemas.microsoft.com/office/drawing/2014/main" id="{B120798B-E089-4D0D-911D-818A900B55BA}"/>
            </a:ext>
          </a:extLst>
        </xdr:cNvPr>
        <xdr:cNvSpPr txBox="1">
          <a:spLocks noChangeArrowheads="1"/>
        </xdr:cNvSpPr>
      </xdr:nvSpPr>
      <xdr:spPr bwMode="auto">
        <a:xfrm>
          <a:off x="10134600" y="9906000"/>
          <a:ext cx="114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12</xdr:row>
      <xdr:rowOff>0</xdr:rowOff>
    </xdr:from>
    <xdr:to>
      <xdr:col>14</xdr:col>
      <xdr:colOff>596282</xdr:colOff>
      <xdr:row>12</xdr:row>
      <xdr:rowOff>285750</xdr:rowOff>
    </xdr:to>
    <xdr:sp macro="" textlink="" fLocksText="0">
      <xdr:nvSpPr>
        <xdr:cNvPr id="11319" name="Texte 22">
          <a:extLst>
            <a:ext uri="{FF2B5EF4-FFF2-40B4-BE49-F238E27FC236}">
              <a16:creationId xmlns:a16="http://schemas.microsoft.com/office/drawing/2014/main" id="{C986282F-9E87-4DA7-B89E-897F21F0F96F}"/>
            </a:ext>
          </a:extLst>
        </xdr:cNvPr>
        <xdr:cNvSpPr txBox="1">
          <a:spLocks noChangeArrowheads="1"/>
        </xdr:cNvSpPr>
      </xdr:nvSpPr>
      <xdr:spPr bwMode="auto">
        <a:xfrm>
          <a:off x="13620750" y="9144000"/>
          <a:ext cx="1628775" cy="285750"/>
        </a:xfrm>
        <a:prstGeom prst="rect">
          <a:avLst/>
        </a:prstGeom>
        <a:solidFill>
          <a:srgbClr val="FFFFFF"/>
        </a:solidFill>
        <a:ln w="9360" cap="sq">
          <a:solidFill>
            <a:srgbClr val="000000"/>
          </a:solidFill>
          <a:miter lim="800000"/>
          <a:headEnd/>
          <a:tailEnd/>
        </a:ln>
        <a:effectLst/>
      </xdr:spPr>
      <xdr:txBody>
        <a:bodyPr vertOverflow="clip" wrap="square" lIns="20160" tIns="20160" rIns="20160" bIns="20160" anchor="ctr" upright="1"/>
        <a:lstStyle/>
        <a:p>
          <a:pPr algn="ctr" rtl="0">
            <a:defRPr sz="1000"/>
          </a:pPr>
          <a:r>
            <a:rPr lang="fr-FR" sz="900" b="0" i="0" strike="noStrike">
              <a:solidFill>
                <a:srgbClr val="000000"/>
              </a:solidFill>
              <a:latin typeface="Arial"/>
              <a:cs typeface="Arial"/>
            </a:rPr>
            <a:t>Conso. finale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workbookViewId="0">
      <selection activeCell="D50" sqref="D50"/>
    </sheetView>
  </sheetViews>
  <sheetFormatPr baseColWidth="10" defaultRowHeight="13.2" x14ac:dyDescent="0.25"/>
  <cols>
    <col min="1" max="1" width="52.109375" customWidth="1"/>
    <col min="2" max="2" width="50.6640625" customWidth="1"/>
    <col min="3" max="3" width="40.44140625" customWidth="1"/>
    <col min="4" max="4" width="50.6640625" customWidth="1"/>
  </cols>
  <sheetData>
    <row r="1" spans="1:4" ht="19.5" customHeight="1" x14ac:dyDescent="0.3">
      <c r="A1" s="322" t="s">
        <v>53</v>
      </c>
      <c r="B1" s="322"/>
    </row>
    <row r="2" spans="1:4" ht="16.2" thickBot="1" x14ac:dyDescent="0.35">
      <c r="A2" s="386" t="s">
        <v>103</v>
      </c>
      <c r="B2" s="322"/>
      <c r="C2" s="281"/>
      <c r="D2" s="281"/>
    </row>
    <row r="3" spans="1:4" ht="15" customHeight="1" thickBot="1" x14ac:dyDescent="0.3">
      <c r="A3" s="323" t="s">
        <v>54</v>
      </c>
      <c r="B3" s="324"/>
      <c r="C3" s="323" t="s">
        <v>55</v>
      </c>
      <c r="D3" s="324"/>
    </row>
    <row r="4" spans="1:4" ht="15" customHeight="1" x14ac:dyDescent="0.25">
      <c r="A4" s="325" t="s">
        <v>56</v>
      </c>
      <c r="B4" s="326">
        <v>1</v>
      </c>
      <c r="C4" s="327"/>
      <c r="D4" s="328"/>
    </row>
    <row r="5" spans="1:4" ht="15" customHeight="1" x14ac:dyDescent="0.25">
      <c r="A5" s="325" t="s">
        <v>57</v>
      </c>
      <c r="B5" s="326">
        <v>4</v>
      </c>
      <c r="C5" s="329" t="s">
        <v>58</v>
      </c>
      <c r="D5" s="330">
        <v>17.399999999999999</v>
      </c>
    </row>
    <row r="6" spans="1:4" ht="15" customHeight="1" x14ac:dyDescent="0.25">
      <c r="A6" s="325" t="s">
        <v>59</v>
      </c>
      <c r="B6" s="326">
        <v>3.8</v>
      </c>
      <c r="C6" s="329"/>
      <c r="D6" s="330"/>
    </row>
    <row r="7" spans="1:4" ht="15" customHeight="1" x14ac:dyDescent="0.25">
      <c r="A7" s="325" t="s">
        <v>60</v>
      </c>
      <c r="B7" s="326">
        <v>8.6</v>
      </c>
      <c r="C7" s="329"/>
      <c r="D7" s="330"/>
    </row>
    <row r="8" spans="1:4" ht="15" customHeight="1" thickBot="1" x14ac:dyDescent="0.3">
      <c r="A8" s="331" t="s">
        <v>61</v>
      </c>
      <c r="B8" s="332">
        <f>SUM(B4:B7)</f>
        <v>17.399999999999999</v>
      </c>
      <c r="C8" s="333" t="s">
        <v>61</v>
      </c>
      <c r="D8" s="334">
        <f>D5</f>
        <v>17.399999999999999</v>
      </c>
    </row>
    <row r="9" spans="1:4" ht="15" customHeight="1" x14ac:dyDescent="0.25">
      <c r="A9" s="335"/>
      <c r="B9" s="335"/>
      <c r="C9" s="335"/>
      <c r="D9" s="335"/>
    </row>
    <row r="10" spans="1:4" ht="15" customHeight="1" thickBot="1" x14ac:dyDescent="0.3">
      <c r="A10" s="1" t="s">
        <v>104</v>
      </c>
      <c r="B10" s="1"/>
      <c r="C10" s="335"/>
      <c r="D10" s="335"/>
    </row>
    <row r="11" spans="1:4" ht="15" customHeight="1" thickBot="1" x14ac:dyDescent="0.3">
      <c r="A11" s="323" t="s">
        <v>62</v>
      </c>
      <c r="B11" s="336"/>
      <c r="C11" s="337" t="s">
        <v>63</v>
      </c>
      <c r="D11" s="338"/>
    </row>
    <row r="12" spans="1:4" ht="15" customHeight="1" x14ac:dyDescent="0.25">
      <c r="A12" s="339" t="s">
        <v>64</v>
      </c>
      <c r="B12" s="340">
        <v>10.9</v>
      </c>
      <c r="C12" s="341" t="s">
        <v>65</v>
      </c>
      <c r="D12" s="340">
        <v>3.9</v>
      </c>
    </row>
    <row r="13" spans="1:4" ht="15" customHeight="1" thickBot="1" x14ac:dyDescent="0.3">
      <c r="A13" s="342" t="s">
        <v>66</v>
      </c>
      <c r="B13" s="334">
        <v>2.5</v>
      </c>
      <c r="C13" s="343" t="s">
        <v>67</v>
      </c>
      <c r="D13" s="334">
        <v>0.9</v>
      </c>
    </row>
    <row r="14" spans="1:4" ht="15" x14ac:dyDescent="0.25">
      <c r="A14" s="344"/>
      <c r="B14" s="281"/>
      <c r="C14" s="345"/>
      <c r="D14" s="281"/>
    </row>
    <row r="15" spans="1:4" ht="16.2" thickBot="1" x14ac:dyDescent="0.35">
      <c r="A15" s="322" t="s">
        <v>68</v>
      </c>
      <c r="B15" s="281"/>
      <c r="C15" s="281"/>
      <c r="D15" s="281"/>
    </row>
    <row r="16" spans="1:4" ht="15" customHeight="1" thickBot="1" x14ac:dyDescent="0.3">
      <c r="A16" s="323" t="s">
        <v>69</v>
      </c>
      <c r="B16" s="324"/>
      <c r="C16" s="346" t="s">
        <v>70</v>
      </c>
      <c r="D16" s="324"/>
    </row>
    <row r="17" spans="1:4" ht="15" customHeight="1" x14ac:dyDescent="0.25">
      <c r="A17" s="347" t="s">
        <v>6</v>
      </c>
      <c r="B17" s="348"/>
      <c r="C17" s="387" t="s">
        <v>6</v>
      </c>
      <c r="D17" s="348">
        <v>1.2</v>
      </c>
    </row>
    <row r="18" spans="1:4" ht="15" customHeight="1" x14ac:dyDescent="0.25">
      <c r="A18" s="347" t="s">
        <v>7</v>
      </c>
      <c r="B18" s="348"/>
      <c r="C18" s="387" t="s">
        <v>7</v>
      </c>
      <c r="D18" s="348">
        <v>34.200000000000003</v>
      </c>
    </row>
    <row r="19" spans="1:4" ht="15" customHeight="1" x14ac:dyDescent="0.25">
      <c r="A19" s="347" t="s">
        <v>8</v>
      </c>
      <c r="B19" s="348"/>
      <c r="C19" s="387" t="s">
        <v>8</v>
      </c>
      <c r="D19" s="348">
        <v>2.4</v>
      </c>
    </row>
    <row r="20" spans="1:4" ht="15" customHeight="1" x14ac:dyDescent="0.25">
      <c r="A20" s="347" t="s">
        <v>9</v>
      </c>
      <c r="B20" s="348"/>
      <c r="C20" s="387" t="s">
        <v>9</v>
      </c>
      <c r="D20" s="348">
        <v>1.1000000000000001</v>
      </c>
    </row>
    <row r="21" spans="1:4" ht="15" customHeight="1" x14ac:dyDescent="0.25">
      <c r="A21" s="347" t="s">
        <v>10</v>
      </c>
      <c r="B21" s="348">
        <v>27.2</v>
      </c>
      <c r="C21" s="387" t="s">
        <v>10</v>
      </c>
      <c r="D21" s="348"/>
    </row>
    <row r="22" spans="1:4" ht="15" customHeight="1" thickBot="1" x14ac:dyDescent="0.3">
      <c r="A22" s="331" t="s">
        <v>61</v>
      </c>
      <c r="B22" s="349">
        <v>27.2</v>
      </c>
      <c r="C22" s="388" t="s">
        <v>61</v>
      </c>
      <c r="D22" s="349">
        <v>38.9</v>
      </c>
    </row>
    <row r="23" spans="1:4" ht="15" x14ac:dyDescent="0.25">
      <c r="A23" s="281"/>
      <c r="B23" s="281"/>
      <c r="C23" s="281"/>
      <c r="D23" s="281"/>
    </row>
    <row r="24" spans="1:4" ht="15" customHeight="1" thickBot="1" x14ac:dyDescent="0.35">
      <c r="A24" s="322" t="s">
        <v>71</v>
      </c>
      <c r="B24" s="281"/>
      <c r="C24" s="322" t="s">
        <v>72</v>
      </c>
      <c r="D24" s="281"/>
    </row>
    <row r="25" spans="1:4" ht="15" customHeight="1" x14ac:dyDescent="0.25">
      <c r="A25" s="350" t="s">
        <v>73</v>
      </c>
      <c r="B25" s="340">
        <v>5.0999999999999996</v>
      </c>
      <c r="C25" s="350" t="s">
        <v>6</v>
      </c>
      <c r="D25" s="351">
        <v>3.2</v>
      </c>
    </row>
    <row r="26" spans="1:4" ht="15" customHeight="1" x14ac:dyDescent="0.25">
      <c r="A26" s="347" t="s">
        <v>74</v>
      </c>
      <c r="B26" s="330">
        <v>0.1</v>
      </c>
      <c r="C26" s="347" t="s">
        <v>75</v>
      </c>
      <c r="D26" s="348">
        <v>4.5</v>
      </c>
    </row>
    <row r="27" spans="1:4" ht="15" customHeight="1" thickBot="1" x14ac:dyDescent="0.3">
      <c r="A27" s="347" t="s">
        <v>76</v>
      </c>
      <c r="B27" s="330">
        <v>0.5</v>
      </c>
      <c r="C27" s="331" t="s">
        <v>10</v>
      </c>
      <c r="D27" s="349">
        <v>12.8</v>
      </c>
    </row>
    <row r="28" spans="1:4" ht="15" customHeight="1" x14ac:dyDescent="0.25">
      <c r="A28" s="347" t="s">
        <v>77</v>
      </c>
      <c r="B28" s="330">
        <v>0.4</v>
      </c>
      <c r="C28" s="281"/>
      <c r="D28" s="281"/>
    </row>
    <row r="29" spans="1:4" ht="15" customHeight="1" thickBot="1" x14ac:dyDescent="0.3">
      <c r="A29" s="331" t="s">
        <v>78</v>
      </c>
      <c r="B29" s="334"/>
      <c r="C29" s="281"/>
      <c r="D29" s="281"/>
    </row>
    <row r="31" spans="1:4" ht="15.6" x14ac:dyDescent="0.3">
      <c r="A31" s="352" t="s">
        <v>79</v>
      </c>
    </row>
    <row r="32" spans="1:4" ht="13.8" x14ac:dyDescent="0.25">
      <c r="A32" s="353" t="s">
        <v>106</v>
      </c>
    </row>
    <row r="33" spans="1:8" ht="15" customHeight="1" thickBot="1" x14ac:dyDescent="0.3">
      <c r="A33" s="354" t="s">
        <v>80</v>
      </c>
      <c r="B33" s="355"/>
      <c r="C33" s="355" t="s">
        <v>81</v>
      </c>
      <c r="D33" s="355"/>
    </row>
    <row r="34" spans="1:8" ht="15" customHeight="1" x14ac:dyDescent="0.25">
      <c r="A34" s="356" t="s">
        <v>82</v>
      </c>
      <c r="B34" s="357">
        <v>4</v>
      </c>
      <c r="C34" s="379" t="s">
        <v>83</v>
      </c>
      <c r="D34" s="358">
        <f>D40+D41+D42</f>
        <v>42.7</v>
      </c>
      <c r="G34" s="359"/>
      <c r="H34" s="359"/>
    </row>
    <row r="35" spans="1:8" ht="15" customHeight="1" x14ac:dyDescent="0.3">
      <c r="A35" s="363" t="s">
        <v>84</v>
      </c>
      <c r="B35" s="361"/>
      <c r="C35" s="382"/>
      <c r="D35" s="362"/>
      <c r="G35" s="359"/>
      <c r="H35" s="359"/>
    </row>
    <row r="36" spans="1:8" ht="15" customHeight="1" x14ac:dyDescent="0.25">
      <c r="A36" s="360" t="s">
        <v>107</v>
      </c>
      <c r="B36" s="361">
        <v>2.2000000000000002</v>
      </c>
      <c r="C36" s="382"/>
      <c r="D36" s="362"/>
      <c r="G36" s="359"/>
      <c r="H36" s="359"/>
    </row>
    <row r="37" spans="1:8" ht="15" customHeight="1" x14ac:dyDescent="0.25">
      <c r="A37" s="360" t="s">
        <v>108</v>
      </c>
      <c r="B37" s="361">
        <v>1.4</v>
      </c>
      <c r="C37" s="382"/>
      <c r="D37" s="362"/>
      <c r="G37" s="359"/>
      <c r="H37" s="359"/>
    </row>
    <row r="38" spans="1:8" ht="15" customHeight="1" x14ac:dyDescent="0.25">
      <c r="A38" s="360" t="s">
        <v>109</v>
      </c>
      <c r="B38" s="361">
        <v>0.4</v>
      </c>
      <c r="C38" s="382"/>
      <c r="D38" s="362"/>
      <c r="G38" s="359"/>
      <c r="H38" s="359"/>
    </row>
    <row r="39" spans="1:8" ht="15" customHeight="1" x14ac:dyDescent="0.25">
      <c r="A39" s="360" t="s">
        <v>57</v>
      </c>
      <c r="B39" s="361">
        <v>11.8</v>
      </c>
      <c r="C39" s="382" t="s">
        <v>84</v>
      </c>
      <c r="D39" s="362"/>
    </row>
    <row r="40" spans="1:8" ht="15" customHeight="1" x14ac:dyDescent="0.3">
      <c r="A40" s="363" t="s">
        <v>84</v>
      </c>
      <c r="B40" s="364"/>
      <c r="C40" s="382" t="s">
        <v>110</v>
      </c>
      <c r="D40" s="362">
        <v>34.200000000000003</v>
      </c>
    </row>
    <row r="41" spans="1:8" ht="15" customHeight="1" x14ac:dyDescent="0.25">
      <c r="A41" s="360" t="s">
        <v>107</v>
      </c>
      <c r="B41" s="361">
        <f>B39-B42-B43</f>
        <v>9.7000000000000011</v>
      </c>
      <c r="C41" s="382" t="s">
        <v>111</v>
      </c>
      <c r="D41" s="362">
        <v>7.4</v>
      </c>
    </row>
    <row r="42" spans="1:8" ht="15" customHeight="1" x14ac:dyDescent="0.25">
      <c r="A42" s="360" t="s">
        <v>108</v>
      </c>
      <c r="B42" s="361">
        <v>2</v>
      </c>
      <c r="C42" s="382" t="s">
        <v>87</v>
      </c>
      <c r="D42" s="362">
        <v>1.1000000000000001</v>
      </c>
    </row>
    <row r="43" spans="1:8" ht="15" customHeight="1" x14ac:dyDescent="0.3">
      <c r="A43" s="360" t="s">
        <v>109</v>
      </c>
      <c r="B43" s="361">
        <v>0.1</v>
      </c>
      <c r="C43" s="389"/>
      <c r="D43" s="365"/>
    </row>
    <row r="44" spans="1:8" ht="15" customHeight="1" x14ac:dyDescent="0.3">
      <c r="A44" s="360" t="s">
        <v>88</v>
      </c>
      <c r="B44" s="361">
        <v>0.2</v>
      </c>
      <c r="C44" s="380" t="s">
        <v>105</v>
      </c>
      <c r="D44" s="365"/>
    </row>
    <row r="45" spans="1:8" ht="15" customHeight="1" x14ac:dyDescent="0.25">
      <c r="A45" s="366" t="s">
        <v>89</v>
      </c>
      <c r="B45" s="361">
        <v>0.6</v>
      </c>
      <c r="C45" s="382" t="s">
        <v>112</v>
      </c>
      <c r="D45" s="367">
        <v>1.6</v>
      </c>
    </row>
    <row r="46" spans="1:8" ht="15" customHeight="1" thickBot="1" x14ac:dyDescent="0.3">
      <c r="A46" s="360" t="s">
        <v>90</v>
      </c>
      <c r="B46" s="361">
        <v>5</v>
      </c>
      <c r="C46" s="390" t="s">
        <v>113</v>
      </c>
      <c r="D46" s="368">
        <v>0.4</v>
      </c>
    </row>
    <row r="47" spans="1:8" ht="15" customHeight="1" x14ac:dyDescent="0.25">
      <c r="A47" s="360" t="s">
        <v>91</v>
      </c>
      <c r="B47" s="362">
        <v>10.199999999999999</v>
      </c>
      <c r="C47" s="369"/>
      <c r="D47" s="370"/>
    </row>
    <row r="48" spans="1:8" ht="15" customHeight="1" thickBot="1" x14ac:dyDescent="0.3">
      <c r="A48" s="371" t="s">
        <v>92</v>
      </c>
      <c r="B48" s="372">
        <f>D34-B34-B39-B46-B44</f>
        <v>21.700000000000003</v>
      </c>
    </row>
    <row r="49" spans="1:4" ht="15" customHeight="1" thickBot="1" x14ac:dyDescent="0.3">
      <c r="A49" s="373" t="s">
        <v>93</v>
      </c>
      <c r="B49" s="374">
        <v>17.399999999999999</v>
      </c>
    </row>
    <row r="50" spans="1:4" ht="15" customHeight="1" x14ac:dyDescent="0.25">
      <c r="C50" s="375" t="s">
        <v>94</v>
      </c>
      <c r="D50" s="425">
        <f>B13</f>
        <v>2.5</v>
      </c>
    </row>
    <row r="51" spans="1:4" ht="15" customHeight="1" x14ac:dyDescent="0.25">
      <c r="C51" s="327" t="s">
        <v>95</v>
      </c>
      <c r="D51" s="326">
        <v>0.4</v>
      </c>
    </row>
    <row r="52" spans="1:4" ht="15" customHeight="1" thickBot="1" x14ac:dyDescent="0.3">
      <c r="C52" s="376" t="s">
        <v>96</v>
      </c>
      <c r="D52" s="332">
        <v>0.9</v>
      </c>
    </row>
    <row r="53" spans="1:4" ht="15" customHeight="1" x14ac:dyDescent="0.25"/>
    <row r="54" spans="1:4" ht="15" customHeight="1" thickBot="1" x14ac:dyDescent="0.3">
      <c r="A54" s="353" t="s">
        <v>97</v>
      </c>
    </row>
    <row r="55" spans="1:4" ht="15" customHeight="1" thickBot="1" x14ac:dyDescent="0.3">
      <c r="A55" s="354" t="s">
        <v>80</v>
      </c>
      <c r="B55" s="377"/>
      <c r="C55" s="355" t="s">
        <v>81</v>
      </c>
      <c r="D55" s="378"/>
    </row>
    <row r="56" spans="1:4" ht="15" customHeight="1" x14ac:dyDescent="0.25">
      <c r="A56" s="379" t="s">
        <v>98</v>
      </c>
      <c r="B56" s="358">
        <v>0.6</v>
      </c>
      <c r="C56" s="356" t="s">
        <v>83</v>
      </c>
      <c r="D56" s="358">
        <v>1.9</v>
      </c>
    </row>
    <row r="57" spans="1:4" ht="15" customHeight="1" x14ac:dyDescent="0.25">
      <c r="A57" s="380" t="s">
        <v>99</v>
      </c>
      <c r="B57" s="362">
        <v>0.7</v>
      </c>
      <c r="C57" s="381"/>
      <c r="D57" s="381"/>
    </row>
    <row r="58" spans="1:4" ht="15" customHeight="1" x14ac:dyDescent="0.25">
      <c r="A58" s="382" t="s">
        <v>100</v>
      </c>
      <c r="B58" s="362">
        <v>0.3</v>
      </c>
      <c r="C58" s="381"/>
      <c r="D58" s="381"/>
    </row>
    <row r="59" spans="1:4" ht="15" customHeight="1" x14ac:dyDescent="0.25">
      <c r="A59" s="382" t="s">
        <v>101</v>
      </c>
      <c r="B59" s="362">
        <v>0.1</v>
      </c>
      <c r="C59" s="381"/>
      <c r="D59" s="381"/>
    </row>
    <row r="60" spans="1:4" ht="15" customHeight="1" thickBot="1" x14ac:dyDescent="0.3">
      <c r="A60" s="383" t="s">
        <v>102</v>
      </c>
      <c r="B60" s="372">
        <f>D56-B56-B57-B58-B59</f>
        <v>0.19999999999999987</v>
      </c>
      <c r="C60" s="384"/>
      <c r="D60" s="384"/>
    </row>
    <row r="61" spans="1:4" ht="17.399999999999999" x14ac:dyDescent="0.25">
      <c r="C61" s="385"/>
      <c r="D61" s="385"/>
    </row>
  </sheetData>
  <mergeCells count="1">
    <mergeCell ref="A10:B10"/>
  </mergeCells>
  <phoneticPr fontId="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31"/>
  <sheetViews>
    <sheetView workbookViewId="0">
      <selection activeCell="C4" sqref="C4"/>
    </sheetView>
  </sheetViews>
  <sheetFormatPr baseColWidth="10" defaultRowHeight="13.2" x14ac:dyDescent="0.25"/>
  <cols>
    <col min="1" max="1" width="48.33203125" customWidth="1"/>
  </cols>
  <sheetData>
    <row r="2" spans="1:3" ht="15" x14ac:dyDescent="0.25">
      <c r="A2" s="6" t="s">
        <v>153</v>
      </c>
      <c r="B2" s="6">
        <f>'énoncé T2'!B3+'énoncé T2'!B4+'énoncé T2'!B5</f>
        <v>52</v>
      </c>
    </row>
    <row r="3" spans="1:3" ht="15" x14ac:dyDescent="0.25">
      <c r="A3" s="6" t="s">
        <v>154</v>
      </c>
      <c r="B3" s="6">
        <f>'énoncé T2'!B44</f>
        <v>0.19999999999999929</v>
      </c>
      <c r="C3" s="434" t="s">
        <v>233</v>
      </c>
    </row>
    <row r="4" spans="1:3" ht="15" x14ac:dyDescent="0.25">
      <c r="A4" s="6" t="s">
        <v>155</v>
      </c>
      <c r="B4" s="6"/>
    </row>
    <row r="5" spans="1:3" ht="15" x14ac:dyDescent="0.25">
      <c r="A5" s="438" t="s">
        <v>156</v>
      </c>
      <c r="B5" s="6">
        <f>'TREprévisions T1'!R14</f>
        <v>1.2</v>
      </c>
    </row>
    <row r="6" spans="1:3" ht="15" x14ac:dyDescent="0.25">
      <c r="A6" s="438" t="s">
        <v>157</v>
      </c>
      <c r="B6" s="6">
        <f>'TREprévisions T1'!R15+'énoncé T2'!B12</f>
        <v>36.200000000000003</v>
      </c>
    </row>
    <row r="7" spans="1:3" ht="15" x14ac:dyDescent="0.25">
      <c r="A7" s="438" t="s">
        <v>158</v>
      </c>
      <c r="B7" s="6">
        <f>'TREprévisions T1'!R16+'énoncé T2'!B11</f>
        <v>6.4</v>
      </c>
    </row>
    <row r="8" spans="1:3" ht="15" x14ac:dyDescent="0.25">
      <c r="A8" s="438" t="s">
        <v>159</v>
      </c>
      <c r="B8" s="6">
        <f>'TREprévisions T1'!R17</f>
        <v>1.1000000000000001</v>
      </c>
    </row>
    <row r="9" spans="1:3" ht="15" x14ac:dyDescent="0.25">
      <c r="A9" s="6"/>
      <c r="B9" s="6"/>
    </row>
    <row r="10" spans="1:3" ht="15.6" x14ac:dyDescent="0.3">
      <c r="A10" s="435" t="s">
        <v>160</v>
      </c>
      <c r="B10" s="6">
        <f>'énoncé T2'!B14+'TREprévisions T1'!O19</f>
        <v>7.3</v>
      </c>
    </row>
    <row r="11" spans="1:3" ht="15" x14ac:dyDescent="0.25">
      <c r="A11" s="6" t="s">
        <v>162</v>
      </c>
      <c r="B11" s="6">
        <f>'énoncé T2'!B15+'TREprévisions T1'!K18</f>
        <v>1.3</v>
      </c>
    </row>
    <row r="12" spans="1:3" ht="15" x14ac:dyDescent="0.25">
      <c r="A12" s="6" t="s">
        <v>163</v>
      </c>
      <c r="B12" s="6">
        <f>B10-B11</f>
        <v>6</v>
      </c>
    </row>
    <row r="13" spans="1:3" ht="15" x14ac:dyDescent="0.25">
      <c r="A13" s="6"/>
      <c r="B13" s="6"/>
    </row>
    <row r="14" spans="1:3" ht="15.6" x14ac:dyDescent="0.3">
      <c r="A14" s="435" t="s">
        <v>164</v>
      </c>
      <c r="B14" s="6"/>
    </row>
    <row r="15" spans="1:3" ht="15" x14ac:dyDescent="0.25">
      <c r="A15" s="6" t="s">
        <v>169</v>
      </c>
      <c r="B15" s="6"/>
    </row>
    <row r="16" spans="1:3" ht="15" x14ac:dyDescent="0.25">
      <c r="A16" s="6" t="s">
        <v>165</v>
      </c>
      <c r="B16" s="6">
        <v>24.4</v>
      </c>
    </row>
    <row r="17" spans="1:10" ht="15" x14ac:dyDescent="0.25">
      <c r="A17" s="6" t="s">
        <v>166</v>
      </c>
      <c r="B17" s="6">
        <v>25.4</v>
      </c>
      <c r="C17" s="280" t="s">
        <v>170</v>
      </c>
      <c r="D17">
        <f>B17-B16</f>
        <v>1</v>
      </c>
    </row>
    <row r="18" spans="1:10" ht="15" x14ac:dyDescent="0.25">
      <c r="A18" s="6" t="s">
        <v>167</v>
      </c>
      <c r="B18" s="6">
        <f>'TRE4 T0'!N20</f>
        <v>20.5</v>
      </c>
    </row>
    <row r="19" spans="1:10" ht="15" x14ac:dyDescent="0.25">
      <c r="A19" s="6" t="s">
        <v>168</v>
      </c>
      <c r="B19" s="6">
        <f>'TREprévisions T1'!N20</f>
        <v>21.200000000000003</v>
      </c>
      <c r="C19" s="280" t="s">
        <v>170</v>
      </c>
      <c r="D19">
        <f>B19-B18</f>
        <v>0.70000000000000284</v>
      </c>
    </row>
    <row r="20" spans="1:10" ht="15" x14ac:dyDescent="0.25">
      <c r="A20" s="6" t="s">
        <v>171</v>
      </c>
      <c r="B20" s="6">
        <f>D19/D17</f>
        <v>0.70000000000000284</v>
      </c>
    </row>
    <row r="21" spans="1:10" ht="15" x14ac:dyDescent="0.25">
      <c r="A21" s="439" t="s">
        <v>172</v>
      </c>
      <c r="B21" s="439">
        <f>D19*'énoncé T2'!B21</f>
        <v>6.3000000000000256</v>
      </c>
    </row>
    <row r="22" spans="1:10" ht="15.6" x14ac:dyDescent="0.3">
      <c r="A22" s="435" t="s">
        <v>173</v>
      </c>
      <c r="B22" s="6">
        <f>B21+'TREprévisions T1'!N20</f>
        <v>27.500000000000028</v>
      </c>
    </row>
    <row r="23" spans="1:10" ht="15" x14ac:dyDescent="0.25">
      <c r="A23" s="6"/>
      <c r="B23" s="6"/>
    </row>
    <row r="24" spans="1:10" ht="15" x14ac:dyDescent="0.25">
      <c r="A24" s="6" t="s">
        <v>174</v>
      </c>
      <c r="B24" s="6"/>
    </row>
    <row r="25" spans="1:10" ht="15" x14ac:dyDescent="0.25">
      <c r="A25" s="437" t="s">
        <v>175</v>
      </c>
      <c r="B25" s="6">
        <f>ROUND(B$22*'énoncé T2'!B39,1)</f>
        <v>4.2</v>
      </c>
    </row>
    <row r="26" spans="1:10" ht="15" x14ac:dyDescent="0.25">
      <c r="A26" s="437" t="s">
        <v>176</v>
      </c>
      <c r="B26" s="6">
        <f>ROUND(B$22*'énoncé T2'!B40,1)</f>
        <v>5.8</v>
      </c>
    </row>
    <row r="27" spans="1:10" ht="15" x14ac:dyDescent="0.25">
      <c r="A27" s="437" t="s">
        <v>177</v>
      </c>
      <c r="B27" s="6">
        <f>ROUND(B$22*'énoncé T2'!B41,1)</f>
        <v>17.5</v>
      </c>
    </row>
    <row r="29" spans="1:10" x14ac:dyDescent="0.25">
      <c r="B29" s="2"/>
      <c r="C29" s="3"/>
      <c r="D29" s="2"/>
      <c r="E29" s="2"/>
      <c r="F29" s="4"/>
      <c r="G29" s="2"/>
      <c r="H29" s="2"/>
      <c r="I29" s="2"/>
      <c r="J29" s="2"/>
    </row>
    <row r="30" spans="1:10" x14ac:dyDescent="0.25">
      <c r="B30" s="2"/>
      <c r="C30" s="2"/>
      <c r="D30" s="2"/>
      <c r="E30" s="2"/>
      <c r="F30" s="2"/>
      <c r="G30" s="2"/>
      <c r="H30" s="2"/>
      <c r="I30" s="2"/>
      <c r="J30" s="2"/>
    </row>
    <row r="31" spans="1:10" x14ac:dyDescent="0.25">
      <c r="I31" s="2"/>
      <c r="J31" s="2"/>
    </row>
  </sheetData>
  <phoneticPr fontId="0" type="noConversion"/>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73"/>
  <sheetViews>
    <sheetView topLeftCell="A47" workbookViewId="0">
      <selection activeCell="M73" sqref="M73"/>
    </sheetView>
  </sheetViews>
  <sheetFormatPr baseColWidth="10" defaultRowHeight="13.2" x14ac:dyDescent="0.25"/>
  <sheetData>
    <row r="2" spans="1:27" ht="13.8" thickBot="1" x14ac:dyDescent="0.3">
      <c r="A2" s="280" t="s">
        <v>178</v>
      </c>
      <c r="B2" s="2"/>
      <c r="C2" s="2"/>
      <c r="D2" s="2"/>
      <c r="E2" s="2"/>
      <c r="F2" s="2"/>
      <c r="G2" s="2"/>
      <c r="H2" s="2"/>
    </row>
    <row r="3" spans="1:27" ht="60" thickBot="1" x14ac:dyDescent="0.3">
      <c r="B3" s="440"/>
      <c r="C3" s="441" t="s">
        <v>0</v>
      </c>
      <c r="D3" s="441" t="s">
        <v>15</v>
      </c>
      <c r="E3" s="441" t="s">
        <v>2</v>
      </c>
      <c r="F3" s="442" t="s">
        <v>3</v>
      </c>
      <c r="G3" s="443" t="s">
        <v>4</v>
      </c>
      <c r="H3" s="444" t="s">
        <v>16</v>
      </c>
    </row>
    <row r="4" spans="1:27" ht="23.4" thickBot="1" x14ac:dyDescent="0.3">
      <c r="B4" s="445" t="s">
        <v>6</v>
      </c>
      <c r="C4" s="446">
        <f>'TREprévisions T1'!G14/'TREprévisions T1'!G$25</f>
        <v>1.9607843137254905E-2</v>
      </c>
      <c r="D4" s="446"/>
      <c r="E4" s="447"/>
      <c r="F4" s="446">
        <f>'TREprévisions T1'!J14/'TREprévisions T1'!J$25</f>
        <v>5.0420168067226885E-2</v>
      </c>
      <c r="G4" s="448"/>
      <c r="H4" s="449"/>
    </row>
    <row r="5" spans="1:27" ht="13.8" thickBot="1" x14ac:dyDescent="0.3">
      <c r="B5" s="450" t="s">
        <v>7</v>
      </c>
      <c r="C5" s="451"/>
      <c r="D5" s="451"/>
      <c r="E5" s="446">
        <f>'TREprévisions T1'!I15/'TREprévisions T1'!I$25</f>
        <v>0.23529411764705882</v>
      </c>
      <c r="F5" s="452"/>
      <c r="G5" s="453"/>
      <c r="H5" s="454"/>
    </row>
    <row r="6" spans="1:27" x14ac:dyDescent="0.25">
      <c r="B6" s="450" t="s">
        <v>8</v>
      </c>
      <c r="C6" s="446">
        <f>'TREprévisions T1'!G16/'TREprévisions T1'!G$25</f>
        <v>9.8039215686274522E-2</v>
      </c>
      <c r="D6" s="451"/>
      <c r="E6" s="452"/>
      <c r="F6" s="452">
        <f>2/11.9</f>
        <v>0.16806722689075629</v>
      </c>
      <c r="G6" s="453"/>
      <c r="H6" s="454"/>
    </row>
    <row r="7" spans="1:27" ht="23.4" thickBot="1" x14ac:dyDescent="0.3">
      <c r="B7" s="455" t="s">
        <v>9</v>
      </c>
      <c r="C7" s="456"/>
      <c r="D7" s="456"/>
      <c r="E7" s="457"/>
      <c r="F7" s="457"/>
      <c r="G7" s="458"/>
      <c r="H7" s="459"/>
    </row>
    <row r="8" spans="1:27" ht="34.200000000000003" x14ac:dyDescent="0.25">
      <c r="B8" s="455" t="s">
        <v>10</v>
      </c>
      <c r="C8" s="456"/>
      <c r="D8" s="446">
        <f>'TREprévisions T1'!H18/'TREprévisions T1'!H$25</f>
        <v>6.0773480662983423E-2</v>
      </c>
      <c r="E8" s="446">
        <f>'TREprévisions T1'!I18/'TREprévisions T1'!I$25</f>
        <v>0.21176470588235291</v>
      </c>
      <c r="F8" s="446">
        <f>'TREprévisions T1'!J18/'TREprévisions T1'!J$25</f>
        <v>0.19327731092436973</v>
      </c>
      <c r="G8" s="446">
        <f>'TREprévisions T1'!K18/'TREprévisions T1'!K$25</f>
        <v>0.2</v>
      </c>
      <c r="H8" s="459"/>
    </row>
    <row r="9" spans="1:27" ht="23.4" thickBot="1" x14ac:dyDescent="0.3">
      <c r="B9" s="460" t="s">
        <v>4</v>
      </c>
      <c r="C9" s="461"/>
      <c r="D9" s="461"/>
      <c r="E9" s="462"/>
      <c r="F9" s="462"/>
      <c r="G9" s="463"/>
      <c r="H9" s="464"/>
    </row>
    <row r="10" spans="1:27" ht="36.6" thickBot="1" x14ac:dyDescent="0.3">
      <c r="B10" s="465" t="s">
        <v>23</v>
      </c>
      <c r="C10" s="466"/>
      <c r="D10" s="466"/>
      <c r="E10" s="467"/>
      <c r="F10" s="467"/>
      <c r="G10" s="468"/>
      <c r="H10" s="469"/>
    </row>
    <row r="12" spans="1:27" x14ac:dyDescent="0.25">
      <c r="A12" s="280" t="s">
        <v>179</v>
      </c>
    </row>
    <row r="13" spans="1:27" ht="15.6" x14ac:dyDescent="0.35">
      <c r="A13" s="280" t="s">
        <v>183</v>
      </c>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row>
    <row r="14" spans="1:27" x14ac:dyDescent="0.25">
      <c r="A14" s="280" t="s">
        <v>180</v>
      </c>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row>
    <row r="15" spans="1:27" x14ac:dyDescent="0.25">
      <c r="A15" s="280" t="s">
        <v>181</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row>
    <row r="16" spans="1:27" x14ac:dyDescent="0.25">
      <c r="A16" s="280" t="s">
        <v>182</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row>
    <row r="17" spans="1:27" ht="15.6" x14ac:dyDescent="0.35">
      <c r="A17" s="280" t="s">
        <v>186</v>
      </c>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row>
    <row r="18" spans="1:27" ht="15.6" x14ac:dyDescent="0.35">
      <c r="A18" s="280" t="s">
        <v>184</v>
      </c>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row>
    <row r="19" spans="1:27" x14ac:dyDescent="0.25">
      <c r="A19" s="470" t="s">
        <v>185</v>
      </c>
    </row>
    <row r="45" spans="1:10" x14ac:dyDescent="0.25">
      <c r="A45" t="s">
        <v>187</v>
      </c>
    </row>
    <row r="46" spans="1:10" x14ac:dyDescent="0.25">
      <c r="A46" s="280" t="s">
        <v>202</v>
      </c>
      <c r="J46" t="s">
        <v>203</v>
      </c>
    </row>
    <row r="47" spans="1:10" x14ac:dyDescent="0.25">
      <c r="A47" s="280" t="s">
        <v>204</v>
      </c>
      <c r="J47" s="280" t="s">
        <v>209</v>
      </c>
    </row>
    <row r="48" spans="1:10" x14ac:dyDescent="0.25">
      <c r="A48" s="280" t="s">
        <v>205</v>
      </c>
      <c r="J48" t="s">
        <v>206</v>
      </c>
    </row>
    <row r="49" spans="1:13" x14ac:dyDescent="0.25">
      <c r="A49" s="280" t="s">
        <v>207</v>
      </c>
      <c r="J49" t="s">
        <v>208</v>
      </c>
    </row>
    <row r="50" spans="1:13" x14ac:dyDescent="0.25">
      <c r="A50" s="280" t="s">
        <v>210</v>
      </c>
      <c r="J50" t="s">
        <v>211</v>
      </c>
    </row>
    <row r="51" spans="1:13" x14ac:dyDescent="0.25">
      <c r="A51" s="280" t="s">
        <v>212</v>
      </c>
      <c r="J51" s="280" t="s">
        <v>213</v>
      </c>
    </row>
    <row r="53" spans="1:13" x14ac:dyDescent="0.25">
      <c r="A53" t="s">
        <v>188</v>
      </c>
    </row>
    <row r="55" spans="1:13" x14ac:dyDescent="0.25">
      <c r="A55" s="280" t="s">
        <v>216</v>
      </c>
      <c r="J55" t="s">
        <v>217</v>
      </c>
      <c r="M55">
        <v>0</v>
      </c>
    </row>
    <row r="56" spans="1:13" x14ac:dyDescent="0.25">
      <c r="A56" t="s">
        <v>189</v>
      </c>
      <c r="J56" s="280" t="s">
        <v>221</v>
      </c>
      <c r="M56">
        <v>0</v>
      </c>
    </row>
    <row r="57" spans="1:13" x14ac:dyDescent="0.25">
      <c r="J57" t="s">
        <v>220</v>
      </c>
      <c r="M57">
        <v>0</v>
      </c>
    </row>
    <row r="58" spans="1:13" x14ac:dyDescent="0.25">
      <c r="J58" t="s">
        <v>222</v>
      </c>
      <c r="M58">
        <v>0</v>
      </c>
    </row>
    <row r="59" spans="1:13" x14ac:dyDescent="0.25">
      <c r="A59" s="280" t="s">
        <v>214</v>
      </c>
      <c r="J59" t="s">
        <v>215</v>
      </c>
      <c r="M59">
        <v>1.1000000000000001</v>
      </c>
    </row>
    <row r="60" spans="1:13" x14ac:dyDescent="0.25">
      <c r="A60" s="280" t="s">
        <v>219</v>
      </c>
      <c r="J60" s="280" t="s">
        <v>218</v>
      </c>
      <c r="M60">
        <f>'TREprévisions T1'!J25</f>
        <v>11.9</v>
      </c>
    </row>
    <row r="62" spans="1:13" x14ac:dyDescent="0.25">
      <c r="A62" t="s">
        <v>190</v>
      </c>
    </row>
    <row r="63" spans="1:13" x14ac:dyDescent="0.25">
      <c r="A63" t="s">
        <v>191</v>
      </c>
    </row>
    <row r="64" spans="1:13" x14ac:dyDescent="0.25">
      <c r="A64" t="s">
        <v>192</v>
      </c>
    </row>
    <row r="65" spans="1:14" x14ac:dyDescent="0.25">
      <c r="A65" t="s">
        <v>193</v>
      </c>
    </row>
    <row r="66" spans="1:14" x14ac:dyDescent="0.25">
      <c r="A66" t="s">
        <v>194</v>
      </c>
    </row>
    <row r="67" spans="1:14" x14ac:dyDescent="0.25">
      <c r="A67" t="s">
        <v>195</v>
      </c>
    </row>
    <row r="68" spans="1:14" x14ac:dyDescent="0.25">
      <c r="A68" t="s">
        <v>196</v>
      </c>
    </row>
    <row r="69" spans="1:14" x14ac:dyDescent="0.25">
      <c r="A69" t="s">
        <v>197</v>
      </c>
      <c r="H69" t="s">
        <v>198</v>
      </c>
      <c r="L69" s="436" t="s">
        <v>223</v>
      </c>
      <c r="M69" s="472">
        <f>ROUND(((F4*M60)+'calcul des emplois finals'!B25+'calcul des emplois finals'!B5)/(1-'Calcul des CI'!C4),1)</f>
        <v>6.1</v>
      </c>
    </row>
    <row r="70" spans="1:14" x14ac:dyDescent="0.25">
      <c r="A70" t="s">
        <v>199</v>
      </c>
      <c r="H70" t="s">
        <v>200</v>
      </c>
      <c r="L70" s="436" t="s">
        <v>223</v>
      </c>
      <c r="M70" s="472">
        <f>ROUND((C6*M69)+(F6*M60)+'calcul des emplois finals'!B7+'calcul des emplois finals'!B26,1)</f>
        <v>14.8</v>
      </c>
      <c r="N70" s="471"/>
    </row>
    <row r="71" spans="1:14" x14ac:dyDescent="0.25">
      <c r="A71" t="s">
        <v>201</v>
      </c>
      <c r="H71" s="280" t="s">
        <v>224</v>
      </c>
      <c r="L71" s="436" t="s">
        <v>223</v>
      </c>
      <c r="M71" s="472">
        <f>M70+'TREprévisions T1'!I8</f>
        <v>15.9</v>
      </c>
    </row>
    <row r="72" spans="1:14" x14ac:dyDescent="0.25">
      <c r="A72" s="280" t="s">
        <v>227</v>
      </c>
      <c r="H72" s="280" t="s">
        <v>226</v>
      </c>
      <c r="L72" s="436" t="s">
        <v>223</v>
      </c>
      <c r="M72" s="472">
        <f>ROUND((E5*M71+'calcul des emplois finals'!B6),1)+0.1</f>
        <v>40</v>
      </c>
      <c r="N72" s="280"/>
    </row>
    <row r="73" spans="1:14" x14ac:dyDescent="0.25">
      <c r="A73" s="280" t="s">
        <v>228</v>
      </c>
      <c r="H73" s="280" t="s">
        <v>225</v>
      </c>
      <c r="L73" s="436" t="s">
        <v>223</v>
      </c>
      <c r="M73" s="472">
        <f>-0.1+ROUND((D8*M72+E8*M71+F8*M60+'calcul des emplois finals'!B11+'calcul des emplois finals'!B2+'calcul des emplois finals'!B3+'calcul des emplois finals'!B27),1)-'Calcul des CI'!M60</f>
        <v>67.099999999999994</v>
      </c>
      <c r="N73" s="280"/>
    </row>
  </sheetData>
  <phoneticPr fontId="0"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6"/>
  <sheetViews>
    <sheetView showGridLines="0" topLeftCell="A14" zoomScale="50" zoomScaleNormal="50" workbookViewId="0">
      <selection activeCell="Q8" sqref="Q8"/>
    </sheetView>
  </sheetViews>
  <sheetFormatPr baseColWidth="10" defaultColWidth="11.44140625" defaultRowHeight="12" customHeight="1" x14ac:dyDescent="0.2"/>
  <cols>
    <col min="1" max="1" width="11.44140625" style="2"/>
    <col min="2" max="3" width="15.6640625" style="2" customWidth="1"/>
    <col min="4" max="4" width="20" style="2" customWidth="1"/>
    <col min="5" max="5" width="15.6640625" style="2" customWidth="1"/>
    <col min="6" max="6" width="38" style="2" customWidth="1"/>
    <col min="7" max="18" width="15.6640625" style="2" customWidth="1"/>
    <col min="19" max="19" width="18.5546875" style="2" customWidth="1"/>
    <col min="20" max="16384" width="11.44140625" style="2"/>
  </cols>
  <sheetData>
    <row r="1" spans="2:19" ht="60" customHeight="1" x14ac:dyDescent="0.25">
      <c r="B1" s="3"/>
      <c r="E1" s="3"/>
      <c r="H1" s="4"/>
    </row>
    <row r="2" spans="2:19" ht="60" customHeight="1" x14ac:dyDescent="0.5">
      <c r="F2" s="114" t="s">
        <v>31</v>
      </c>
    </row>
    <row r="3" spans="2:19" ht="60" customHeight="1" thickBot="1" x14ac:dyDescent="0.25"/>
    <row r="4" spans="2:19" ht="60" customHeight="1" thickBot="1" x14ac:dyDescent="0.35">
      <c r="B4" s="212"/>
      <c r="C4" s="212"/>
      <c r="D4" s="212"/>
      <c r="E4" s="212"/>
      <c r="F4" s="115"/>
      <c r="G4" s="116" t="s">
        <v>0</v>
      </c>
      <c r="H4" s="116" t="s">
        <v>1</v>
      </c>
      <c r="I4" s="116" t="s">
        <v>2</v>
      </c>
      <c r="J4" s="117" t="s">
        <v>3</v>
      </c>
      <c r="K4" s="118" t="s">
        <v>4</v>
      </c>
      <c r="L4" s="119" t="s">
        <v>5</v>
      </c>
      <c r="M4" s="212"/>
      <c r="N4" s="212"/>
      <c r="O4" s="212"/>
      <c r="P4" s="212"/>
      <c r="Q4" s="212"/>
      <c r="R4" s="212"/>
      <c r="S4" s="212"/>
    </row>
    <row r="5" spans="2:19" ht="60" customHeight="1" x14ac:dyDescent="0.3">
      <c r="B5" s="212"/>
      <c r="C5" s="212"/>
      <c r="D5" s="212"/>
      <c r="E5" s="212"/>
      <c r="F5" s="222" t="s">
        <v>6</v>
      </c>
      <c r="G5" s="223">
        <f>'Calcul des CI'!M69</f>
        <v>6.1</v>
      </c>
      <c r="H5" s="223"/>
      <c r="I5" s="224"/>
      <c r="J5" s="224"/>
      <c r="K5" s="225"/>
      <c r="L5" s="226">
        <f t="shared" ref="L5:L11" si="0">SUM(G5:K5)</f>
        <v>6.1</v>
      </c>
      <c r="M5" s="212"/>
      <c r="N5" s="212"/>
      <c r="O5" s="212"/>
      <c r="P5" s="212"/>
      <c r="Q5" s="212"/>
      <c r="R5" s="212"/>
      <c r="S5" s="212"/>
    </row>
    <row r="6" spans="2:19" ht="60" customHeight="1" x14ac:dyDescent="0.3">
      <c r="B6" s="212"/>
      <c r="C6" s="212"/>
      <c r="D6" s="212"/>
      <c r="E6" s="212"/>
      <c r="F6" s="227" t="s">
        <v>7</v>
      </c>
      <c r="G6" s="228"/>
      <c r="H6" s="228">
        <f>'Calcul des CI'!M72</f>
        <v>40</v>
      </c>
      <c r="I6" s="229"/>
      <c r="J6" s="229"/>
      <c r="K6" s="230"/>
      <c r="L6" s="231">
        <f t="shared" si="0"/>
        <v>40</v>
      </c>
      <c r="M6" s="212"/>
      <c r="N6" s="212"/>
      <c r="O6" s="212"/>
      <c r="P6" s="212"/>
      <c r="Q6" s="212"/>
      <c r="R6" s="212"/>
      <c r="S6" s="212"/>
    </row>
    <row r="7" spans="2:19" ht="60" customHeight="1" x14ac:dyDescent="0.3">
      <c r="B7" s="212"/>
      <c r="C7" s="212"/>
      <c r="D7" s="212"/>
      <c r="E7" s="212"/>
      <c r="F7" s="232" t="s">
        <v>8</v>
      </c>
      <c r="G7" s="233"/>
      <c r="H7" s="233"/>
      <c r="I7" s="234">
        <f>'Calcul des CI'!M70</f>
        <v>14.8</v>
      </c>
      <c r="J7" s="234"/>
      <c r="K7" s="235"/>
      <c r="L7" s="231">
        <f t="shared" si="0"/>
        <v>14.8</v>
      </c>
      <c r="M7" s="212"/>
      <c r="N7" s="212"/>
      <c r="O7" s="212"/>
      <c r="P7" s="212"/>
      <c r="Q7" s="212"/>
      <c r="R7" s="212"/>
      <c r="S7" s="212"/>
    </row>
    <row r="8" spans="2:19" ht="60" customHeight="1" x14ac:dyDescent="0.3">
      <c r="B8" s="212"/>
      <c r="C8" s="212"/>
      <c r="D8" s="212"/>
      <c r="E8" s="212"/>
      <c r="F8" s="232" t="s">
        <v>9</v>
      </c>
      <c r="G8" s="233"/>
      <c r="H8" s="233"/>
      <c r="I8" s="234">
        <f>'TREprévisions T1'!I8</f>
        <v>1.1000000000000001</v>
      </c>
      <c r="J8" s="234"/>
      <c r="K8" s="235"/>
      <c r="L8" s="231">
        <f t="shared" si="0"/>
        <v>1.1000000000000001</v>
      </c>
      <c r="M8" s="212"/>
      <c r="N8" s="212"/>
      <c r="O8" s="212"/>
      <c r="P8" s="212"/>
      <c r="Q8" s="212"/>
      <c r="R8" s="212"/>
      <c r="S8" s="212"/>
    </row>
    <row r="9" spans="2:19" ht="60" customHeight="1" x14ac:dyDescent="0.3">
      <c r="B9" s="212"/>
      <c r="C9" s="212"/>
      <c r="D9" s="212"/>
      <c r="E9" s="212"/>
      <c r="F9" s="232" t="s">
        <v>10</v>
      </c>
      <c r="G9" s="233"/>
      <c r="H9" s="233"/>
      <c r="I9" s="234"/>
      <c r="J9" s="234">
        <f>'Calcul des CI'!M60</f>
        <v>11.9</v>
      </c>
      <c r="K9" s="235"/>
      <c r="L9" s="231">
        <f t="shared" si="0"/>
        <v>11.9</v>
      </c>
      <c r="M9" s="212"/>
      <c r="N9" s="212"/>
      <c r="O9" s="212"/>
      <c r="P9" s="212"/>
      <c r="Q9" s="212"/>
      <c r="R9" s="212"/>
      <c r="S9" s="212"/>
    </row>
    <row r="10" spans="2:19" ht="60" customHeight="1" thickBot="1" x14ac:dyDescent="0.35">
      <c r="B10" s="212"/>
      <c r="C10" s="212"/>
      <c r="D10" s="212"/>
      <c r="E10" s="212"/>
      <c r="F10" s="236" t="s">
        <v>4</v>
      </c>
      <c r="G10" s="237"/>
      <c r="H10" s="237"/>
      <c r="I10" s="238"/>
      <c r="J10" s="238"/>
      <c r="K10" s="239">
        <f>'calcul des emplois finals'!B10</f>
        <v>7.3</v>
      </c>
      <c r="L10" s="240">
        <f t="shared" si="0"/>
        <v>7.3</v>
      </c>
      <c r="M10" s="212"/>
      <c r="N10" s="212"/>
      <c r="O10" s="212"/>
      <c r="P10" s="212"/>
      <c r="Q10" s="212"/>
      <c r="R10" s="212"/>
      <c r="S10" s="212"/>
    </row>
    <row r="11" spans="2:19" ht="60" customHeight="1" thickBot="1" x14ac:dyDescent="0.35">
      <c r="B11" s="212"/>
      <c r="C11" s="212"/>
      <c r="D11" s="212"/>
      <c r="E11" s="212"/>
      <c r="F11" s="241" t="s">
        <v>11</v>
      </c>
      <c r="G11" s="242">
        <f>SUM(G5:G10)</f>
        <v>6.1</v>
      </c>
      <c r="H11" s="242">
        <f>SUM(H5:H10)</f>
        <v>40</v>
      </c>
      <c r="I11" s="242">
        <f>SUM(I5:I10)</f>
        <v>15.9</v>
      </c>
      <c r="J11" s="242">
        <f>SUM(J5:J10)</f>
        <v>11.9</v>
      </c>
      <c r="K11" s="243">
        <f>SUM(K5:K10)</f>
        <v>7.3</v>
      </c>
      <c r="L11" s="244">
        <f t="shared" si="0"/>
        <v>81.2</v>
      </c>
      <c r="M11" s="212"/>
      <c r="N11" s="212"/>
      <c r="O11" s="212"/>
      <c r="P11" s="212"/>
      <c r="Q11" s="212"/>
      <c r="R11" s="212"/>
      <c r="S11" s="212"/>
    </row>
    <row r="12" spans="2:19" ht="60" customHeight="1" thickBot="1" x14ac:dyDescent="0.35">
      <c r="B12" s="212"/>
      <c r="C12" s="212"/>
      <c r="D12" s="212"/>
      <c r="E12" s="212"/>
      <c r="F12" s="212"/>
      <c r="G12" s="212"/>
      <c r="H12" s="212"/>
      <c r="I12" s="212"/>
      <c r="J12" s="212"/>
      <c r="K12" s="212"/>
      <c r="L12" s="212"/>
      <c r="M12" s="212"/>
      <c r="N12" s="212"/>
      <c r="O12" s="212"/>
      <c r="P12" s="212"/>
      <c r="Q12" s="212"/>
      <c r="R12" s="212"/>
      <c r="S12" s="212"/>
    </row>
    <row r="13" spans="2:19" ht="60" customHeight="1" thickBot="1" x14ac:dyDescent="0.55000000000000004">
      <c r="B13" s="220" t="s">
        <v>12</v>
      </c>
      <c r="C13" s="111" t="s">
        <v>13</v>
      </c>
      <c r="D13" s="112" t="s">
        <v>14</v>
      </c>
      <c r="E13" s="114"/>
      <c r="F13" s="115"/>
      <c r="G13" s="116" t="s">
        <v>0</v>
      </c>
      <c r="H13" s="116" t="s">
        <v>15</v>
      </c>
      <c r="I13" s="116" t="s">
        <v>2</v>
      </c>
      <c r="J13" s="117" t="s">
        <v>3</v>
      </c>
      <c r="K13" s="118" t="s">
        <v>4</v>
      </c>
      <c r="L13" s="119" t="s">
        <v>16</v>
      </c>
      <c r="M13" s="221"/>
      <c r="N13" s="120" t="s">
        <v>17</v>
      </c>
      <c r="O13" s="121" t="s">
        <v>18</v>
      </c>
      <c r="P13" s="117" t="s">
        <v>19</v>
      </c>
      <c r="Q13" s="117" t="s">
        <v>20</v>
      </c>
      <c r="R13" s="118" t="s">
        <v>21</v>
      </c>
      <c r="S13" s="122" t="s">
        <v>22</v>
      </c>
    </row>
    <row r="14" spans="2:19" ht="60" customHeight="1" thickBot="1" x14ac:dyDescent="0.55000000000000004">
      <c r="B14" s="245">
        <f>G11</f>
        <v>6.1</v>
      </c>
      <c r="C14" s="229"/>
      <c r="D14" s="246">
        <f t="shared" ref="D14:D20" si="1">SUM(B14:C14)</f>
        <v>6.1</v>
      </c>
      <c r="E14" s="247"/>
      <c r="F14" s="222" t="s">
        <v>6</v>
      </c>
      <c r="G14" s="223">
        <f>G11*'Calcul des CI'!C4</f>
        <v>0.11960784313725492</v>
      </c>
      <c r="H14" s="223"/>
      <c r="I14" s="224"/>
      <c r="J14" s="224">
        <v>0.6</v>
      </c>
      <c r="K14" s="225"/>
      <c r="L14" s="231">
        <f>S14-N14-P14-Q14-R14</f>
        <v>0.69999999999999951</v>
      </c>
      <c r="M14" s="248"/>
      <c r="N14" s="249">
        <f>'calcul des emplois finals'!B25</f>
        <v>4.2</v>
      </c>
      <c r="O14" s="223"/>
      <c r="P14" s="223"/>
      <c r="Q14" s="224"/>
      <c r="R14" s="225">
        <f>'calcul des emplois finals'!B5</f>
        <v>1.2</v>
      </c>
      <c r="S14" s="226">
        <f t="shared" ref="S14:S19" si="2">D14</f>
        <v>6.1</v>
      </c>
    </row>
    <row r="15" spans="2:19" ht="60" customHeight="1" thickBot="1" x14ac:dyDescent="0.55000000000000004">
      <c r="B15" s="245">
        <f>H11</f>
        <v>40</v>
      </c>
      <c r="C15" s="229"/>
      <c r="D15" s="246">
        <f t="shared" si="1"/>
        <v>40</v>
      </c>
      <c r="E15" s="247"/>
      <c r="F15" s="227" t="s">
        <v>7</v>
      </c>
      <c r="G15" s="228"/>
      <c r="H15" s="228"/>
      <c r="I15" s="229">
        <f>'Calcul des CI'!E5*'TRE T2'!I11</f>
        <v>3.7411764705882353</v>
      </c>
      <c r="J15" s="229"/>
      <c r="K15" s="230"/>
      <c r="L15" s="231">
        <f>I15</f>
        <v>3.7411764705882353</v>
      </c>
      <c r="M15" s="248"/>
      <c r="N15" s="250"/>
      <c r="O15" s="228"/>
      <c r="P15" s="228"/>
      <c r="Q15" s="229"/>
      <c r="R15" s="230">
        <f>'calcul des emplois finals'!B6</f>
        <v>36.200000000000003</v>
      </c>
      <c r="S15" s="226">
        <f t="shared" si="2"/>
        <v>40</v>
      </c>
    </row>
    <row r="16" spans="2:19" ht="60" customHeight="1" thickBot="1" x14ac:dyDescent="0.55000000000000004">
      <c r="B16" s="245">
        <f>I7</f>
        <v>14.8</v>
      </c>
      <c r="C16" s="229"/>
      <c r="D16" s="246">
        <f t="shared" si="1"/>
        <v>14.8</v>
      </c>
      <c r="E16" s="247"/>
      <c r="F16" s="227" t="s">
        <v>8</v>
      </c>
      <c r="G16" s="228">
        <f>'Calcul des CI'!C6*'TRE T2'!G11</f>
        <v>0.59803921568627461</v>
      </c>
      <c r="H16" s="228"/>
      <c r="I16" s="229"/>
      <c r="J16" s="228">
        <f>'Calcul des CI'!F6*'TRE T2'!J11</f>
        <v>2</v>
      </c>
      <c r="K16" s="230"/>
      <c r="L16" s="231">
        <f>S16-N16-P16-Q16-R16</f>
        <v>2.5999999999999996</v>
      </c>
      <c r="M16" s="248"/>
      <c r="N16" s="250">
        <f>'calcul des emplois finals'!B26</f>
        <v>5.8</v>
      </c>
      <c r="O16" s="228"/>
      <c r="P16" s="228"/>
      <c r="Q16" s="229"/>
      <c r="R16" s="230">
        <f>'calcul des emplois finals'!B7</f>
        <v>6.4</v>
      </c>
      <c r="S16" s="226">
        <f t="shared" si="2"/>
        <v>14.8</v>
      </c>
    </row>
    <row r="17" spans="2:19" ht="60" customHeight="1" x14ac:dyDescent="0.5">
      <c r="B17" s="251">
        <f>I8</f>
        <v>1.1000000000000001</v>
      </c>
      <c r="C17" s="234"/>
      <c r="D17" s="246">
        <f t="shared" si="1"/>
        <v>1.1000000000000001</v>
      </c>
      <c r="E17" s="247"/>
      <c r="F17" s="232" t="s">
        <v>9</v>
      </c>
      <c r="G17" s="233"/>
      <c r="H17" s="233"/>
      <c r="I17" s="234"/>
      <c r="J17" s="234"/>
      <c r="K17" s="235"/>
      <c r="L17" s="231">
        <f>S17-N17-P17-Q17-R17</f>
        <v>0</v>
      </c>
      <c r="M17" s="252"/>
      <c r="N17" s="253"/>
      <c r="O17" s="233"/>
      <c r="P17" s="233"/>
      <c r="Q17" s="234"/>
      <c r="R17" s="230">
        <f>'calcul des emplois finals'!B8</f>
        <v>1.1000000000000001</v>
      </c>
      <c r="S17" s="226">
        <f t="shared" si="2"/>
        <v>1.1000000000000001</v>
      </c>
    </row>
    <row r="18" spans="2:19" ht="60" customHeight="1" x14ac:dyDescent="0.5">
      <c r="B18" s="251">
        <f>J9</f>
        <v>11.9</v>
      </c>
      <c r="C18" s="234">
        <f>'Calcul des CI'!M73</f>
        <v>67.099999999999994</v>
      </c>
      <c r="D18" s="246">
        <f t="shared" si="1"/>
        <v>79</v>
      </c>
      <c r="E18" s="247"/>
      <c r="F18" s="232" t="s">
        <v>10</v>
      </c>
      <c r="G18" s="233"/>
      <c r="H18" s="233">
        <f>'Calcul des CI'!D8*'TRE T2'!H11</f>
        <v>2.430939226519337</v>
      </c>
      <c r="I18" s="233">
        <f>'Calcul des CI'!E8*'TRE T2'!I11-0.1</f>
        <v>3.2670588235294113</v>
      </c>
      <c r="J18" s="233">
        <f>'Calcul des CI'!F8*'TRE T2'!J11</f>
        <v>2.2999999999999998</v>
      </c>
      <c r="K18" s="235">
        <f>'calcul des emplois finals'!B11</f>
        <v>1.3</v>
      </c>
      <c r="L18" s="231">
        <f>S18-N18-P18-Q18</f>
        <v>9.3000000000000007</v>
      </c>
      <c r="M18" s="252"/>
      <c r="N18" s="253">
        <f>'calcul des emplois finals'!B27</f>
        <v>17.5</v>
      </c>
      <c r="O18" s="233"/>
      <c r="P18" s="233">
        <f>'calcul des emplois finals'!B2</f>
        <v>52</v>
      </c>
      <c r="Q18" s="234">
        <f>'énoncé T2'!B44</f>
        <v>0.19999999999999929</v>
      </c>
      <c r="R18" s="235"/>
      <c r="S18" s="231">
        <f>D18</f>
        <v>79</v>
      </c>
    </row>
    <row r="19" spans="2:19" ht="60" customHeight="1" thickBot="1" x14ac:dyDescent="0.55000000000000004">
      <c r="B19" s="254">
        <f>K10</f>
        <v>7.3</v>
      </c>
      <c r="C19" s="238"/>
      <c r="D19" s="255">
        <f t="shared" si="1"/>
        <v>7.3</v>
      </c>
      <c r="E19" s="247"/>
      <c r="F19" s="236" t="s">
        <v>4</v>
      </c>
      <c r="G19" s="237"/>
      <c r="H19" s="237"/>
      <c r="I19" s="238"/>
      <c r="J19" s="238"/>
      <c r="K19" s="239"/>
      <c r="L19" s="231">
        <f>S19-N19-P19-Q19-O19</f>
        <v>0</v>
      </c>
      <c r="M19" s="252"/>
      <c r="N19" s="256"/>
      <c r="O19" s="237">
        <f>B19</f>
        <v>7.3</v>
      </c>
      <c r="P19" s="237"/>
      <c r="Q19" s="238"/>
      <c r="R19" s="239"/>
      <c r="S19" s="231">
        <f t="shared" si="2"/>
        <v>7.3</v>
      </c>
    </row>
    <row r="20" spans="2:19" ht="60" customHeight="1" thickBot="1" x14ac:dyDescent="0.55000000000000004">
      <c r="B20" s="257">
        <f>SUM(B14:B19)</f>
        <v>81.2</v>
      </c>
      <c r="C20" s="257">
        <f>SUM(C18:C19)</f>
        <v>67.099999999999994</v>
      </c>
      <c r="D20" s="244">
        <f t="shared" si="1"/>
        <v>148.30000000000001</v>
      </c>
      <c r="E20" s="247"/>
      <c r="F20" s="241" t="s">
        <v>23</v>
      </c>
      <c r="G20" s="242">
        <f>SUM(G14:G19)</f>
        <v>0.71764705882352953</v>
      </c>
      <c r="H20" s="242">
        <f>SUM(H14:H19)</f>
        <v>2.430939226519337</v>
      </c>
      <c r="I20" s="242">
        <f>SUM(I14:I19)</f>
        <v>7.0082352941176467</v>
      </c>
      <c r="J20" s="242">
        <f>SUM(J14:J19)</f>
        <v>4.9000000000000004</v>
      </c>
      <c r="K20" s="243">
        <f>SUM(K14:K19)</f>
        <v>1.3</v>
      </c>
      <c r="L20" s="244">
        <f>SUM(G20:K20)</f>
        <v>16.356821579460512</v>
      </c>
      <c r="M20" s="252"/>
      <c r="N20" s="258">
        <f t="shared" ref="N20:S20" si="3">SUM(N14:N19)</f>
        <v>27.5</v>
      </c>
      <c r="O20" s="259">
        <f t="shared" si="3"/>
        <v>7.3</v>
      </c>
      <c r="P20" s="259">
        <f t="shared" si="3"/>
        <v>52</v>
      </c>
      <c r="Q20" s="259">
        <f t="shared" si="3"/>
        <v>0.19999999999999929</v>
      </c>
      <c r="R20" s="260">
        <f t="shared" si="3"/>
        <v>44.900000000000006</v>
      </c>
      <c r="S20" s="261">
        <f t="shared" si="3"/>
        <v>148.30000000000001</v>
      </c>
    </row>
    <row r="21" spans="2:19" ht="60" customHeight="1" x14ac:dyDescent="0.3">
      <c r="B21" s="213"/>
      <c r="C21" s="213"/>
      <c r="D21" s="213"/>
      <c r="E21" s="213"/>
      <c r="F21" s="214"/>
      <c r="G21" s="215"/>
      <c r="H21" s="215"/>
      <c r="I21" s="215"/>
      <c r="J21" s="215"/>
      <c r="K21" s="215"/>
      <c r="L21" s="213"/>
      <c r="M21" s="213"/>
      <c r="N21" s="213"/>
      <c r="O21" s="213"/>
      <c r="P21" s="213"/>
      <c r="Q21" s="213"/>
      <c r="R21" s="213"/>
      <c r="S21" s="213"/>
    </row>
    <row r="22" spans="2:19" ht="60" customHeight="1" thickBot="1" x14ac:dyDescent="0.55000000000000004">
      <c r="B22" s="213"/>
      <c r="C22" s="213"/>
      <c r="D22" s="216"/>
      <c r="E22" s="213"/>
      <c r="F22" s="236" t="s">
        <v>24</v>
      </c>
      <c r="G22" s="237">
        <f>G11-G20</f>
        <v>5.3823529411764701</v>
      </c>
      <c r="H22" s="237">
        <f>H11-H20</f>
        <v>37.569060773480665</v>
      </c>
      <c r="I22" s="238">
        <f>I11-I20</f>
        <v>8.8917647058823537</v>
      </c>
      <c r="J22" s="238">
        <f>J11-J20</f>
        <v>7</v>
      </c>
      <c r="K22" s="239">
        <f>K11-K20</f>
        <v>6</v>
      </c>
      <c r="L22" s="231">
        <f>SUM(G22:K22)</f>
        <v>64.843178420539488</v>
      </c>
      <c r="M22" s="252"/>
      <c r="N22" s="473"/>
      <c r="O22" s="473"/>
      <c r="P22" s="473"/>
      <c r="Q22" s="473"/>
      <c r="R22" s="473"/>
      <c r="S22" s="474"/>
    </row>
    <row r="23" spans="2:19" ht="60" customHeight="1" thickBot="1" x14ac:dyDescent="0.55000000000000004">
      <c r="B23" s="213"/>
      <c r="C23" s="213"/>
      <c r="D23" s="213"/>
      <c r="E23" s="213"/>
      <c r="F23" s="241" t="s">
        <v>25</v>
      </c>
      <c r="G23" s="242"/>
      <c r="H23" s="242">
        <f>'énoncé T2'!B25+'TREprévisions T1'!H23</f>
        <v>11.700000000000001</v>
      </c>
      <c r="I23" s="242">
        <f>'énoncé T2'!B24+'TREprévisions T1'!I23</f>
        <v>7.1</v>
      </c>
      <c r="J23" s="242">
        <f>'TREprévisions T1'!J23</f>
        <v>2.2999999999999998</v>
      </c>
      <c r="K23" s="243">
        <f>K22</f>
        <v>6</v>
      </c>
      <c r="L23" s="244">
        <f>SUM(G23:K23)</f>
        <v>27.1</v>
      </c>
      <c r="M23" s="252"/>
      <c r="N23" s="474"/>
      <c r="O23" s="474"/>
      <c r="P23" s="474"/>
      <c r="Q23" s="474"/>
      <c r="R23" s="474"/>
      <c r="S23" s="474"/>
    </row>
    <row r="24" spans="2:19" ht="60" customHeight="1" thickBot="1" x14ac:dyDescent="0.55000000000000004">
      <c r="B24" s="217"/>
      <c r="C24" s="217"/>
      <c r="D24" s="218"/>
      <c r="E24" s="213"/>
      <c r="F24" s="236" t="s">
        <v>26</v>
      </c>
      <c r="G24" s="237">
        <f>G22-G23</f>
        <v>5.3823529411764701</v>
      </c>
      <c r="H24" s="237">
        <f>H22-H23</f>
        <v>25.869060773480662</v>
      </c>
      <c r="I24" s="238">
        <f>I22-I23</f>
        <v>1.791764705882354</v>
      </c>
      <c r="J24" s="238">
        <f>J22-J23</f>
        <v>4.7</v>
      </c>
      <c r="K24" s="239">
        <f>K22-K23</f>
        <v>0</v>
      </c>
      <c r="L24" s="231">
        <f>SUM(G24:K24)</f>
        <v>37.743178420539493</v>
      </c>
      <c r="M24" s="252"/>
      <c r="N24" s="475" t="s">
        <v>229</v>
      </c>
      <c r="O24" s="476"/>
      <c r="P24" s="476"/>
      <c r="Q24" s="476"/>
      <c r="R24" s="477"/>
      <c r="S24" s="478">
        <f>L22</f>
        <v>64.843178420539488</v>
      </c>
    </row>
    <row r="25" spans="2:19" ht="60" customHeight="1" thickBot="1" x14ac:dyDescent="0.55000000000000004">
      <c r="B25" s="212"/>
      <c r="C25" s="219"/>
      <c r="D25" s="213"/>
      <c r="E25" s="213"/>
      <c r="F25" s="241" t="s">
        <v>28</v>
      </c>
      <c r="G25" s="242">
        <f>G11</f>
        <v>6.1</v>
      </c>
      <c r="H25" s="242">
        <f>H11</f>
        <v>40</v>
      </c>
      <c r="I25" s="242">
        <f>I11</f>
        <v>15.9</v>
      </c>
      <c r="J25" s="242">
        <f>J11</f>
        <v>11.9</v>
      </c>
      <c r="K25" s="243">
        <f>K11</f>
        <v>7.3</v>
      </c>
      <c r="L25" s="244">
        <f>SUM(G25:K25)</f>
        <v>81.2</v>
      </c>
      <c r="M25" s="252"/>
      <c r="N25" s="475" t="s">
        <v>230</v>
      </c>
      <c r="O25" s="476"/>
      <c r="P25" s="476"/>
      <c r="Q25" s="476"/>
      <c r="R25" s="477"/>
      <c r="S25" s="478">
        <f>N20+O20+P20+Q20+R20-C20</f>
        <v>64.800000000000011</v>
      </c>
    </row>
    <row r="26" spans="2:19" ht="25.2" customHeight="1" x14ac:dyDescent="0.2"/>
  </sheetData>
  <sheetProtection selectLockedCells="1" selectUnlockedCells="1"/>
  <phoneticPr fontId="23" type="noConversion"/>
  <pageMargins left="0.78749999999999998" right="0.78749999999999998" top="0.78749999999999998" bottom="0.78749999999999998" header="0.51180555555555551" footer="0.51180555555555551"/>
  <pageSetup paperSize="9" firstPageNumber="0" orientation="landscape" horizontalDpi="300" verticalDpi="300"/>
  <headerFooter alignWithMargins="0">
    <oddFooter>&amp;L&amp;8&amp;F&amp;R]</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6"/>
  <sheetViews>
    <sheetView showGridLines="0" topLeftCell="A8" zoomScale="50" zoomScaleNormal="50" workbookViewId="0">
      <selection activeCell="R15" sqref="R15"/>
    </sheetView>
  </sheetViews>
  <sheetFormatPr baseColWidth="10" defaultColWidth="11.44140625" defaultRowHeight="12" customHeight="1" x14ac:dyDescent="0.2"/>
  <cols>
    <col min="1" max="1" width="11.44140625" style="2"/>
    <col min="2" max="5" width="15.6640625" style="2" customWidth="1"/>
    <col min="6" max="6" width="22" style="2" customWidth="1"/>
    <col min="7" max="19" width="15.6640625" style="2" customWidth="1"/>
    <col min="20" max="16384" width="11.44140625" style="2"/>
  </cols>
  <sheetData>
    <row r="1" spans="2:19" ht="10.5" customHeight="1" x14ac:dyDescent="0.25">
      <c r="B1" s="3"/>
      <c r="E1" s="3"/>
      <c r="H1" s="4"/>
    </row>
    <row r="2" spans="2:19" ht="30" customHeight="1" x14ac:dyDescent="0.5">
      <c r="F2" s="114" t="s">
        <v>31</v>
      </c>
    </row>
    <row r="3" spans="2:19" ht="60" customHeight="1" x14ac:dyDescent="0.2"/>
    <row r="4" spans="2:19" ht="60" customHeight="1" x14ac:dyDescent="0.4">
      <c r="B4" s="8"/>
      <c r="C4" s="8"/>
      <c r="D4" s="8"/>
      <c r="E4" s="8"/>
      <c r="F4" s="9"/>
      <c r="G4" s="10"/>
      <c r="H4" s="10"/>
      <c r="I4" s="10"/>
      <c r="J4" s="11"/>
      <c r="K4" s="12"/>
      <c r="L4" s="13"/>
      <c r="M4" s="8"/>
      <c r="N4" s="8"/>
      <c r="O4" s="8"/>
      <c r="P4" s="8"/>
      <c r="Q4" s="8"/>
      <c r="R4" s="8"/>
      <c r="S4" s="8"/>
    </row>
    <row r="5" spans="2:19" ht="60" customHeight="1" x14ac:dyDescent="0.4">
      <c r="B5" s="8"/>
      <c r="C5" s="8"/>
      <c r="D5" s="8"/>
      <c r="E5" s="8"/>
      <c r="F5" s="14"/>
      <c r="G5" s="15"/>
      <c r="H5" s="15"/>
      <c r="I5" s="16"/>
      <c r="J5" s="16"/>
      <c r="K5" s="17"/>
      <c r="L5" s="18"/>
      <c r="M5" s="8"/>
      <c r="N5" s="8"/>
      <c r="O5" s="8"/>
      <c r="P5" s="8"/>
      <c r="Q5" s="8"/>
      <c r="R5" s="8"/>
      <c r="S5" s="8"/>
    </row>
    <row r="6" spans="2:19" ht="60" customHeight="1" x14ac:dyDescent="0.4">
      <c r="B6" s="8"/>
      <c r="C6" s="8"/>
      <c r="D6" s="8"/>
      <c r="E6" s="8"/>
      <c r="F6" s="19"/>
      <c r="G6" s="20"/>
      <c r="H6" s="20"/>
      <c r="I6" s="21"/>
      <c r="J6" s="21"/>
      <c r="K6" s="22"/>
      <c r="L6" s="23"/>
      <c r="M6" s="8"/>
      <c r="N6" s="8"/>
      <c r="O6" s="8"/>
      <c r="P6" s="8"/>
      <c r="Q6" s="8"/>
      <c r="R6" s="8"/>
      <c r="S6" s="8"/>
    </row>
    <row r="7" spans="2:19" ht="60" customHeight="1" x14ac:dyDescent="0.4">
      <c r="B7" s="8"/>
      <c r="C7" s="8"/>
      <c r="D7" s="8"/>
      <c r="E7" s="8"/>
      <c r="F7" s="24"/>
      <c r="G7" s="25"/>
      <c r="H7" s="25"/>
      <c r="I7" s="26"/>
      <c r="J7" s="26"/>
      <c r="K7" s="27"/>
      <c r="L7" s="28"/>
      <c r="M7" s="8"/>
      <c r="N7" s="8"/>
      <c r="O7" s="8"/>
      <c r="P7" s="8"/>
      <c r="Q7" s="8"/>
      <c r="R7" s="8"/>
      <c r="S7" s="8"/>
    </row>
    <row r="8" spans="2:19" ht="60" customHeight="1" x14ac:dyDescent="0.4">
      <c r="B8" s="8"/>
      <c r="C8" s="8"/>
      <c r="D8" s="8"/>
      <c r="E8" s="8"/>
      <c r="F8" s="24"/>
      <c r="G8" s="25"/>
      <c r="H8" s="25"/>
      <c r="I8" s="26"/>
      <c r="J8" s="26"/>
      <c r="K8" s="27"/>
      <c r="L8" s="28"/>
      <c r="M8" s="8"/>
      <c r="N8" s="8"/>
      <c r="O8" s="8"/>
      <c r="P8" s="8"/>
      <c r="Q8" s="8"/>
      <c r="R8" s="8"/>
      <c r="S8" s="8"/>
    </row>
    <row r="9" spans="2:19" ht="60" customHeight="1" x14ac:dyDescent="0.4">
      <c r="B9" s="8"/>
      <c r="C9" s="8"/>
      <c r="D9" s="8"/>
      <c r="E9" s="8"/>
      <c r="F9" s="24"/>
      <c r="G9" s="25"/>
      <c r="H9" s="25"/>
      <c r="I9" s="26"/>
      <c r="J9" s="26"/>
      <c r="K9" s="27"/>
      <c r="L9" s="28"/>
      <c r="M9" s="8"/>
      <c r="N9" s="8"/>
      <c r="O9" s="8"/>
      <c r="P9" s="8"/>
      <c r="Q9" s="8"/>
      <c r="R9" s="8"/>
      <c r="S9" s="8"/>
    </row>
    <row r="10" spans="2:19" ht="60" customHeight="1" x14ac:dyDescent="0.4">
      <c r="B10" s="8"/>
      <c r="C10" s="8"/>
      <c r="D10" s="8"/>
      <c r="E10" s="8"/>
      <c r="F10" s="29"/>
      <c r="G10" s="30"/>
      <c r="H10" s="30"/>
      <c r="I10" s="31"/>
      <c r="J10" s="31"/>
      <c r="K10" s="32"/>
      <c r="L10" s="33"/>
      <c r="M10" s="8"/>
      <c r="N10" s="8"/>
      <c r="O10" s="8"/>
      <c r="P10" s="8"/>
      <c r="Q10" s="8"/>
      <c r="R10" s="8"/>
      <c r="S10" s="8"/>
    </row>
    <row r="11" spans="2:19" ht="60" customHeight="1" x14ac:dyDescent="0.4">
      <c r="B11" s="8"/>
      <c r="C11" s="8"/>
      <c r="D11" s="8"/>
      <c r="E11" s="8"/>
      <c r="F11" s="34"/>
      <c r="G11" s="35"/>
      <c r="H11" s="35"/>
      <c r="I11" s="36"/>
      <c r="J11" s="36"/>
      <c r="K11" s="37"/>
      <c r="L11" s="38"/>
      <c r="M11" s="8"/>
      <c r="N11" s="8"/>
      <c r="O11" s="8"/>
      <c r="P11" s="8"/>
      <c r="Q11" s="8"/>
      <c r="R11" s="8"/>
      <c r="S11" s="8"/>
    </row>
    <row r="12" spans="2:19" ht="60" customHeight="1" x14ac:dyDescent="0.4">
      <c r="B12" s="8"/>
      <c r="C12" s="8"/>
      <c r="D12" s="8"/>
      <c r="E12" s="8"/>
      <c r="F12" s="8"/>
      <c r="G12" s="8"/>
      <c r="H12" s="8"/>
      <c r="I12" s="8"/>
      <c r="J12" s="8"/>
      <c r="K12" s="8"/>
      <c r="L12" s="8"/>
      <c r="M12" s="8"/>
      <c r="N12" s="8"/>
      <c r="O12" s="8"/>
      <c r="P12" s="8"/>
      <c r="Q12" s="8"/>
      <c r="R12" s="8"/>
      <c r="S12" s="8"/>
    </row>
    <row r="13" spans="2:19" ht="60" customHeight="1" x14ac:dyDescent="0.4">
      <c r="B13" s="39" t="s">
        <v>12</v>
      </c>
      <c r="C13" s="40" t="s">
        <v>13</v>
      </c>
      <c r="D13" s="41" t="s">
        <v>14</v>
      </c>
      <c r="E13" s="8"/>
      <c r="F13" s="9"/>
      <c r="G13" s="10"/>
      <c r="H13" s="10"/>
      <c r="I13" s="10"/>
      <c r="J13" s="11"/>
      <c r="K13" s="12"/>
      <c r="L13" s="13" t="s">
        <v>16</v>
      </c>
      <c r="M13" s="42"/>
      <c r="N13" s="43" t="s">
        <v>17</v>
      </c>
      <c r="O13" s="44" t="s">
        <v>18</v>
      </c>
      <c r="P13" s="11" t="s">
        <v>19</v>
      </c>
      <c r="Q13" s="11" t="s">
        <v>20</v>
      </c>
      <c r="R13" s="11" t="s">
        <v>21</v>
      </c>
      <c r="S13" s="45" t="s">
        <v>22</v>
      </c>
    </row>
    <row r="14" spans="2:19" ht="60" customHeight="1" thickBot="1" x14ac:dyDescent="0.45">
      <c r="B14" s="46">
        <f>'énoncé T0'!B25</f>
        <v>5.0999999999999996</v>
      </c>
      <c r="C14" s="21"/>
      <c r="D14" s="23">
        <f t="shared" ref="D14:D20" si="0">SUM(B14:C14)</f>
        <v>5.0999999999999996</v>
      </c>
      <c r="E14" s="47"/>
      <c r="F14" s="14" t="s">
        <v>6</v>
      </c>
      <c r="G14" s="15"/>
      <c r="H14" s="15"/>
      <c r="I14" s="16"/>
      <c r="J14" s="16"/>
      <c r="K14" s="17"/>
      <c r="L14" s="18">
        <f>'énoncé T0'!B26+'énoncé T0'!B56</f>
        <v>0.7</v>
      </c>
      <c r="M14" s="8"/>
      <c r="N14" s="48">
        <f>'énoncé T0'!D25</f>
        <v>3.2</v>
      </c>
      <c r="O14" s="15"/>
      <c r="P14" s="15"/>
      <c r="Q14" s="16"/>
      <c r="R14" s="17">
        <f>'énoncé T0'!D17</f>
        <v>1.2</v>
      </c>
      <c r="S14" s="18">
        <f>D14</f>
        <v>5.0999999999999996</v>
      </c>
    </row>
    <row r="15" spans="2:19" ht="60" customHeight="1" thickBot="1" x14ac:dyDescent="0.45">
      <c r="B15" s="46">
        <f>'énoncé T0'!D40+'énoncé T0'!D45+'énoncé T0'!D46</f>
        <v>36.200000000000003</v>
      </c>
      <c r="C15" s="21"/>
      <c r="D15" s="23">
        <f t="shared" si="0"/>
        <v>36.200000000000003</v>
      </c>
      <c r="E15" s="47"/>
      <c r="F15" s="19" t="s">
        <v>7</v>
      </c>
      <c r="G15" s="20"/>
      <c r="H15" s="20"/>
      <c r="I15" s="21"/>
      <c r="J15" s="21"/>
      <c r="K15" s="22"/>
      <c r="L15" s="23">
        <f>'énoncé T0'!D45+'énoncé T0'!D46</f>
        <v>2</v>
      </c>
      <c r="M15" s="8"/>
      <c r="N15" s="49"/>
      <c r="O15" s="20"/>
      <c r="P15" s="20"/>
      <c r="Q15" s="21"/>
      <c r="R15" s="22">
        <f>'énoncé T0'!D18</f>
        <v>34.200000000000003</v>
      </c>
      <c r="S15" s="18">
        <f>R15+L15</f>
        <v>36.200000000000003</v>
      </c>
    </row>
    <row r="16" spans="2:19" ht="60" customHeight="1" thickBot="1" x14ac:dyDescent="0.45">
      <c r="B16" s="46">
        <f>'énoncé T0'!D41</f>
        <v>7.4</v>
      </c>
      <c r="C16" s="21"/>
      <c r="D16" s="23">
        <f t="shared" si="0"/>
        <v>7.4</v>
      </c>
      <c r="E16" s="47"/>
      <c r="F16" s="19" t="s">
        <v>8</v>
      </c>
      <c r="G16" s="20"/>
      <c r="H16" s="20"/>
      <c r="I16" s="21"/>
      <c r="J16" s="21"/>
      <c r="K16" s="22"/>
      <c r="L16" s="23">
        <f>'énoncé T0'!B27</f>
        <v>0.5</v>
      </c>
      <c r="M16" s="8"/>
      <c r="N16" s="49">
        <f>'énoncé T0'!D26</f>
        <v>4.5</v>
      </c>
      <c r="O16" s="20"/>
      <c r="P16" s="20"/>
      <c r="Q16" s="21"/>
      <c r="R16" s="27">
        <f>'énoncé T0'!D19</f>
        <v>2.4</v>
      </c>
      <c r="S16" s="18">
        <f>D16</f>
        <v>7.4</v>
      </c>
    </row>
    <row r="17" spans="2:19" ht="60" customHeight="1" thickBot="1" x14ac:dyDescent="0.45">
      <c r="B17" s="50">
        <f>'énoncé T0'!D42</f>
        <v>1.1000000000000001</v>
      </c>
      <c r="C17" s="26"/>
      <c r="D17" s="23">
        <f t="shared" si="0"/>
        <v>1.1000000000000001</v>
      </c>
      <c r="E17" s="47"/>
      <c r="F17" s="24" t="s">
        <v>9</v>
      </c>
      <c r="G17" s="25"/>
      <c r="H17" s="25"/>
      <c r="I17" s="26"/>
      <c r="J17" s="26"/>
      <c r="K17" s="27"/>
      <c r="L17" s="28"/>
      <c r="M17" s="47"/>
      <c r="N17" s="51"/>
      <c r="O17" s="25"/>
      <c r="P17" s="25"/>
      <c r="Q17" s="26"/>
      <c r="R17" s="27">
        <f>'énoncé T0'!D20</f>
        <v>1.1000000000000001</v>
      </c>
      <c r="S17" s="18">
        <f>D17</f>
        <v>1.1000000000000001</v>
      </c>
    </row>
    <row r="18" spans="2:19" ht="60" customHeight="1" thickBot="1" x14ac:dyDescent="0.45">
      <c r="B18" s="50">
        <f>'énoncé T0'!D56</f>
        <v>1.9</v>
      </c>
      <c r="C18" s="26">
        <f>'énoncé T0'!B21</f>
        <v>27.2</v>
      </c>
      <c r="D18" s="23">
        <f t="shared" si="0"/>
        <v>29.099999999999998</v>
      </c>
      <c r="E18" s="47"/>
      <c r="F18" s="24" t="s">
        <v>10</v>
      </c>
      <c r="G18" s="25"/>
      <c r="H18" s="25"/>
      <c r="I18" s="26"/>
      <c r="J18" s="26"/>
      <c r="K18" s="27"/>
      <c r="L18" s="28">
        <f>S18-N18-P18</f>
        <v>5.6999999999999975</v>
      </c>
      <c r="M18" s="47"/>
      <c r="N18" s="51">
        <f>'énoncé T0'!D27</f>
        <v>12.8</v>
      </c>
      <c r="O18" s="25"/>
      <c r="P18" s="25">
        <f>'énoncé T0'!B28+'énoncé T0'!B47</f>
        <v>10.6</v>
      </c>
      <c r="Q18" s="26"/>
      <c r="R18" s="32"/>
      <c r="S18" s="18">
        <f>D18</f>
        <v>29.099999999999998</v>
      </c>
    </row>
    <row r="19" spans="2:19" ht="60" customHeight="1" thickBot="1" x14ac:dyDescent="0.45">
      <c r="B19" s="52">
        <f>'énoncé T0'!B5+'énoncé T0'!B4</f>
        <v>5</v>
      </c>
      <c r="C19" s="31"/>
      <c r="D19" s="23">
        <f t="shared" si="0"/>
        <v>5</v>
      </c>
      <c r="E19" s="47"/>
      <c r="F19" s="29" t="s">
        <v>4</v>
      </c>
      <c r="G19" s="30"/>
      <c r="H19" s="30"/>
      <c r="I19" s="31"/>
      <c r="J19" s="31"/>
      <c r="K19" s="32"/>
      <c r="L19" s="33"/>
      <c r="M19" s="47"/>
      <c r="N19" s="53"/>
      <c r="O19" s="30">
        <f>B19</f>
        <v>5</v>
      </c>
      <c r="P19" s="30"/>
      <c r="Q19" s="31"/>
      <c r="R19" s="32"/>
      <c r="S19" s="18">
        <f>D19</f>
        <v>5</v>
      </c>
    </row>
    <row r="20" spans="2:19" ht="60" customHeight="1" thickBot="1" x14ac:dyDescent="0.45">
      <c r="B20" s="54">
        <f>SUM(B14:B19)</f>
        <v>56.7</v>
      </c>
      <c r="C20" s="54">
        <f>SUM(C14:C19)</f>
        <v>27.2</v>
      </c>
      <c r="D20" s="23">
        <f t="shared" si="0"/>
        <v>83.9</v>
      </c>
      <c r="E20" s="47"/>
      <c r="F20" s="34"/>
      <c r="G20" s="35"/>
      <c r="H20" s="35"/>
      <c r="I20" s="36"/>
      <c r="J20" s="36"/>
      <c r="K20" s="37"/>
      <c r="L20" s="38">
        <f>SUM(L14:L19)</f>
        <v>8.8999999999999986</v>
      </c>
      <c r="M20" s="47"/>
      <c r="N20" s="54">
        <f>SUM(N14:N19)</f>
        <v>20.5</v>
      </c>
      <c r="O20" s="38">
        <v>5</v>
      </c>
      <c r="P20" s="54">
        <f>SUM(P14:P19)</f>
        <v>10.6</v>
      </c>
      <c r="Q20" s="38">
        <v>0</v>
      </c>
      <c r="R20" s="54">
        <f>SUM(R14:R19)</f>
        <v>38.900000000000006</v>
      </c>
      <c r="S20" s="18">
        <f>D20</f>
        <v>83.9</v>
      </c>
    </row>
    <row r="21" spans="2:19" ht="60" customHeight="1" thickBot="1" x14ac:dyDescent="0.4">
      <c r="B21" s="56"/>
      <c r="C21" s="56"/>
      <c r="D21" s="56"/>
      <c r="E21" s="56"/>
      <c r="F21" s="57"/>
      <c r="G21" s="58"/>
      <c r="H21" s="58"/>
      <c r="I21" s="58"/>
      <c r="J21" s="58"/>
      <c r="K21" s="58"/>
      <c r="L21" s="56"/>
      <c r="M21" s="56"/>
      <c r="N21" s="56"/>
      <c r="O21" s="56"/>
      <c r="P21" s="56"/>
      <c r="Q21" s="56"/>
      <c r="R21" s="56"/>
      <c r="S21" s="56"/>
    </row>
    <row r="22" spans="2:19" ht="60" customHeight="1" x14ac:dyDescent="0.35">
      <c r="B22" s="56"/>
      <c r="C22" s="56"/>
      <c r="D22" s="59"/>
      <c r="E22" s="56"/>
      <c r="F22" s="60"/>
      <c r="G22" s="61"/>
      <c r="H22" s="61"/>
      <c r="I22" s="62"/>
      <c r="J22" s="62"/>
      <c r="K22" s="63"/>
      <c r="L22" s="64"/>
      <c r="M22" s="56"/>
      <c r="N22" s="56"/>
      <c r="O22" s="56"/>
      <c r="P22" s="56"/>
      <c r="Q22" s="56"/>
      <c r="R22" s="56"/>
      <c r="S22" s="56"/>
    </row>
    <row r="23" spans="2:19" ht="60" customHeight="1" x14ac:dyDescent="0.35">
      <c r="B23" s="56"/>
      <c r="C23" s="56"/>
      <c r="D23" s="56"/>
      <c r="E23" s="56"/>
      <c r="F23" s="65"/>
      <c r="G23" s="66"/>
      <c r="H23" s="66"/>
      <c r="I23" s="67"/>
      <c r="J23" s="67"/>
      <c r="K23" s="68"/>
      <c r="L23" s="69"/>
      <c r="M23" s="56"/>
      <c r="N23" s="56"/>
      <c r="O23" s="56"/>
      <c r="P23" s="56"/>
      <c r="Q23" s="56"/>
      <c r="R23" s="70"/>
      <c r="S23" s="70"/>
    </row>
    <row r="24" spans="2:19" ht="60" customHeight="1" x14ac:dyDescent="0.4">
      <c r="B24" s="71"/>
      <c r="C24" s="71"/>
      <c r="D24" s="72"/>
      <c r="E24" s="56"/>
      <c r="F24" s="73"/>
      <c r="G24" s="66"/>
      <c r="H24" s="66"/>
      <c r="I24" s="67"/>
      <c r="J24" s="67"/>
      <c r="K24" s="68"/>
      <c r="L24" s="69"/>
      <c r="M24" s="56"/>
      <c r="N24" s="74"/>
      <c r="O24" s="75"/>
      <c r="P24" s="75"/>
      <c r="Q24" s="75"/>
      <c r="R24" s="76"/>
      <c r="S24" s="77"/>
    </row>
    <row r="25" spans="2:19" ht="60" customHeight="1" x14ac:dyDescent="0.35">
      <c r="B25" s="70"/>
      <c r="C25" s="78"/>
      <c r="D25" s="56"/>
      <c r="E25" s="56"/>
      <c r="F25" s="79"/>
      <c r="G25" s="80"/>
      <c r="H25" s="80"/>
      <c r="I25" s="81"/>
      <c r="J25" s="81"/>
      <c r="K25" s="82"/>
      <c r="L25" s="83"/>
      <c r="M25" s="56"/>
      <c r="N25" s="56"/>
      <c r="O25" s="56"/>
      <c r="P25" s="56"/>
      <c r="Q25" s="56"/>
      <c r="R25" s="70"/>
      <c r="S25" s="70"/>
    </row>
    <row r="26" spans="2:19" ht="25.2" customHeight="1" x14ac:dyDescent="0.2"/>
  </sheetData>
  <sheetProtection selectLockedCells="1" selectUnlockedCells="1"/>
  <phoneticPr fontId="23" type="noConversion"/>
  <pageMargins left="0.78749999999999998" right="0.78749999999999998" top="0.78749999999999998" bottom="0.78749999999999998" header="0.51180555555555551" footer="0.51180555555555551"/>
  <pageSetup paperSize="9" firstPageNumber="0" orientation="landscape" horizontalDpi="300" verticalDpi="300"/>
  <headerFooter alignWithMargins="0">
    <oddFooter>&amp;L&amp;8&amp;F&amp;R]</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6"/>
  <sheetViews>
    <sheetView showGridLines="0" zoomScale="50" zoomScaleNormal="50" workbookViewId="0">
      <selection activeCell="B14" sqref="B14"/>
    </sheetView>
  </sheetViews>
  <sheetFormatPr baseColWidth="10" defaultColWidth="11.44140625" defaultRowHeight="12" customHeight="1" x14ac:dyDescent="0.2"/>
  <cols>
    <col min="1" max="1" width="11.44140625" style="2"/>
    <col min="2" max="19" width="15.6640625" style="2" customWidth="1"/>
    <col min="20" max="16384" width="11.44140625" style="2"/>
  </cols>
  <sheetData>
    <row r="1" spans="2:19" ht="10.5" customHeight="1" x14ac:dyDescent="0.25">
      <c r="B1" s="3"/>
      <c r="E1" s="3"/>
      <c r="H1" s="4"/>
    </row>
    <row r="2" spans="2:19" ht="30" customHeight="1" x14ac:dyDescent="0.5">
      <c r="F2" s="114" t="s">
        <v>31</v>
      </c>
    </row>
    <row r="3" spans="2:19" ht="30" customHeight="1" x14ac:dyDescent="0.2"/>
    <row r="4" spans="2:19" ht="50.1" customHeight="1" x14ac:dyDescent="0.35">
      <c r="B4" s="70"/>
      <c r="C4" s="70"/>
      <c r="D4" s="70"/>
      <c r="E4" s="70"/>
      <c r="F4" s="84"/>
      <c r="G4" s="85" t="s">
        <v>0</v>
      </c>
      <c r="H4" s="85" t="s">
        <v>1</v>
      </c>
      <c r="I4" s="85" t="s">
        <v>2</v>
      </c>
      <c r="J4" s="86" t="s">
        <v>3</v>
      </c>
      <c r="K4" s="87" t="s">
        <v>4</v>
      </c>
      <c r="L4" s="88" t="s">
        <v>5</v>
      </c>
      <c r="M4" s="70"/>
      <c r="N4" s="70"/>
      <c r="O4" s="70"/>
      <c r="P4" s="70"/>
      <c r="Q4" s="70"/>
      <c r="R4" s="70"/>
      <c r="S4" s="70"/>
    </row>
    <row r="5" spans="2:19" ht="50.1" customHeight="1" x14ac:dyDescent="0.35">
      <c r="B5" s="70"/>
      <c r="C5" s="70"/>
      <c r="D5" s="70"/>
      <c r="E5" s="70"/>
      <c r="F5" s="60" t="s">
        <v>6</v>
      </c>
      <c r="G5" s="61">
        <f>'énoncé T0'!B25</f>
        <v>5.0999999999999996</v>
      </c>
      <c r="H5" s="61"/>
      <c r="I5" s="62"/>
      <c r="J5" s="62"/>
      <c r="K5" s="63"/>
      <c r="L5" s="64">
        <f t="shared" ref="L5:L11" si="0">SUM(G5:K5)</f>
        <v>5.0999999999999996</v>
      </c>
      <c r="M5" s="70"/>
      <c r="N5" s="70"/>
      <c r="O5" s="70"/>
      <c r="P5" s="70"/>
      <c r="Q5" s="70"/>
      <c r="R5" s="70"/>
      <c r="S5" s="70"/>
    </row>
    <row r="6" spans="2:19" ht="50.1" customHeight="1" x14ac:dyDescent="0.35">
      <c r="B6" s="70"/>
      <c r="C6" s="70"/>
      <c r="D6" s="70"/>
      <c r="E6" s="70"/>
      <c r="F6" s="89" t="s">
        <v>7</v>
      </c>
      <c r="G6" s="90"/>
      <c r="H6" s="90">
        <f>'énoncé T0'!D45+'énoncé T0'!D46+'énoncé T0'!D40</f>
        <v>36.200000000000003</v>
      </c>
      <c r="I6" s="91"/>
      <c r="J6" s="91"/>
      <c r="K6" s="92"/>
      <c r="L6" s="93">
        <f t="shared" si="0"/>
        <v>36.200000000000003</v>
      </c>
      <c r="M6" s="70"/>
      <c r="N6" s="70"/>
      <c r="O6" s="70"/>
      <c r="P6" s="70"/>
      <c r="Q6" s="70"/>
      <c r="R6" s="70"/>
      <c r="S6" s="70"/>
    </row>
    <row r="7" spans="2:19" ht="50.1" customHeight="1" x14ac:dyDescent="0.35">
      <c r="B7" s="70"/>
      <c r="C7" s="70"/>
      <c r="D7" s="70"/>
      <c r="E7" s="70"/>
      <c r="F7" s="65" t="s">
        <v>8</v>
      </c>
      <c r="G7" s="66"/>
      <c r="H7" s="66"/>
      <c r="I7" s="67">
        <f>'énoncé T0'!D41</f>
        <v>7.4</v>
      </c>
      <c r="J7" s="67"/>
      <c r="K7" s="68"/>
      <c r="L7" s="69">
        <f t="shared" si="0"/>
        <v>7.4</v>
      </c>
      <c r="M7" s="70"/>
      <c r="N7" s="70"/>
      <c r="O7" s="70"/>
      <c r="P7" s="70"/>
      <c r="Q7" s="70"/>
      <c r="R7" s="70"/>
      <c r="S7" s="70"/>
    </row>
    <row r="8" spans="2:19" ht="50.1" customHeight="1" x14ac:dyDescent="0.35">
      <c r="B8" s="70"/>
      <c r="C8" s="70"/>
      <c r="D8" s="70"/>
      <c r="E8" s="70"/>
      <c r="F8" s="65" t="s">
        <v>9</v>
      </c>
      <c r="G8" s="66"/>
      <c r="H8" s="66"/>
      <c r="I8" s="67">
        <f>'énoncé T0'!D42</f>
        <v>1.1000000000000001</v>
      </c>
      <c r="J8" s="67"/>
      <c r="K8" s="68"/>
      <c r="L8" s="69">
        <f t="shared" si="0"/>
        <v>1.1000000000000001</v>
      </c>
      <c r="M8" s="70"/>
      <c r="N8" s="70"/>
      <c r="O8" s="70"/>
      <c r="P8" s="70"/>
      <c r="Q8" s="70"/>
      <c r="R8" s="70"/>
      <c r="S8" s="70"/>
    </row>
    <row r="9" spans="2:19" ht="50.1" customHeight="1" x14ac:dyDescent="0.35">
      <c r="B9" s="70"/>
      <c r="C9" s="70"/>
      <c r="D9" s="70"/>
      <c r="E9" s="70"/>
      <c r="F9" s="65" t="s">
        <v>10</v>
      </c>
      <c r="G9" s="66"/>
      <c r="H9" s="66"/>
      <c r="I9" s="67"/>
      <c r="J9" s="67">
        <f>'énoncé T0'!D56</f>
        <v>1.9</v>
      </c>
      <c r="K9" s="68"/>
      <c r="L9" s="69">
        <f t="shared" si="0"/>
        <v>1.9</v>
      </c>
      <c r="M9" s="70"/>
      <c r="N9" s="70"/>
      <c r="O9" s="70"/>
      <c r="P9" s="70"/>
      <c r="Q9" s="70"/>
      <c r="R9" s="70"/>
      <c r="S9" s="70"/>
    </row>
    <row r="10" spans="2:19" ht="50.1" customHeight="1" x14ac:dyDescent="0.35">
      <c r="B10" s="70"/>
      <c r="C10" s="70"/>
      <c r="D10" s="70"/>
      <c r="E10" s="70"/>
      <c r="F10" s="94" t="s">
        <v>4</v>
      </c>
      <c r="G10" s="95"/>
      <c r="H10" s="95"/>
      <c r="I10" s="96"/>
      <c r="J10" s="96"/>
      <c r="K10" s="97">
        <f>'énoncé T0'!B4+'énoncé T0'!B5</f>
        <v>5</v>
      </c>
      <c r="L10" s="98">
        <f t="shared" si="0"/>
        <v>5</v>
      </c>
      <c r="M10" s="70"/>
      <c r="N10" s="70"/>
      <c r="O10" s="70"/>
      <c r="P10" s="70"/>
      <c r="Q10" s="70"/>
      <c r="R10" s="70"/>
      <c r="S10" s="70"/>
    </row>
    <row r="11" spans="2:19" ht="50.1" customHeight="1" x14ac:dyDescent="0.35">
      <c r="B11" s="70"/>
      <c r="C11" s="70"/>
      <c r="D11" s="70"/>
      <c r="E11" s="70"/>
      <c r="F11" s="99" t="s">
        <v>11</v>
      </c>
      <c r="G11" s="100">
        <f>SUM(G5:G10)</f>
        <v>5.0999999999999996</v>
      </c>
      <c r="H11" s="100">
        <f>SUM(H5:H10)</f>
        <v>36.200000000000003</v>
      </c>
      <c r="I11" s="101">
        <f>SUM(I5:I10)</f>
        <v>8.5</v>
      </c>
      <c r="J11" s="101">
        <f>SUM(J5:J10)</f>
        <v>1.9</v>
      </c>
      <c r="K11" s="102">
        <f>SUM(K5:K10)</f>
        <v>5</v>
      </c>
      <c r="L11" s="103">
        <f t="shared" si="0"/>
        <v>56.7</v>
      </c>
      <c r="M11" s="70"/>
      <c r="N11" s="70"/>
      <c r="O11" s="70"/>
      <c r="P11" s="70"/>
      <c r="Q11" s="70"/>
      <c r="R11" s="70"/>
      <c r="S11" s="70"/>
    </row>
    <row r="12" spans="2:19" ht="50.1" customHeight="1" x14ac:dyDescent="0.35">
      <c r="B12" s="70"/>
      <c r="C12" s="70"/>
      <c r="D12" s="70"/>
      <c r="E12" s="70"/>
      <c r="F12" s="70"/>
      <c r="G12" s="70"/>
      <c r="H12" s="70"/>
      <c r="I12" s="70"/>
      <c r="J12" s="70"/>
      <c r="K12" s="70"/>
      <c r="L12" s="70"/>
      <c r="M12" s="70"/>
      <c r="N12" s="70"/>
      <c r="O12" s="70"/>
      <c r="P12" s="70"/>
      <c r="Q12" s="70"/>
      <c r="R12" s="70"/>
      <c r="S12" s="70"/>
    </row>
    <row r="13" spans="2:19" ht="96" customHeight="1" thickBot="1" x14ac:dyDescent="0.4">
      <c r="B13" s="104" t="s">
        <v>12</v>
      </c>
      <c r="C13" s="105" t="s">
        <v>13</v>
      </c>
      <c r="D13" s="106" t="s">
        <v>14</v>
      </c>
      <c r="E13" s="70"/>
      <c r="F13" s="84"/>
      <c r="G13" s="85"/>
      <c r="H13" s="85"/>
      <c r="I13" s="85"/>
      <c r="J13" s="86"/>
      <c r="K13" s="87"/>
      <c r="L13" s="88" t="s">
        <v>16</v>
      </c>
      <c r="M13" s="107"/>
      <c r="N13" s="108" t="s">
        <v>17</v>
      </c>
      <c r="O13" s="109" t="s">
        <v>18</v>
      </c>
      <c r="P13" s="86" t="s">
        <v>19</v>
      </c>
      <c r="Q13" s="86" t="s">
        <v>20</v>
      </c>
      <c r="R13" s="86" t="s">
        <v>21</v>
      </c>
      <c r="S13" s="110" t="s">
        <v>22</v>
      </c>
    </row>
    <row r="14" spans="2:19" ht="50.1" customHeight="1" x14ac:dyDescent="0.35">
      <c r="B14" s="46">
        <f>TRE1T0!B14</f>
        <v>5.0999999999999996</v>
      </c>
      <c r="C14" s="21"/>
      <c r="D14" s="23">
        <f t="shared" ref="D14:D20" si="1">SUM(B14:C14)</f>
        <v>5.0999999999999996</v>
      </c>
      <c r="E14" s="56"/>
      <c r="F14" s="60" t="s">
        <v>6</v>
      </c>
      <c r="G14" s="61"/>
      <c r="H14" s="61"/>
      <c r="I14" s="62"/>
      <c r="J14" s="62"/>
      <c r="K14" s="63"/>
      <c r="L14" s="391">
        <f>TRE1T0!L14</f>
        <v>0.7</v>
      </c>
      <c r="M14" s="70"/>
      <c r="N14" s="46">
        <f>TRE1T0!N14</f>
        <v>3.2</v>
      </c>
      <c r="O14" s="15"/>
      <c r="P14" s="15"/>
      <c r="Q14" s="16"/>
      <c r="R14" s="46">
        <f>TRE1T0!R14</f>
        <v>1.2</v>
      </c>
      <c r="S14" s="18">
        <f t="shared" ref="S14:S19" si="2">L14+N14+O14+P14+Q14+R14</f>
        <v>5.1000000000000005</v>
      </c>
    </row>
    <row r="15" spans="2:19" ht="50.1" customHeight="1" x14ac:dyDescent="0.35">
      <c r="B15" s="46">
        <f>TRE1T0!B15</f>
        <v>36.200000000000003</v>
      </c>
      <c r="C15" s="21"/>
      <c r="D15" s="23">
        <f t="shared" si="1"/>
        <v>36.200000000000003</v>
      </c>
      <c r="E15" s="56"/>
      <c r="F15" s="89" t="s">
        <v>7</v>
      </c>
      <c r="G15" s="90"/>
      <c r="H15" s="90"/>
      <c r="I15" s="91"/>
      <c r="J15" s="91"/>
      <c r="K15" s="92"/>
      <c r="L15" s="392">
        <f>TRE1T0!L15</f>
        <v>2</v>
      </c>
      <c r="M15" s="70"/>
      <c r="N15" s="49"/>
      <c r="O15" s="20"/>
      <c r="P15" s="20"/>
      <c r="Q15" s="21"/>
      <c r="R15" s="46">
        <f>TRE1T0!R15</f>
        <v>34.200000000000003</v>
      </c>
      <c r="S15" s="28">
        <f t="shared" si="2"/>
        <v>36.200000000000003</v>
      </c>
    </row>
    <row r="16" spans="2:19" ht="50.1" customHeight="1" x14ac:dyDescent="0.35">
      <c r="B16" s="46">
        <f>TRE1T0!B16</f>
        <v>7.4</v>
      </c>
      <c r="C16" s="21"/>
      <c r="D16" s="23">
        <f t="shared" si="1"/>
        <v>7.4</v>
      </c>
      <c r="E16" s="56"/>
      <c r="F16" s="89" t="s">
        <v>8</v>
      </c>
      <c r="G16" s="90"/>
      <c r="H16" s="90"/>
      <c r="I16" s="91"/>
      <c r="J16" s="91"/>
      <c r="K16" s="92"/>
      <c r="L16" s="392">
        <f>TRE1T0!L16</f>
        <v>0.5</v>
      </c>
      <c r="M16" s="70"/>
      <c r="N16" s="46">
        <f>TRE1T0!N16</f>
        <v>4.5</v>
      </c>
      <c r="O16" s="20"/>
      <c r="P16" s="20"/>
      <c r="Q16" s="21"/>
      <c r="R16" s="46">
        <f>TRE1T0!R16</f>
        <v>2.4</v>
      </c>
      <c r="S16" s="28">
        <f t="shared" si="2"/>
        <v>7.4</v>
      </c>
    </row>
    <row r="17" spans="2:19" ht="50.1" customHeight="1" x14ac:dyDescent="0.35">
      <c r="B17" s="46">
        <f>TRE1T0!B17</f>
        <v>1.1000000000000001</v>
      </c>
      <c r="C17" s="26"/>
      <c r="D17" s="23">
        <f t="shared" si="1"/>
        <v>1.1000000000000001</v>
      </c>
      <c r="E17" s="56"/>
      <c r="F17" s="65" t="s">
        <v>9</v>
      </c>
      <c r="G17" s="66"/>
      <c r="H17" s="66"/>
      <c r="I17" s="67"/>
      <c r="J17" s="67"/>
      <c r="K17" s="68"/>
      <c r="L17" s="392">
        <f>TRE1T0!L17</f>
        <v>0</v>
      </c>
      <c r="M17" s="56"/>
      <c r="N17" s="51"/>
      <c r="O17" s="25"/>
      <c r="P17" s="25"/>
      <c r="Q17" s="26"/>
      <c r="R17" s="46">
        <f>TRE1T0!R17</f>
        <v>1.1000000000000001</v>
      </c>
      <c r="S17" s="28">
        <f t="shared" si="2"/>
        <v>1.1000000000000001</v>
      </c>
    </row>
    <row r="18" spans="2:19" ht="50.1" customHeight="1" x14ac:dyDescent="0.35">
      <c r="B18" s="46">
        <f>TRE1T0!B18</f>
        <v>1.9</v>
      </c>
      <c r="C18" s="46">
        <f>TRE1T0!C18</f>
        <v>27.2</v>
      </c>
      <c r="D18" s="23">
        <f t="shared" si="1"/>
        <v>29.099999999999998</v>
      </c>
      <c r="E18" s="56"/>
      <c r="F18" s="65" t="s">
        <v>10</v>
      </c>
      <c r="G18" s="66"/>
      <c r="H18" s="66"/>
      <c r="I18" s="67"/>
      <c r="J18" s="67"/>
      <c r="K18" s="68"/>
      <c r="L18" s="392">
        <f>TRE1T0!L18</f>
        <v>5.6999999999999975</v>
      </c>
      <c r="M18" s="56"/>
      <c r="N18" s="46">
        <f>TRE1T0!N18</f>
        <v>12.8</v>
      </c>
      <c r="O18" s="25"/>
      <c r="P18" s="46">
        <f>TRE1T0!P18</f>
        <v>10.6</v>
      </c>
      <c r="Q18" s="26"/>
      <c r="R18" s="32"/>
      <c r="S18" s="28">
        <f t="shared" si="2"/>
        <v>29.1</v>
      </c>
    </row>
    <row r="19" spans="2:19" ht="73.5" customHeight="1" thickBot="1" x14ac:dyDescent="0.4">
      <c r="B19" s="46">
        <f>TRE1T0!B19</f>
        <v>5</v>
      </c>
      <c r="C19" s="31"/>
      <c r="D19" s="23">
        <f t="shared" si="1"/>
        <v>5</v>
      </c>
      <c r="E19" s="56"/>
      <c r="F19" s="94" t="s">
        <v>4</v>
      </c>
      <c r="G19" s="95"/>
      <c r="H19" s="95"/>
      <c r="I19" s="96"/>
      <c r="J19" s="96"/>
      <c r="K19" s="97"/>
      <c r="L19" s="393">
        <f>TRE1T0!L19</f>
        <v>0</v>
      </c>
      <c r="M19" s="56"/>
      <c r="N19" s="53"/>
      <c r="O19" s="46">
        <f>TRE1T0!O19</f>
        <v>5</v>
      </c>
      <c r="P19" s="30"/>
      <c r="Q19" s="31"/>
      <c r="R19" s="32"/>
      <c r="S19" s="28">
        <f t="shared" si="2"/>
        <v>5</v>
      </c>
    </row>
    <row r="20" spans="2:19" ht="50.1" customHeight="1" thickBot="1" x14ac:dyDescent="0.4">
      <c r="B20" s="54">
        <f>SUM(B14:B19)</f>
        <v>56.7</v>
      </c>
      <c r="C20" s="54">
        <f>SUM(C14:C19)</f>
        <v>27.2</v>
      </c>
      <c r="D20" s="23">
        <f t="shared" si="1"/>
        <v>83.9</v>
      </c>
      <c r="E20" s="56"/>
      <c r="F20" s="99"/>
      <c r="G20" s="100"/>
      <c r="H20" s="100"/>
      <c r="I20" s="101"/>
      <c r="J20" s="101"/>
      <c r="K20" s="102"/>
      <c r="L20" s="23">
        <f>TRE1T0!L20</f>
        <v>8.8999999999999986</v>
      </c>
      <c r="M20" s="56"/>
      <c r="N20" s="38">
        <f t="shared" ref="N20:S20" si="3">SUM(N14:N19)</f>
        <v>20.5</v>
      </c>
      <c r="O20" s="38">
        <f t="shared" si="3"/>
        <v>5</v>
      </c>
      <c r="P20" s="38">
        <f t="shared" si="3"/>
        <v>10.6</v>
      </c>
      <c r="Q20" s="38">
        <f t="shared" si="3"/>
        <v>0</v>
      </c>
      <c r="R20" s="54">
        <f t="shared" si="3"/>
        <v>38.900000000000006</v>
      </c>
      <c r="S20" s="55">
        <f t="shared" si="3"/>
        <v>83.9</v>
      </c>
    </row>
    <row r="21" spans="2:19" ht="50.1" customHeight="1" thickBot="1" x14ac:dyDescent="0.4">
      <c r="B21" s="56"/>
      <c r="C21" s="56"/>
      <c r="D21" s="56"/>
      <c r="E21" s="56"/>
      <c r="F21" s="57"/>
      <c r="G21" s="58"/>
      <c r="H21" s="58"/>
      <c r="I21" s="58"/>
      <c r="J21" s="58"/>
      <c r="K21" s="58"/>
      <c r="L21" s="56"/>
      <c r="M21" s="56"/>
      <c r="N21" s="56"/>
      <c r="O21" s="56"/>
      <c r="P21" s="56"/>
      <c r="Q21" s="56"/>
      <c r="R21" s="56"/>
      <c r="S21" s="56"/>
    </row>
    <row r="22" spans="2:19" ht="50.1" customHeight="1" x14ac:dyDescent="0.35">
      <c r="B22" s="56"/>
      <c r="C22" s="56"/>
      <c r="D22" s="59"/>
      <c r="E22" s="56"/>
      <c r="F22" s="60"/>
      <c r="G22" s="61"/>
      <c r="H22" s="61"/>
      <c r="I22" s="62"/>
      <c r="J22" s="62"/>
      <c r="K22" s="63"/>
      <c r="L22" s="64"/>
      <c r="M22" s="56"/>
      <c r="N22" s="56"/>
      <c r="O22" s="56"/>
      <c r="P22" s="56"/>
      <c r="Q22" s="56"/>
      <c r="R22" s="56"/>
      <c r="S22" s="56"/>
    </row>
    <row r="23" spans="2:19" ht="50.1" customHeight="1" x14ac:dyDescent="0.35">
      <c r="B23" s="56"/>
      <c r="C23" s="56"/>
      <c r="D23" s="56"/>
      <c r="E23" s="56"/>
      <c r="F23" s="65"/>
      <c r="G23" s="66"/>
      <c r="H23" s="66"/>
      <c r="I23" s="67"/>
      <c r="J23" s="67"/>
      <c r="K23" s="68"/>
      <c r="L23" s="69"/>
      <c r="M23" s="56"/>
      <c r="N23" s="56"/>
      <c r="O23" s="56"/>
      <c r="P23" s="56"/>
      <c r="Q23" s="56"/>
      <c r="R23" s="70"/>
      <c r="S23" s="70"/>
    </row>
    <row r="24" spans="2:19" ht="50.1" customHeight="1" x14ac:dyDescent="0.4">
      <c r="B24" s="71"/>
      <c r="C24" s="71"/>
      <c r="D24" s="72"/>
      <c r="E24" s="56"/>
      <c r="F24" s="73"/>
      <c r="G24" s="66"/>
      <c r="H24" s="66"/>
      <c r="I24" s="67"/>
      <c r="J24" s="67"/>
      <c r="K24" s="68"/>
      <c r="L24" s="69"/>
      <c r="M24" s="56"/>
      <c r="N24" s="74"/>
      <c r="O24" s="75"/>
      <c r="P24" s="75"/>
      <c r="Q24" s="75"/>
      <c r="R24" s="76"/>
      <c r="S24" s="77"/>
    </row>
    <row r="25" spans="2:19" ht="50.1" customHeight="1" x14ac:dyDescent="0.35">
      <c r="B25" s="70"/>
      <c r="C25" s="78"/>
      <c r="D25" s="56"/>
      <c r="E25" s="56"/>
      <c r="F25" s="79"/>
      <c r="G25" s="80"/>
      <c r="H25" s="80"/>
      <c r="I25" s="81"/>
      <c r="J25" s="81"/>
      <c r="K25" s="82"/>
      <c r="L25" s="83"/>
      <c r="M25" s="56"/>
      <c r="N25" s="56"/>
      <c r="O25" s="56"/>
      <c r="P25" s="56"/>
      <c r="Q25" s="56"/>
      <c r="R25" s="70"/>
      <c r="S25" s="70"/>
    </row>
    <row r="26" spans="2:19" ht="25.2" customHeight="1" x14ac:dyDescent="0.2"/>
  </sheetData>
  <sheetProtection selectLockedCells="1" selectUnlockedCells="1"/>
  <phoneticPr fontId="23" type="noConversion"/>
  <pageMargins left="0.78749999999999998" right="0.78749999999999998" top="0.78749999999999998" bottom="0.78749999999999998" header="0.51180555555555551" footer="0.51180555555555551"/>
  <pageSetup paperSize="9" firstPageNumber="0" orientation="landscape" horizontalDpi="300" verticalDpi="300"/>
  <headerFooter alignWithMargins="0">
    <oddFooter>&amp;L&amp;8&amp;F&amp;R]</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7"/>
  <sheetViews>
    <sheetView showGridLines="0" zoomScale="50" zoomScaleNormal="50" workbookViewId="0">
      <selection activeCell="G20" sqref="G20"/>
    </sheetView>
  </sheetViews>
  <sheetFormatPr baseColWidth="10" defaultColWidth="11.44140625" defaultRowHeight="12" customHeight="1" x14ac:dyDescent="0.5"/>
  <cols>
    <col min="1" max="1" width="11.44140625" style="2"/>
    <col min="2" max="19" width="15.6640625" style="114" customWidth="1"/>
    <col min="20" max="16384" width="11.44140625" style="2"/>
  </cols>
  <sheetData>
    <row r="1" spans="2:19" ht="10.5" customHeight="1" x14ac:dyDescent="0.5">
      <c r="C1" s="276"/>
      <c r="H1" s="277"/>
    </row>
    <row r="2" spans="2:19" ht="30" customHeight="1" x14ac:dyDescent="0.5">
      <c r="F2" s="114" t="s">
        <v>31</v>
      </c>
    </row>
    <row r="3" spans="2:19" ht="30" customHeight="1" thickBot="1" x14ac:dyDescent="0.55000000000000004"/>
    <row r="4" spans="2:19" ht="60" customHeight="1" thickBot="1" x14ac:dyDescent="0.55000000000000004">
      <c r="F4" s="115"/>
      <c r="G4" s="116" t="s">
        <v>0</v>
      </c>
      <c r="H4" s="116" t="s">
        <v>1</v>
      </c>
      <c r="I4" s="117" t="s">
        <v>2</v>
      </c>
      <c r="J4" s="118" t="s">
        <v>3</v>
      </c>
      <c r="K4" s="119" t="s">
        <v>4</v>
      </c>
      <c r="L4" s="113" t="s">
        <v>29</v>
      </c>
    </row>
    <row r="5" spans="2:19" ht="60" customHeight="1" thickBot="1" x14ac:dyDescent="0.55000000000000004">
      <c r="F5" s="222" t="s">
        <v>6</v>
      </c>
      <c r="G5" s="278">
        <f>'TRE2 T0'!G5</f>
        <v>5.0999999999999996</v>
      </c>
      <c r="H5" s="278"/>
      <c r="I5" s="278"/>
      <c r="J5" s="278"/>
      <c r="K5" s="146"/>
      <c r="L5" s="279">
        <f t="shared" ref="L5:L11" si="0">SUM(G5:K5)</f>
        <v>5.0999999999999996</v>
      </c>
    </row>
    <row r="6" spans="2:19" ht="60" customHeight="1" thickBot="1" x14ac:dyDescent="0.55000000000000004">
      <c r="F6" s="227" t="s">
        <v>7</v>
      </c>
      <c r="G6" s="278"/>
      <c r="H6" s="278">
        <f>'TRE2 T0'!H6</f>
        <v>36.200000000000003</v>
      </c>
      <c r="I6" s="278"/>
      <c r="J6" s="278"/>
      <c r="K6" s="146"/>
      <c r="L6" s="279">
        <f t="shared" si="0"/>
        <v>36.200000000000003</v>
      </c>
    </row>
    <row r="7" spans="2:19" ht="60" customHeight="1" thickBot="1" x14ac:dyDescent="0.55000000000000004">
      <c r="F7" s="232" t="s">
        <v>8</v>
      </c>
      <c r="G7" s="278"/>
      <c r="H7" s="278"/>
      <c r="I7" s="278">
        <f>'TRE2 T0'!I7</f>
        <v>7.4</v>
      </c>
      <c r="J7" s="278"/>
      <c r="K7" s="146"/>
      <c r="L7" s="279">
        <f t="shared" si="0"/>
        <v>7.4</v>
      </c>
    </row>
    <row r="8" spans="2:19" ht="60" customHeight="1" thickBot="1" x14ac:dyDescent="0.55000000000000004">
      <c r="F8" s="232" t="s">
        <v>9</v>
      </c>
      <c r="G8" s="278"/>
      <c r="H8" s="278"/>
      <c r="I8" s="278">
        <f>'TRE2 T0'!I8</f>
        <v>1.1000000000000001</v>
      </c>
      <c r="J8" s="278"/>
      <c r="K8" s="146"/>
      <c r="L8" s="279">
        <f t="shared" si="0"/>
        <v>1.1000000000000001</v>
      </c>
    </row>
    <row r="9" spans="2:19" ht="60" customHeight="1" thickBot="1" x14ac:dyDescent="0.55000000000000004">
      <c r="F9" s="232" t="s">
        <v>10</v>
      </c>
      <c r="G9" s="278"/>
      <c r="H9" s="278"/>
      <c r="I9" s="278"/>
      <c r="J9" s="278">
        <f>'TRE2 T0'!J9</f>
        <v>1.9</v>
      </c>
      <c r="K9" s="146"/>
      <c r="L9" s="279">
        <f t="shared" si="0"/>
        <v>1.9</v>
      </c>
    </row>
    <row r="10" spans="2:19" ht="60" customHeight="1" thickBot="1" x14ac:dyDescent="0.55000000000000004">
      <c r="F10" s="236" t="s">
        <v>4</v>
      </c>
      <c r="G10" s="278"/>
      <c r="H10" s="278"/>
      <c r="I10" s="278"/>
      <c r="J10" s="278"/>
      <c r="K10" s="278">
        <f>'TRE2 T0'!K10</f>
        <v>5</v>
      </c>
      <c r="L10" s="279">
        <f t="shared" si="0"/>
        <v>5</v>
      </c>
    </row>
    <row r="11" spans="2:19" ht="60" customHeight="1" thickBot="1" x14ac:dyDescent="0.55000000000000004">
      <c r="F11" s="241" t="s">
        <v>11</v>
      </c>
      <c r="G11" s="146">
        <f>SUM(G5:G10)</f>
        <v>5.0999999999999996</v>
      </c>
      <c r="H11" s="146">
        <f>SUM(H5:H10)</f>
        <v>36.200000000000003</v>
      </c>
      <c r="I11" s="146">
        <f>SUM(I5:I10)</f>
        <v>8.5</v>
      </c>
      <c r="J11" s="146">
        <f>SUM(J5:J10)</f>
        <v>1.9</v>
      </c>
      <c r="K11" s="146">
        <f>SUM(K5:K10)</f>
        <v>5</v>
      </c>
      <c r="L11" s="279">
        <f t="shared" si="0"/>
        <v>56.7</v>
      </c>
    </row>
    <row r="12" spans="2:19" ht="60" customHeight="1" thickBot="1" x14ac:dyDescent="0.55000000000000004"/>
    <row r="13" spans="2:19" ht="60" customHeight="1" thickBot="1" x14ac:dyDescent="0.55000000000000004">
      <c r="B13" s="394" t="s">
        <v>12</v>
      </c>
      <c r="C13" s="117" t="s">
        <v>13</v>
      </c>
      <c r="D13" s="119" t="s">
        <v>14</v>
      </c>
      <c r="F13" s="115"/>
      <c r="G13" s="116" t="s">
        <v>0</v>
      </c>
      <c r="H13" s="116" t="s">
        <v>15</v>
      </c>
      <c r="I13" s="117" t="s">
        <v>2</v>
      </c>
      <c r="J13" s="118" t="s">
        <v>3</v>
      </c>
      <c r="K13" s="119" t="s">
        <v>4</v>
      </c>
      <c r="L13" s="409" t="s">
        <v>30</v>
      </c>
      <c r="M13" s="408"/>
      <c r="N13" s="411" t="s">
        <v>17</v>
      </c>
      <c r="O13" s="117" t="s">
        <v>18</v>
      </c>
      <c r="P13" s="117" t="s">
        <v>19</v>
      </c>
      <c r="Q13" s="117" t="s">
        <v>20</v>
      </c>
      <c r="R13" s="122" t="s">
        <v>21</v>
      </c>
      <c r="S13" s="123" t="s">
        <v>22</v>
      </c>
    </row>
    <row r="14" spans="2:19" ht="60" customHeight="1" thickBot="1" x14ac:dyDescent="0.55000000000000004">
      <c r="B14" s="398">
        <f>'TRE2 T0'!B14</f>
        <v>5.0999999999999996</v>
      </c>
      <c r="C14" s="399"/>
      <c r="D14" s="402">
        <f t="shared" ref="D14:D20" si="1">SUM(B14:C14)</f>
        <v>5.0999999999999996</v>
      </c>
      <c r="F14" s="222" t="s">
        <v>6</v>
      </c>
      <c r="G14" s="126">
        <f>'énoncé T0'!B26</f>
        <v>0.1</v>
      </c>
      <c r="H14" s="127"/>
      <c r="I14" s="127"/>
      <c r="J14" s="128">
        <f>'énoncé T0'!B56</f>
        <v>0.6</v>
      </c>
      <c r="K14" s="129"/>
      <c r="L14" s="410">
        <f>'TRE2 T0'!L14</f>
        <v>0.7</v>
      </c>
      <c r="M14" s="396"/>
      <c r="N14" s="407">
        <f>'TRE2 T0'!N14</f>
        <v>3.2</v>
      </c>
      <c r="O14" s="398"/>
      <c r="P14" s="398"/>
      <c r="Q14" s="398"/>
      <c r="R14" s="403">
        <v>1.2</v>
      </c>
      <c r="S14" s="130">
        <f t="shared" ref="S14:S19" si="2">L14+N14+O14+P14+Q14+R14</f>
        <v>5.1000000000000005</v>
      </c>
    </row>
    <row r="15" spans="2:19" ht="60" customHeight="1" thickBot="1" x14ac:dyDescent="0.55000000000000004">
      <c r="B15" s="398">
        <f>'TRE2 T0'!B15</f>
        <v>36.200000000000003</v>
      </c>
      <c r="C15" s="399"/>
      <c r="D15" s="402">
        <f t="shared" si="1"/>
        <v>36.200000000000003</v>
      </c>
      <c r="F15" s="227" t="s">
        <v>7</v>
      </c>
      <c r="G15" s="131"/>
      <c r="H15" s="124"/>
      <c r="I15" s="124">
        <f>'énoncé T0'!D45+'énoncé T0'!D46</f>
        <v>2</v>
      </c>
      <c r="J15" s="132"/>
      <c r="K15" s="125"/>
      <c r="L15" s="410">
        <f>'TRE2 T0'!L15</f>
        <v>2</v>
      </c>
      <c r="M15" s="396"/>
      <c r="N15" s="398"/>
      <c r="O15" s="398"/>
      <c r="P15" s="398"/>
      <c r="Q15" s="398"/>
      <c r="R15" s="404">
        <v>34.200000000000003</v>
      </c>
      <c r="S15" s="130">
        <f t="shared" si="2"/>
        <v>36.200000000000003</v>
      </c>
    </row>
    <row r="16" spans="2:19" ht="60" customHeight="1" thickBot="1" x14ac:dyDescent="0.55000000000000004">
      <c r="B16" s="398">
        <f>'TRE2 T0'!B16</f>
        <v>7.4</v>
      </c>
      <c r="C16" s="399"/>
      <c r="D16" s="402">
        <f t="shared" si="1"/>
        <v>7.4</v>
      </c>
      <c r="F16" s="227" t="s">
        <v>8</v>
      </c>
      <c r="G16" s="131">
        <f>'énoncé T0'!B27</f>
        <v>0.5</v>
      </c>
      <c r="H16" s="124"/>
      <c r="I16" s="124"/>
      <c r="J16" s="132"/>
      <c r="K16" s="125"/>
      <c r="L16" s="410">
        <f>'TRE2 T0'!L16</f>
        <v>0.5</v>
      </c>
      <c r="M16" s="396"/>
      <c r="N16" s="407">
        <f>'TRE2 T0'!N16</f>
        <v>4.5</v>
      </c>
      <c r="O16" s="398"/>
      <c r="P16" s="398"/>
      <c r="Q16" s="398"/>
      <c r="R16" s="404">
        <v>2.4</v>
      </c>
      <c r="S16" s="130">
        <f t="shared" si="2"/>
        <v>7.4</v>
      </c>
    </row>
    <row r="17" spans="2:19" ht="60" customHeight="1" thickBot="1" x14ac:dyDescent="0.55000000000000004">
      <c r="B17" s="398">
        <f>'TRE2 T0'!B17</f>
        <v>1.1000000000000001</v>
      </c>
      <c r="C17" s="399"/>
      <c r="D17" s="402">
        <f t="shared" si="1"/>
        <v>1.1000000000000001</v>
      </c>
      <c r="F17" s="232" t="s">
        <v>9</v>
      </c>
      <c r="G17" s="136"/>
      <c r="H17" s="135"/>
      <c r="I17" s="135"/>
      <c r="J17" s="134"/>
      <c r="K17" s="133"/>
      <c r="L17" s="410">
        <f>'TRE2 T0'!L17</f>
        <v>0</v>
      </c>
      <c r="M17" s="396"/>
      <c r="N17" s="398"/>
      <c r="O17" s="398"/>
      <c r="P17" s="398"/>
      <c r="Q17" s="398"/>
      <c r="R17" s="404">
        <v>1.1000000000000001</v>
      </c>
      <c r="S17" s="137">
        <f t="shared" si="2"/>
        <v>1.1000000000000001</v>
      </c>
    </row>
    <row r="18" spans="2:19" ht="60" customHeight="1" thickBot="1" x14ac:dyDescent="0.55000000000000004">
      <c r="B18" s="398">
        <f>'TRE2 T0'!B18</f>
        <v>1.9</v>
      </c>
      <c r="C18" s="400">
        <f>'TRE2 T0'!C18</f>
        <v>27.2</v>
      </c>
      <c r="D18" s="402">
        <f t="shared" si="1"/>
        <v>29.099999999999998</v>
      </c>
      <c r="F18" s="232" t="s">
        <v>10</v>
      </c>
      <c r="G18" s="136"/>
      <c r="H18" s="135">
        <f>'énoncé T0'!B36</f>
        <v>2.2000000000000002</v>
      </c>
      <c r="I18" s="135">
        <f>'énoncé T0'!B37+'énoncé T0'!B38</f>
        <v>1.7999999999999998</v>
      </c>
      <c r="J18" s="134">
        <f>'énoncé T0'!B57</f>
        <v>0.7</v>
      </c>
      <c r="K18" s="133">
        <f>'énoncé T0'!B4</f>
        <v>1</v>
      </c>
      <c r="L18" s="410">
        <f>'TRE2 T0'!L18</f>
        <v>5.6999999999999975</v>
      </c>
      <c r="M18" s="396"/>
      <c r="N18" s="407">
        <f>'TRE2 T0'!N18</f>
        <v>12.8</v>
      </c>
      <c r="O18" s="398"/>
      <c r="P18" s="407">
        <f>'TRE2 T0'!P18</f>
        <v>10.6</v>
      </c>
      <c r="Q18" s="398"/>
      <c r="R18" s="404"/>
      <c r="S18" s="137">
        <f t="shared" si="2"/>
        <v>29.1</v>
      </c>
    </row>
    <row r="19" spans="2:19" ht="60" customHeight="1" thickBot="1" x14ac:dyDescent="0.55000000000000004">
      <c r="B19" s="398">
        <f>'TRE2 T0'!B19</f>
        <v>5</v>
      </c>
      <c r="C19" s="399"/>
      <c r="D19" s="402">
        <f t="shared" si="1"/>
        <v>5</v>
      </c>
      <c r="F19" s="236" t="s">
        <v>4</v>
      </c>
      <c r="G19" s="140"/>
      <c r="H19" s="139"/>
      <c r="I19" s="139"/>
      <c r="J19" s="138"/>
      <c r="K19" s="141"/>
      <c r="L19" s="410"/>
      <c r="M19" s="396"/>
      <c r="N19" s="398"/>
      <c r="O19" s="407">
        <f>'TRE2 T0'!O19</f>
        <v>5</v>
      </c>
      <c r="P19" s="398"/>
      <c r="Q19" s="398"/>
      <c r="R19" s="404"/>
      <c r="S19" s="142">
        <f t="shared" si="2"/>
        <v>5</v>
      </c>
    </row>
    <row r="20" spans="2:19" ht="60" customHeight="1" thickBot="1" x14ac:dyDescent="0.55000000000000004">
      <c r="B20" s="395">
        <f>SUM(B14:B19)</f>
        <v>56.7</v>
      </c>
      <c r="C20" s="401">
        <f>SUM(C14:C19)</f>
        <v>27.2</v>
      </c>
      <c r="D20" s="402">
        <f t="shared" si="1"/>
        <v>83.9</v>
      </c>
      <c r="F20" s="241"/>
      <c r="G20" s="143">
        <f t="shared" ref="G20:L20" si="3">SUM(G14:G19)</f>
        <v>0.6</v>
      </c>
      <c r="H20" s="144">
        <f t="shared" si="3"/>
        <v>2.2000000000000002</v>
      </c>
      <c r="I20" s="144">
        <f t="shared" si="3"/>
        <v>3.8</v>
      </c>
      <c r="J20" s="145">
        <f t="shared" si="3"/>
        <v>1.2999999999999998</v>
      </c>
      <c r="K20" s="146">
        <f t="shared" si="3"/>
        <v>1</v>
      </c>
      <c r="L20" s="410">
        <f t="shared" si="3"/>
        <v>8.8999999999999986</v>
      </c>
      <c r="M20" s="397"/>
      <c r="N20" s="412">
        <f t="shared" ref="N20:S20" si="4">SUM(N14:N19)</f>
        <v>20.5</v>
      </c>
      <c r="O20" s="406">
        <f t="shared" si="4"/>
        <v>5</v>
      </c>
      <c r="P20" s="406">
        <f t="shared" si="4"/>
        <v>10.6</v>
      </c>
      <c r="Q20" s="395">
        <f t="shared" si="4"/>
        <v>0</v>
      </c>
      <c r="R20" s="147">
        <f t="shared" si="4"/>
        <v>38.900000000000006</v>
      </c>
      <c r="S20" s="146">
        <f t="shared" si="4"/>
        <v>83.9</v>
      </c>
    </row>
    <row r="21" spans="2:19" ht="60" customHeight="1" thickBot="1" x14ac:dyDescent="0.55000000000000004">
      <c r="B21" s="247"/>
      <c r="C21" s="247"/>
      <c r="D21" s="247"/>
      <c r="E21" s="247"/>
      <c r="F21" s="263"/>
      <c r="G21" s="264"/>
      <c r="H21" s="264"/>
      <c r="I21" s="264"/>
      <c r="J21" s="264"/>
      <c r="K21" s="247"/>
      <c r="L21" s="247"/>
      <c r="M21" s="247"/>
      <c r="N21" s="247"/>
      <c r="O21" s="247"/>
      <c r="P21" s="247"/>
      <c r="Q21" s="247"/>
      <c r="R21" s="247"/>
      <c r="S21" s="247"/>
    </row>
    <row r="22" spans="2:19" ht="60" customHeight="1" thickBot="1" x14ac:dyDescent="0.55000000000000004">
      <c r="B22" s="247"/>
      <c r="C22" s="247"/>
      <c r="D22" s="265"/>
      <c r="E22" s="247"/>
      <c r="F22" s="222"/>
      <c r="G22" s="278"/>
      <c r="H22" s="278"/>
      <c r="I22" s="278"/>
      <c r="J22" s="278"/>
      <c r="K22" s="146"/>
      <c r="L22" s="247"/>
      <c r="M22" s="247"/>
      <c r="N22" s="247"/>
      <c r="O22" s="247"/>
      <c r="P22" s="247"/>
      <c r="Q22" s="247"/>
      <c r="R22" s="247"/>
      <c r="S22" s="247"/>
    </row>
    <row r="23" spans="2:19" ht="60" customHeight="1" thickBot="1" x14ac:dyDescent="0.55000000000000004">
      <c r="B23" s="247"/>
      <c r="C23" s="247"/>
      <c r="D23" s="247"/>
      <c r="E23" s="247"/>
      <c r="F23" s="232"/>
      <c r="G23" s="278"/>
      <c r="H23" s="278"/>
      <c r="I23" s="278"/>
      <c r="J23" s="278"/>
      <c r="K23" s="146"/>
      <c r="L23" s="247"/>
      <c r="M23" s="247"/>
      <c r="N23" s="247"/>
      <c r="O23" s="247"/>
      <c r="P23" s="247"/>
      <c r="S23" s="247"/>
    </row>
    <row r="24" spans="2:19" ht="60" customHeight="1" thickBot="1" x14ac:dyDescent="0.55000000000000004">
      <c r="B24" s="266"/>
      <c r="C24" s="266"/>
      <c r="D24" s="267"/>
      <c r="E24" s="247"/>
      <c r="F24" s="268"/>
      <c r="G24" s="278"/>
      <c r="H24" s="278"/>
      <c r="I24" s="278"/>
      <c r="J24" s="278"/>
      <c r="K24" s="146"/>
      <c r="L24" s="247"/>
      <c r="M24" s="269"/>
      <c r="N24" s="270"/>
      <c r="O24" s="270"/>
      <c r="P24" s="270"/>
      <c r="Q24" s="271"/>
      <c r="R24" s="272"/>
      <c r="S24" s="266"/>
    </row>
    <row r="25" spans="2:19" ht="60" customHeight="1" thickBot="1" x14ac:dyDescent="0.55000000000000004">
      <c r="C25" s="273"/>
      <c r="D25" s="247"/>
      <c r="E25" s="247"/>
      <c r="F25" s="274"/>
      <c r="G25" s="146"/>
      <c r="H25" s="146"/>
      <c r="I25" s="146"/>
      <c r="J25" s="146"/>
      <c r="K25" s="146"/>
      <c r="L25" s="247"/>
      <c r="M25" s="247"/>
      <c r="N25" s="247"/>
      <c r="O25" s="247"/>
      <c r="P25" s="247"/>
    </row>
    <row r="26" spans="2:19" s="3" customFormat="1" ht="60" customHeight="1" thickBot="1" x14ac:dyDescent="0.55000000000000004">
      <c r="B26" s="114"/>
      <c r="C26" s="114"/>
      <c r="D26" s="114"/>
      <c r="E26" s="114"/>
      <c r="F26" s="114"/>
      <c r="G26" s="123"/>
      <c r="H26" s="123"/>
      <c r="I26" s="123"/>
      <c r="J26" s="123"/>
      <c r="K26" s="112"/>
      <c r="L26" s="114"/>
      <c r="M26" s="114"/>
      <c r="N26" s="114"/>
      <c r="O26" s="114"/>
      <c r="P26" s="114"/>
      <c r="Q26" s="114"/>
      <c r="R26" s="114"/>
      <c r="S26" s="114"/>
    </row>
    <row r="27" spans="2:19" ht="60" customHeight="1" x14ac:dyDescent="0.5"/>
  </sheetData>
  <sheetProtection selectLockedCells="1" selectUnlockedCells="1"/>
  <phoneticPr fontId="23" type="noConversion"/>
  <pageMargins left="0.78749999999999998" right="0.78749999999999998" top="0.78749999999999998" bottom="0.78749999999999998" header="0.51180555555555551" footer="0.51180555555555551"/>
  <pageSetup paperSize="9" firstPageNumber="0" orientation="landscape" horizontalDpi="300" verticalDpi="300" r:id="rId1"/>
  <headerFooter alignWithMargins="0">
    <oddFooter>&amp;L&amp;8&amp;F&amp;R]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topLeftCell="C14" zoomScale="50" zoomScaleNormal="50" workbookViewId="0">
      <selection activeCell="N25" sqref="N25"/>
    </sheetView>
  </sheetViews>
  <sheetFormatPr baseColWidth="10" defaultColWidth="11.44140625" defaultRowHeight="12" customHeight="1" x14ac:dyDescent="0.2"/>
  <cols>
    <col min="1" max="1" width="11.44140625" style="2"/>
    <col min="2" max="19" width="20.6640625" style="2" customWidth="1"/>
    <col min="20" max="16384" width="11.44140625" style="2"/>
  </cols>
  <sheetData>
    <row r="1" spans="1:19" ht="10.5" customHeight="1" x14ac:dyDescent="0.25">
      <c r="B1" s="3"/>
      <c r="E1" s="3"/>
      <c r="H1" s="4"/>
    </row>
    <row r="2" spans="1:19" ht="30" customHeight="1" x14ac:dyDescent="0.5">
      <c r="F2" s="114" t="s">
        <v>31</v>
      </c>
    </row>
    <row r="3" spans="1:19" ht="30" customHeight="1" x14ac:dyDescent="0.2"/>
    <row r="4" spans="1:19" ht="60" customHeight="1" x14ac:dyDescent="0.5">
      <c r="A4" s="114"/>
      <c r="B4" s="114"/>
      <c r="C4" s="114"/>
      <c r="D4" s="114"/>
      <c r="E4" s="114"/>
      <c r="F4" s="115"/>
      <c r="G4" s="116" t="s">
        <v>0</v>
      </c>
      <c r="H4" s="116" t="s">
        <v>1</v>
      </c>
      <c r="I4" s="116" t="s">
        <v>2</v>
      </c>
      <c r="J4" s="117" t="s">
        <v>3</v>
      </c>
      <c r="K4" s="118" t="s">
        <v>4</v>
      </c>
      <c r="L4" s="119" t="s">
        <v>5</v>
      </c>
      <c r="M4" s="114"/>
      <c r="N4" s="114"/>
      <c r="O4" s="114"/>
      <c r="P4" s="114"/>
      <c r="Q4" s="114"/>
      <c r="R4" s="114"/>
      <c r="S4" s="114"/>
    </row>
    <row r="5" spans="1:19" ht="60" customHeight="1" thickBot="1" x14ac:dyDescent="0.55000000000000004">
      <c r="A5" s="114"/>
      <c r="B5" s="114"/>
      <c r="C5" s="114"/>
      <c r="D5" s="114"/>
      <c r="E5" s="114"/>
      <c r="F5" s="222" t="s">
        <v>6</v>
      </c>
      <c r="G5" s="126">
        <f>'TRE3 T0'!G5</f>
        <v>5.0999999999999996</v>
      </c>
      <c r="H5" s="126"/>
      <c r="I5" s="127"/>
      <c r="J5" s="127"/>
      <c r="K5" s="128"/>
      <c r="L5" s="129">
        <f t="shared" ref="L5:L11" si="0">SUM(G5:K5)</f>
        <v>5.0999999999999996</v>
      </c>
      <c r="M5" s="114"/>
      <c r="N5" s="114"/>
      <c r="O5" s="114"/>
      <c r="P5" s="114"/>
      <c r="Q5" s="114"/>
      <c r="R5" s="114"/>
      <c r="S5" s="114"/>
    </row>
    <row r="6" spans="1:19" ht="60" customHeight="1" thickBot="1" x14ac:dyDescent="0.55000000000000004">
      <c r="A6" s="114"/>
      <c r="B6" s="114"/>
      <c r="C6" s="114"/>
      <c r="D6" s="114"/>
      <c r="E6" s="114"/>
      <c r="F6" s="227" t="s">
        <v>7</v>
      </c>
      <c r="G6" s="131"/>
      <c r="H6" s="126">
        <f>'TRE3 T0'!H6</f>
        <v>36.200000000000003</v>
      </c>
      <c r="I6" s="124"/>
      <c r="J6" s="124"/>
      <c r="K6" s="132"/>
      <c r="L6" s="133">
        <f t="shared" si="0"/>
        <v>36.200000000000003</v>
      </c>
      <c r="M6" s="114"/>
      <c r="N6" s="114"/>
      <c r="O6" s="114"/>
      <c r="P6" s="114"/>
      <c r="Q6" s="114"/>
      <c r="R6" s="114"/>
      <c r="S6" s="114"/>
    </row>
    <row r="7" spans="1:19" ht="60" customHeight="1" thickBot="1" x14ac:dyDescent="0.55000000000000004">
      <c r="A7" s="114"/>
      <c r="B7" s="114"/>
      <c r="C7" s="114"/>
      <c r="D7" s="114"/>
      <c r="E7" s="114"/>
      <c r="F7" s="232" t="s">
        <v>8</v>
      </c>
      <c r="G7" s="136"/>
      <c r="H7" s="136"/>
      <c r="I7" s="126">
        <f>'TRE3 T0'!I7</f>
        <v>7.4</v>
      </c>
      <c r="J7" s="135"/>
      <c r="K7" s="134"/>
      <c r="L7" s="133">
        <f t="shared" si="0"/>
        <v>7.4</v>
      </c>
      <c r="M7" s="114"/>
      <c r="N7" s="114"/>
      <c r="O7" s="114"/>
      <c r="P7" s="114"/>
      <c r="Q7" s="114"/>
      <c r="R7" s="114"/>
      <c r="S7" s="114"/>
    </row>
    <row r="8" spans="1:19" ht="60" customHeight="1" thickBot="1" x14ac:dyDescent="0.55000000000000004">
      <c r="A8" s="114"/>
      <c r="B8" s="114"/>
      <c r="C8" s="114"/>
      <c r="D8" s="114"/>
      <c r="E8" s="114"/>
      <c r="F8" s="232" t="s">
        <v>9</v>
      </c>
      <c r="G8" s="136"/>
      <c r="H8" s="136"/>
      <c r="I8" s="126">
        <f>'TRE3 T0'!I8</f>
        <v>1.1000000000000001</v>
      </c>
      <c r="J8" s="135"/>
      <c r="K8" s="134"/>
      <c r="L8" s="133">
        <f t="shared" si="0"/>
        <v>1.1000000000000001</v>
      </c>
      <c r="M8" s="114"/>
      <c r="N8" s="114"/>
      <c r="O8" s="114"/>
      <c r="P8" s="114"/>
      <c r="Q8" s="114"/>
      <c r="R8" s="114"/>
      <c r="S8" s="114"/>
    </row>
    <row r="9" spans="1:19" ht="60" customHeight="1" thickBot="1" x14ac:dyDescent="0.55000000000000004">
      <c r="A9" s="114"/>
      <c r="B9" s="114"/>
      <c r="C9" s="114"/>
      <c r="D9" s="114"/>
      <c r="E9" s="114"/>
      <c r="F9" s="232" t="s">
        <v>10</v>
      </c>
      <c r="G9" s="136"/>
      <c r="H9" s="136"/>
      <c r="I9" s="135"/>
      <c r="J9" s="126">
        <f>'TRE3 T0'!J9</f>
        <v>1.9</v>
      </c>
      <c r="K9" s="134"/>
      <c r="L9" s="133">
        <f t="shared" si="0"/>
        <v>1.9</v>
      </c>
      <c r="M9" s="114"/>
      <c r="N9" s="114"/>
      <c r="O9" s="114"/>
      <c r="P9" s="114"/>
      <c r="Q9" s="114"/>
      <c r="R9" s="114"/>
      <c r="S9" s="114"/>
    </row>
    <row r="10" spans="1:19" ht="60" customHeight="1" thickBot="1" x14ac:dyDescent="0.55000000000000004">
      <c r="A10" s="114"/>
      <c r="B10" s="114"/>
      <c r="C10" s="114"/>
      <c r="D10" s="114"/>
      <c r="E10" s="114"/>
      <c r="F10" s="236" t="s">
        <v>4</v>
      </c>
      <c r="G10" s="140"/>
      <c r="H10" s="140"/>
      <c r="I10" s="139"/>
      <c r="J10" s="139"/>
      <c r="K10" s="126">
        <f>'TRE3 T0'!K10</f>
        <v>5</v>
      </c>
      <c r="L10" s="133">
        <f t="shared" si="0"/>
        <v>5</v>
      </c>
      <c r="M10" s="114"/>
      <c r="N10" s="114"/>
      <c r="O10" s="114"/>
      <c r="P10" s="114"/>
      <c r="Q10" s="114"/>
      <c r="R10" s="114"/>
      <c r="S10" s="114"/>
    </row>
    <row r="11" spans="1:19" ht="60" customHeight="1" thickBot="1" x14ac:dyDescent="0.55000000000000004">
      <c r="A11" s="114"/>
      <c r="B11" s="114"/>
      <c r="C11" s="114"/>
      <c r="D11" s="114"/>
      <c r="E11" s="114"/>
      <c r="F11" s="241" t="s">
        <v>11</v>
      </c>
      <c r="G11" s="143">
        <f>SUM(G5:G10)</f>
        <v>5.0999999999999996</v>
      </c>
      <c r="H11" s="143">
        <f>SUM(H5:H10)</f>
        <v>36.200000000000003</v>
      </c>
      <c r="I11" s="143">
        <f>SUM(I5:I10)</f>
        <v>8.5</v>
      </c>
      <c r="J11" s="143">
        <f>SUM(J5:J10)</f>
        <v>1.9</v>
      </c>
      <c r="K11" s="262">
        <f>SUM(K5:K10)</f>
        <v>5</v>
      </c>
      <c r="L11" s="147">
        <f t="shared" si="0"/>
        <v>56.7</v>
      </c>
      <c r="M11" s="114"/>
      <c r="N11" s="114"/>
      <c r="O11" s="114"/>
      <c r="P11" s="114"/>
      <c r="Q11" s="114"/>
      <c r="R11" s="114"/>
      <c r="S11" s="114"/>
    </row>
    <row r="12" spans="1:19" ht="60" customHeight="1" thickBot="1" x14ac:dyDescent="0.55000000000000004">
      <c r="A12" s="114"/>
      <c r="B12" s="114"/>
      <c r="C12" s="114"/>
      <c r="D12" s="114"/>
      <c r="E12" s="114"/>
      <c r="F12" s="114"/>
      <c r="G12" s="114"/>
      <c r="H12" s="114"/>
      <c r="I12" s="114"/>
      <c r="J12" s="114"/>
      <c r="K12" s="114"/>
      <c r="L12" s="114"/>
      <c r="M12" s="114"/>
      <c r="N12" s="114"/>
      <c r="O12" s="114"/>
      <c r="P12" s="114"/>
      <c r="Q12" s="114"/>
      <c r="R12" s="114"/>
      <c r="S12" s="114"/>
    </row>
    <row r="13" spans="1:19" ht="60" customHeight="1" thickBot="1" x14ac:dyDescent="0.55000000000000004">
      <c r="A13" s="114"/>
      <c r="B13" s="394" t="s">
        <v>12</v>
      </c>
      <c r="C13" s="118" t="s">
        <v>13</v>
      </c>
      <c r="D13" s="415" t="s">
        <v>14</v>
      </c>
      <c r="E13" s="114"/>
      <c r="F13" s="115"/>
      <c r="G13" s="116" t="s">
        <v>0</v>
      </c>
      <c r="H13" s="116" t="s">
        <v>15</v>
      </c>
      <c r="I13" s="116" t="s">
        <v>2</v>
      </c>
      <c r="J13" s="117" t="s">
        <v>3</v>
      </c>
      <c r="K13" s="118" t="s">
        <v>4</v>
      </c>
      <c r="L13" s="119" t="s">
        <v>16</v>
      </c>
      <c r="M13" s="221"/>
      <c r="N13" s="414" t="s">
        <v>17</v>
      </c>
      <c r="O13" s="405" t="s">
        <v>18</v>
      </c>
      <c r="P13" s="117" t="s">
        <v>19</v>
      </c>
      <c r="Q13" s="117" t="s">
        <v>20</v>
      </c>
      <c r="R13" s="118" t="s">
        <v>21</v>
      </c>
      <c r="S13" s="122" t="s">
        <v>22</v>
      </c>
    </row>
    <row r="14" spans="1:19" ht="60" customHeight="1" thickBot="1" x14ac:dyDescent="0.55000000000000004">
      <c r="A14" s="114"/>
      <c r="B14" s="416">
        <f>'TRE3 T0'!B14</f>
        <v>5.0999999999999996</v>
      </c>
      <c r="C14" s="418"/>
      <c r="D14" s="424">
        <f t="shared" ref="D14:D20" si="1">SUM(B14:C14)</f>
        <v>5.0999999999999996</v>
      </c>
      <c r="E14" s="247"/>
      <c r="F14" s="222" t="s">
        <v>6</v>
      </c>
      <c r="G14" s="126">
        <f>'TRE3 T0'!G14</f>
        <v>0.1</v>
      </c>
      <c r="H14" s="126"/>
      <c r="I14" s="127"/>
      <c r="J14" s="126">
        <f>'TRE3 T0'!J14</f>
        <v>0.6</v>
      </c>
      <c r="K14" s="128"/>
      <c r="L14" s="129">
        <v>0.7</v>
      </c>
      <c r="M14" s="114"/>
      <c r="N14" s="416">
        <f>'TRE3 T0'!N14</f>
        <v>3.2</v>
      </c>
      <c r="O14" s="417"/>
      <c r="P14" s="417"/>
      <c r="Q14" s="417"/>
      <c r="R14" s="418">
        <f>'TRE3 T0'!R14</f>
        <v>1.2</v>
      </c>
      <c r="S14" s="403">
        <f t="shared" ref="S14:S19" si="2">L14+N14+O14+P14+Q14+R14</f>
        <v>5.1000000000000005</v>
      </c>
    </row>
    <row r="15" spans="1:19" ht="60" customHeight="1" thickBot="1" x14ac:dyDescent="0.55000000000000004">
      <c r="A15" s="114"/>
      <c r="B15" s="419">
        <f>'TRE3 T0'!B15</f>
        <v>36.200000000000003</v>
      </c>
      <c r="C15" s="420"/>
      <c r="D15" s="424">
        <f t="shared" si="1"/>
        <v>36.200000000000003</v>
      </c>
      <c r="E15" s="247"/>
      <c r="F15" s="227" t="s">
        <v>7</v>
      </c>
      <c r="G15" s="131"/>
      <c r="H15" s="131"/>
      <c r="I15" s="126">
        <f>'TRE3 T0'!I15</f>
        <v>2</v>
      </c>
      <c r="J15" s="124"/>
      <c r="K15" s="132"/>
      <c r="L15" s="125">
        <v>2</v>
      </c>
      <c r="M15" s="114"/>
      <c r="N15" s="419"/>
      <c r="O15" s="398"/>
      <c r="P15" s="398"/>
      <c r="Q15" s="398"/>
      <c r="R15" s="420">
        <f>'TRE3 T0'!R15</f>
        <v>34.200000000000003</v>
      </c>
      <c r="S15" s="404">
        <f t="shared" si="2"/>
        <v>36.200000000000003</v>
      </c>
    </row>
    <row r="16" spans="1:19" ht="60" customHeight="1" x14ac:dyDescent="0.5">
      <c r="A16" s="114"/>
      <c r="B16" s="419">
        <f>'TRE3 T0'!B16</f>
        <v>7.4</v>
      </c>
      <c r="C16" s="420"/>
      <c r="D16" s="424">
        <f t="shared" si="1"/>
        <v>7.4</v>
      </c>
      <c r="E16" s="247"/>
      <c r="F16" s="227" t="s">
        <v>8</v>
      </c>
      <c r="G16" s="126">
        <f>'TRE3 T0'!G16</f>
        <v>0.5</v>
      </c>
      <c r="H16" s="131"/>
      <c r="I16" s="124"/>
      <c r="J16" s="124"/>
      <c r="K16" s="132"/>
      <c r="L16" s="125">
        <v>0.5</v>
      </c>
      <c r="M16" s="114"/>
      <c r="N16" s="419">
        <f>'TRE3 T0'!N16</f>
        <v>4.5</v>
      </c>
      <c r="O16" s="398"/>
      <c r="P16" s="398"/>
      <c r="Q16" s="398"/>
      <c r="R16" s="420">
        <f>'TRE3 T0'!R16</f>
        <v>2.4</v>
      </c>
      <c r="S16" s="404">
        <f t="shared" si="2"/>
        <v>7.4</v>
      </c>
    </row>
    <row r="17" spans="1:19" ht="60" customHeight="1" thickBot="1" x14ac:dyDescent="0.55000000000000004">
      <c r="A17" s="114"/>
      <c r="B17" s="419">
        <f>'TRE3 T0'!B17</f>
        <v>1.1000000000000001</v>
      </c>
      <c r="C17" s="420"/>
      <c r="D17" s="424">
        <f t="shared" si="1"/>
        <v>1.1000000000000001</v>
      </c>
      <c r="E17" s="247"/>
      <c r="F17" s="232" t="s">
        <v>9</v>
      </c>
      <c r="G17" s="136"/>
      <c r="H17" s="136"/>
      <c r="I17" s="135"/>
      <c r="J17" s="135"/>
      <c r="K17" s="134"/>
      <c r="L17" s="133"/>
      <c r="M17" s="247"/>
      <c r="N17" s="419"/>
      <c r="O17" s="398"/>
      <c r="P17" s="398"/>
      <c r="Q17" s="398"/>
      <c r="R17" s="420">
        <f>'TRE3 T0'!R17</f>
        <v>1.1000000000000001</v>
      </c>
      <c r="S17" s="404">
        <f t="shared" si="2"/>
        <v>1.1000000000000001</v>
      </c>
    </row>
    <row r="18" spans="1:19" ht="60" customHeight="1" x14ac:dyDescent="0.5">
      <c r="A18" s="114"/>
      <c r="B18" s="419">
        <f>'TRE3 T0'!B18</f>
        <v>1.9</v>
      </c>
      <c r="C18" s="420">
        <f>'TRE3 T0'!C18</f>
        <v>27.2</v>
      </c>
      <c r="D18" s="424">
        <f t="shared" si="1"/>
        <v>29.099999999999998</v>
      </c>
      <c r="E18" s="247"/>
      <c r="F18" s="232" t="s">
        <v>10</v>
      </c>
      <c r="G18" s="136"/>
      <c r="H18" s="126">
        <f>'TRE3 T0'!H18</f>
        <v>2.2000000000000002</v>
      </c>
      <c r="I18" s="126">
        <f>'TRE3 T0'!I18</f>
        <v>1.7999999999999998</v>
      </c>
      <c r="J18" s="126">
        <f>'TRE3 T0'!J18</f>
        <v>0.7</v>
      </c>
      <c r="K18" s="126">
        <f>'TRE3 T0'!K18</f>
        <v>1</v>
      </c>
      <c r="L18" s="133">
        <v>5.7</v>
      </c>
      <c r="M18" s="247"/>
      <c r="N18" s="419">
        <f>'TRE3 T0'!N18</f>
        <v>12.8</v>
      </c>
      <c r="O18" s="398"/>
      <c r="P18" s="398">
        <f>'TRE3 T0'!P18</f>
        <v>10.6</v>
      </c>
      <c r="Q18" s="398"/>
      <c r="R18" s="420"/>
      <c r="S18" s="404">
        <f t="shared" si="2"/>
        <v>29.1</v>
      </c>
    </row>
    <row r="19" spans="1:19" ht="60" customHeight="1" thickBot="1" x14ac:dyDescent="0.55000000000000004">
      <c r="A19" s="114"/>
      <c r="B19" s="421">
        <f>'TRE3 T0'!B19</f>
        <v>5</v>
      </c>
      <c r="C19" s="423"/>
      <c r="D19" s="424">
        <f t="shared" si="1"/>
        <v>5</v>
      </c>
      <c r="E19" s="247"/>
      <c r="F19" s="236" t="s">
        <v>4</v>
      </c>
      <c r="G19" s="140"/>
      <c r="H19" s="140"/>
      <c r="I19" s="139"/>
      <c r="J19" s="139"/>
      <c r="K19" s="138"/>
      <c r="L19" s="141"/>
      <c r="M19" s="247"/>
      <c r="N19" s="421"/>
      <c r="O19" s="422">
        <f>'TRE3 T0'!O19</f>
        <v>5</v>
      </c>
      <c r="P19" s="422"/>
      <c r="Q19" s="422"/>
      <c r="R19" s="423"/>
      <c r="S19" s="413">
        <f t="shared" si="2"/>
        <v>5</v>
      </c>
    </row>
    <row r="20" spans="1:19" ht="60" customHeight="1" thickBot="1" x14ac:dyDescent="0.55000000000000004">
      <c r="A20" s="114"/>
      <c r="B20" s="395">
        <f>SUM(B14:B19)</f>
        <v>56.7</v>
      </c>
      <c r="C20" s="395">
        <f>SUM(C14:C19)</f>
        <v>27.2</v>
      </c>
      <c r="D20" s="125">
        <f t="shared" si="1"/>
        <v>83.9</v>
      </c>
      <c r="E20" s="247"/>
      <c r="F20" s="241" t="s">
        <v>23</v>
      </c>
      <c r="G20" s="143">
        <f t="shared" ref="G20:L20" si="3">SUM(G14:G19)</f>
        <v>0.6</v>
      </c>
      <c r="H20" s="143">
        <f t="shared" si="3"/>
        <v>2.2000000000000002</v>
      </c>
      <c r="I20" s="143">
        <f t="shared" si="3"/>
        <v>3.8</v>
      </c>
      <c r="J20" s="143">
        <f t="shared" si="3"/>
        <v>1.2999999999999998</v>
      </c>
      <c r="K20" s="143">
        <f t="shared" si="3"/>
        <v>1</v>
      </c>
      <c r="L20" s="146">
        <f t="shared" si="3"/>
        <v>8.9</v>
      </c>
      <c r="M20" s="247"/>
      <c r="N20" s="406">
        <f t="shared" ref="N20:S20" si="4">SUM(N14:N19)</f>
        <v>20.5</v>
      </c>
      <c r="O20" s="406">
        <f t="shared" si="4"/>
        <v>5</v>
      </c>
      <c r="P20" s="406">
        <f t="shared" si="4"/>
        <v>10.6</v>
      </c>
      <c r="Q20" s="406">
        <f t="shared" si="4"/>
        <v>0</v>
      </c>
      <c r="R20" s="395">
        <f t="shared" si="4"/>
        <v>38.900000000000006</v>
      </c>
      <c r="S20" s="146">
        <f t="shared" si="4"/>
        <v>83.9</v>
      </c>
    </row>
    <row r="21" spans="1:19" ht="60" customHeight="1" thickBot="1" x14ac:dyDescent="0.55000000000000004">
      <c r="A21" s="114"/>
      <c r="B21" s="247"/>
      <c r="C21" s="247"/>
      <c r="D21" s="247"/>
      <c r="E21" s="247"/>
      <c r="F21" s="263"/>
      <c r="G21" s="264"/>
      <c r="H21" s="264"/>
      <c r="I21" s="264"/>
      <c r="J21" s="264"/>
      <c r="K21" s="264"/>
      <c r="L21" s="247"/>
      <c r="M21" s="247"/>
      <c r="N21" s="247"/>
      <c r="O21" s="247"/>
      <c r="P21" s="247"/>
      <c r="Q21" s="247"/>
      <c r="R21" s="247"/>
      <c r="S21" s="247"/>
    </row>
    <row r="22" spans="1:19" ht="60" customHeight="1" x14ac:dyDescent="0.5">
      <c r="A22" s="114"/>
      <c r="B22" s="247"/>
      <c r="C22" s="247"/>
      <c r="D22" s="265"/>
      <c r="E22" s="247"/>
      <c r="F22" s="222" t="s">
        <v>24</v>
      </c>
      <c r="G22" s="126">
        <f>G11-G20</f>
        <v>4.5</v>
      </c>
      <c r="H22" s="126">
        <f>H11-H20</f>
        <v>34</v>
      </c>
      <c r="I22" s="126">
        <f>I11-I20</f>
        <v>4.7</v>
      </c>
      <c r="J22" s="126">
        <f>J11-J20</f>
        <v>0.60000000000000009</v>
      </c>
      <c r="K22" s="126">
        <f>K11-K20</f>
        <v>4</v>
      </c>
      <c r="L22" s="129">
        <f>SUM(G22:K22)</f>
        <v>47.800000000000004</v>
      </c>
      <c r="M22" s="247"/>
      <c r="N22" s="247"/>
      <c r="O22" s="247"/>
      <c r="P22" s="247"/>
      <c r="Q22" s="247"/>
      <c r="R22" s="247"/>
      <c r="S22" s="247"/>
    </row>
    <row r="23" spans="1:19" ht="60" customHeight="1" x14ac:dyDescent="0.5">
      <c r="A23" s="114"/>
      <c r="B23" s="247"/>
      <c r="C23" s="247"/>
      <c r="D23" s="247"/>
      <c r="E23" s="247"/>
      <c r="F23" s="232" t="s">
        <v>25</v>
      </c>
      <c r="G23" s="136">
        <v>0</v>
      </c>
      <c r="H23" s="136">
        <f>'énoncé T0'!B41</f>
        <v>9.7000000000000011</v>
      </c>
      <c r="I23" s="135">
        <f>'énoncé T0'!B42+'énoncé T0'!B43</f>
        <v>2.1</v>
      </c>
      <c r="J23" s="135">
        <f>'énoncé T0'!B58</f>
        <v>0.3</v>
      </c>
      <c r="K23" s="134">
        <f>'énoncé T0'!B5</f>
        <v>4</v>
      </c>
      <c r="L23" s="133">
        <f>SUM(G23:K23)</f>
        <v>16.100000000000001</v>
      </c>
      <c r="M23" s="247"/>
      <c r="N23" s="247"/>
      <c r="O23" s="247"/>
      <c r="P23" s="247"/>
      <c r="Q23" s="247"/>
      <c r="R23" s="114"/>
      <c r="S23" s="114"/>
    </row>
    <row r="24" spans="1:19" ht="60" customHeight="1" x14ac:dyDescent="0.5">
      <c r="A24" s="114"/>
      <c r="B24" s="266"/>
      <c r="C24" s="266"/>
      <c r="D24" s="267"/>
      <c r="E24" s="247"/>
      <c r="F24" s="268" t="s">
        <v>26</v>
      </c>
      <c r="G24" s="136">
        <f>G22-G23</f>
        <v>4.5</v>
      </c>
      <c r="H24" s="136">
        <f>H22-H23</f>
        <v>24.299999999999997</v>
      </c>
      <c r="I24" s="136">
        <f>I22-I23</f>
        <v>2.6</v>
      </c>
      <c r="J24" s="136">
        <f>J22-J23</f>
        <v>0.3000000000000001</v>
      </c>
      <c r="K24" s="136">
        <f>K22-K23</f>
        <v>0</v>
      </c>
      <c r="L24" s="133">
        <f>SUM(G24:K24)</f>
        <v>31.7</v>
      </c>
      <c r="M24" s="247"/>
      <c r="N24" s="269" t="s">
        <v>27</v>
      </c>
      <c r="O24" s="270"/>
      <c r="P24" s="270"/>
      <c r="Q24" s="270"/>
      <c r="R24" s="271"/>
      <c r="S24" s="272">
        <v>47.8</v>
      </c>
    </row>
    <row r="25" spans="1:19" ht="60" customHeight="1" x14ac:dyDescent="0.5">
      <c r="A25" s="114"/>
      <c r="B25" s="114"/>
      <c r="C25" s="273"/>
      <c r="D25" s="247"/>
      <c r="E25" s="247"/>
      <c r="F25" s="274" t="s">
        <v>28</v>
      </c>
      <c r="G25" s="275">
        <f>G20+G22</f>
        <v>5.0999999999999996</v>
      </c>
      <c r="H25" s="275">
        <f>H20+H22</f>
        <v>36.200000000000003</v>
      </c>
      <c r="I25" s="275">
        <f>I20+I22</f>
        <v>8.5</v>
      </c>
      <c r="J25" s="275">
        <f>J20+J22</f>
        <v>1.9</v>
      </c>
      <c r="K25" s="275">
        <f>K20+K22</f>
        <v>5</v>
      </c>
      <c r="L25" s="147">
        <f>SUM(G25:K25)</f>
        <v>56.7</v>
      </c>
      <c r="M25" s="247"/>
      <c r="N25" s="247"/>
      <c r="O25" s="247"/>
      <c r="P25" s="247"/>
      <c r="Q25" s="247"/>
      <c r="R25" s="114"/>
      <c r="S25" s="114"/>
    </row>
    <row r="26" spans="1:19" ht="25.2" customHeight="1" x14ac:dyDescent="0.5">
      <c r="A26" s="114"/>
      <c r="B26" s="114"/>
      <c r="C26" s="114"/>
      <c r="D26" s="114"/>
      <c r="E26" s="114"/>
      <c r="F26" s="114"/>
      <c r="G26" s="114"/>
      <c r="H26" s="114"/>
      <c r="I26" s="114"/>
      <c r="J26" s="114"/>
      <c r="K26" s="114"/>
      <c r="L26" s="114"/>
      <c r="M26" s="114"/>
      <c r="N26" s="114"/>
      <c r="O26" s="114"/>
      <c r="P26" s="114"/>
      <c r="Q26" s="114"/>
      <c r="R26" s="114"/>
      <c r="S26" s="114"/>
    </row>
  </sheetData>
  <sheetProtection selectLockedCells="1" selectUnlockedCells="1"/>
  <phoneticPr fontId="23" type="noConversion"/>
  <pageMargins left="0.78749999999999998" right="0.78749999999999998" top="0.78749999999999998" bottom="0.78749999999999998" header="0.51180555555555551" footer="0.51180555555555551"/>
  <pageSetup paperSize="9" firstPageNumber="0" orientation="landscape" horizontalDpi="300" verticalDpi="300"/>
  <headerFooter alignWithMargins="0">
    <oddFooter>&amp;L&amp;8&amp;F&amp;R]</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C22" sqref="C22"/>
    </sheetView>
  </sheetViews>
  <sheetFormatPr baseColWidth="10" defaultRowHeight="13.2" x14ac:dyDescent="0.25"/>
  <cols>
    <col min="1" max="1" width="25.6640625" customWidth="1"/>
    <col min="2" max="2" width="38.44140625" customWidth="1"/>
    <col min="3" max="4" width="25.6640625" customWidth="1"/>
  </cols>
  <sheetData>
    <row r="1" spans="1:4" x14ac:dyDescent="0.25">
      <c r="A1" s="426" t="s">
        <v>114</v>
      </c>
    </row>
    <row r="2" spans="1:4" ht="15" x14ac:dyDescent="0.25">
      <c r="A2" s="281" t="s">
        <v>33</v>
      </c>
      <c r="C2" s="282">
        <v>10</v>
      </c>
    </row>
    <row r="3" spans="1:4" ht="15" x14ac:dyDescent="0.25">
      <c r="A3" s="281" t="s">
        <v>34</v>
      </c>
      <c r="C3" s="283"/>
    </row>
    <row r="4" spans="1:4" ht="15" x14ac:dyDescent="0.25">
      <c r="A4" s="284" t="s">
        <v>35</v>
      </c>
      <c r="C4" s="283"/>
    </row>
    <row r="5" spans="1:4" ht="15" x14ac:dyDescent="0.25">
      <c r="A5" s="285" t="s">
        <v>36</v>
      </c>
      <c r="B5" s="287" t="s">
        <v>37</v>
      </c>
      <c r="C5" s="282">
        <v>2</v>
      </c>
    </row>
    <row r="6" spans="1:4" ht="15" x14ac:dyDescent="0.25">
      <c r="A6" s="285" t="s">
        <v>36</v>
      </c>
      <c r="B6" s="287" t="s">
        <v>38</v>
      </c>
      <c r="C6" s="282">
        <v>1.6</v>
      </c>
    </row>
    <row r="7" spans="1:4" ht="15" x14ac:dyDescent="0.25">
      <c r="A7" s="284" t="s">
        <v>39</v>
      </c>
      <c r="C7" s="282">
        <v>2</v>
      </c>
    </row>
    <row r="8" spans="1:4" ht="15" x14ac:dyDescent="0.25">
      <c r="A8" s="284"/>
      <c r="C8" s="282"/>
    </row>
    <row r="9" spans="1:4" ht="15" x14ac:dyDescent="0.25">
      <c r="A9" s="287" t="s">
        <v>40</v>
      </c>
      <c r="B9" s="281" t="s">
        <v>41</v>
      </c>
      <c r="C9" s="282">
        <v>30</v>
      </c>
    </row>
    <row r="10" spans="1:4" x14ac:dyDescent="0.25">
      <c r="C10" s="283"/>
    </row>
    <row r="11" spans="1:4" ht="15" x14ac:dyDescent="0.25">
      <c r="A11" s="287" t="s">
        <v>42</v>
      </c>
      <c r="D11" s="281" t="s">
        <v>43</v>
      </c>
    </row>
    <row r="12" spans="1:4" ht="15" x14ac:dyDescent="0.25">
      <c r="A12" s="281"/>
      <c r="B12" s="281" t="s">
        <v>44</v>
      </c>
      <c r="C12" s="282">
        <v>20</v>
      </c>
      <c r="D12" s="286">
        <v>0.13</v>
      </c>
    </row>
    <row r="13" spans="1:4" ht="15" x14ac:dyDescent="0.25">
      <c r="A13" s="281"/>
      <c r="B13" s="281" t="s">
        <v>45</v>
      </c>
      <c r="C13" s="282">
        <v>10</v>
      </c>
      <c r="D13" s="282"/>
    </row>
    <row r="14" spans="1:4" ht="15" x14ac:dyDescent="0.25">
      <c r="A14" s="281"/>
      <c r="B14" s="281"/>
      <c r="C14" s="282"/>
      <c r="D14" s="282"/>
    </row>
    <row r="15" spans="1:4" ht="15" x14ac:dyDescent="0.25">
      <c r="A15" s="281" t="s">
        <v>46</v>
      </c>
      <c r="B15" s="281"/>
      <c r="C15" s="282"/>
      <c r="D15" s="282"/>
    </row>
    <row r="16" spans="1:4" ht="15" x14ac:dyDescent="0.25">
      <c r="A16" s="281"/>
      <c r="B16" s="281" t="s">
        <v>47</v>
      </c>
      <c r="C16" s="282">
        <v>15</v>
      </c>
      <c r="D16" s="282"/>
    </row>
    <row r="17" spans="1:5" ht="15" x14ac:dyDescent="0.25">
      <c r="A17" s="281"/>
      <c r="B17" s="281" t="s">
        <v>115</v>
      </c>
      <c r="C17" s="282">
        <v>8</v>
      </c>
      <c r="D17" s="282"/>
    </row>
    <row r="18" spans="1:5" ht="15" x14ac:dyDescent="0.25">
      <c r="A18" s="281"/>
      <c r="B18" s="281"/>
      <c r="C18" s="282"/>
      <c r="D18" s="282"/>
    </row>
    <row r="19" spans="1:5" ht="15" x14ac:dyDescent="0.25">
      <c r="A19" s="281" t="s">
        <v>48</v>
      </c>
      <c r="B19" s="281"/>
      <c r="C19" s="282">
        <v>8.3000000000000007</v>
      </c>
      <c r="D19" s="282"/>
    </row>
    <row r="20" spans="1:5" ht="15" x14ac:dyDescent="0.25">
      <c r="A20" s="288" t="s">
        <v>49</v>
      </c>
      <c r="B20" s="288"/>
      <c r="C20" s="289">
        <f>C2-C19</f>
        <v>1.6999999999999993</v>
      </c>
      <c r="D20" s="282"/>
    </row>
    <row r="21" spans="1:5" ht="15" x14ac:dyDescent="0.25">
      <c r="A21" s="281" t="s">
        <v>50</v>
      </c>
      <c r="B21" s="281"/>
      <c r="C21" s="282">
        <v>-7.6</v>
      </c>
      <c r="D21" s="282"/>
    </row>
    <row r="22" spans="1:5" ht="15" x14ac:dyDescent="0.25">
      <c r="A22" s="288" t="s">
        <v>51</v>
      </c>
      <c r="B22" s="288"/>
      <c r="C22" s="290">
        <f>C9+C21+C6</f>
        <v>24</v>
      </c>
      <c r="E22" s="280" t="s">
        <v>32</v>
      </c>
    </row>
    <row r="23" spans="1:5" ht="15" x14ac:dyDescent="0.25">
      <c r="A23" s="288"/>
    </row>
    <row r="24" spans="1:5" ht="15" x14ac:dyDescent="0.25">
      <c r="A24" s="288" t="s">
        <v>52</v>
      </c>
    </row>
  </sheetData>
  <phoneticPr fontId="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6"/>
  <sheetViews>
    <sheetView showGridLines="0" topLeftCell="A10" workbookViewId="0">
      <selection activeCell="J16" sqref="J16"/>
    </sheetView>
  </sheetViews>
  <sheetFormatPr baseColWidth="10" defaultColWidth="11.44140625" defaultRowHeight="12" customHeight="1" x14ac:dyDescent="0.2"/>
  <cols>
    <col min="1" max="1" width="11.44140625" style="2"/>
    <col min="2" max="4" width="8.6640625" style="2" customWidth="1"/>
    <col min="5" max="5" width="1.6640625" style="2" customWidth="1"/>
    <col min="6" max="6" width="16.5546875" style="2" customWidth="1"/>
    <col min="7" max="12" width="8.6640625" style="2" customWidth="1"/>
    <col min="13" max="13" width="1.6640625" style="2" customWidth="1"/>
    <col min="14" max="19" width="8.6640625" style="2" customWidth="1"/>
    <col min="20" max="16384" width="11.44140625" style="2"/>
  </cols>
  <sheetData>
    <row r="1" spans="2:19" ht="10.5" customHeight="1" x14ac:dyDescent="0.25">
      <c r="B1" s="3"/>
      <c r="E1" s="3"/>
      <c r="H1" s="4"/>
    </row>
    <row r="2" spans="2:19" ht="30" customHeight="1" x14ac:dyDescent="0.5">
      <c r="F2" s="114" t="s">
        <v>31</v>
      </c>
    </row>
    <row r="3" spans="2:19" ht="30" customHeight="1" x14ac:dyDescent="0.2"/>
    <row r="4" spans="2:19" ht="70.2" customHeight="1" x14ac:dyDescent="0.25">
      <c r="B4" s="6"/>
      <c r="C4" s="6"/>
      <c r="D4" s="6"/>
      <c r="E4" s="6"/>
      <c r="F4" s="148"/>
      <c r="G4" s="149" t="s">
        <v>0</v>
      </c>
      <c r="H4" s="149" t="s">
        <v>1</v>
      </c>
      <c r="I4" s="149" t="s">
        <v>2</v>
      </c>
      <c r="J4" s="150" t="s">
        <v>3</v>
      </c>
      <c r="K4" s="151" t="s">
        <v>4</v>
      </c>
      <c r="L4" s="152" t="s">
        <v>5</v>
      </c>
      <c r="M4" s="6"/>
      <c r="N4" s="6"/>
      <c r="O4" s="6"/>
      <c r="P4" s="6"/>
      <c r="Q4" s="6"/>
      <c r="R4" s="6"/>
      <c r="S4" s="6"/>
    </row>
    <row r="5" spans="2:19" ht="30" customHeight="1" x14ac:dyDescent="0.25">
      <c r="B5" s="6"/>
      <c r="C5" s="6"/>
      <c r="D5" s="6"/>
      <c r="E5" s="6"/>
      <c r="F5" s="153" t="s">
        <v>6</v>
      </c>
      <c r="G5" s="154"/>
      <c r="H5" s="154"/>
      <c r="I5" s="155"/>
      <c r="J5" s="155"/>
      <c r="K5" s="156"/>
      <c r="L5" s="157"/>
      <c r="M5" s="6"/>
      <c r="N5" s="6"/>
      <c r="O5" s="6"/>
      <c r="P5" s="6"/>
      <c r="Q5" s="6"/>
      <c r="R5" s="6"/>
      <c r="S5" s="6"/>
    </row>
    <row r="6" spans="2:19" ht="30" customHeight="1" x14ac:dyDescent="0.25">
      <c r="B6" s="6"/>
      <c r="C6" s="6"/>
      <c r="D6" s="6"/>
      <c r="E6" s="6"/>
      <c r="F6" s="158" t="s">
        <v>7</v>
      </c>
      <c r="G6" s="159"/>
      <c r="H6" s="159"/>
      <c r="I6" s="160"/>
      <c r="J6" s="160"/>
      <c r="K6" s="161"/>
      <c r="L6" s="162"/>
      <c r="M6" s="6"/>
      <c r="N6" s="6"/>
      <c r="O6" s="6"/>
      <c r="P6" s="6"/>
      <c r="Q6" s="6"/>
      <c r="R6" s="6"/>
      <c r="S6" s="6"/>
    </row>
    <row r="7" spans="2:19" ht="30" customHeight="1" x14ac:dyDescent="0.25">
      <c r="B7" s="6"/>
      <c r="C7" s="6"/>
      <c r="D7" s="6"/>
      <c r="E7" s="6"/>
      <c r="F7" s="163" t="s">
        <v>8</v>
      </c>
      <c r="G7" s="164"/>
      <c r="H7" s="164"/>
      <c r="I7" s="165"/>
      <c r="J7" s="165"/>
      <c r="K7" s="166"/>
      <c r="L7" s="162"/>
      <c r="M7" s="6"/>
      <c r="N7" s="6"/>
      <c r="O7" s="6"/>
      <c r="P7" s="6"/>
      <c r="Q7" s="6"/>
      <c r="R7" s="6"/>
      <c r="S7" s="6"/>
    </row>
    <row r="8" spans="2:19" ht="30" customHeight="1" x14ac:dyDescent="0.25">
      <c r="B8" s="6"/>
      <c r="C8" s="6"/>
      <c r="D8" s="6"/>
      <c r="E8" s="6"/>
      <c r="F8" s="163" t="s">
        <v>9</v>
      </c>
      <c r="G8" s="164"/>
      <c r="H8" s="164"/>
      <c r="I8" s="165"/>
      <c r="J8" s="165"/>
      <c r="K8" s="166"/>
      <c r="L8" s="162"/>
      <c r="M8" s="6"/>
      <c r="N8" s="6"/>
      <c r="O8" s="6"/>
      <c r="P8" s="6"/>
      <c r="Q8" s="6"/>
      <c r="R8" s="6"/>
      <c r="S8" s="6"/>
    </row>
    <row r="9" spans="2:19" ht="30" customHeight="1" x14ac:dyDescent="0.25">
      <c r="B9" s="6"/>
      <c r="C9" s="6"/>
      <c r="D9" s="6"/>
      <c r="E9" s="6"/>
      <c r="F9" s="163" t="s">
        <v>10</v>
      </c>
      <c r="G9" s="164"/>
      <c r="H9" s="164"/>
      <c r="I9" s="165"/>
      <c r="J9" s="165">
        <f>'énoncé T1'!C2</f>
        <v>10</v>
      </c>
      <c r="K9" s="166"/>
      <c r="L9" s="162">
        <f>SUM(G9:K9)</f>
        <v>10</v>
      </c>
      <c r="M9" s="6"/>
      <c r="N9" s="6"/>
      <c r="O9" s="6"/>
      <c r="P9" s="6"/>
      <c r="Q9" s="6"/>
      <c r="R9" s="6"/>
      <c r="S9" s="6"/>
    </row>
    <row r="10" spans="2:19" ht="30" customHeight="1" x14ac:dyDescent="0.25">
      <c r="B10" s="6"/>
      <c r="C10" s="6"/>
      <c r="D10" s="6"/>
      <c r="E10" s="6"/>
      <c r="F10" s="167" t="s">
        <v>4</v>
      </c>
      <c r="G10" s="168"/>
      <c r="H10" s="168"/>
      <c r="I10" s="169"/>
      <c r="J10" s="169"/>
      <c r="K10" s="170"/>
      <c r="L10" s="171"/>
      <c r="M10" s="6"/>
      <c r="N10" s="6"/>
      <c r="O10" s="6"/>
      <c r="P10" s="6"/>
      <c r="Q10" s="6"/>
      <c r="R10" s="6"/>
      <c r="S10" s="6"/>
    </row>
    <row r="11" spans="2:19" ht="30" customHeight="1" x14ac:dyDescent="0.25">
      <c r="B11" s="6"/>
      <c r="C11" s="6"/>
      <c r="D11" s="6"/>
      <c r="E11" s="6"/>
      <c r="F11" s="172" t="s">
        <v>11</v>
      </c>
      <c r="G11" s="173"/>
      <c r="H11" s="173"/>
      <c r="I11" s="173"/>
      <c r="J11" s="173">
        <f>SUM(J5:J10)</f>
        <v>10</v>
      </c>
      <c r="K11" s="174"/>
      <c r="L11" s="175">
        <f>SUM(L5:L10)</f>
        <v>10</v>
      </c>
      <c r="M11" s="6"/>
      <c r="N11" s="6"/>
      <c r="O11" s="6"/>
      <c r="P11" s="6"/>
      <c r="Q11" s="6"/>
      <c r="R11" s="6"/>
      <c r="S11" s="6"/>
    </row>
    <row r="12" spans="2:19" ht="10.199999999999999" customHeight="1" x14ac:dyDescent="0.25">
      <c r="B12" s="6"/>
      <c r="C12" s="6"/>
      <c r="D12" s="6"/>
      <c r="E12" s="6"/>
      <c r="F12" s="6"/>
      <c r="G12" s="6"/>
      <c r="H12" s="6"/>
      <c r="I12" s="6"/>
      <c r="J12" s="6"/>
      <c r="K12" s="6"/>
      <c r="L12" s="6"/>
      <c r="M12" s="6"/>
      <c r="N12" s="6"/>
      <c r="O12" s="6"/>
      <c r="P12" s="6"/>
      <c r="Q12" s="6"/>
      <c r="R12" s="6"/>
      <c r="S12" s="6"/>
    </row>
    <row r="13" spans="2:19" ht="69.599999999999994" customHeight="1" x14ac:dyDescent="0.25">
      <c r="B13" s="176" t="s">
        <v>12</v>
      </c>
      <c r="C13" s="177" t="s">
        <v>13</v>
      </c>
      <c r="D13" s="178" t="s">
        <v>14</v>
      </c>
      <c r="E13" s="6"/>
      <c r="F13" s="148"/>
      <c r="G13" s="149" t="s">
        <v>0</v>
      </c>
      <c r="H13" s="149" t="s">
        <v>15</v>
      </c>
      <c r="I13" s="149" t="s">
        <v>2</v>
      </c>
      <c r="J13" s="150" t="s">
        <v>3</v>
      </c>
      <c r="K13" s="151" t="s">
        <v>4</v>
      </c>
      <c r="L13" s="152" t="s">
        <v>16</v>
      </c>
      <c r="M13" s="179"/>
      <c r="N13" s="180" t="s">
        <v>17</v>
      </c>
      <c r="O13" s="181" t="s">
        <v>18</v>
      </c>
      <c r="P13" s="150" t="s">
        <v>19</v>
      </c>
      <c r="Q13" s="150" t="s">
        <v>20</v>
      </c>
      <c r="R13" s="151" t="s">
        <v>21</v>
      </c>
      <c r="S13" s="182" t="s">
        <v>22</v>
      </c>
    </row>
    <row r="14" spans="2:19" ht="30" customHeight="1" x14ac:dyDescent="0.25">
      <c r="B14" s="183"/>
      <c r="C14" s="160"/>
      <c r="D14" s="184"/>
      <c r="E14" s="7"/>
      <c r="F14" s="153" t="s">
        <v>6</v>
      </c>
      <c r="G14" s="154"/>
      <c r="H14" s="154"/>
      <c r="I14" s="155"/>
      <c r="J14" s="155"/>
      <c r="K14" s="156"/>
      <c r="L14" s="157"/>
      <c r="M14" s="185"/>
      <c r="N14" s="186"/>
      <c r="O14" s="154"/>
      <c r="P14" s="154"/>
      <c r="Q14" s="155"/>
      <c r="R14" s="156"/>
      <c r="S14" s="157"/>
    </row>
    <row r="15" spans="2:19" ht="30" customHeight="1" x14ac:dyDescent="0.25">
      <c r="B15" s="183"/>
      <c r="C15" s="160"/>
      <c r="D15" s="184"/>
      <c r="E15" s="7"/>
      <c r="F15" s="158" t="s">
        <v>7</v>
      </c>
      <c r="G15" s="159"/>
      <c r="H15" s="159"/>
      <c r="I15" s="160"/>
      <c r="J15" s="160"/>
      <c r="K15" s="161"/>
      <c r="L15" s="184"/>
      <c r="M15" s="185"/>
      <c r="N15" s="187"/>
      <c r="O15" s="159"/>
      <c r="P15" s="159"/>
      <c r="Q15" s="160"/>
      <c r="R15" s="161"/>
      <c r="S15" s="162"/>
    </row>
    <row r="16" spans="2:19" ht="30" customHeight="1" x14ac:dyDescent="0.25">
      <c r="B16" s="183"/>
      <c r="C16" s="160"/>
      <c r="D16" s="184"/>
      <c r="E16" s="7"/>
      <c r="F16" s="158" t="s">
        <v>8</v>
      </c>
      <c r="G16" s="159"/>
      <c r="H16" s="159"/>
      <c r="I16" s="160"/>
      <c r="J16" s="160">
        <f>'énoncé T1'!C5</f>
        <v>2</v>
      </c>
      <c r="K16" s="161"/>
      <c r="L16" s="184">
        <f>SUM(G16:K16)</f>
        <v>2</v>
      </c>
      <c r="M16" s="185"/>
      <c r="N16" s="187"/>
      <c r="O16" s="159"/>
      <c r="P16" s="159"/>
      <c r="Q16" s="160"/>
      <c r="R16" s="161">
        <f>-L16</f>
        <v>-2</v>
      </c>
      <c r="S16" s="162">
        <f>SUM(L16:R16)</f>
        <v>0</v>
      </c>
    </row>
    <row r="17" spans="2:19" ht="30" customHeight="1" x14ac:dyDescent="0.25">
      <c r="B17" s="188"/>
      <c r="C17" s="165"/>
      <c r="D17" s="184"/>
      <c r="E17" s="7"/>
      <c r="F17" s="163" t="s">
        <v>9</v>
      </c>
      <c r="G17" s="164"/>
      <c r="H17" s="164"/>
      <c r="I17" s="165"/>
      <c r="J17" s="165"/>
      <c r="K17" s="166"/>
      <c r="L17" s="189"/>
      <c r="M17" s="190"/>
      <c r="N17" s="191"/>
      <c r="O17" s="164"/>
      <c r="P17" s="164"/>
      <c r="Q17" s="165"/>
      <c r="R17" s="166"/>
      <c r="S17" s="162"/>
    </row>
    <row r="18" spans="2:19" ht="30" customHeight="1" x14ac:dyDescent="0.25">
      <c r="B18" s="188">
        <f>'énoncé T1'!C2</f>
        <v>10</v>
      </c>
      <c r="C18" s="165">
        <f>'énoncé T1'!C22</f>
        <v>24</v>
      </c>
      <c r="D18" s="184">
        <f>SUM(B18:C18)</f>
        <v>34</v>
      </c>
      <c r="E18" s="7"/>
      <c r="F18" s="163" t="s">
        <v>10</v>
      </c>
      <c r="G18" s="164"/>
      <c r="H18" s="164"/>
      <c r="I18" s="165"/>
      <c r="J18" s="165">
        <f>'énoncé T1'!C6</f>
        <v>1.6</v>
      </c>
      <c r="K18" s="166"/>
      <c r="L18" s="162">
        <f>SUM(G18:K18)</f>
        <v>1.6</v>
      </c>
      <c r="M18" s="190"/>
      <c r="N18" s="191">
        <f>'énoncé T1'!C19+'énoncé T1'!C21</f>
        <v>0.70000000000000107</v>
      </c>
      <c r="O18" s="164"/>
      <c r="P18" s="164">
        <f>'énoncé T1'!C9</f>
        <v>30</v>
      </c>
      <c r="Q18" s="165">
        <f>'énoncé T1'!C20</f>
        <v>1.6999999999999993</v>
      </c>
      <c r="R18" s="166"/>
      <c r="S18" s="162">
        <f>SUM(L18:R18)</f>
        <v>34</v>
      </c>
    </row>
    <row r="19" spans="2:19" ht="30" customHeight="1" x14ac:dyDescent="0.25">
      <c r="B19" s="192"/>
      <c r="C19" s="169"/>
      <c r="D19" s="193"/>
      <c r="E19" s="7"/>
      <c r="F19" s="167" t="s">
        <v>4</v>
      </c>
      <c r="G19" s="168"/>
      <c r="H19" s="168"/>
      <c r="I19" s="169"/>
      <c r="J19" s="169"/>
      <c r="K19" s="170"/>
      <c r="L19" s="194"/>
      <c r="M19" s="190"/>
      <c r="N19" s="195"/>
      <c r="O19" s="168"/>
      <c r="P19" s="168"/>
      <c r="Q19" s="169"/>
      <c r="R19" s="170"/>
      <c r="S19" s="171"/>
    </row>
    <row r="20" spans="2:19" ht="30" customHeight="1" x14ac:dyDescent="0.25">
      <c r="B20" s="196">
        <f>SUM(B14:B19)</f>
        <v>10</v>
      </c>
      <c r="C20" s="196">
        <f>SUM(C14:C19)</f>
        <v>24</v>
      </c>
      <c r="D20" s="175">
        <f>SUM(D14:D19)</f>
        <v>34</v>
      </c>
      <c r="E20" s="7"/>
      <c r="F20" s="172" t="s">
        <v>23</v>
      </c>
      <c r="G20" s="173"/>
      <c r="H20" s="173"/>
      <c r="I20" s="173"/>
      <c r="J20" s="173">
        <f>SUM(J14:J19)</f>
        <v>3.6</v>
      </c>
      <c r="K20" s="174"/>
      <c r="L20" s="175">
        <f>SUM(G20:K20)</f>
        <v>3.6</v>
      </c>
      <c r="M20" s="190"/>
      <c r="N20" s="197">
        <f>SUM(N14:N19)</f>
        <v>0.70000000000000107</v>
      </c>
      <c r="O20" s="198"/>
      <c r="P20" s="198">
        <f>SUM(P14:P19)</f>
        <v>30</v>
      </c>
      <c r="Q20" s="198">
        <f>SUM(Q14:Q19)</f>
        <v>1.6999999999999993</v>
      </c>
      <c r="R20" s="199">
        <f>SUM(R14:R19)</f>
        <v>-2</v>
      </c>
      <c r="S20" s="200">
        <f>SUM(S14:S19)</f>
        <v>34</v>
      </c>
    </row>
    <row r="21" spans="2:19" ht="30" customHeight="1" x14ac:dyDescent="0.25">
      <c r="B21" s="7"/>
      <c r="C21" s="7"/>
      <c r="D21" s="7"/>
      <c r="E21" s="7"/>
      <c r="F21" s="201"/>
      <c r="G21" s="202"/>
      <c r="H21" s="202"/>
      <c r="I21" s="202"/>
      <c r="J21" s="202"/>
      <c r="K21" s="202"/>
      <c r="L21" s="7"/>
      <c r="M21" s="7"/>
      <c r="N21" s="7"/>
      <c r="O21" s="7"/>
      <c r="P21" s="7"/>
      <c r="Q21" s="7"/>
      <c r="R21" s="7"/>
      <c r="S21" s="7"/>
    </row>
    <row r="22" spans="2:19" ht="30" customHeight="1" x14ac:dyDescent="0.25">
      <c r="B22" s="7"/>
      <c r="C22" s="7"/>
      <c r="D22" s="203"/>
      <c r="E22" s="7"/>
      <c r="F22" s="153" t="s">
        <v>24</v>
      </c>
      <c r="G22" s="154"/>
      <c r="H22" s="154"/>
      <c r="I22" s="155"/>
      <c r="J22" s="155">
        <f>J25-J20</f>
        <v>6.4</v>
      </c>
      <c r="K22" s="156"/>
      <c r="L22" s="157">
        <f>SUM(G22:K22)</f>
        <v>6.4</v>
      </c>
      <c r="M22" s="7"/>
      <c r="N22" s="7"/>
      <c r="O22" s="7"/>
      <c r="P22" s="7"/>
      <c r="Q22" s="7"/>
      <c r="R22" s="7"/>
      <c r="S22" s="7"/>
    </row>
    <row r="23" spans="2:19" ht="30" customHeight="1" x14ac:dyDescent="0.25">
      <c r="B23" s="7"/>
      <c r="C23" s="7"/>
      <c r="D23" s="7"/>
      <c r="E23" s="7"/>
      <c r="F23" s="163" t="s">
        <v>25</v>
      </c>
      <c r="G23" s="164"/>
      <c r="H23" s="164"/>
      <c r="I23" s="165"/>
      <c r="J23" s="165">
        <f>'énoncé T1'!C7</f>
        <v>2</v>
      </c>
      <c r="K23" s="166"/>
      <c r="L23" s="162">
        <f>SUM(G23:K23)</f>
        <v>2</v>
      </c>
      <c r="M23" s="7"/>
      <c r="N23" s="7"/>
      <c r="O23" s="7"/>
      <c r="P23" s="7"/>
      <c r="Q23" s="7"/>
      <c r="R23" s="6"/>
      <c r="S23" s="6"/>
    </row>
    <row r="24" spans="2:19" ht="30" customHeight="1" x14ac:dyDescent="0.3">
      <c r="B24" s="204"/>
      <c r="C24" s="204"/>
      <c r="D24" s="205"/>
      <c r="E24" s="7"/>
      <c r="F24" s="206" t="s">
        <v>26</v>
      </c>
      <c r="G24" s="164"/>
      <c r="H24" s="164"/>
      <c r="I24" s="165"/>
      <c r="J24" s="165">
        <f>J22-J23</f>
        <v>4.4000000000000004</v>
      </c>
      <c r="K24" s="166"/>
      <c r="L24" s="162">
        <f>SUM(G24:K24)</f>
        <v>4.4000000000000004</v>
      </c>
      <c r="M24" s="7"/>
      <c r="N24" s="207" t="s">
        <v>27</v>
      </c>
      <c r="O24" s="208"/>
      <c r="P24" s="208"/>
      <c r="Q24" s="208"/>
      <c r="R24" s="5"/>
      <c r="S24" s="209">
        <f>L22</f>
        <v>6.4</v>
      </c>
    </row>
    <row r="25" spans="2:19" ht="30" customHeight="1" x14ac:dyDescent="0.25">
      <c r="B25" s="6"/>
      <c r="C25" s="210"/>
      <c r="D25" s="7"/>
      <c r="E25" s="7"/>
      <c r="F25" s="211" t="s">
        <v>28</v>
      </c>
      <c r="G25" s="173"/>
      <c r="H25" s="173"/>
      <c r="I25" s="173"/>
      <c r="J25" s="173">
        <f>J11</f>
        <v>10</v>
      </c>
      <c r="K25" s="174"/>
      <c r="L25" s="175">
        <f>SUM(G25:K25)</f>
        <v>10</v>
      </c>
      <c r="M25" s="7"/>
      <c r="N25" s="7"/>
      <c r="O25" s="7"/>
      <c r="P25" s="7"/>
      <c r="Q25" s="7"/>
      <c r="R25" s="6"/>
      <c r="S25" s="6"/>
    </row>
    <row r="26" spans="2:19" ht="25.2" customHeight="1" x14ac:dyDescent="0.2"/>
  </sheetData>
  <sheetProtection selectLockedCells="1" selectUnlockedCells="1"/>
  <phoneticPr fontId="23" type="noConversion"/>
  <pageMargins left="0.78749999999999998" right="0.78749999999999998" top="0.78749999999999998" bottom="0.78749999999999998" header="0.51180555555555551" footer="0.51180555555555551"/>
  <pageSetup paperSize="9" firstPageNumber="0" orientation="landscape" horizontalDpi="300" verticalDpi="300"/>
  <headerFooter alignWithMargins="0">
    <oddFooter>&amp;L&amp;8&amp;F&amp;R]</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8"/>
  <sheetViews>
    <sheetView showGridLines="0" topLeftCell="A9" workbookViewId="0">
      <selection activeCell="F20" sqref="F20"/>
    </sheetView>
  </sheetViews>
  <sheetFormatPr baseColWidth="10" defaultColWidth="11.44140625" defaultRowHeight="12" customHeight="1" x14ac:dyDescent="0.2"/>
  <cols>
    <col min="1" max="1" width="11.44140625" style="2"/>
    <col min="2" max="4" width="8.6640625" style="2" customWidth="1"/>
    <col min="5" max="5" width="1.6640625" style="2" customWidth="1"/>
    <col min="6" max="6" width="16.5546875" style="2" customWidth="1"/>
    <col min="7" max="12" width="8.6640625" style="2" customWidth="1"/>
    <col min="13" max="13" width="1.6640625" style="2" customWidth="1"/>
    <col min="14" max="19" width="8.6640625" style="2" customWidth="1"/>
    <col min="20" max="16384" width="11.44140625" style="2"/>
  </cols>
  <sheetData>
    <row r="1" spans="2:19" ht="10.5" customHeight="1" x14ac:dyDescent="0.25">
      <c r="B1" s="3"/>
      <c r="E1" s="3"/>
      <c r="H1" s="4"/>
    </row>
    <row r="2" spans="2:19" ht="30" customHeight="1" x14ac:dyDescent="0.5">
      <c r="F2" s="114" t="s">
        <v>31</v>
      </c>
    </row>
    <row r="3" spans="2:19" ht="30" customHeight="1" x14ac:dyDescent="0.2"/>
    <row r="4" spans="2:19" ht="70.2" customHeight="1" x14ac:dyDescent="0.25">
      <c r="B4" s="6"/>
      <c r="C4" s="6"/>
      <c r="D4" s="6"/>
      <c r="E4" s="6"/>
      <c r="F4" s="148"/>
      <c r="G4" s="149" t="s">
        <v>0</v>
      </c>
      <c r="H4" s="149" t="s">
        <v>1</v>
      </c>
      <c r="I4" s="149" t="s">
        <v>2</v>
      </c>
      <c r="J4" s="150" t="s">
        <v>3</v>
      </c>
      <c r="K4" s="151" t="s">
        <v>4</v>
      </c>
      <c r="L4" s="152" t="s">
        <v>5</v>
      </c>
      <c r="M4" s="6"/>
      <c r="N4" s="6"/>
      <c r="O4" s="6"/>
      <c r="P4" s="6"/>
      <c r="Q4" s="6"/>
      <c r="R4" s="6"/>
      <c r="S4" s="6"/>
    </row>
    <row r="5" spans="2:19" ht="30" customHeight="1" thickBot="1" x14ac:dyDescent="0.3">
      <c r="B5" s="6"/>
      <c r="C5" s="6"/>
      <c r="D5" s="6"/>
      <c r="E5" s="6"/>
      <c r="F5" s="153" t="s">
        <v>6</v>
      </c>
      <c r="G5" s="154">
        <f>'TRE4 T0'!G5+'TREvariation T1'!G5</f>
        <v>5.0999999999999996</v>
      </c>
      <c r="H5" s="154"/>
      <c r="I5" s="155"/>
      <c r="J5" s="155"/>
      <c r="K5" s="156"/>
      <c r="L5" s="157">
        <f t="shared" ref="L5:L11" si="0">SUM(G5:K5)</f>
        <v>5.0999999999999996</v>
      </c>
      <c r="M5" s="6"/>
      <c r="N5" s="6"/>
      <c r="O5" s="6"/>
      <c r="P5" s="6"/>
      <c r="Q5" s="6"/>
      <c r="R5" s="6"/>
      <c r="S5" s="6"/>
    </row>
    <row r="6" spans="2:19" ht="30" customHeight="1" thickBot="1" x14ac:dyDescent="0.3">
      <c r="B6" s="6"/>
      <c r="C6" s="6"/>
      <c r="D6" s="6"/>
      <c r="E6" s="6"/>
      <c r="F6" s="158" t="s">
        <v>7</v>
      </c>
      <c r="G6" s="159"/>
      <c r="H6" s="154">
        <f>'TRE4 T0'!H6+'TREvariation T1'!H6</f>
        <v>36.200000000000003</v>
      </c>
      <c r="I6" s="160"/>
      <c r="J6" s="160"/>
      <c r="K6" s="161"/>
      <c r="L6" s="162">
        <f t="shared" si="0"/>
        <v>36.200000000000003</v>
      </c>
      <c r="M6" s="6"/>
      <c r="N6" s="6"/>
      <c r="O6" s="6"/>
      <c r="P6" s="6"/>
      <c r="Q6" s="6"/>
      <c r="R6" s="6"/>
      <c r="S6" s="6"/>
    </row>
    <row r="7" spans="2:19" ht="30" customHeight="1" thickBot="1" x14ac:dyDescent="0.3">
      <c r="B7" s="6"/>
      <c r="C7" s="6"/>
      <c r="D7" s="6"/>
      <c r="E7" s="6"/>
      <c r="F7" s="163" t="s">
        <v>8</v>
      </c>
      <c r="G7" s="164"/>
      <c r="H7" s="164"/>
      <c r="I7" s="154">
        <f>'TRE4 T0'!I7+'TREvariation T1'!I7</f>
        <v>7.4</v>
      </c>
      <c r="J7" s="165"/>
      <c r="K7" s="166"/>
      <c r="L7" s="162">
        <f t="shared" si="0"/>
        <v>7.4</v>
      </c>
      <c r="M7" s="6"/>
      <c r="N7" s="6"/>
      <c r="O7" s="6"/>
      <c r="P7" s="6"/>
      <c r="Q7" s="6"/>
      <c r="R7" s="6"/>
      <c r="S7" s="6"/>
    </row>
    <row r="8" spans="2:19" ht="30" customHeight="1" thickBot="1" x14ac:dyDescent="0.3">
      <c r="B8" s="6"/>
      <c r="C8" s="6"/>
      <c r="D8" s="6"/>
      <c r="E8" s="6"/>
      <c r="F8" s="163" t="s">
        <v>9</v>
      </c>
      <c r="G8" s="164"/>
      <c r="H8" s="164"/>
      <c r="I8" s="154">
        <f>'TRE4 T0'!I8+'TREvariation T1'!I8</f>
        <v>1.1000000000000001</v>
      </c>
      <c r="J8" s="165"/>
      <c r="K8" s="166"/>
      <c r="L8" s="162">
        <f t="shared" si="0"/>
        <v>1.1000000000000001</v>
      </c>
      <c r="M8" s="6"/>
      <c r="N8" s="6"/>
      <c r="O8" s="6"/>
      <c r="P8" s="6"/>
      <c r="Q8" s="6"/>
      <c r="R8" s="6"/>
      <c r="S8" s="6"/>
    </row>
    <row r="9" spans="2:19" ht="30" customHeight="1" thickBot="1" x14ac:dyDescent="0.3">
      <c r="B9" s="6"/>
      <c r="C9" s="6"/>
      <c r="D9" s="6"/>
      <c r="E9" s="6"/>
      <c r="F9" s="163" t="s">
        <v>10</v>
      </c>
      <c r="G9" s="164"/>
      <c r="H9" s="164"/>
      <c r="I9" s="165"/>
      <c r="J9" s="154">
        <f>'TRE4 T0'!J9+'TREvariation T1'!J9</f>
        <v>11.9</v>
      </c>
      <c r="K9" s="166"/>
      <c r="L9" s="162">
        <f t="shared" si="0"/>
        <v>11.9</v>
      </c>
      <c r="M9" s="6"/>
      <c r="N9" s="6"/>
      <c r="O9" s="6"/>
      <c r="P9" s="6"/>
      <c r="Q9" s="6"/>
      <c r="R9" s="6"/>
      <c r="S9" s="6"/>
    </row>
    <row r="10" spans="2:19" ht="30" customHeight="1" thickBot="1" x14ac:dyDescent="0.3">
      <c r="B10" s="6"/>
      <c r="C10" s="6"/>
      <c r="D10" s="6"/>
      <c r="E10" s="6"/>
      <c r="F10" s="167" t="s">
        <v>4</v>
      </c>
      <c r="G10" s="168"/>
      <c r="H10" s="168"/>
      <c r="I10" s="169"/>
      <c r="J10" s="169"/>
      <c r="K10" s="154">
        <f>'TRE4 T0'!K10+'TREvariation T1'!K10</f>
        <v>5</v>
      </c>
      <c r="L10" s="171">
        <f t="shared" si="0"/>
        <v>5</v>
      </c>
      <c r="M10" s="6"/>
      <c r="N10" s="6"/>
      <c r="O10" s="6"/>
      <c r="P10" s="6"/>
      <c r="Q10" s="6"/>
      <c r="R10" s="6"/>
      <c r="S10" s="6"/>
    </row>
    <row r="11" spans="2:19" ht="30" customHeight="1" thickBot="1" x14ac:dyDescent="0.3">
      <c r="B11" s="6"/>
      <c r="C11" s="6"/>
      <c r="D11" s="6"/>
      <c r="E11" s="6"/>
      <c r="F11" s="172" t="s">
        <v>11</v>
      </c>
      <c r="G11" s="173">
        <f>SUM(G5:G10)</f>
        <v>5.0999999999999996</v>
      </c>
      <c r="H11" s="173">
        <f>SUM(H5:H10)</f>
        <v>36.200000000000003</v>
      </c>
      <c r="I11" s="173">
        <f>SUM(I5:I10)</f>
        <v>8.5</v>
      </c>
      <c r="J11" s="173">
        <f>SUM(J5:J10)</f>
        <v>11.9</v>
      </c>
      <c r="K11" s="174">
        <f>SUM(K5:K10)</f>
        <v>5</v>
      </c>
      <c r="L11" s="175">
        <f t="shared" si="0"/>
        <v>66.7</v>
      </c>
      <c r="M11" s="6"/>
      <c r="N11" s="6"/>
      <c r="O11" s="6"/>
      <c r="P11" s="6"/>
      <c r="Q11" s="6"/>
      <c r="R11" s="6"/>
      <c r="S11" s="6"/>
    </row>
    <row r="12" spans="2:19" ht="10.199999999999999" customHeight="1" thickBot="1" x14ac:dyDescent="0.3">
      <c r="B12" s="6"/>
      <c r="C12" s="6"/>
      <c r="D12" s="6"/>
      <c r="E12" s="6"/>
      <c r="F12" s="6"/>
      <c r="G12" s="6"/>
      <c r="H12" s="6"/>
      <c r="I12" s="6"/>
      <c r="J12" s="6"/>
      <c r="K12" s="6"/>
      <c r="L12" s="6"/>
      <c r="M12" s="6"/>
      <c r="N12" s="6"/>
      <c r="O12" s="6"/>
      <c r="P12" s="6"/>
      <c r="Q12" s="6"/>
      <c r="R12" s="6"/>
      <c r="S12" s="6"/>
    </row>
    <row r="13" spans="2:19" ht="69.599999999999994" customHeight="1" thickBot="1" x14ac:dyDescent="0.3">
      <c r="B13" s="292" t="s">
        <v>12</v>
      </c>
      <c r="C13" s="177" t="s">
        <v>13</v>
      </c>
      <c r="D13" s="178" t="s">
        <v>14</v>
      </c>
      <c r="E13" s="6"/>
      <c r="F13" s="148"/>
      <c r="G13" s="149" t="s">
        <v>0</v>
      </c>
      <c r="H13" s="149" t="s">
        <v>15</v>
      </c>
      <c r="I13" s="149" t="s">
        <v>2</v>
      </c>
      <c r="J13" s="150" t="s">
        <v>3</v>
      </c>
      <c r="K13" s="151" t="s">
        <v>4</v>
      </c>
      <c r="L13" s="152" t="s">
        <v>16</v>
      </c>
      <c r="M13" s="179"/>
      <c r="N13" s="317" t="s">
        <v>17</v>
      </c>
      <c r="O13" s="318" t="s">
        <v>18</v>
      </c>
      <c r="P13" s="150" t="s">
        <v>19</v>
      </c>
      <c r="Q13" s="150" t="s">
        <v>20</v>
      </c>
      <c r="R13" s="151" t="s">
        <v>21</v>
      </c>
      <c r="S13" s="182" t="s">
        <v>22</v>
      </c>
    </row>
    <row r="14" spans="2:19" ht="30" customHeight="1" x14ac:dyDescent="0.25">
      <c r="B14" s="294">
        <f>'TRE4 T0'!B14+'TREvariation T1'!B14</f>
        <v>5.0999999999999996</v>
      </c>
      <c r="C14" s="159"/>
      <c r="D14" s="184">
        <f t="shared" ref="D14:D20" si="1">SUM(B14:C14)</f>
        <v>5.0999999999999996</v>
      </c>
      <c r="E14" s="7"/>
      <c r="F14" s="297" t="s">
        <v>6</v>
      </c>
      <c r="G14" s="308">
        <f>'TRE4 T0'!G14+'TREvariation T1'!G14</f>
        <v>0.1</v>
      </c>
      <c r="H14" s="309"/>
      <c r="I14" s="309"/>
      <c r="J14" s="309">
        <f>'TRE4 T0'!J14+'TREvariation T1'!J14</f>
        <v>0.6</v>
      </c>
      <c r="K14" s="310"/>
      <c r="L14" s="301">
        <f t="shared" ref="L14:L19" si="2">SUM(G14:K14)</f>
        <v>0.7</v>
      </c>
      <c r="M14" s="185"/>
      <c r="N14" s="308">
        <f>'TRE4 T0'!N14+'TREvariation T1'!N14</f>
        <v>3.2</v>
      </c>
      <c r="O14" s="309"/>
      <c r="P14" s="309"/>
      <c r="Q14" s="309"/>
      <c r="R14" s="310">
        <f>'TRE4 T0'!R14+'TREvariation T1'!R14</f>
        <v>1.2</v>
      </c>
      <c r="S14" s="301">
        <f t="shared" ref="S14:S20" si="3">SUM(L14:R14)</f>
        <v>5.1000000000000005</v>
      </c>
    </row>
    <row r="15" spans="2:19" ht="30" customHeight="1" x14ac:dyDescent="0.25">
      <c r="B15" s="295">
        <f>'TRE4 T0'!B15+'TREvariation T1'!B15</f>
        <v>36.200000000000003</v>
      </c>
      <c r="C15" s="159"/>
      <c r="D15" s="184">
        <f t="shared" si="1"/>
        <v>36.200000000000003</v>
      </c>
      <c r="E15" s="7"/>
      <c r="F15" s="298" t="s">
        <v>7</v>
      </c>
      <c r="G15" s="311"/>
      <c r="H15" s="293"/>
      <c r="I15" s="293">
        <f>'TRE4 T0'!I15+'TREvariation T1'!I15</f>
        <v>2</v>
      </c>
      <c r="J15" s="293"/>
      <c r="K15" s="312"/>
      <c r="L15" s="302">
        <f t="shared" si="2"/>
        <v>2</v>
      </c>
      <c r="M15" s="185"/>
      <c r="N15" s="311"/>
      <c r="O15" s="293"/>
      <c r="P15" s="293"/>
      <c r="Q15" s="293"/>
      <c r="R15" s="312">
        <f>'TRE4 T0'!R15+'TREvariation T1'!R15</f>
        <v>34.200000000000003</v>
      </c>
      <c r="S15" s="304">
        <f t="shared" si="3"/>
        <v>36.200000000000003</v>
      </c>
    </row>
    <row r="16" spans="2:19" ht="30" customHeight="1" x14ac:dyDescent="0.25">
      <c r="B16" s="295">
        <f>'TRE4 T0'!B16+'TREvariation T1'!B16</f>
        <v>7.4</v>
      </c>
      <c r="C16" s="159"/>
      <c r="D16" s="184">
        <f t="shared" si="1"/>
        <v>7.4</v>
      </c>
      <c r="E16" s="7"/>
      <c r="F16" s="298" t="s">
        <v>8</v>
      </c>
      <c r="G16" s="311">
        <f>'TRE4 T0'!G16+'TREvariation T1'!G16</f>
        <v>0.5</v>
      </c>
      <c r="H16" s="293"/>
      <c r="I16" s="293"/>
      <c r="J16" s="293">
        <f>'TRE4 T0'!J16+'TREvariation T1'!J16</f>
        <v>2</v>
      </c>
      <c r="K16" s="312"/>
      <c r="L16" s="302">
        <f t="shared" si="2"/>
        <v>2.5</v>
      </c>
      <c r="M16" s="185"/>
      <c r="N16" s="311">
        <f>'TRE4 T0'!N16+'TREvariation T1'!N16</f>
        <v>4.5</v>
      </c>
      <c r="O16" s="293"/>
      <c r="P16" s="293"/>
      <c r="Q16" s="293"/>
      <c r="R16" s="312">
        <f>'TRE4 T0'!R16+'TREvariation T1'!R16</f>
        <v>0.39999999999999991</v>
      </c>
      <c r="S16" s="304">
        <f t="shared" si="3"/>
        <v>7.4</v>
      </c>
    </row>
    <row r="17" spans="2:19" ht="30" customHeight="1" x14ac:dyDescent="0.25">
      <c r="B17" s="295">
        <f>'TRE4 T0'!B17+'TREvariation T1'!B17</f>
        <v>1.1000000000000001</v>
      </c>
      <c r="C17" s="164"/>
      <c r="D17" s="184">
        <f t="shared" si="1"/>
        <v>1.1000000000000001</v>
      </c>
      <c r="E17" s="7"/>
      <c r="F17" s="299" t="s">
        <v>9</v>
      </c>
      <c r="G17" s="311"/>
      <c r="H17" s="293"/>
      <c r="I17" s="293"/>
      <c r="J17" s="293"/>
      <c r="K17" s="312"/>
      <c r="L17" s="303">
        <f t="shared" si="2"/>
        <v>0</v>
      </c>
      <c r="M17" s="190"/>
      <c r="N17" s="311"/>
      <c r="O17" s="293"/>
      <c r="P17" s="293"/>
      <c r="Q17" s="293"/>
      <c r="R17" s="312">
        <f>'TRE4 T0'!R17+'TREvariation T1'!R17</f>
        <v>1.1000000000000001</v>
      </c>
      <c r="S17" s="304">
        <f t="shared" si="3"/>
        <v>1.1000000000000001</v>
      </c>
    </row>
    <row r="18" spans="2:19" ht="30" customHeight="1" x14ac:dyDescent="0.25">
      <c r="B18" s="295">
        <f>'TRE4 T0'!B18+'TREvariation T1'!B18</f>
        <v>11.9</v>
      </c>
      <c r="C18" s="295">
        <f>'TRE4 T0'!C18+'TREvariation T1'!C18</f>
        <v>51.2</v>
      </c>
      <c r="D18" s="184">
        <f t="shared" si="1"/>
        <v>63.1</v>
      </c>
      <c r="E18" s="7"/>
      <c r="F18" s="299" t="s">
        <v>10</v>
      </c>
      <c r="G18" s="311"/>
      <c r="H18" s="293">
        <f>'TRE4 T0'!H18+'TREvariation T1'!H18</f>
        <v>2.2000000000000002</v>
      </c>
      <c r="I18" s="293">
        <f>'TRE4 T0'!I18+'TREvariation T1'!I18</f>
        <v>1.7999999999999998</v>
      </c>
      <c r="J18" s="293">
        <f>'TRE4 T0'!J18+'TREvariation T1'!J18</f>
        <v>2.2999999999999998</v>
      </c>
      <c r="K18" s="312">
        <f>'TRE4 T0'!K18+'TREvariation T1'!K18</f>
        <v>1</v>
      </c>
      <c r="L18" s="304">
        <f t="shared" si="2"/>
        <v>7.3</v>
      </c>
      <c r="M18" s="190"/>
      <c r="N18" s="311">
        <f>'TRE4 T0'!N18+'TREvariation T1'!N18</f>
        <v>13.500000000000002</v>
      </c>
      <c r="O18" s="293">
        <f>'TRE4 T0'!O18+'TREvariation T1'!O18</f>
        <v>0</v>
      </c>
      <c r="P18" s="293">
        <f>'TRE4 T0'!P18+'TREvariation T1'!P18</f>
        <v>40.6</v>
      </c>
      <c r="Q18" s="293">
        <f>'TRE4 T0'!Q18+'TREvariation T1'!Q18</f>
        <v>1.6999999999999993</v>
      </c>
      <c r="R18" s="312"/>
      <c r="S18" s="304">
        <f t="shared" si="3"/>
        <v>63.100000000000009</v>
      </c>
    </row>
    <row r="19" spans="2:19" ht="30" customHeight="1" thickBot="1" x14ac:dyDescent="0.3">
      <c r="B19" s="296">
        <f>'TRE4 T0'!B19+'TREvariation T1'!B19</f>
        <v>5</v>
      </c>
      <c r="C19" s="168"/>
      <c r="D19" s="193">
        <f t="shared" si="1"/>
        <v>5</v>
      </c>
      <c r="E19" s="7"/>
      <c r="F19" s="300" t="s">
        <v>4</v>
      </c>
      <c r="G19" s="313"/>
      <c r="H19" s="314"/>
      <c r="I19" s="314"/>
      <c r="J19" s="314"/>
      <c r="K19" s="315"/>
      <c r="L19" s="305">
        <f t="shared" si="2"/>
        <v>0</v>
      </c>
      <c r="M19" s="190"/>
      <c r="N19" s="313">
        <f>'TRE4 T0'!N19+'TREvariation T1'!N19</f>
        <v>0</v>
      </c>
      <c r="O19" s="314">
        <f>'TRE4 T0'!O19+'TREvariation T1'!O19</f>
        <v>5</v>
      </c>
      <c r="P19" s="314">
        <f>'TRE4 T0'!P19+'TREvariation T1'!P19</f>
        <v>0</v>
      </c>
      <c r="Q19" s="314">
        <f>'TRE4 T0'!Q19+'TREvariation T1'!Q19</f>
        <v>0</v>
      </c>
      <c r="R19" s="315"/>
      <c r="S19" s="316">
        <f t="shared" si="3"/>
        <v>5</v>
      </c>
    </row>
    <row r="20" spans="2:19" ht="30" customHeight="1" thickBot="1" x14ac:dyDescent="0.3">
      <c r="B20" s="291">
        <f>SUM(B14:B19)</f>
        <v>66.7</v>
      </c>
      <c r="C20" s="196">
        <f>SUM(C14:C19)</f>
        <v>51.2</v>
      </c>
      <c r="D20" s="175">
        <f t="shared" si="1"/>
        <v>117.9</v>
      </c>
      <c r="E20" s="7"/>
      <c r="F20" s="172" t="s">
        <v>23</v>
      </c>
      <c r="G20" s="306">
        <f t="shared" ref="G20:L20" si="4">SUM(G14:G19)</f>
        <v>0.6</v>
      </c>
      <c r="H20" s="306">
        <f t="shared" si="4"/>
        <v>2.2000000000000002</v>
      </c>
      <c r="I20" s="306">
        <f t="shared" si="4"/>
        <v>3.8</v>
      </c>
      <c r="J20" s="306">
        <f t="shared" si="4"/>
        <v>4.9000000000000004</v>
      </c>
      <c r="K20" s="307">
        <f t="shared" si="4"/>
        <v>1</v>
      </c>
      <c r="L20" s="175">
        <f t="shared" si="4"/>
        <v>12.5</v>
      </c>
      <c r="M20" s="190"/>
      <c r="N20" s="319">
        <f>SUM(N14:N19)</f>
        <v>21.200000000000003</v>
      </c>
      <c r="O20" s="320">
        <f>SUM(O14:O19)</f>
        <v>5</v>
      </c>
      <c r="P20" s="320">
        <f>SUM(P14:P19)</f>
        <v>40.6</v>
      </c>
      <c r="Q20" s="320">
        <f>SUM(Q14:Q19)</f>
        <v>1.6999999999999993</v>
      </c>
      <c r="R20" s="321">
        <f>SUM(R14:R19)</f>
        <v>36.900000000000006</v>
      </c>
      <c r="S20" s="200">
        <f t="shared" si="3"/>
        <v>117.90000000000002</v>
      </c>
    </row>
    <row r="21" spans="2:19" ht="9.9" customHeight="1" thickBot="1" x14ac:dyDescent="0.3">
      <c r="B21" s="7"/>
      <c r="C21" s="7"/>
      <c r="D21" s="7"/>
      <c r="E21" s="7"/>
      <c r="F21" s="201"/>
      <c r="G21" s="202"/>
      <c r="H21" s="202"/>
      <c r="I21" s="202"/>
      <c r="J21" s="202"/>
      <c r="K21" s="202"/>
      <c r="L21" s="7"/>
      <c r="M21" s="7"/>
      <c r="N21" s="7"/>
      <c r="O21" s="7"/>
      <c r="P21" s="7"/>
      <c r="Q21" s="7"/>
      <c r="R21" s="7"/>
      <c r="S21" s="7"/>
    </row>
    <row r="22" spans="2:19" ht="30" customHeight="1" x14ac:dyDescent="0.25">
      <c r="B22" s="7"/>
      <c r="C22" s="7"/>
      <c r="D22" s="203"/>
      <c r="E22" s="7"/>
      <c r="F22" s="153" t="s">
        <v>24</v>
      </c>
      <c r="G22" s="154">
        <f>G11-G20</f>
        <v>4.5</v>
      </c>
      <c r="H22" s="154">
        <f>H11-H20</f>
        <v>34</v>
      </c>
      <c r="I22" s="155">
        <f>I11-I20</f>
        <v>4.7</v>
      </c>
      <c r="J22" s="155">
        <f>J11-J20</f>
        <v>7</v>
      </c>
      <c r="K22" s="156">
        <f>K11-K20</f>
        <v>4</v>
      </c>
      <c r="L22" s="157">
        <f>SUM(G22:K22)</f>
        <v>54.2</v>
      </c>
      <c r="M22" s="7"/>
      <c r="N22" s="7"/>
      <c r="O22" s="7"/>
      <c r="P22" s="7"/>
      <c r="Q22" s="7"/>
      <c r="R22" s="7"/>
      <c r="S22" s="7"/>
    </row>
    <row r="23" spans="2:19" ht="30" customHeight="1" thickBot="1" x14ac:dyDescent="0.3">
      <c r="B23" s="7"/>
      <c r="C23" s="7"/>
      <c r="D23" s="7"/>
      <c r="E23" s="7"/>
      <c r="F23" s="163" t="s">
        <v>25</v>
      </c>
      <c r="G23" s="164"/>
      <c r="H23" s="293">
        <f>'TRE4 T0'!H23+'TREvariation T1'!H23</f>
        <v>9.7000000000000011</v>
      </c>
      <c r="I23" s="293">
        <f>'TRE4 T0'!I23+'TREvariation T1'!I23</f>
        <v>2.1</v>
      </c>
      <c r="J23" s="293">
        <f>'TRE4 T0'!J23+'TREvariation T1'!J23</f>
        <v>2.2999999999999998</v>
      </c>
      <c r="K23" s="293">
        <f>'TRE4 T0'!K23+'TREvariation T1'!K23</f>
        <v>4</v>
      </c>
      <c r="L23" s="162">
        <f>SUM(G23:K23)</f>
        <v>18.100000000000001</v>
      </c>
      <c r="M23" s="7"/>
      <c r="N23" s="7"/>
      <c r="O23" s="7"/>
      <c r="P23" s="7"/>
      <c r="Q23" s="7"/>
      <c r="R23" s="6"/>
      <c r="S23" s="6"/>
    </row>
    <row r="24" spans="2:19" ht="30" customHeight="1" thickBot="1" x14ac:dyDescent="0.35">
      <c r="B24" s="204"/>
      <c r="C24" s="204"/>
      <c r="D24" s="205"/>
      <c r="E24" s="7"/>
      <c r="F24" s="206" t="s">
        <v>26</v>
      </c>
      <c r="G24" s="164">
        <f>G22-G23</f>
        <v>4.5</v>
      </c>
      <c r="H24" s="164">
        <f>H22-H23</f>
        <v>24.299999999999997</v>
      </c>
      <c r="I24" s="165">
        <f>I22-I23</f>
        <v>2.6</v>
      </c>
      <c r="J24" s="165">
        <f>J22-J23</f>
        <v>4.7</v>
      </c>
      <c r="K24" s="166">
        <f>K22-K23</f>
        <v>0</v>
      </c>
      <c r="L24" s="162">
        <f>SUM(G24:K24)</f>
        <v>36.1</v>
      </c>
      <c r="M24" s="7"/>
      <c r="N24" s="207" t="s">
        <v>27</v>
      </c>
      <c r="O24" s="208"/>
      <c r="P24" s="208"/>
      <c r="Q24" s="208"/>
      <c r="R24" s="5"/>
      <c r="S24" s="209">
        <v>54.2</v>
      </c>
    </row>
    <row r="25" spans="2:19" ht="30" customHeight="1" thickBot="1" x14ac:dyDescent="0.3">
      <c r="B25" s="6"/>
      <c r="C25" s="210"/>
      <c r="D25" s="7"/>
      <c r="E25" s="7"/>
      <c r="F25" s="211" t="s">
        <v>28</v>
      </c>
      <c r="G25" s="173">
        <f>G11</f>
        <v>5.0999999999999996</v>
      </c>
      <c r="H25" s="173">
        <f>H11</f>
        <v>36.200000000000003</v>
      </c>
      <c r="I25" s="173">
        <f>I11</f>
        <v>8.5</v>
      </c>
      <c r="J25" s="173">
        <f>J11</f>
        <v>11.9</v>
      </c>
      <c r="K25" s="174">
        <f>K11</f>
        <v>5</v>
      </c>
      <c r="L25" s="175">
        <f>SUM(G25:K25)</f>
        <v>66.7</v>
      </c>
      <c r="M25" s="7"/>
      <c r="N25" s="7"/>
      <c r="O25" s="7"/>
      <c r="P25" s="7"/>
      <c r="Q25" s="7"/>
      <c r="R25" s="6"/>
      <c r="S25" s="6"/>
    </row>
    <row r="26" spans="2:19" ht="25.2" customHeight="1" x14ac:dyDescent="0.2"/>
    <row r="27" spans="2:19" ht="12" customHeight="1" thickBot="1" x14ac:dyDescent="0.25"/>
    <row r="28" spans="2:19" ht="12" customHeight="1" thickBot="1" x14ac:dyDescent="0.35">
      <c r="H28" s="207"/>
      <c r="I28" s="208"/>
      <c r="J28" s="208"/>
      <c r="K28" s="208"/>
      <c r="L28" s="5"/>
      <c r="M28" s="209"/>
    </row>
  </sheetData>
  <sheetProtection selectLockedCells="1" selectUnlockedCells="1"/>
  <phoneticPr fontId="23" type="noConversion"/>
  <pageMargins left="0.78749999999999998" right="0.78749999999999998" top="0.78749999999999998" bottom="0.78749999999999998" header="0.51180555555555551" footer="0.51180555555555551"/>
  <pageSetup paperSize="9" firstPageNumber="0" orientation="landscape" horizontalDpi="300" verticalDpi="300"/>
  <headerFooter alignWithMargins="0">
    <oddFooter>&amp;L&amp;8&amp;F&amp;R]</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opLeftCell="A33" workbookViewId="0">
      <selection activeCell="B44" sqref="B44"/>
    </sheetView>
  </sheetViews>
  <sheetFormatPr baseColWidth="10" defaultRowHeight="13.2" x14ac:dyDescent="0.25"/>
  <cols>
    <col min="1" max="1" width="109.6640625" customWidth="1"/>
    <col min="2" max="2" width="59.44140625" customWidth="1"/>
  </cols>
  <sheetData>
    <row r="1" spans="1:2" ht="15.6" x14ac:dyDescent="0.3">
      <c r="A1" s="427" t="s">
        <v>135</v>
      </c>
    </row>
    <row r="2" spans="1:2" ht="15.6" x14ac:dyDescent="0.3">
      <c r="A2" s="428" t="s">
        <v>116</v>
      </c>
    </row>
    <row r="3" spans="1:2" ht="19.5" customHeight="1" x14ac:dyDescent="0.25">
      <c r="A3" s="429" t="s">
        <v>129</v>
      </c>
      <c r="B3" s="430">
        <v>26</v>
      </c>
    </row>
    <row r="4" spans="1:2" ht="15" x14ac:dyDescent="0.25">
      <c r="A4" s="6" t="s">
        <v>130</v>
      </c>
      <c r="B4" s="430">
        <v>20</v>
      </c>
    </row>
    <row r="5" spans="1:2" ht="14.25" customHeight="1" x14ac:dyDescent="0.25">
      <c r="A5" s="429" t="s">
        <v>131</v>
      </c>
      <c r="B5" s="430">
        <v>6</v>
      </c>
    </row>
    <row r="6" spans="1:2" ht="15" customHeight="1" x14ac:dyDescent="0.25">
      <c r="A6" s="429" t="s">
        <v>117</v>
      </c>
      <c r="B6" s="430"/>
    </row>
    <row r="7" spans="1:2" ht="33" customHeight="1" x14ac:dyDescent="0.25">
      <c r="A7" s="429"/>
      <c r="B7" s="430"/>
    </row>
    <row r="8" spans="1:2" ht="15.6" x14ac:dyDescent="0.3">
      <c r="A8" s="428" t="s">
        <v>118</v>
      </c>
      <c r="B8" s="430"/>
    </row>
    <row r="9" spans="1:2" ht="40.5" customHeight="1" x14ac:dyDescent="0.25">
      <c r="A9" s="429" t="s">
        <v>119</v>
      </c>
      <c r="B9" s="430"/>
    </row>
    <row r="10" spans="1:2" ht="44.25" customHeight="1" x14ac:dyDescent="0.25">
      <c r="A10" s="429" t="s">
        <v>120</v>
      </c>
      <c r="B10" s="430"/>
    </row>
    <row r="11" spans="1:2" ht="18.75" customHeight="1" x14ac:dyDescent="0.25">
      <c r="A11" s="429" t="s">
        <v>132</v>
      </c>
      <c r="B11" s="430">
        <v>6</v>
      </c>
    </row>
    <row r="12" spans="1:2" ht="17.25" customHeight="1" x14ac:dyDescent="0.25">
      <c r="A12" s="429" t="s">
        <v>133</v>
      </c>
      <c r="B12" s="430">
        <v>2</v>
      </c>
    </row>
    <row r="13" spans="1:2" ht="17.25" customHeight="1" x14ac:dyDescent="0.25">
      <c r="A13" s="429"/>
      <c r="B13" s="430"/>
    </row>
    <row r="14" spans="1:2" ht="33.75" customHeight="1" x14ac:dyDescent="0.25">
      <c r="A14" s="429" t="s">
        <v>121</v>
      </c>
      <c r="B14" s="430">
        <v>2.2999999999999998</v>
      </c>
    </row>
    <row r="15" spans="1:2" ht="16.5" customHeight="1" x14ac:dyDescent="0.25">
      <c r="A15" s="429" t="s">
        <v>161</v>
      </c>
      <c r="B15" s="430">
        <v>0.3</v>
      </c>
    </row>
    <row r="16" spans="1:2" ht="28.5" customHeight="1" x14ac:dyDescent="0.25">
      <c r="A16" s="429" t="s">
        <v>122</v>
      </c>
      <c r="B16" s="430"/>
    </row>
    <row r="17" spans="1:2" ht="28.5" customHeight="1" x14ac:dyDescent="0.25">
      <c r="A17" s="429"/>
      <c r="B17" s="430"/>
    </row>
    <row r="18" spans="1:2" ht="28.5" customHeight="1" x14ac:dyDescent="0.25">
      <c r="A18" s="429" t="s">
        <v>231</v>
      </c>
      <c r="B18" s="430"/>
    </row>
    <row r="19" spans="1:2" ht="16.5" customHeight="1" x14ac:dyDescent="0.25">
      <c r="A19" s="429"/>
      <c r="B19" s="430"/>
    </row>
    <row r="20" spans="1:2" ht="15.6" x14ac:dyDescent="0.3">
      <c r="A20" s="428" t="s">
        <v>57</v>
      </c>
      <c r="B20" s="430"/>
    </row>
    <row r="21" spans="1:2" ht="15.75" customHeight="1" x14ac:dyDescent="0.25">
      <c r="A21" s="429" t="s">
        <v>123</v>
      </c>
      <c r="B21" s="430">
        <v>9</v>
      </c>
    </row>
    <row r="22" spans="1:2" ht="57.75" customHeight="1" x14ac:dyDescent="0.25">
      <c r="A22" s="429" t="s">
        <v>124</v>
      </c>
      <c r="B22" s="430"/>
    </row>
    <row r="23" spans="1:2" ht="15" x14ac:dyDescent="0.25">
      <c r="A23" s="429" t="s">
        <v>134</v>
      </c>
      <c r="B23" s="430">
        <v>2</v>
      </c>
    </row>
    <row r="24" spans="1:2" ht="15" x14ac:dyDescent="0.25">
      <c r="A24" s="429" t="s">
        <v>86</v>
      </c>
      <c r="B24" s="430">
        <v>5</v>
      </c>
    </row>
    <row r="25" spans="1:2" ht="15" x14ac:dyDescent="0.25">
      <c r="A25" s="429" t="s">
        <v>85</v>
      </c>
      <c r="B25" s="430">
        <v>2</v>
      </c>
    </row>
    <row r="26" spans="1:2" ht="15" x14ac:dyDescent="0.25">
      <c r="A26" s="429"/>
      <c r="B26" s="430"/>
    </row>
    <row r="27" spans="1:2" ht="15.6" x14ac:dyDescent="0.3">
      <c r="A27" s="428" t="s">
        <v>125</v>
      </c>
    </row>
    <row r="28" spans="1:2" ht="15" customHeight="1" x14ac:dyDescent="0.25">
      <c r="A28" s="429" t="s">
        <v>126</v>
      </c>
    </row>
    <row r="29" spans="1:2" ht="15" customHeight="1" x14ac:dyDescent="0.25">
      <c r="A29" s="429"/>
    </row>
    <row r="30" spans="1:2" ht="15.6" x14ac:dyDescent="0.3">
      <c r="A30" s="428" t="s">
        <v>127</v>
      </c>
    </row>
    <row r="31" spans="1:2" ht="30" customHeight="1" x14ac:dyDescent="0.25">
      <c r="A31" s="429" t="s">
        <v>128</v>
      </c>
      <c r="B31" s="430">
        <v>14.2</v>
      </c>
    </row>
    <row r="34" spans="1:256" ht="15.6" x14ac:dyDescent="0.3">
      <c r="A34" s="427" t="s">
        <v>138</v>
      </c>
    </row>
    <row r="35" spans="1:256" ht="17.25" customHeight="1" x14ac:dyDescent="0.25">
      <c r="A35" s="429" t="s">
        <v>136</v>
      </c>
    </row>
    <row r="36" spans="1:256" ht="27.75" customHeight="1" x14ac:dyDescent="0.25">
      <c r="A36" s="429" t="s">
        <v>137</v>
      </c>
    </row>
    <row r="37" spans="1:256" ht="69.75" customHeight="1" x14ac:dyDescent="0.4">
      <c r="A37" s="429" t="s">
        <v>139</v>
      </c>
    </row>
    <row r="38" spans="1:256" ht="34.5" customHeight="1" x14ac:dyDescent="0.25">
      <c r="A38" s="429" t="s">
        <v>140</v>
      </c>
    </row>
    <row r="39" spans="1:256" ht="15" x14ac:dyDescent="0.25">
      <c r="A39" s="430" t="s">
        <v>6</v>
      </c>
      <c r="B39" s="431">
        <v>0.151</v>
      </c>
    </row>
    <row r="40" spans="1:256" ht="15" x14ac:dyDescent="0.25">
      <c r="A40" s="430" t="s">
        <v>8</v>
      </c>
      <c r="B40" s="431">
        <v>0.21199999999999999</v>
      </c>
    </row>
    <row r="41" spans="1:256" ht="15" x14ac:dyDescent="0.25">
      <c r="A41" s="430" t="s">
        <v>10</v>
      </c>
      <c r="B41" s="431">
        <v>0.63700000000000001</v>
      </c>
    </row>
    <row r="43" spans="1:256" s="483" customFormat="1" ht="35.25" customHeight="1" x14ac:dyDescent="0.25">
      <c r="A43" s="479" t="s">
        <v>141</v>
      </c>
      <c r="B43" s="433">
        <v>1.5</v>
      </c>
      <c r="C43" s="481"/>
      <c r="D43" s="482"/>
      <c r="E43" s="481"/>
      <c r="F43" s="482"/>
      <c r="G43" s="481"/>
      <c r="H43" s="482"/>
      <c r="I43" s="481"/>
      <c r="J43" s="482"/>
      <c r="K43" s="481"/>
      <c r="L43" s="482"/>
      <c r="M43" s="481"/>
      <c r="N43" s="482"/>
      <c r="O43" s="481"/>
      <c r="P43" s="482"/>
      <c r="Q43" s="481"/>
      <c r="R43" s="482"/>
      <c r="S43" s="481"/>
      <c r="T43" s="482"/>
      <c r="U43" s="481"/>
      <c r="V43" s="482"/>
      <c r="W43" s="481"/>
      <c r="X43" s="482"/>
      <c r="Y43" s="481"/>
      <c r="Z43" s="482"/>
      <c r="AA43" s="481"/>
      <c r="AB43" s="482"/>
      <c r="AC43" s="481"/>
      <c r="AD43" s="482"/>
      <c r="AE43" s="481"/>
      <c r="AF43" s="482"/>
      <c r="AG43" s="481"/>
      <c r="AH43" s="482"/>
      <c r="AI43" s="481"/>
      <c r="AJ43" s="482"/>
      <c r="AK43" s="481"/>
      <c r="AL43" s="482"/>
      <c r="AM43" s="481"/>
      <c r="AN43" s="482"/>
      <c r="AO43" s="481"/>
      <c r="AP43" s="482"/>
      <c r="AQ43" s="481"/>
      <c r="AR43" s="482"/>
      <c r="AS43" s="481"/>
      <c r="AT43" s="482"/>
      <c r="AU43" s="481"/>
      <c r="AV43" s="482"/>
      <c r="AW43" s="481"/>
      <c r="AX43" s="482"/>
      <c r="AY43" s="481"/>
      <c r="AZ43" s="482"/>
      <c r="BA43" s="481"/>
      <c r="BB43" s="482"/>
      <c r="BC43" s="481"/>
      <c r="BD43" s="482"/>
      <c r="BE43" s="481"/>
      <c r="BF43" s="482"/>
      <c r="BG43" s="481"/>
      <c r="BH43" s="482"/>
      <c r="BI43" s="481"/>
      <c r="BJ43" s="482"/>
      <c r="BK43" s="481"/>
      <c r="BL43" s="482"/>
      <c r="BM43" s="481"/>
      <c r="BN43" s="482"/>
      <c r="BO43" s="481"/>
      <c r="BP43" s="482"/>
      <c r="BQ43" s="481"/>
      <c r="BR43" s="482"/>
      <c r="BS43" s="481"/>
      <c r="BT43" s="482"/>
      <c r="BU43" s="481"/>
      <c r="BV43" s="482"/>
      <c r="BW43" s="481"/>
      <c r="BX43" s="482"/>
      <c r="BY43" s="481"/>
      <c r="BZ43" s="482"/>
      <c r="CA43" s="481"/>
      <c r="CB43" s="482"/>
      <c r="CC43" s="481"/>
      <c r="CD43" s="482"/>
      <c r="CE43" s="481"/>
      <c r="CF43" s="482"/>
      <c r="CG43" s="481"/>
      <c r="CH43" s="482"/>
      <c r="CI43" s="481"/>
      <c r="CJ43" s="482"/>
      <c r="CK43" s="481"/>
      <c r="CL43" s="482"/>
      <c r="CM43" s="481"/>
      <c r="CN43" s="482"/>
      <c r="CO43" s="481"/>
      <c r="CP43" s="482"/>
      <c r="CQ43" s="481"/>
      <c r="CR43" s="482"/>
      <c r="CS43" s="481"/>
      <c r="CT43" s="482"/>
      <c r="CU43" s="481"/>
      <c r="CV43" s="482"/>
      <c r="CW43" s="481"/>
      <c r="CX43" s="482"/>
      <c r="CY43" s="481"/>
      <c r="CZ43" s="482"/>
      <c r="DA43" s="481"/>
      <c r="DB43" s="482"/>
      <c r="DC43" s="481"/>
      <c r="DD43" s="482"/>
      <c r="DE43" s="481"/>
      <c r="DF43" s="482"/>
      <c r="DG43" s="481"/>
      <c r="DH43" s="482"/>
      <c r="DI43" s="481"/>
      <c r="DJ43" s="482"/>
      <c r="DK43" s="481"/>
      <c r="DL43" s="482"/>
      <c r="DM43" s="481"/>
      <c r="DN43" s="482"/>
      <c r="DO43" s="481"/>
      <c r="DP43" s="482"/>
      <c r="DQ43" s="481"/>
      <c r="DR43" s="482"/>
      <c r="DS43" s="481"/>
      <c r="DT43" s="482"/>
      <c r="DU43" s="481"/>
      <c r="DV43" s="482"/>
      <c r="DW43" s="481"/>
      <c r="DX43" s="482"/>
      <c r="DY43" s="481"/>
      <c r="DZ43" s="482"/>
      <c r="EA43" s="481"/>
      <c r="EB43" s="482"/>
      <c r="EC43" s="481"/>
      <c r="ED43" s="482"/>
      <c r="EE43" s="481"/>
      <c r="EF43" s="482"/>
      <c r="EG43" s="481"/>
      <c r="EH43" s="482"/>
      <c r="EI43" s="481"/>
      <c r="EJ43" s="482"/>
      <c r="EK43" s="481"/>
      <c r="EL43" s="482"/>
      <c r="EM43" s="481"/>
      <c r="EN43" s="482"/>
      <c r="EO43" s="481"/>
      <c r="EP43" s="482"/>
      <c r="EQ43" s="481"/>
      <c r="ER43" s="482"/>
      <c r="ES43" s="481"/>
      <c r="ET43" s="482"/>
      <c r="EU43" s="481"/>
      <c r="EV43" s="482"/>
      <c r="EW43" s="481"/>
      <c r="EX43" s="482"/>
      <c r="EY43" s="481"/>
      <c r="EZ43" s="482"/>
      <c r="FA43" s="481"/>
      <c r="FB43" s="482"/>
      <c r="FC43" s="481"/>
      <c r="FD43" s="482"/>
      <c r="FE43" s="481"/>
      <c r="FF43" s="482"/>
      <c r="FG43" s="481"/>
      <c r="FH43" s="482"/>
      <c r="FI43" s="481"/>
      <c r="FJ43" s="482"/>
      <c r="FK43" s="481"/>
      <c r="FL43" s="482"/>
      <c r="FM43" s="481"/>
      <c r="FN43" s="482"/>
      <c r="FO43" s="481"/>
      <c r="FP43" s="482"/>
      <c r="FQ43" s="481"/>
      <c r="FR43" s="482"/>
      <c r="FS43" s="481"/>
      <c r="FT43" s="482"/>
      <c r="FU43" s="481"/>
      <c r="FV43" s="482"/>
      <c r="FW43" s="481"/>
      <c r="FX43" s="482"/>
      <c r="FY43" s="481"/>
      <c r="FZ43" s="482"/>
      <c r="GA43" s="481"/>
      <c r="GB43" s="482"/>
      <c r="GC43" s="481"/>
      <c r="GD43" s="482"/>
      <c r="GE43" s="481"/>
      <c r="GF43" s="482"/>
      <c r="GG43" s="481"/>
      <c r="GH43" s="482"/>
      <c r="GI43" s="481"/>
      <c r="GJ43" s="482"/>
      <c r="GK43" s="481"/>
      <c r="GL43" s="482"/>
      <c r="GM43" s="481"/>
      <c r="GN43" s="482"/>
      <c r="GO43" s="481"/>
      <c r="GP43" s="482"/>
      <c r="GQ43" s="481"/>
      <c r="GR43" s="482"/>
      <c r="GS43" s="481"/>
      <c r="GT43" s="482"/>
      <c r="GU43" s="481"/>
      <c r="GV43" s="482"/>
      <c r="GW43" s="481"/>
      <c r="GX43" s="482"/>
      <c r="GY43" s="481"/>
      <c r="GZ43" s="482"/>
      <c r="HA43" s="481"/>
      <c r="HB43" s="482"/>
      <c r="HC43" s="481"/>
      <c r="HD43" s="482"/>
      <c r="HE43" s="481"/>
      <c r="HF43" s="482"/>
      <c r="HG43" s="481"/>
      <c r="HH43" s="482"/>
      <c r="HI43" s="481"/>
      <c r="HJ43" s="482"/>
      <c r="HK43" s="481"/>
      <c r="HL43" s="482"/>
      <c r="HM43" s="481"/>
      <c r="HN43" s="482"/>
      <c r="HO43" s="481"/>
      <c r="HP43" s="482"/>
      <c r="HQ43" s="481"/>
      <c r="HR43" s="482"/>
      <c r="HS43" s="481"/>
      <c r="HT43" s="482"/>
      <c r="HU43" s="481"/>
      <c r="HV43" s="482"/>
      <c r="HW43" s="481"/>
      <c r="HX43" s="482"/>
      <c r="HY43" s="481"/>
      <c r="HZ43" s="482"/>
      <c r="IA43" s="481"/>
      <c r="IB43" s="482"/>
      <c r="IC43" s="481"/>
      <c r="ID43" s="482"/>
      <c r="IE43" s="481"/>
      <c r="IF43" s="482"/>
      <c r="IG43" s="481"/>
      <c r="IH43" s="482"/>
      <c r="II43" s="481"/>
      <c r="IJ43" s="482"/>
      <c r="IK43" s="481"/>
      <c r="IL43" s="482"/>
      <c r="IM43" s="481"/>
      <c r="IN43" s="482"/>
      <c r="IO43" s="481"/>
      <c r="IP43" s="482"/>
      <c r="IQ43" s="481"/>
      <c r="IR43" s="482"/>
      <c r="IS43" s="481"/>
      <c r="IT43" s="482"/>
      <c r="IU43" s="481"/>
      <c r="IV43" s="482"/>
    </row>
    <row r="44" spans="1:256" s="483" customFormat="1" ht="15" x14ac:dyDescent="0.25">
      <c r="A44" s="480" t="s">
        <v>232</v>
      </c>
      <c r="B44" s="433">
        <f>'TREprévisions T1'!Q18-B43</f>
        <v>0.19999999999999929</v>
      </c>
      <c r="C44" s="484"/>
      <c r="D44" s="482"/>
      <c r="E44" s="484"/>
      <c r="F44" s="482"/>
      <c r="G44" s="484"/>
      <c r="H44" s="482"/>
      <c r="I44" s="484"/>
      <c r="J44" s="482"/>
      <c r="K44" s="484"/>
      <c r="L44" s="482"/>
      <c r="M44" s="484"/>
      <c r="N44" s="482"/>
      <c r="O44" s="484"/>
      <c r="P44" s="482"/>
      <c r="Q44" s="484"/>
      <c r="R44" s="482"/>
      <c r="S44" s="484"/>
      <c r="T44" s="482"/>
      <c r="U44" s="484"/>
      <c r="V44" s="482"/>
      <c r="W44" s="484"/>
      <c r="X44" s="482"/>
      <c r="Y44" s="484"/>
      <c r="Z44" s="482"/>
      <c r="AA44" s="484"/>
      <c r="AB44" s="482"/>
      <c r="AC44" s="484"/>
      <c r="AD44" s="482"/>
      <c r="AE44" s="484"/>
      <c r="AF44" s="482"/>
      <c r="AG44" s="484"/>
      <c r="AH44" s="482"/>
      <c r="AI44" s="484"/>
      <c r="AJ44" s="482"/>
      <c r="AK44" s="484"/>
      <c r="AL44" s="482"/>
      <c r="AM44" s="484"/>
      <c r="AN44" s="482"/>
      <c r="AO44" s="484"/>
      <c r="AP44" s="482"/>
      <c r="AQ44" s="484"/>
      <c r="AR44" s="482"/>
      <c r="AS44" s="484"/>
      <c r="AT44" s="482"/>
      <c r="AU44" s="484"/>
      <c r="AV44" s="482"/>
      <c r="AW44" s="484"/>
      <c r="AX44" s="482"/>
      <c r="AY44" s="484"/>
      <c r="AZ44" s="482"/>
      <c r="BA44" s="484"/>
      <c r="BB44" s="482"/>
      <c r="BC44" s="484"/>
      <c r="BD44" s="482"/>
      <c r="BE44" s="484"/>
      <c r="BF44" s="482"/>
      <c r="BG44" s="484"/>
      <c r="BH44" s="482"/>
      <c r="BI44" s="484"/>
      <c r="BJ44" s="482"/>
      <c r="BK44" s="484"/>
      <c r="BL44" s="482"/>
      <c r="BM44" s="484"/>
      <c r="BN44" s="482"/>
      <c r="BO44" s="484"/>
      <c r="BP44" s="482"/>
      <c r="BQ44" s="484"/>
      <c r="BR44" s="482"/>
      <c r="BS44" s="484"/>
      <c r="BT44" s="482"/>
      <c r="BU44" s="484"/>
      <c r="BV44" s="482"/>
      <c r="BW44" s="484"/>
      <c r="BX44" s="482"/>
      <c r="BY44" s="484"/>
      <c r="BZ44" s="482"/>
      <c r="CA44" s="484"/>
      <c r="CB44" s="482"/>
      <c r="CC44" s="484"/>
      <c r="CD44" s="482"/>
      <c r="CE44" s="484"/>
      <c r="CF44" s="482"/>
      <c r="CG44" s="484"/>
      <c r="CH44" s="482"/>
      <c r="CI44" s="484"/>
      <c r="CJ44" s="482"/>
      <c r="CK44" s="484"/>
      <c r="CL44" s="482"/>
      <c r="CM44" s="484"/>
      <c r="CN44" s="482"/>
      <c r="CO44" s="484"/>
      <c r="CP44" s="482"/>
      <c r="CQ44" s="484"/>
      <c r="CR44" s="482"/>
      <c r="CS44" s="484"/>
      <c r="CT44" s="482"/>
      <c r="CU44" s="484"/>
      <c r="CV44" s="482"/>
      <c r="CW44" s="484"/>
      <c r="CX44" s="482"/>
      <c r="CY44" s="484"/>
      <c r="CZ44" s="482"/>
      <c r="DA44" s="484"/>
      <c r="DB44" s="482"/>
      <c r="DC44" s="484"/>
      <c r="DD44" s="482"/>
      <c r="DE44" s="484"/>
      <c r="DF44" s="482"/>
      <c r="DG44" s="484"/>
      <c r="DH44" s="482"/>
      <c r="DI44" s="484"/>
      <c r="DJ44" s="482"/>
      <c r="DK44" s="484"/>
      <c r="DL44" s="482"/>
      <c r="DM44" s="484"/>
      <c r="DN44" s="482"/>
      <c r="DO44" s="484"/>
      <c r="DP44" s="482"/>
      <c r="DQ44" s="484"/>
      <c r="DR44" s="482"/>
      <c r="DS44" s="484"/>
      <c r="DT44" s="482"/>
      <c r="DU44" s="484"/>
      <c r="DV44" s="482"/>
      <c r="DW44" s="484"/>
      <c r="DX44" s="482"/>
      <c r="DY44" s="484"/>
      <c r="DZ44" s="482"/>
      <c r="EA44" s="484"/>
      <c r="EB44" s="482"/>
      <c r="EC44" s="484"/>
      <c r="ED44" s="482"/>
      <c r="EE44" s="484"/>
      <c r="EF44" s="482"/>
      <c r="EG44" s="484"/>
      <c r="EH44" s="482"/>
      <c r="EI44" s="484"/>
      <c r="EJ44" s="482"/>
      <c r="EK44" s="484"/>
      <c r="EL44" s="482"/>
      <c r="EM44" s="484"/>
      <c r="EN44" s="482"/>
      <c r="EO44" s="484"/>
      <c r="EP44" s="482"/>
      <c r="EQ44" s="484"/>
      <c r="ER44" s="482"/>
      <c r="ES44" s="484"/>
      <c r="ET44" s="482"/>
      <c r="EU44" s="484"/>
      <c r="EV44" s="482"/>
      <c r="EW44" s="484"/>
      <c r="EX44" s="482"/>
      <c r="EY44" s="484"/>
      <c r="EZ44" s="482"/>
      <c r="FA44" s="484"/>
      <c r="FB44" s="482"/>
      <c r="FC44" s="484"/>
      <c r="FD44" s="482"/>
      <c r="FE44" s="484"/>
      <c r="FF44" s="482"/>
      <c r="FG44" s="484"/>
      <c r="FH44" s="482"/>
      <c r="FI44" s="484"/>
      <c r="FJ44" s="482"/>
      <c r="FK44" s="484"/>
      <c r="FL44" s="482"/>
      <c r="FM44" s="484"/>
      <c r="FN44" s="482"/>
      <c r="FO44" s="484"/>
      <c r="FP44" s="482"/>
      <c r="FQ44" s="484"/>
      <c r="FR44" s="482"/>
      <c r="FS44" s="484"/>
      <c r="FT44" s="482"/>
      <c r="FU44" s="484"/>
      <c r="FV44" s="482"/>
      <c r="FW44" s="484"/>
      <c r="FX44" s="482"/>
      <c r="FY44" s="484"/>
      <c r="FZ44" s="482"/>
      <c r="GA44" s="484"/>
      <c r="GB44" s="482"/>
      <c r="GC44" s="484"/>
      <c r="GD44" s="482"/>
      <c r="GE44" s="484"/>
      <c r="GF44" s="482"/>
      <c r="GG44" s="484"/>
      <c r="GH44" s="482"/>
      <c r="GI44" s="484"/>
      <c r="GJ44" s="482"/>
      <c r="GK44" s="484"/>
      <c r="GL44" s="482"/>
      <c r="GM44" s="484"/>
      <c r="GN44" s="482"/>
      <c r="GO44" s="484"/>
      <c r="GP44" s="482"/>
      <c r="GQ44" s="484"/>
      <c r="GR44" s="482"/>
      <c r="GS44" s="484"/>
      <c r="GT44" s="482"/>
      <c r="GU44" s="484"/>
      <c r="GV44" s="482"/>
      <c r="GW44" s="484"/>
      <c r="GX44" s="482"/>
      <c r="GY44" s="484"/>
      <c r="GZ44" s="482"/>
      <c r="HA44" s="484"/>
      <c r="HB44" s="482"/>
      <c r="HC44" s="484"/>
      <c r="HD44" s="482"/>
      <c r="HE44" s="484"/>
      <c r="HF44" s="482"/>
      <c r="HG44" s="484"/>
      <c r="HH44" s="482"/>
      <c r="HI44" s="484"/>
      <c r="HJ44" s="482"/>
      <c r="HK44" s="484"/>
      <c r="HL44" s="482"/>
      <c r="HM44" s="484"/>
      <c r="HN44" s="482"/>
      <c r="HO44" s="484"/>
      <c r="HP44" s="482"/>
      <c r="HQ44" s="484"/>
      <c r="HR44" s="482"/>
      <c r="HS44" s="484"/>
      <c r="HT44" s="482"/>
      <c r="HU44" s="484"/>
      <c r="HV44" s="482"/>
      <c r="HW44" s="484"/>
      <c r="HX44" s="482"/>
      <c r="HY44" s="484"/>
      <c r="HZ44" s="482"/>
      <c r="IA44" s="484"/>
      <c r="IB44" s="482"/>
      <c r="IC44" s="484"/>
      <c r="ID44" s="482"/>
      <c r="IE44" s="484"/>
      <c r="IF44" s="482"/>
      <c r="IG44" s="484"/>
      <c r="IH44" s="482"/>
      <c r="II44" s="484"/>
      <c r="IJ44" s="482"/>
      <c r="IK44" s="484"/>
      <c r="IL44" s="482"/>
      <c r="IM44" s="484"/>
      <c r="IN44" s="482"/>
      <c r="IO44" s="484"/>
      <c r="IP44" s="482"/>
      <c r="IQ44" s="484"/>
      <c r="IR44" s="482"/>
      <c r="IS44" s="484"/>
      <c r="IT44" s="482"/>
      <c r="IU44" s="484"/>
      <c r="IV44" s="482"/>
    </row>
    <row r="46" spans="1:256" ht="15.6" x14ac:dyDescent="0.3">
      <c r="A46" s="427" t="s">
        <v>149</v>
      </c>
    </row>
    <row r="47" spans="1:256" ht="15.6" x14ac:dyDescent="0.3">
      <c r="A47" s="428" t="s">
        <v>142</v>
      </c>
    </row>
    <row r="48" spans="1:256" ht="15" x14ac:dyDescent="0.25">
      <c r="A48" s="429" t="s">
        <v>143</v>
      </c>
    </row>
    <row r="49" spans="1:1" ht="15" x14ac:dyDescent="0.25">
      <c r="A49" s="432" t="s">
        <v>150</v>
      </c>
    </row>
    <row r="50" spans="1:1" ht="15" x14ac:dyDescent="0.25">
      <c r="A50" s="432" t="s">
        <v>152</v>
      </c>
    </row>
    <row r="51" spans="1:1" ht="15" x14ac:dyDescent="0.25">
      <c r="A51" s="432" t="s">
        <v>151</v>
      </c>
    </row>
    <row r="52" spans="1:1" ht="15" x14ac:dyDescent="0.25">
      <c r="A52" s="432"/>
    </row>
    <row r="53" spans="1:1" ht="15.6" x14ac:dyDescent="0.3">
      <c r="A53" s="428" t="s">
        <v>144</v>
      </c>
    </row>
    <row r="54" spans="1:1" ht="30" x14ac:dyDescent="0.25">
      <c r="A54" s="429" t="s">
        <v>145</v>
      </c>
    </row>
    <row r="55" spans="1:1" ht="15" x14ac:dyDescent="0.25">
      <c r="A55" s="429"/>
    </row>
    <row r="56" spans="1:1" ht="15.6" x14ac:dyDescent="0.3">
      <c r="A56" s="428" t="s">
        <v>146</v>
      </c>
    </row>
    <row r="57" spans="1:1" ht="33.75" customHeight="1" x14ac:dyDescent="0.25">
      <c r="A57" s="429" t="s">
        <v>147</v>
      </c>
    </row>
    <row r="58" spans="1:1" ht="30" x14ac:dyDescent="0.25">
      <c r="A58" s="429" t="s">
        <v>148</v>
      </c>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vt:i4>
      </vt:variant>
    </vt:vector>
  </HeadingPairs>
  <TitlesOfParts>
    <vt:vector size="19" baseType="lpstr">
      <vt:lpstr>énoncé T0</vt:lpstr>
      <vt:lpstr>TRE1T0</vt:lpstr>
      <vt:lpstr>TRE2 T0</vt:lpstr>
      <vt:lpstr>TRE3 T0</vt:lpstr>
      <vt:lpstr>TRE4 T0</vt:lpstr>
      <vt:lpstr>énoncé T1</vt:lpstr>
      <vt:lpstr>TREvariation T1</vt:lpstr>
      <vt:lpstr>TREprévisions T1</vt:lpstr>
      <vt:lpstr>énoncé T2</vt:lpstr>
      <vt:lpstr>calcul des emplois finals</vt:lpstr>
      <vt:lpstr>Calcul des CI</vt:lpstr>
      <vt:lpstr>TRE T2</vt:lpstr>
      <vt:lpstr>'TRE T2'!Zone_d_impression</vt:lpstr>
      <vt:lpstr>TRE1T0!Zone_d_impression</vt:lpstr>
      <vt:lpstr>'TRE2 T0'!Zone_d_impression</vt:lpstr>
      <vt:lpstr>'TRE3 T0'!Zone_d_impression</vt:lpstr>
      <vt:lpstr>'TRE4 T0'!Zone_d_impression</vt:lpstr>
      <vt:lpstr>'TREprévisions T1'!Zone_d_impression</vt:lpstr>
      <vt:lpstr>'TREvariation T1'!Zone_d_impression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Jeremy Schilliger</cp:lastModifiedBy>
  <dcterms:created xsi:type="dcterms:W3CDTF">2019-08-29T07:05:59Z</dcterms:created>
  <dcterms:modified xsi:type="dcterms:W3CDTF">2019-09-24T18:05:09Z</dcterms:modified>
</cp:coreProperties>
</file>