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mc:AlternateContent xmlns:mc="http://schemas.openxmlformats.org/markup-compatibility/2006">
    <mc:Choice Requires="x15">
      <x15ac:absPath xmlns:x15ac="http://schemas.microsoft.com/office/spreadsheetml/2010/11/ac" url="C:\Users\jerem\Desktop\WEBDEV\Sites Web\Braibant\Excels\Nouveau dossier\"/>
    </mc:Choice>
  </mc:AlternateContent>
  <xr:revisionPtr revIDLastSave="0" documentId="8_{BAF7DB89-09F2-47E6-8517-55B9B8AC23AE}" xr6:coauthVersionLast="44" xr6:coauthVersionMax="44" xr10:uidLastSave="{00000000-0000-0000-0000-000000000000}"/>
  <bookViews>
    <workbookView xWindow="-108" yWindow="-108" windowWidth="23256" windowHeight="12576" tabRatio="500"/>
  </bookViews>
  <sheets>
    <sheet name="énoncé T0" sheetId="13" r:id="rId1"/>
    <sheet name="TRE1T0" sheetId="3" r:id="rId2"/>
    <sheet name="TRE2 T0" sheetId="5" r:id="rId3"/>
    <sheet name="TRE3 T0" sheetId="7" r:id="rId4"/>
    <sheet name="TRE4 T0" sheetId="8" r:id="rId5"/>
    <sheet name="énoncé T1" sheetId="12" r:id="rId6"/>
    <sheet name="TREvariation T1" sheetId="9" r:id="rId7"/>
    <sheet name="TREprévisions T1" sheetId="10" r:id="rId8"/>
    <sheet name="énoncé T2" sheetId="14" r:id="rId9"/>
    <sheet name="calcul des emplois finals" sheetId="15" r:id="rId10"/>
    <sheet name="Calcul des CI" sheetId="16" r:id="rId11"/>
    <sheet name="TRE T2" sheetId="11" r:id="rId12"/>
  </sheets>
  <definedNames>
    <definedName name="_xlnm.Print_Area" localSheetId="11">'TRE T2'!$B$4:$S$26</definedName>
    <definedName name="_xlnm.Print_Area" localSheetId="1">TRE1T0!$B$4:$S$26</definedName>
    <definedName name="_xlnm.Print_Area" localSheetId="2">'TRE2 T0'!$B$4:$S$26</definedName>
    <definedName name="_xlnm.Print_Area" localSheetId="3">'TRE3 T0'!$C$4:$S$26</definedName>
    <definedName name="_xlnm.Print_Area" localSheetId="4">'TRE4 T0'!$B$4:$S$26</definedName>
    <definedName name="_xlnm.Print_Area" localSheetId="7">'TREprévisions T1'!$B$4:$S$26</definedName>
    <definedName name="_xlnm.Print_Area" localSheetId="6">'TREvariation T1'!$B$4:$S$26</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8" i="7" l="1"/>
  <c r="H18" i="8" s="1"/>
  <c r="H6" i="5"/>
  <c r="H6" i="7"/>
  <c r="L6" i="7" s="1"/>
  <c r="I15" i="7"/>
  <c r="I15" i="8"/>
  <c r="I20" i="8" s="1"/>
  <c r="I7" i="5"/>
  <c r="I7" i="7" s="1"/>
  <c r="I8" i="5"/>
  <c r="I8" i="7"/>
  <c r="I8" i="8" s="1"/>
  <c r="G16" i="7"/>
  <c r="G16" i="8" s="1"/>
  <c r="G5" i="5"/>
  <c r="G5" i="7" s="1"/>
  <c r="J14" i="7"/>
  <c r="J14" i="8"/>
  <c r="J9" i="5"/>
  <c r="L9" i="5" s="1"/>
  <c r="J9" i="9"/>
  <c r="N14" i="3"/>
  <c r="N20" i="3" s="1"/>
  <c r="N16" i="3"/>
  <c r="N16" i="5"/>
  <c r="N18" i="3"/>
  <c r="N18" i="5"/>
  <c r="N18" i="7" s="1"/>
  <c r="N18" i="8" s="1"/>
  <c r="N18" i="9"/>
  <c r="N20" i="9" s="1"/>
  <c r="N19" i="10"/>
  <c r="R14" i="8"/>
  <c r="R14" i="10"/>
  <c r="B5" i="15"/>
  <c r="R14" i="11"/>
  <c r="G14" i="7"/>
  <c r="G14" i="8"/>
  <c r="F6" i="16"/>
  <c r="R16" i="8"/>
  <c r="J16" i="9"/>
  <c r="L16" i="9"/>
  <c r="R16" i="9" s="1"/>
  <c r="R15" i="8"/>
  <c r="R15" i="10" s="1"/>
  <c r="I18" i="7"/>
  <c r="I18" i="8"/>
  <c r="J18" i="7"/>
  <c r="J18" i="8" s="1"/>
  <c r="J18" i="9"/>
  <c r="K18" i="7"/>
  <c r="K18" i="8" s="1"/>
  <c r="B2" i="15"/>
  <c r="P18" i="11"/>
  <c r="P20" i="11" s="1"/>
  <c r="I23" i="8"/>
  <c r="I23" i="10"/>
  <c r="I23" i="11" s="1"/>
  <c r="J23" i="8"/>
  <c r="J23" i="10" s="1"/>
  <c r="J23" i="11" s="1"/>
  <c r="J23" i="9"/>
  <c r="B19" i="3"/>
  <c r="O19" i="3" s="1"/>
  <c r="O19" i="5" s="1"/>
  <c r="D50" i="13"/>
  <c r="K23" i="8"/>
  <c r="R17" i="8"/>
  <c r="S17" i="8"/>
  <c r="K20" i="7"/>
  <c r="J20" i="7"/>
  <c r="L17" i="5"/>
  <c r="L17" i="7"/>
  <c r="S17" i="7" s="1"/>
  <c r="L19" i="5"/>
  <c r="S19" i="5" s="1"/>
  <c r="K10" i="5"/>
  <c r="K11" i="5"/>
  <c r="B15" i="3"/>
  <c r="B20" i="3" s="1"/>
  <c r="D15" i="3"/>
  <c r="L16" i="3"/>
  <c r="L16" i="5"/>
  <c r="L15" i="3"/>
  <c r="L15" i="5"/>
  <c r="S15" i="5" s="1"/>
  <c r="L14" i="3"/>
  <c r="L14" i="5"/>
  <c r="R17" i="3"/>
  <c r="R17" i="5"/>
  <c r="S17" i="5" s="1"/>
  <c r="R16" i="3"/>
  <c r="R16" i="5" s="1"/>
  <c r="S16" i="5" s="1"/>
  <c r="R15" i="3"/>
  <c r="S15" i="3" s="1"/>
  <c r="R14" i="3"/>
  <c r="R14" i="5"/>
  <c r="R20" i="5" s="1"/>
  <c r="P18" i="3"/>
  <c r="P20" i="3" s="1"/>
  <c r="C18" i="3"/>
  <c r="C18" i="5" s="1"/>
  <c r="B18" i="3"/>
  <c r="D18" i="3" s="1"/>
  <c r="S18" i="3" s="1"/>
  <c r="L18" i="3" s="1"/>
  <c r="B17" i="3"/>
  <c r="B17" i="5"/>
  <c r="B17" i="7"/>
  <c r="B17" i="8" s="1"/>
  <c r="B16" i="3"/>
  <c r="B16" i="5"/>
  <c r="B14" i="3"/>
  <c r="B14" i="5"/>
  <c r="B14" i="7" s="1"/>
  <c r="B60" i="13"/>
  <c r="B41" i="13"/>
  <c r="H23" i="8"/>
  <c r="H23" i="10" s="1"/>
  <c r="D34" i="13"/>
  <c r="B48" i="13" s="1"/>
  <c r="D8" i="13"/>
  <c r="B8" i="13"/>
  <c r="K23" i="10"/>
  <c r="Q19" i="10"/>
  <c r="P19" i="10"/>
  <c r="O18" i="10"/>
  <c r="R17" i="10"/>
  <c r="B8" i="15" s="1"/>
  <c r="R17" i="11" s="1"/>
  <c r="P18" i="9"/>
  <c r="B18" i="9"/>
  <c r="C22" i="12"/>
  <c r="C18" i="9"/>
  <c r="D18" i="9" s="1"/>
  <c r="D20" i="9" s="1"/>
  <c r="C20" i="12"/>
  <c r="Q18" i="9"/>
  <c r="D14" i="3"/>
  <c r="S14" i="3"/>
  <c r="D17" i="3"/>
  <c r="S17" i="3"/>
  <c r="D19" i="3"/>
  <c r="S19" i="3"/>
  <c r="L5" i="5"/>
  <c r="L6" i="5"/>
  <c r="L7" i="5"/>
  <c r="L8" i="5"/>
  <c r="L10" i="5"/>
  <c r="G11" i="5"/>
  <c r="H11" i="5"/>
  <c r="Q20" i="5"/>
  <c r="G20" i="7"/>
  <c r="I20" i="7"/>
  <c r="Q20" i="7"/>
  <c r="R20" i="7"/>
  <c r="L20" i="8"/>
  <c r="Q20" i="8"/>
  <c r="L9" i="9"/>
  <c r="L11" i="9" s="1"/>
  <c r="J11" i="9"/>
  <c r="J25" i="9"/>
  <c r="L25" i="9" s="1"/>
  <c r="L18" i="9"/>
  <c r="S18" i="9" s="1"/>
  <c r="B20" i="9"/>
  <c r="P20" i="9"/>
  <c r="L23" i="9"/>
  <c r="L17" i="10"/>
  <c r="S17" i="10"/>
  <c r="L19" i="10"/>
  <c r="D17" i="15"/>
  <c r="S15" i="8"/>
  <c r="H20" i="7"/>
  <c r="B19" i="5"/>
  <c r="B19" i="7"/>
  <c r="L16" i="7"/>
  <c r="S16" i="7" s="1"/>
  <c r="B15" i="5"/>
  <c r="D19" i="5"/>
  <c r="D17" i="5"/>
  <c r="I11" i="5"/>
  <c r="D16" i="3"/>
  <c r="S16" i="3" s="1"/>
  <c r="R20" i="3"/>
  <c r="R15" i="5"/>
  <c r="K10" i="7"/>
  <c r="K11" i="7" s="1"/>
  <c r="J16" i="10"/>
  <c r="J20" i="9"/>
  <c r="L20" i="9" s="1"/>
  <c r="B15" i="7"/>
  <c r="D15" i="7" s="1"/>
  <c r="D15" i="5"/>
  <c r="L10" i="7"/>
  <c r="N16" i="7"/>
  <c r="C20" i="9"/>
  <c r="L23" i="8"/>
  <c r="G14" i="10"/>
  <c r="N16" i="8"/>
  <c r="J14" i="10"/>
  <c r="Q18" i="10"/>
  <c r="Q20" i="9"/>
  <c r="Q20" i="10"/>
  <c r="B44" i="14"/>
  <c r="B3" i="15" s="1"/>
  <c r="N16" i="10"/>
  <c r="S16" i="8"/>
  <c r="L14" i="10"/>
  <c r="Q18" i="11"/>
  <c r="Q20" i="11"/>
  <c r="L15" i="7"/>
  <c r="S15" i="7" s="1"/>
  <c r="I18" i="10"/>
  <c r="D19" i="7"/>
  <c r="B19" i="8"/>
  <c r="D16" i="5"/>
  <c r="B16" i="7"/>
  <c r="B16" i="8" s="1"/>
  <c r="L14" i="7"/>
  <c r="B19" i="10"/>
  <c r="D19" i="10"/>
  <c r="D19" i="8"/>
  <c r="L8" i="8" l="1"/>
  <c r="I8" i="10"/>
  <c r="B14" i="8"/>
  <c r="D14" i="7"/>
  <c r="C18" i="7"/>
  <c r="C20" i="5"/>
  <c r="S16" i="9"/>
  <c r="S20" i="9" s="1"/>
  <c r="R20" i="9"/>
  <c r="R16" i="10"/>
  <c r="B7" i="15" s="1"/>
  <c r="R16" i="11" s="1"/>
  <c r="L20" i="3"/>
  <c r="L20" i="5" s="1"/>
  <c r="L18" i="5"/>
  <c r="B6" i="15"/>
  <c r="R15" i="11" s="1"/>
  <c r="R20" i="11" s="1"/>
  <c r="R20" i="10"/>
  <c r="D16" i="8"/>
  <c r="B16" i="10"/>
  <c r="D16" i="10" s="1"/>
  <c r="I11" i="7"/>
  <c r="L7" i="7"/>
  <c r="I7" i="8"/>
  <c r="K20" i="8"/>
  <c r="K18" i="10"/>
  <c r="O19" i="7"/>
  <c r="O20" i="5"/>
  <c r="B17" i="10"/>
  <c r="D17" i="10" s="1"/>
  <c r="D17" i="8"/>
  <c r="J18" i="10"/>
  <c r="J20" i="8"/>
  <c r="N18" i="10"/>
  <c r="H23" i="11"/>
  <c r="L23" i="10"/>
  <c r="G5" i="8"/>
  <c r="L5" i="7"/>
  <c r="G11" i="7"/>
  <c r="G20" i="8"/>
  <c r="G16" i="10"/>
  <c r="H18" i="10"/>
  <c r="H20" i="8"/>
  <c r="N14" i="5"/>
  <c r="I15" i="10"/>
  <c r="J22" i="9"/>
  <c r="D17" i="7"/>
  <c r="L8" i="7"/>
  <c r="R20" i="8"/>
  <c r="J11" i="5"/>
  <c r="L11" i="5" s="1"/>
  <c r="D16" i="7"/>
  <c r="P18" i="5"/>
  <c r="C20" i="3"/>
  <c r="D20" i="3" s="1"/>
  <c r="S20" i="3" s="1"/>
  <c r="B18" i="5"/>
  <c r="J9" i="7"/>
  <c r="H6" i="8"/>
  <c r="D14" i="5"/>
  <c r="K10" i="8"/>
  <c r="B15" i="8"/>
  <c r="H11" i="7"/>
  <c r="L6" i="8" l="1"/>
  <c r="H6" i="10"/>
  <c r="H11" i="8"/>
  <c r="H22" i="8" s="1"/>
  <c r="H24" i="8" s="1"/>
  <c r="J20" i="10"/>
  <c r="C20" i="7"/>
  <c r="C18" i="8"/>
  <c r="L9" i="7"/>
  <c r="J9" i="8"/>
  <c r="J11" i="7"/>
  <c r="L11" i="7"/>
  <c r="B20" i="5"/>
  <c r="D20" i="5" s="1"/>
  <c r="D18" i="5"/>
  <c r="B18" i="7"/>
  <c r="I20" i="10"/>
  <c r="L15" i="10"/>
  <c r="L5" i="8"/>
  <c r="G5" i="10"/>
  <c r="G11" i="8"/>
  <c r="I7" i="10"/>
  <c r="L7" i="8"/>
  <c r="I11" i="8"/>
  <c r="I22" i="8" s="1"/>
  <c r="S18" i="5"/>
  <c r="L18" i="7"/>
  <c r="D14" i="8"/>
  <c r="B14" i="10"/>
  <c r="P18" i="7"/>
  <c r="P20" i="5"/>
  <c r="S14" i="5"/>
  <c r="S20" i="5" s="1"/>
  <c r="N14" i="7"/>
  <c r="N20" i="5"/>
  <c r="I8" i="11"/>
  <c r="L8" i="10"/>
  <c r="B11" i="15"/>
  <c r="K18" i="11" s="1"/>
  <c r="K20" i="11" s="1"/>
  <c r="K20" i="10"/>
  <c r="B15" i="10"/>
  <c r="D15" i="10" s="1"/>
  <c r="D15" i="8"/>
  <c r="K10" i="10"/>
  <c r="K11" i="8"/>
  <c r="K22" i="8" s="1"/>
  <c r="K24" i="8" s="1"/>
  <c r="L10" i="8"/>
  <c r="H20" i="10"/>
  <c r="L18" i="10"/>
  <c r="S19" i="7"/>
  <c r="O19" i="8"/>
  <c r="O20" i="7"/>
  <c r="L22" i="9"/>
  <c r="S24" i="9" s="1"/>
  <c r="J24" i="9"/>
  <c r="L24" i="9" s="1"/>
  <c r="H25" i="8"/>
  <c r="L16" i="10"/>
  <c r="S16" i="10" s="1"/>
  <c r="G20" i="10"/>
  <c r="P18" i="8" l="1"/>
  <c r="P20" i="7"/>
  <c r="L7" i="10"/>
  <c r="I11" i="10"/>
  <c r="C20" i="8"/>
  <c r="C18" i="10"/>
  <c r="C20" i="10" s="1"/>
  <c r="D14" i="10"/>
  <c r="G22" i="8"/>
  <c r="G11" i="10"/>
  <c r="L5" i="10"/>
  <c r="L10" i="10"/>
  <c r="K11" i="10"/>
  <c r="B17" i="11"/>
  <c r="D17" i="11" s="1"/>
  <c r="S17" i="11" s="1"/>
  <c r="L17" i="11" s="1"/>
  <c r="L8" i="11"/>
  <c r="S19" i="8"/>
  <c r="O19" i="10"/>
  <c r="O20" i="8"/>
  <c r="B18" i="8"/>
  <c r="D18" i="7"/>
  <c r="B20" i="7"/>
  <c r="D20" i="7" s="1"/>
  <c r="S18" i="7"/>
  <c r="L20" i="7"/>
  <c r="S15" i="10"/>
  <c r="L20" i="10"/>
  <c r="K25" i="8"/>
  <c r="N14" i="8"/>
  <c r="S14" i="7"/>
  <c r="N20" i="7"/>
  <c r="H11" i="10"/>
  <c r="L6" i="10"/>
  <c r="I24" i="8"/>
  <c r="I25" i="8"/>
  <c r="J9" i="10"/>
  <c r="L9" i="8"/>
  <c r="J11" i="8"/>
  <c r="J22" i="8" s="1"/>
  <c r="H25" i="10" l="1"/>
  <c r="D8" i="16" s="1"/>
  <c r="H22" i="10"/>
  <c r="H24" i="10" s="1"/>
  <c r="K22" i="10"/>
  <c r="K24" i="10" s="1"/>
  <c r="K25" i="10"/>
  <c r="G8" i="16" s="1"/>
  <c r="N14" i="10"/>
  <c r="N20" i="8"/>
  <c r="B18" i="15" s="1"/>
  <c r="S14" i="8"/>
  <c r="J11" i="10"/>
  <c r="L9" i="10"/>
  <c r="I22" i="10"/>
  <c r="I24" i="10" s="1"/>
  <c r="I25" i="10"/>
  <c r="S20" i="7"/>
  <c r="B18" i="10"/>
  <c r="D18" i="8"/>
  <c r="B20" i="8"/>
  <c r="D20" i="8" s="1"/>
  <c r="G22" i="10"/>
  <c r="G25" i="10"/>
  <c r="O20" i="10"/>
  <c r="S19" i="10"/>
  <c r="B10" i="15"/>
  <c r="L22" i="8"/>
  <c r="G24" i="8"/>
  <c r="L24" i="8" s="1"/>
  <c r="G25" i="8"/>
  <c r="L25" i="8" s="1"/>
  <c r="J24" i="8"/>
  <c r="J25" i="8"/>
  <c r="L11" i="8"/>
  <c r="P20" i="8"/>
  <c r="P18" i="10"/>
  <c r="S18" i="8"/>
  <c r="J25" i="10" l="1"/>
  <c r="J22" i="10"/>
  <c r="J24" i="10" s="1"/>
  <c r="L22" i="10"/>
  <c r="G24" i="10"/>
  <c r="L24" i="10" s="1"/>
  <c r="P20" i="10"/>
  <c r="S18" i="10"/>
  <c r="S14" i="10"/>
  <c r="N20" i="10"/>
  <c r="D18" i="10"/>
  <c r="B20" i="10"/>
  <c r="D20" i="10" s="1"/>
  <c r="S20" i="8"/>
  <c r="E8" i="16"/>
  <c r="E5" i="16"/>
  <c r="C4" i="16"/>
  <c r="L25" i="10"/>
  <c r="C6" i="16"/>
  <c r="K10" i="11"/>
  <c r="B12" i="15"/>
  <c r="L11" i="10"/>
  <c r="B19" i="15" l="1"/>
  <c r="D19" i="15" s="1"/>
  <c r="S20" i="10"/>
  <c r="B19" i="11"/>
  <c r="L10" i="11"/>
  <c r="K11" i="11"/>
  <c r="F4" i="16"/>
  <c r="M60" i="16"/>
  <c r="J9" i="11" s="1"/>
  <c r="F8" i="16"/>
  <c r="O19" i="11" l="1"/>
  <c r="O20" i="11" s="1"/>
  <c r="D19" i="11"/>
  <c r="S19" i="11" s="1"/>
  <c r="L19" i="11" s="1"/>
  <c r="B21" i="15"/>
  <c r="B22" i="15" s="1"/>
  <c r="B20" i="15"/>
  <c r="K25" i="11"/>
  <c r="K22" i="11"/>
  <c r="J11" i="11"/>
  <c r="J18" i="11" s="1"/>
  <c r="L9" i="11"/>
  <c r="B18" i="11"/>
  <c r="K23" i="11" l="1"/>
  <c r="L23" i="11" s="1"/>
  <c r="J25" i="11"/>
  <c r="J16" i="11"/>
  <c r="J20" i="11" s="1"/>
  <c r="J22" i="11" s="1"/>
  <c r="J24" i="11" s="1"/>
  <c r="B26" i="15"/>
  <c r="N16" i="11" s="1"/>
  <c r="B27" i="15"/>
  <c r="N18" i="11" s="1"/>
  <c r="B25" i="15"/>
  <c r="N14" i="11" l="1"/>
  <c r="N20" i="11" s="1"/>
  <c r="M69" i="16"/>
  <c r="K24" i="11"/>
  <c r="G5" i="11" l="1"/>
  <c r="M70" i="16"/>
  <c r="M71" i="16" l="1"/>
  <c r="M72" i="16" s="1"/>
  <c r="I7" i="11"/>
  <c r="L5" i="11"/>
  <c r="G11" i="11"/>
  <c r="I11" i="11" l="1"/>
  <c r="B16" i="11"/>
  <c r="D16" i="11" s="1"/>
  <c r="S16" i="11" s="1"/>
  <c r="L16" i="11" s="1"/>
  <c r="L7" i="11"/>
  <c r="B14" i="11"/>
  <c r="G25" i="11"/>
  <c r="G14" i="11"/>
  <c r="G20" i="11" s="1"/>
  <c r="G16" i="11"/>
  <c r="H6" i="11"/>
  <c r="M73" i="16"/>
  <c r="C18" i="11" s="1"/>
  <c r="D14" i="11" l="1"/>
  <c r="S14" i="11" s="1"/>
  <c r="G22" i="11"/>
  <c r="C20" i="11"/>
  <c r="S25" i="11" s="1"/>
  <c r="D18" i="11"/>
  <c r="S18" i="11" s="1"/>
  <c r="L18" i="11" s="1"/>
  <c r="H11" i="11"/>
  <c r="L6" i="11"/>
  <c r="I25" i="11"/>
  <c r="I18" i="11"/>
  <c r="I15" i="11"/>
  <c r="B15" i="11" l="1"/>
  <c r="H25" i="11"/>
  <c r="L25" i="11" s="1"/>
  <c r="H18" i="11"/>
  <c r="H20" i="11" s="1"/>
  <c r="L20" i="11" s="1"/>
  <c r="L11" i="11"/>
  <c r="L15" i="11"/>
  <c r="I20" i="11"/>
  <c r="I22" i="11" s="1"/>
  <c r="I24" i="11" s="1"/>
  <c r="G24" i="11"/>
  <c r="L14" i="11"/>
  <c r="D15" i="11" l="1"/>
  <c r="S15" i="11" s="1"/>
  <c r="S20" i="11" s="1"/>
  <c r="B20" i="11"/>
  <c r="D20" i="11" s="1"/>
  <c r="H22" i="11"/>
  <c r="H24" i="11" l="1"/>
  <c r="L24" i="11" s="1"/>
  <c r="L22" i="11"/>
  <c r="S24" i="11" s="1"/>
</calcChain>
</file>

<file path=xl/comments1.xml><?xml version="1.0" encoding="utf-8"?>
<comments xmlns="http://schemas.openxmlformats.org/spreadsheetml/2006/main">
  <authors>
    <author>Brabant</author>
  </authors>
  <commentList>
    <comment ref="B16" authorId="0" shapeId="0">
      <text>
        <r>
          <rPr>
            <b/>
            <sz val="9"/>
            <color indexed="81"/>
            <rFont val="Tahoma"/>
            <family val="2"/>
          </rPr>
          <t>Brabant:</t>
        </r>
        <r>
          <rPr>
            <sz val="9"/>
            <color indexed="81"/>
            <rFont val="Tahoma"/>
            <family val="2"/>
          </rPr>
          <t xml:space="preserve">
Source TEE
</t>
        </r>
      </text>
    </comment>
    <comment ref="B17" authorId="0" shapeId="0">
      <text>
        <r>
          <rPr>
            <b/>
            <sz val="9"/>
            <color indexed="81"/>
            <rFont val="Tahoma"/>
            <family val="2"/>
          </rPr>
          <t>Brabant:</t>
        </r>
        <r>
          <rPr>
            <sz val="9"/>
            <color indexed="81"/>
            <rFont val="Tahoma"/>
            <family val="2"/>
          </rPr>
          <t xml:space="preserve">
source TEE
</t>
        </r>
      </text>
    </comment>
  </commentList>
</comments>
</file>

<file path=xl/sharedStrings.xml><?xml version="1.0" encoding="utf-8"?>
<sst xmlns="http://schemas.openxmlformats.org/spreadsheetml/2006/main" count="494" uniqueCount="234">
  <si>
    <t xml:space="preserve"> Agriculture </t>
  </si>
  <si>
    <t>Extraction    pétrole brut</t>
  </si>
  <si>
    <t>Industries de base</t>
  </si>
  <si>
    <t>Autres  industries</t>
  </si>
  <si>
    <t>Services non marchands</t>
  </si>
  <si>
    <t xml:space="preserve">Production des produits </t>
  </si>
  <si>
    <t>Produits agricoles</t>
  </si>
  <si>
    <t>Pétrole brut</t>
  </si>
  <si>
    <t>Pétrole raffiné</t>
  </si>
  <si>
    <t>Produits chimiques</t>
  </si>
  <si>
    <t>Autres produits industriels</t>
  </si>
  <si>
    <t>Total production</t>
  </si>
  <si>
    <t>Production des produits</t>
  </si>
  <si>
    <t xml:space="preserve">Importations </t>
  </si>
  <si>
    <t>TOTAL RESSOURCES</t>
  </si>
  <si>
    <t>Extraction pétrole brut</t>
  </si>
  <si>
    <t xml:space="preserve">Total emplois intermédiaires </t>
  </si>
  <si>
    <t xml:space="preserve"> Ménages</t>
  </si>
  <si>
    <t xml:space="preserve"> Administr.</t>
  </si>
  <si>
    <t xml:space="preserve"> FBCF</t>
  </si>
  <si>
    <t xml:space="preserve"> Variations des stocks</t>
  </si>
  <si>
    <t xml:space="preserve"> Exportations</t>
  </si>
  <si>
    <t xml:space="preserve"> TOTAL EMPLOIS</t>
  </si>
  <si>
    <t>Total consom. intermédiaire</t>
  </si>
  <si>
    <t>Valeur ajoutée brute</t>
  </si>
  <si>
    <t>Rémunération des salariés</t>
  </si>
  <si>
    <t>Excédent brut d'exploitation</t>
  </si>
  <si>
    <t>Produit Intérieur Brut</t>
  </si>
  <si>
    <t>Production des branches</t>
  </si>
  <si>
    <t xml:space="preserve">Prod.des produits </t>
  </si>
  <si>
    <t>TotaCI</t>
  </si>
  <si>
    <t>MATRICE DE PRODUCTION</t>
  </si>
  <si>
    <t xml:space="preserve"> </t>
  </si>
  <si>
    <t>Production annuelle prévue</t>
  </si>
  <si>
    <t>Coûts de fabrication</t>
  </si>
  <si>
    <t>Matières premières et demi-produits</t>
  </si>
  <si>
    <t>-</t>
  </si>
  <si>
    <t>produits pétroliers raffinés</t>
  </si>
  <si>
    <t>autres produits industriels (importés)</t>
  </si>
  <si>
    <t>Main-d'œuvre</t>
  </si>
  <si>
    <t>investissement</t>
  </si>
  <si>
    <t>Prix d'achat de l'usine</t>
  </si>
  <si>
    <t>financement</t>
  </si>
  <si>
    <t>taux d'intérêt</t>
  </si>
  <si>
    <t>crédits étrangers</t>
  </si>
  <si>
    <t>monnaie</t>
  </si>
  <si>
    <t>actions SNI</t>
  </si>
  <si>
    <t xml:space="preserve">Etat </t>
  </si>
  <si>
    <t>consommation ménages</t>
  </si>
  <si>
    <t>variation de stock producteur</t>
  </si>
  <si>
    <t>Variation importation</t>
  </si>
  <si>
    <t>importation</t>
  </si>
  <si>
    <t>en rouge déduction énoncé</t>
  </si>
  <si>
    <t>1.Comptabilité publique (unité : millions de Ks)</t>
  </si>
  <si>
    <t>Dépenses</t>
  </si>
  <si>
    <t>Recettes</t>
  </si>
  <si>
    <t>Achats de fournitures</t>
  </si>
  <si>
    <t>Salaires</t>
  </si>
  <si>
    <t>Impôts sur les bénéfices</t>
  </si>
  <si>
    <t>Indemnités versées aux chômeurs</t>
  </si>
  <si>
    <t>Solde des comptes non financiers</t>
  </si>
  <si>
    <t>Total</t>
  </si>
  <si>
    <t>Créances</t>
  </si>
  <si>
    <t>Dettes</t>
  </si>
  <si>
    <t xml:space="preserve">Devises </t>
  </si>
  <si>
    <t>Comptes courants (résidents)</t>
  </si>
  <si>
    <t>Prêt</t>
  </si>
  <si>
    <t>Obligations</t>
  </si>
  <si>
    <t>2. Statistiques douanières</t>
  </si>
  <si>
    <t>Importations</t>
  </si>
  <si>
    <t>Exportations</t>
  </si>
  <si>
    <t xml:space="preserve">3. Résultats de l'enquête « agriculture » </t>
  </si>
  <si>
    <t>4. enquête consommation des ménages</t>
  </si>
  <si>
    <t>Production de produits agricoles</t>
  </si>
  <si>
    <t>Achat de fourrage et semences</t>
  </si>
  <si>
    <t>Produits pétroliers raffinés</t>
  </si>
  <si>
    <t>Achat de pétrole raffiné</t>
  </si>
  <si>
    <t>Investissement</t>
  </si>
  <si>
    <t>L'agriculture n'emploie pas de main-d'œuvre salariée.</t>
  </si>
  <si>
    <t>5. Données sur les sociétés</t>
  </si>
  <si>
    <t>Charges</t>
  </si>
  <si>
    <t>Produits</t>
  </si>
  <si>
    <t>Achats de matières premières</t>
  </si>
  <si>
    <t>chiffre d'affaires</t>
  </si>
  <si>
    <t xml:space="preserve">dont </t>
  </si>
  <si>
    <t>pétrole brut</t>
  </si>
  <si>
    <t>pétrole raffiné</t>
  </si>
  <si>
    <t>chimie</t>
  </si>
  <si>
    <t>Intérêts payés à l'étranger</t>
  </si>
  <si>
    <t>dividendes payés à l'étranger</t>
  </si>
  <si>
    <t>Dotation aux amortissements</t>
  </si>
  <si>
    <t>investissements</t>
  </si>
  <si>
    <t>Bénéfice d’exploitation</t>
  </si>
  <si>
    <t>impôts sur bénéfices</t>
  </si>
  <si>
    <t>Crédit reçu</t>
  </si>
  <si>
    <t>Émission d'actions (acquises par les ménages)</t>
  </si>
  <si>
    <t>Souscription d’obligations</t>
  </si>
  <si>
    <t>b) Conserverie Générale</t>
  </si>
  <si>
    <t>achats de produits agricoles</t>
  </si>
  <si>
    <t>achats d'autres produits industriels</t>
  </si>
  <si>
    <t>salaires</t>
  </si>
  <si>
    <t>dotation aux amortissements</t>
  </si>
  <si>
    <t>bénéfice</t>
  </si>
  <si>
    <t>a) Compte non financier</t>
  </si>
  <si>
    <t>b) Compte du Trésor</t>
  </si>
  <si>
    <t>livraisons non vendues de la CIP1 en pétrole brut</t>
  </si>
  <si>
    <t>a) CNI (2 UAEL CIP1 et CIP2)</t>
  </si>
  <si>
    <t xml:space="preserve">  pétrole brut</t>
  </si>
  <si>
    <t xml:space="preserve">  pétrole raffiné</t>
  </si>
  <si>
    <t xml:space="preserve">  chimie</t>
  </si>
  <si>
    <t xml:space="preserve">   pétrole brut</t>
  </si>
  <si>
    <t xml:space="preserve">   pétrole raffiné</t>
  </si>
  <si>
    <t xml:space="preserve">   pour fabriquer du pétrole raffiné</t>
  </si>
  <si>
    <t xml:space="preserve">   pour fabriquer de la chimie</t>
  </si>
  <si>
    <t>Création de la SNI nouvelle société UAEL</t>
  </si>
  <si>
    <t>CIP</t>
  </si>
  <si>
    <t>Investissements</t>
  </si>
  <si>
    <t>Hypothèse : la FBCF est entièrement constituée de produits importés.</t>
  </si>
  <si>
    <t>Production et exportation</t>
  </si>
  <si>
    <t>L'agriculture de Kangaré est à même de satisfaire l'augmentation de la consommation finale de produits agricoles.</t>
  </si>
  <si>
    <t>L'accroissement des capacités de raffinage de la CIP permet d'augmenter sa production dès t2. On envisage donc d'augmenter les exportations de pétrole raffiné de 6,0 m de Ks. Il est par ailleurs prévu d'augmenter les exportations de pétrole brut de 2,0 m de Ks.</t>
  </si>
  <si>
    <t>L'administration accroît sa production de 2,3 m de Ks (qui nécessitent 0,3 m de Ks de consommation intermédiaire d'autres produits industriels).</t>
  </si>
  <si>
    <t>Hypothèse : tous les biens de consommation intermédiaire, autres que les produits agricoles ou pétroliers, sont importés.</t>
  </si>
  <si>
    <t>Accroissement de la masse salariale globale de 50 % par rapport à t1 soit + 9,0 m de Ks.</t>
  </si>
  <si>
    <t>Les créations d'emplois publics et les hausses des salaires des fonctionnaires contribueront pour 2 m de Ks à cet accroissement. Le reste proviendra de l'accroissement de l'emploi dans le secteur pétrolier et des hausses de salaires dans l'industrie (+ 2 dans l’extraction de pétrole brut et + 5 pour le raffiné).</t>
  </si>
  <si>
    <t>Allocations d'assistance</t>
  </si>
  <si>
    <t>La baisse du chômage entraîne une diminution des indemnités versées aux chômeurs. Les fonds ainsi économisés permettent d'envisager la mise en place d'un système d'allocations familiales, dont le coût en t2 sera du même montant que les économies réalisées sur le risque chômage.</t>
  </si>
  <si>
    <t>Impôts</t>
  </si>
  <si>
    <t>Le taux de l’impôt sur les bénéfices des sociétés est inchangé, il est prévu que cet impôt rapporte 14,2 m de Ks à l’Etat.</t>
  </si>
  <si>
    <t xml:space="preserve">Achat d'un parc d'autobus (livrables en fin t2) :  (achat réalisé par les administrations) </t>
  </si>
  <si>
    <t xml:space="preserve">Extension de la raffinerie </t>
  </si>
  <si>
    <t>Achat de tracteurs et de machines agricoles : (par les agriculteurs)</t>
  </si>
  <si>
    <t>exportation pétrole raffiné</t>
  </si>
  <si>
    <t>exportation pétrole brut</t>
  </si>
  <si>
    <t>dont APU</t>
  </si>
  <si>
    <t>1. Objectifs du Plan</t>
  </si>
  <si>
    <t>Les investissements importants des agriculteurs mobiliseront leur éventuelle augmentation de revenu.</t>
  </si>
  <si>
    <t>Seuls les ménages salariés accroîtront donc leur consommation finale. Pour estimer celle-ci, on fait deux hypothèses :</t>
  </si>
  <si>
    <t>2. Hypothèses concernant la consommation des ménages</t>
  </si>
  <si>
    <r>
      <t>a) la propension marginale à consommer des ménages est stable, entre t1 et t2. Celle-ci est définie comme le rapport entre un accroissement de revenu disponible brut et un accroissement correspondant de la consommation finale. On procède au calcul à partir des « Comptes économiques intégrés - variations par rapport à t</t>
    </r>
    <r>
      <rPr>
        <vertAlign val="subscript"/>
        <sz val="12"/>
        <rFont val="Arial"/>
        <family val="2"/>
      </rPr>
      <t>o</t>
    </r>
    <r>
      <rPr>
        <sz val="12"/>
        <rFont val="Arial"/>
        <family val="2"/>
      </rPr>
      <t> »</t>
    </r>
  </si>
  <si>
    <t xml:space="preserve">b) la structure de la consommation finale des ménages est constante. On la détermine à partir du TRE établi pour l'année t1. On obtient alors la répartition suivante : </t>
  </si>
  <si>
    <t>Hypothèse : l'accroissement de la consommation finale en autres produits industriels s'adressera pour 1,5 m de Ks à la SNI (le reste sera importé).</t>
  </si>
  <si>
    <t>Investissements de la CIP</t>
  </si>
  <si>
    <t>La CIP compte financer ses 20,0 m de Ks d'investissements de plusieurs manières :</t>
  </si>
  <si>
    <t>Investissements des agriculteurs</t>
  </si>
  <si>
    <t>Ils seront principalement financés par un prêt du Trésor Public de 5 m de Ks. Le reste sera payé par les agriculteurs eux-mêmes, sur leur épargne brute.</t>
  </si>
  <si>
    <t>Investissements et interventions de l'État</t>
  </si>
  <si>
    <t xml:space="preserve">Le taux d’imposition des bénéfices des sociétés demeurant inchangé, l’Etat prévoit que ses rentrées fiscales seront de 14,2. Il pense obtenir un crédit du reste du monde de 9,8 m de Ks pour l'achat des autobus. </t>
  </si>
  <si>
    <t>Il envisage par ailleurs d'émettre 4,0 m de Ks d’obligations à faire souscrire par les ménages. Le reste du financement se fera par un prélèvement sur les réserves en devises et par création monétaire.</t>
  </si>
  <si>
    <t>3. Financement des investissements</t>
  </si>
  <si>
    <t>- grâce à un prêt du pays fournisseur de 3,8 m de Ks</t>
  </si>
  <si>
    <t>- le reliquat sera directement financé par les ressources courantes et la caisse de la C.I.P.</t>
  </si>
  <si>
    <t>- par un apport de fonds de l'État qui en contrepartie prend une participation dans la CIP (0,7 m de Ks)</t>
  </si>
  <si>
    <t>FBCF</t>
  </si>
  <si>
    <t>variation de stocks</t>
  </si>
  <si>
    <t>exportations</t>
  </si>
  <si>
    <t xml:space="preserve"> - agriculture</t>
  </si>
  <si>
    <t xml:space="preserve"> - pétrole brut</t>
  </si>
  <si>
    <t xml:space="preserve"> - pétrole raffiné</t>
  </si>
  <si>
    <t xml:space="preserve"> - chimie</t>
  </si>
  <si>
    <t>Dépense de consommation finale des administrations</t>
  </si>
  <si>
    <t>CI des APU</t>
  </si>
  <si>
    <t xml:space="preserve"> ' - CI</t>
  </si>
  <si>
    <t xml:space="preserve"> ' - salaires</t>
  </si>
  <si>
    <t>Dépense de consommation finale des ménages</t>
  </si>
  <si>
    <t>RDB t0</t>
  </si>
  <si>
    <t>RDB t1</t>
  </si>
  <si>
    <t>consom t0</t>
  </si>
  <si>
    <t>consom t1</t>
  </si>
  <si>
    <t>calcul de la propension marginale à consommer PMC</t>
  </si>
  <si>
    <t>variation</t>
  </si>
  <si>
    <t xml:space="preserve">PMC </t>
  </si>
  <si>
    <t>variation de la consommation</t>
  </si>
  <si>
    <t>Dépense de consommation finale des ménages T2</t>
  </si>
  <si>
    <t>répartition par produit</t>
  </si>
  <si>
    <t xml:space="preserve"> - Produits agricoles</t>
  </si>
  <si>
    <t xml:space="preserve"> - Pétrole raffiné</t>
  </si>
  <si>
    <t xml:space="preserve"> - Autres produits industriels</t>
  </si>
  <si>
    <t>1/ matrice des coefficients techniques T1</t>
  </si>
  <si>
    <t>2/ équation</t>
  </si>
  <si>
    <t>L’ensemble de ces relations est inscrit dans l’équilibre ressources-emplois des produits:</t>
  </si>
  <si>
    <t>Production + importation = consommation intermédiaire + demande finale</t>
  </si>
  <si>
    <t>Soit X la production, M les importations, IC la consommation intermédiaire, D la demande finale</t>
  </si>
  <si>
    <r>
      <t>Les emplois finals de t</t>
    </r>
    <r>
      <rPr>
        <vertAlign val="subscript"/>
        <sz val="10"/>
        <color indexed="8"/>
        <rFont val="Arial"/>
        <family val="2"/>
      </rPr>
      <t>2</t>
    </r>
    <r>
      <rPr>
        <sz val="10"/>
        <color indexed="8"/>
        <rFont val="Arial"/>
        <family val="2"/>
      </rPr>
      <t xml:space="preserve"> exigent des modifications dans les ressources en biens et services (importations et production) et les modifications de la production exigent à leur tour des modifications des consommations intermédiaires.</t>
    </r>
  </si>
  <si>
    <r>
      <t>Soit a</t>
    </r>
    <r>
      <rPr>
        <vertAlign val="subscript"/>
        <sz val="10"/>
        <color indexed="8"/>
        <rFont val="Arial"/>
        <family val="2"/>
      </rPr>
      <t>21</t>
    </r>
    <r>
      <rPr>
        <sz val="10"/>
        <color indexed="8"/>
        <rFont val="Arial"/>
        <family val="2"/>
      </rPr>
      <t xml:space="preserve"> le coefficient technique déterminant la consommation intermédiaire en produit 2 pour fabriquer le produit 1</t>
    </r>
  </si>
  <si>
    <t xml:space="preserve">Pour T2, nous pouvons établir le tableau des notations suivant : </t>
  </si>
  <si>
    <r>
      <t>Ainsi, pour le produit 1 nous avons : X</t>
    </r>
    <r>
      <rPr>
        <vertAlign val="subscript"/>
        <sz val="10"/>
        <color indexed="8"/>
        <rFont val="Arial"/>
        <family val="2"/>
      </rPr>
      <t>1</t>
    </r>
    <r>
      <rPr>
        <sz val="10"/>
        <color indexed="8"/>
        <rFont val="Arial"/>
        <family val="2"/>
      </rPr>
      <t xml:space="preserve"> + M</t>
    </r>
    <r>
      <rPr>
        <vertAlign val="subscript"/>
        <sz val="10"/>
        <color indexed="8"/>
        <rFont val="Arial"/>
        <family val="2"/>
      </rPr>
      <t>1</t>
    </r>
    <r>
      <rPr>
        <sz val="10"/>
        <color indexed="8"/>
        <rFont val="Arial"/>
        <family val="2"/>
      </rPr>
      <t xml:space="preserve"> = IC</t>
    </r>
    <r>
      <rPr>
        <vertAlign val="subscript"/>
        <sz val="10"/>
        <color indexed="8"/>
        <rFont val="Arial"/>
        <family val="2"/>
      </rPr>
      <t>1</t>
    </r>
    <r>
      <rPr>
        <sz val="10"/>
        <color indexed="8"/>
        <rFont val="Arial"/>
        <family val="2"/>
      </rPr>
      <t xml:space="preserve"> + D</t>
    </r>
    <r>
      <rPr>
        <vertAlign val="subscript"/>
        <sz val="10"/>
        <color indexed="8"/>
        <rFont val="Arial"/>
        <family val="2"/>
      </rPr>
      <t>1</t>
    </r>
    <r>
      <rPr>
        <sz val="10"/>
        <color indexed="8"/>
        <rFont val="Arial"/>
        <family val="2"/>
      </rPr>
      <t xml:space="preserve"> </t>
    </r>
  </si>
  <si>
    <t xml:space="preserve">Les équilibres ressources-emplois se présentent alors ainsi dans l’économie: </t>
  </si>
  <si>
    <t xml:space="preserve">Les emplois finals D1, D2, D3.1, D3.2 et D4 ont été déterminés plus haut </t>
  </si>
  <si>
    <t xml:space="preserve">Sachant qu’il n’y a pas d’importation de pétrole brut ,ni de pétrole raffiné, ni de produits chimiques </t>
  </si>
  <si>
    <t xml:space="preserve">Nous avons à calculer M4: </t>
  </si>
  <si>
    <t xml:space="preserve">X1 = 0,02*X1+ (0,05*11,9) + 5,4 </t>
  </si>
  <si>
    <t xml:space="preserve">X2= 0,24*X3+ 36,2 </t>
  </si>
  <si>
    <t xml:space="preserve">X3.1 = 0,10*X1+ (0,17*11,9) + 12,2 </t>
  </si>
  <si>
    <t xml:space="preserve">M4= 0,06*X2 + 0,21*X3 + (0,19*11,9) + 1,3 + 69,7 – X4 </t>
  </si>
  <si>
    <t xml:space="preserve">(1,3 est la consommation intermédiaire de l’État telle qu’elle est donnée par l’énoncé) </t>
  </si>
  <si>
    <t xml:space="preserve">Nous avons donc : </t>
  </si>
  <si>
    <t xml:space="preserve">X1 = 0,02*X1+ 0,6 +5,4 </t>
  </si>
  <si>
    <t xml:space="preserve">X1 = 6,1 </t>
  </si>
  <si>
    <t xml:space="preserve">X3.1 = 0,6 + 2,0 + 12,2 </t>
  </si>
  <si>
    <t xml:space="preserve">X3.1= 14,8 </t>
  </si>
  <si>
    <t xml:space="preserve">X3 = X3.1+ X3.2 </t>
  </si>
  <si>
    <t xml:space="preserve">Pour les produits agricoles : </t>
  </si>
  <si>
    <t xml:space="preserve">X1+ M1= a11*X1 + a14*X4+ D1 </t>
  </si>
  <si>
    <t>Pour le pétrole brut :</t>
  </si>
  <si>
    <t xml:space="preserve">Pour le pétrole raffiné : </t>
  </si>
  <si>
    <t xml:space="preserve">X3.1 + M3.1= a3.1*X1+ D3 </t>
  </si>
  <si>
    <t xml:space="preserve">Pour les produits chimiques : </t>
  </si>
  <si>
    <t xml:space="preserve">X3.2+ M3.2 = D3.2 </t>
  </si>
  <si>
    <t xml:space="preserve">X2+ M2= a23*X3 + D2 </t>
  </si>
  <si>
    <t xml:space="preserve">Total pour les produits industriels de base : </t>
  </si>
  <si>
    <t xml:space="preserve">X3= X3.1+ X3.2 </t>
  </si>
  <si>
    <t>Pour les autres produits industriels :</t>
  </si>
  <si>
    <t xml:space="preserve">X4+ M4= a42*X2+ a43*X3+ a4*X4+ D4 </t>
  </si>
  <si>
    <t xml:space="preserve">La production de produits chimiques est inchangée, </t>
  </si>
  <si>
    <t xml:space="preserve">X3.2 = 1,1 </t>
  </si>
  <si>
    <t xml:space="preserve">Sachant qu’il n’y a pas d’importation de produits agricoles, </t>
  </si>
  <si>
    <t xml:space="preserve">M1 = 0 </t>
  </si>
  <si>
    <t xml:space="preserve">X4 = 10 + 1,9 = 11,9 </t>
  </si>
  <si>
    <t>La production des autres produits industriels comprend la production de la Conserverie Générale et celle de la SNI. Donc</t>
  </si>
  <si>
    <t xml:space="preserve">M3.1= 0 </t>
  </si>
  <si>
    <t xml:space="preserve">M2= 0, </t>
  </si>
  <si>
    <t xml:space="preserve">et M3.2 = 0 </t>
  </si>
  <si>
    <t>calcul</t>
  </si>
  <si>
    <t xml:space="preserve">X3 = 15.9 </t>
  </si>
  <si>
    <t>M4 = 67,2</t>
  </si>
  <si>
    <t>X2 =39,9</t>
  </si>
  <si>
    <t xml:space="preserve">X2 = 3,7 + 36,2 </t>
  </si>
  <si>
    <t xml:space="preserve">M4 = 2,4 + 3,4 + 2,3 + 1,3 + 69,7 – X4 </t>
  </si>
  <si>
    <t>Produit Intérieur Brut production</t>
  </si>
  <si>
    <t>Produit Intérieur Brut demande</t>
  </si>
  <si>
    <t>La SNI n'augmente pas sa production (voir ci-dessous)</t>
  </si>
  <si>
    <t>La production de la SNI n'augmente pas en T2. Comme elle a stocké 1,7 en T1, variation de stock en T2 =</t>
  </si>
  <si>
    <t>=1,7 (T1) - 1,5 (consommation des ménages adressée à la SNI en T2 hypothèse)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</si>
</sst>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6" formatCode="0.0"/>
    <numFmt numFmtId="167" formatCode="\+#,##0.0;\-#,##0.0"/>
  </numFmts>
  <fonts count="37" x14ac:knownFonts="1">
    <font>
      <sz val="10"/>
      <name val="Arial"/>
    </font>
    <font>
      <sz val="10"/>
      <name val="Arial"/>
    </font>
    <font>
      <b/>
      <sz val="24"/>
      <color indexed="8"/>
      <name val="Arial"/>
      <family val="2"/>
    </font>
    <font>
      <sz val="18"/>
      <color indexed="8"/>
      <name val="Arial"/>
      <family val="2"/>
    </font>
    <font>
      <sz val="12"/>
      <color indexed="8"/>
      <name val="Arial"/>
      <family val="2"/>
    </font>
    <font>
      <i/>
      <sz val="10"/>
      <color indexed="23"/>
      <name val="Arial"/>
      <family val="2"/>
    </font>
    <font>
      <sz val="10"/>
      <color indexed="17"/>
      <name val="Arial"/>
      <family val="2"/>
    </font>
    <font>
      <sz val="10"/>
      <color indexed="19"/>
      <name val="Arial"/>
      <family val="2"/>
    </font>
    <font>
      <sz val="10"/>
      <color indexed="10"/>
      <name val="Arial"/>
      <family val="2"/>
    </font>
    <font>
      <b/>
      <sz val="10"/>
      <color indexed="9"/>
      <name val="Arial"/>
      <family val="2"/>
    </font>
    <font>
      <b/>
      <sz val="10"/>
      <color indexed="8"/>
      <name val="Arial"/>
      <family val="2"/>
    </font>
    <font>
      <sz val="10"/>
      <color indexed="9"/>
      <name val="Arial"/>
      <family val="2"/>
    </font>
    <font>
      <sz val="9"/>
      <name val="Arial"/>
      <family val="2"/>
    </font>
    <font>
      <b/>
      <sz val="9"/>
      <name val="Arial"/>
      <family val="2"/>
    </font>
    <font>
      <sz val="12"/>
      <name val="Arial"/>
      <family val="2"/>
    </font>
    <font>
      <b/>
      <sz val="12"/>
      <name val="Arial"/>
      <family val="2"/>
    </font>
    <font>
      <sz val="20"/>
      <name val="Arial"/>
      <family val="2"/>
    </font>
    <font>
      <b/>
      <sz val="20"/>
      <name val="Arial"/>
      <family val="2"/>
    </font>
    <font>
      <sz val="16"/>
      <name val="Arial"/>
      <family val="2"/>
    </font>
    <font>
      <b/>
      <sz val="16"/>
      <name val="Arial"/>
      <family val="2"/>
    </font>
    <font>
      <sz val="24"/>
      <name val="Arial"/>
      <family val="2"/>
    </font>
    <font>
      <b/>
      <sz val="24"/>
      <name val="Arial"/>
      <family val="2"/>
    </font>
    <font>
      <sz val="14"/>
      <name val="Arial"/>
      <family val="2"/>
    </font>
    <font>
      <sz val="8"/>
      <name val="Arial"/>
      <family val="2"/>
    </font>
    <font>
      <sz val="10"/>
      <name val="Arial"/>
      <family val="2"/>
    </font>
    <font>
      <sz val="12"/>
      <color indexed="8"/>
      <name val="Arial"/>
      <family val="2"/>
    </font>
    <font>
      <sz val="12"/>
      <color indexed="53"/>
      <name val="Arial"/>
      <family val="2"/>
    </font>
    <font>
      <b/>
      <sz val="12"/>
      <color indexed="8"/>
      <name val="Arial"/>
      <family val="2"/>
    </font>
    <font>
      <b/>
      <sz val="10.5"/>
      <color indexed="8"/>
      <name val="Arial"/>
      <family val="2"/>
    </font>
    <font>
      <sz val="12"/>
      <color indexed="8"/>
      <name val="Calibri"/>
      <family val="2"/>
    </font>
    <font>
      <b/>
      <sz val="10"/>
      <name val="Arial"/>
      <family val="2"/>
    </font>
    <font>
      <vertAlign val="subscript"/>
      <sz val="12"/>
      <name val="Arial"/>
      <family val="2"/>
    </font>
    <font>
      <sz val="12"/>
      <name val="Times New Roman"/>
      <family val="1"/>
    </font>
    <font>
      <vertAlign val="subscript"/>
      <sz val="10"/>
      <color indexed="8"/>
      <name val="Arial"/>
      <family val="2"/>
    </font>
    <font>
      <sz val="10"/>
      <color indexed="8"/>
      <name val="Arial"/>
      <family val="2"/>
    </font>
    <font>
      <sz val="9"/>
      <color indexed="81"/>
      <name val="Tahoma"/>
      <family val="2"/>
    </font>
    <font>
      <b/>
      <sz val="9"/>
      <color indexed="81"/>
      <name val="Tahoma"/>
      <family val="2"/>
    </font>
  </fonts>
  <fills count="12">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0"/>
        <bgColor indexed="16"/>
      </patternFill>
    </fill>
    <fill>
      <patternFill patternType="solid">
        <fgColor indexed="42"/>
        <bgColor indexed="27"/>
      </patternFill>
    </fill>
    <fill>
      <patternFill patternType="solid">
        <fgColor indexed="26"/>
        <bgColor indexed="9"/>
      </patternFill>
    </fill>
    <fill>
      <patternFill patternType="solid">
        <fgColor indexed="13"/>
        <bgColor indexed="64"/>
      </patternFill>
    </fill>
    <fill>
      <patternFill patternType="solid">
        <fgColor indexed="9"/>
        <bgColor indexed="64"/>
      </patternFill>
    </fill>
    <fill>
      <patternFill patternType="solid">
        <fgColor theme="0"/>
        <bgColor indexed="64"/>
      </patternFill>
    </fill>
  </fills>
  <borders count="103">
    <border>
      <left/>
      <right/>
      <top/>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medium">
        <color indexed="8"/>
      </left>
      <right style="medium">
        <color indexed="8"/>
      </right>
      <top style="medium">
        <color indexed="8"/>
      </top>
      <bottom/>
      <diagonal/>
    </border>
    <border>
      <left style="medium">
        <color indexed="8"/>
      </left>
      <right style="medium">
        <color indexed="8"/>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style="medium">
        <color indexed="8"/>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medium">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medium">
        <color indexed="8"/>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medium">
        <color indexed="8"/>
      </left>
      <right/>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top style="thin">
        <color indexed="8"/>
      </top>
      <bottom/>
      <diagonal/>
    </border>
    <border>
      <left style="medium">
        <color indexed="8"/>
      </left>
      <right style="thin">
        <color indexed="8"/>
      </right>
      <top style="thin">
        <color indexed="8"/>
      </top>
      <bottom/>
      <diagonal/>
    </border>
    <border>
      <left style="medium">
        <color indexed="8"/>
      </left>
      <right style="medium">
        <color indexed="8"/>
      </right>
      <top style="thin">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medium">
        <color indexed="8"/>
      </left>
      <right style="medium">
        <color indexed="8"/>
      </right>
      <top/>
      <bottom/>
      <diagonal/>
    </border>
    <border>
      <left style="thin">
        <color indexed="8"/>
      </left>
      <right style="medium">
        <color indexed="8"/>
      </right>
      <top style="medium">
        <color indexed="8"/>
      </top>
      <bottom style="medium">
        <color indexed="8"/>
      </bottom>
      <diagonal/>
    </border>
    <border>
      <left style="medium">
        <color indexed="8"/>
      </left>
      <right/>
      <top/>
      <bottom style="medium">
        <color indexed="8"/>
      </bottom>
      <diagonal/>
    </border>
    <border>
      <left style="medium">
        <color indexed="8"/>
      </left>
      <right style="thin">
        <color indexed="8"/>
      </right>
      <top style="medium">
        <color indexed="8"/>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bottom style="thin">
        <color indexed="8"/>
      </bottom>
      <diagonal/>
    </border>
    <border>
      <left/>
      <right style="medium">
        <color indexed="8"/>
      </right>
      <top style="thin">
        <color indexed="8"/>
      </top>
      <bottom style="thin">
        <color indexed="8"/>
      </bottom>
      <diagonal/>
    </border>
    <border>
      <left/>
      <right style="medium">
        <color indexed="8"/>
      </right>
      <top style="thin">
        <color indexed="8"/>
      </top>
      <bottom/>
      <diagonal/>
    </border>
    <border>
      <left/>
      <right style="thin">
        <color indexed="8"/>
      </right>
      <top/>
      <bottom style="medium">
        <color indexed="8"/>
      </bottom>
      <diagonal/>
    </border>
    <border>
      <left/>
      <right/>
      <top/>
      <bottom style="medium">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style="medium">
        <color indexed="8"/>
      </left>
      <right style="thin">
        <color indexed="64"/>
      </right>
      <top style="medium">
        <color indexed="8"/>
      </top>
      <bottom style="medium">
        <color indexed="8"/>
      </bottom>
      <diagonal/>
    </border>
    <border>
      <left style="thin">
        <color indexed="64"/>
      </left>
      <right style="thin">
        <color indexed="8"/>
      </right>
      <top style="medium">
        <color indexed="8"/>
      </top>
      <bottom/>
      <diagonal/>
    </border>
    <border>
      <left style="thin">
        <color indexed="64"/>
      </left>
      <right style="medium">
        <color indexed="8"/>
      </right>
      <top/>
      <bottom style="medium">
        <color indexed="8"/>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s>
  <cellStyleXfs count="18">
    <xf numFmtId="0" fontId="0" fillId="0" borderId="0"/>
    <xf numFmtId="0" fontId="10" fillId="0" borderId="0" applyNumberFormat="0" applyFill="0" applyBorder="0" applyAlignment="0" applyProtection="0"/>
    <xf numFmtId="0" fontId="11" fillId="2" borderId="0" applyNumberFormat="0" applyBorder="0" applyAlignment="0" applyProtection="0"/>
    <xf numFmtId="0" fontId="11" fillId="3" borderId="0" applyNumberFormat="0" applyBorder="0" applyAlignment="0" applyProtection="0"/>
    <xf numFmtId="0" fontId="10"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1" fillId="0" borderId="0" applyFont="0" applyFill="0" applyBorder="0" applyAlignment="0" applyProtection="0"/>
    <xf numFmtId="0" fontId="5" fillId="0" borderId="0" applyNumberFormat="0" applyFill="0" applyBorder="0" applyAlignment="0" applyProtection="0"/>
    <xf numFmtId="0" fontId="6" fillId="7" borderId="0" applyNumberFormat="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7" fillId="8" borderId="0" applyNumberFormat="0" applyBorder="0" applyAlignment="0" applyProtection="0"/>
    <xf numFmtId="9" fontId="1" fillId="0" borderId="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8" fillId="0" borderId="0" applyNumberFormat="0" applyFill="0" applyBorder="0" applyAlignment="0" applyProtection="0"/>
  </cellStyleXfs>
  <cellXfs count="485">
    <xf numFmtId="0" fontId="0" fillId="0" borderId="0" xfId="0"/>
    <xf numFmtId="0" fontId="25" fillId="0" borderId="0" xfId="0" applyFont="1" applyBorder="1" applyAlignment="1">
      <alignment horizontal="left" vertical="top" wrapText="1"/>
    </xf>
    <xf numFmtId="0" fontId="12" fillId="0" borderId="0" xfId="0" applyFont="1"/>
    <xf numFmtId="0" fontId="13" fillId="0" borderId="0" xfId="0" applyFont="1"/>
    <xf numFmtId="0" fontId="12" fillId="0" borderId="0" xfId="0" applyFont="1" applyAlignment="1">
      <alignment vertical="center" textRotation="90"/>
    </xf>
    <xf numFmtId="0" fontId="15" fillId="0" borderId="1" xfId="0" applyFont="1" applyBorder="1" applyAlignment="1">
      <alignment horizontal="center"/>
    </xf>
    <xf numFmtId="0" fontId="14" fillId="0" borderId="0" xfId="0" applyFont="1"/>
    <xf numFmtId="0" fontId="14" fillId="0" borderId="0" xfId="0" applyFont="1" applyBorder="1"/>
    <xf numFmtId="0" fontId="16" fillId="0" borderId="0" xfId="0" applyFont="1"/>
    <xf numFmtId="0" fontId="17" fillId="0" borderId="2" xfId="0" applyFont="1" applyBorder="1" applyAlignment="1">
      <alignment horizontal="center" vertical="center" wrapText="1"/>
    </xf>
    <xf numFmtId="0" fontId="16" fillId="0" borderId="3" xfId="0" applyFont="1" applyBorder="1" applyAlignment="1">
      <alignment horizontal="center" vertical="center" textRotation="90" wrapText="1"/>
    </xf>
    <xf numFmtId="0" fontId="16" fillId="0" borderId="4" xfId="0" applyFont="1" applyBorder="1" applyAlignment="1">
      <alignment horizontal="center" vertical="center" textRotation="90" wrapText="1"/>
    </xf>
    <xf numFmtId="0" fontId="16" fillId="0" borderId="5" xfId="0" applyFont="1" applyBorder="1" applyAlignment="1">
      <alignment horizontal="center" vertical="center" textRotation="90" wrapText="1"/>
    </xf>
    <xf numFmtId="0" fontId="17" fillId="0" borderId="6" xfId="0" applyFont="1" applyBorder="1" applyAlignment="1">
      <alignment horizontal="center" vertical="center" textRotation="90" wrapText="1"/>
    </xf>
    <xf numFmtId="0" fontId="16" fillId="0" borderId="7" xfId="0" applyFont="1" applyBorder="1" applyAlignment="1">
      <alignment horizontal="left" vertical="center" wrapText="1"/>
    </xf>
    <xf numFmtId="166" fontId="16" fillId="0" borderId="8" xfId="0" applyNumberFormat="1" applyFont="1" applyBorder="1" applyAlignment="1">
      <alignment horizontal="center" vertical="center"/>
    </xf>
    <xf numFmtId="166" fontId="16" fillId="0" borderId="9" xfId="0" applyNumberFormat="1" applyFont="1" applyBorder="1" applyAlignment="1">
      <alignment horizontal="center" vertical="center"/>
    </xf>
    <xf numFmtId="166" fontId="16" fillId="0" borderId="10" xfId="0" applyNumberFormat="1" applyFont="1" applyBorder="1" applyAlignment="1">
      <alignment horizontal="center" vertical="center"/>
    </xf>
    <xf numFmtId="166" fontId="17" fillId="0" borderId="7" xfId="0" applyNumberFormat="1" applyFont="1" applyBorder="1" applyAlignment="1">
      <alignment horizontal="center" vertical="center"/>
    </xf>
    <xf numFmtId="0" fontId="16" fillId="0" borderId="11" xfId="0" applyFont="1" applyBorder="1" applyAlignment="1">
      <alignment horizontal="left" vertical="center" wrapText="1"/>
    </xf>
    <xf numFmtId="166" fontId="16" fillId="0" borderId="12" xfId="0" applyNumberFormat="1" applyFont="1" applyBorder="1" applyAlignment="1">
      <alignment horizontal="center" vertical="center"/>
    </xf>
    <xf numFmtId="166" fontId="16" fillId="0" borderId="13" xfId="0" applyNumberFormat="1" applyFont="1" applyBorder="1" applyAlignment="1">
      <alignment horizontal="center" vertical="center"/>
    </xf>
    <xf numFmtId="166" fontId="16" fillId="0" borderId="14" xfId="0" applyNumberFormat="1" applyFont="1" applyBorder="1" applyAlignment="1">
      <alignment horizontal="center" vertical="center"/>
    </xf>
    <xf numFmtId="166" fontId="17" fillId="0" borderId="11" xfId="0" applyNumberFormat="1" applyFont="1" applyBorder="1" applyAlignment="1">
      <alignment horizontal="center" vertical="center"/>
    </xf>
    <xf numFmtId="0" fontId="16" fillId="0" borderId="15" xfId="0" applyFont="1" applyBorder="1" applyAlignment="1">
      <alignment horizontal="left" vertical="center" wrapText="1"/>
    </xf>
    <xf numFmtId="166" fontId="16" fillId="0" borderId="16" xfId="0" applyNumberFormat="1" applyFont="1" applyBorder="1" applyAlignment="1">
      <alignment horizontal="center" vertical="center"/>
    </xf>
    <xf numFmtId="166" fontId="16" fillId="0" borderId="17" xfId="0" applyNumberFormat="1" applyFont="1" applyBorder="1" applyAlignment="1">
      <alignment horizontal="center" vertical="center"/>
    </xf>
    <xf numFmtId="166" fontId="16" fillId="0" borderId="18" xfId="0" applyNumberFormat="1" applyFont="1" applyBorder="1" applyAlignment="1">
      <alignment horizontal="center" vertical="center"/>
    </xf>
    <xf numFmtId="166" fontId="17" fillId="0" borderId="15" xfId="0" applyNumberFormat="1" applyFont="1" applyBorder="1" applyAlignment="1">
      <alignment horizontal="center" vertical="center"/>
    </xf>
    <xf numFmtId="0" fontId="16" fillId="0" borderId="19" xfId="0" applyFont="1" applyBorder="1" applyAlignment="1">
      <alignment horizontal="left" vertical="center" wrapText="1"/>
    </xf>
    <xf numFmtId="166" fontId="16" fillId="0" borderId="20" xfId="0" applyNumberFormat="1" applyFont="1" applyBorder="1" applyAlignment="1">
      <alignment horizontal="center" vertical="center"/>
    </xf>
    <xf numFmtId="166" fontId="16" fillId="0" borderId="21" xfId="0" applyNumberFormat="1" applyFont="1" applyBorder="1" applyAlignment="1">
      <alignment horizontal="center" vertical="center"/>
    </xf>
    <xf numFmtId="166" fontId="16" fillId="0" borderId="22" xfId="0" applyNumberFormat="1" applyFont="1" applyBorder="1" applyAlignment="1">
      <alignment horizontal="center" vertical="center"/>
    </xf>
    <xf numFmtId="166" fontId="17" fillId="0" borderId="19" xfId="0" applyNumberFormat="1" applyFont="1" applyBorder="1" applyAlignment="1">
      <alignment horizontal="center" vertical="center"/>
    </xf>
    <xf numFmtId="0" fontId="17" fillId="0" borderId="2" xfId="0" applyFont="1" applyBorder="1" applyAlignment="1">
      <alignment horizontal="left" vertical="center" wrapText="1"/>
    </xf>
    <xf numFmtId="166" fontId="17" fillId="0" borderId="23" xfId="0" applyNumberFormat="1" applyFont="1" applyBorder="1" applyAlignment="1">
      <alignment horizontal="center" vertical="center"/>
    </xf>
    <xf numFmtId="166" fontId="17" fillId="0" borderId="24" xfId="0" applyNumberFormat="1" applyFont="1" applyBorder="1" applyAlignment="1">
      <alignment horizontal="center" vertical="center"/>
    </xf>
    <xf numFmtId="166" fontId="17" fillId="0" borderId="25" xfId="0" applyNumberFormat="1" applyFont="1" applyBorder="1" applyAlignment="1">
      <alignment horizontal="center" vertical="center"/>
    </xf>
    <xf numFmtId="166" fontId="17" fillId="0" borderId="2" xfId="0" applyNumberFormat="1" applyFont="1" applyBorder="1" applyAlignment="1">
      <alignment horizontal="center" vertical="center"/>
    </xf>
    <xf numFmtId="0" fontId="16" fillId="0" borderId="26" xfId="0" applyFont="1" applyBorder="1" applyAlignment="1">
      <alignment horizontal="center" vertical="center" textRotation="90" wrapText="1"/>
    </xf>
    <xf numFmtId="0" fontId="16" fillId="0" borderId="24" xfId="0" applyFont="1" applyBorder="1" applyAlignment="1">
      <alignment horizontal="center" vertical="center" textRotation="90" wrapText="1"/>
    </xf>
    <xf numFmtId="0" fontId="17" fillId="0" borderId="2" xfId="0" applyFont="1" applyBorder="1" applyAlignment="1">
      <alignment horizontal="center" vertical="center" textRotation="90" wrapText="1"/>
    </xf>
    <xf numFmtId="0" fontId="16" fillId="0" borderId="0" xfId="0" applyFont="1" applyAlignment="1">
      <alignment horizontal="center" vertical="top"/>
    </xf>
    <xf numFmtId="0" fontId="16" fillId="0" borderId="26" xfId="0" applyFont="1" applyBorder="1" applyAlignment="1">
      <alignment horizontal="center" textRotation="90" wrapText="1"/>
    </xf>
    <xf numFmtId="0" fontId="16" fillId="0" borderId="23" xfId="0" applyFont="1" applyBorder="1" applyAlignment="1">
      <alignment horizontal="center" textRotation="90" wrapText="1"/>
    </xf>
    <xf numFmtId="0" fontId="17" fillId="0" borderId="6" xfId="0" applyFont="1" applyBorder="1" applyAlignment="1">
      <alignment vertical="center" textRotation="90" wrapText="1"/>
    </xf>
    <xf numFmtId="166" fontId="16" fillId="0" borderId="27" xfId="0" applyNumberFormat="1" applyFont="1" applyBorder="1" applyAlignment="1">
      <alignment horizontal="center" vertical="center"/>
    </xf>
    <xf numFmtId="0" fontId="16" fillId="0" borderId="0" xfId="0" applyFont="1" applyBorder="1"/>
    <xf numFmtId="166" fontId="16" fillId="0" borderId="28" xfId="0" applyNumberFormat="1" applyFont="1" applyBorder="1" applyAlignment="1">
      <alignment horizontal="center" vertical="center"/>
    </xf>
    <xf numFmtId="166" fontId="16" fillId="0" borderId="29" xfId="0" applyNumberFormat="1" applyFont="1" applyBorder="1" applyAlignment="1">
      <alignment horizontal="center" vertical="center"/>
    </xf>
    <xf numFmtId="166" fontId="16" fillId="0" borderId="30" xfId="0" applyNumberFormat="1" applyFont="1" applyBorder="1" applyAlignment="1">
      <alignment horizontal="center" vertical="center"/>
    </xf>
    <xf numFmtId="166" fontId="16" fillId="0" borderId="31" xfId="0" applyNumberFormat="1" applyFont="1" applyBorder="1" applyAlignment="1">
      <alignment horizontal="center" vertical="center"/>
    </xf>
    <xf numFmtId="166" fontId="16" fillId="0" borderId="32" xfId="0" applyNumberFormat="1" applyFont="1" applyBorder="1" applyAlignment="1">
      <alignment horizontal="center" vertical="center"/>
    </xf>
    <xf numFmtId="166" fontId="16" fillId="0" borderId="33" xfId="0" applyNumberFormat="1" applyFont="1" applyBorder="1" applyAlignment="1">
      <alignment horizontal="center" vertical="center"/>
    </xf>
    <xf numFmtId="166" fontId="17" fillId="0" borderId="1" xfId="0" applyNumberFormat="1" applyFont="1" applyBorder="1" applyAlignment="1">
      <alignment horizontal="center" vertical="center"/>
    </xf>
    <xf numFmtId="166" fontId="17" fillId="0" borderId="34" xfId="0" applyNumberFormat="1" applyFont="1" applyBorder="1" applyAlignment="1">
      <alignment horizontal="center" vertical="center"/>
    </xf>
    <xf numFmtId="0" fontId="18" fillId="0" borderId="0" xfId="0" applyFont="1" applyBorder="1"/>
    <xf numFmtId="0" fontId="18" fillId="0" borderId="0" xfId="0" applyFont="1" applyBorder="1" applyAlignment="1">
      <alignment horizontal="left" vertical="center"/>
    </xf>
    <xf numFmtId="166" fontId="18" fillId="0" borderId="0" xfId="0" applyNumberFormat="1" applyFont="1" applyBorder="1"/>
    <xf numFmtId="0" fontId="18" fillId="0" borderId="0" xfId="0" applyFont="1" applyBorder="1" applyAlignment="1">
      <alignment horizontal="center" textRotation="90"/>
    </xf>
    <xf numFmtId="0" fontId="18" fillId="0" borderId="7" xfId="0" applyFont="1" applyBorder="1" applyAlignment="1">
      <alignment horizontal="left" vertical="center" wrapText="1"/>
    </xf>
    <xf numFmtId="166" fontId="18" fillId="0" borderId="8" xfId="0" applyNumberFormat="1" applyFont="1" applyBorder="1" applyAlignment="1">
      <alignment horizontal="center" vertical="center"/>
    </xf>
    <xf numFmtId="166" fontId="18" fillId="0" borderId="9" xfId="0" applyNumberFormat="1" applyFont="1" applyBorder="1" applyAlignment="1">
      <alignment horizontal="center" vertical="center"/>
    </xf>
    <xf numFmtId="166" fontId="18" fillId="0" borderId="10" xfId="0" applyNumberFormat="1" applyFont="1" applyBorder="1" applyAlignment="1">
      <alignment horizontal="center" vertical="center"/>
    </xf>
    <xf numFmtId="166" fontId="19" fillId="0" borderId="7" xfId="0" applyNumberFormat="1" applyFont="1" applyBorder="1" applyAlignment="1">
      <alignment horizontal="center" vertical="center"/>
    </xf>
    <xf numFmtId="0" fontId="18" fillId="0" borderId="15" xfId="0" applyFont="1" applyBorder="1" applyAlignment="1">
      <alignment horizontal="left" vertical="center" wrapText="1"/>
    </xf>
    <xf numFmtId="166" fontId="18" fillId="0" borderId="16" xfId="0" applyNumberFormat="1" applyFont="1" applyBorder="1" applyAlignment="1">
      <alignment horizontal="center" vertical="center"/>
    </xf>
    <xf numFmtId="166" fontId="18" fillId="0" borderId="17" xfId="0" applyNumberFormat="1" applyFont="1" applyBorder="1" applyAlignment="1">
      <alignment horizontal="center" vertical="center"/>
    </xf>
    <xf numFmtId="166" fontId="18" fillId="0" borderId="18" xfId="0" applyNumberFormat="1" applyFont="1" applyBorder="1" applyAlignment="1">
      <alignment horizontal="center" vertical="center"/>
    </xf>
    <xf numFmtId="166" fontId="19" fillId="0" borderId="15" xfId="0" applyNumberFormat="1" applyFont="1" applyBorder="1" applyAlignment="1">
      <alignment horizontal="center" vertical="center"/>
    </xf>
    <xf numFmtId="0" fontId="18" fillId="0" borderId="0" xfId="0" applyFont="1"/>
    <xf numFmtId="0" fontId="18" fillId="0" borderId="0" xfId="0" applyFont="1" applyAlignment="1">
      <alignment horizontal="center" vertical="center" textRotation="90"/>
    </xf>
    <xf numFmtId="0" fontId="18" fillId="0" borderId="0" xfId="0" applyFont="1" applyBorder="1" applyAlignment="1">
      <alignment horizontal="center" vertical="center" textRotation="90"/>
    </xf>
    <xf numFmtId="0" fontId="18" fillId="0" borderId="34" xfId="0" applyFont="1" applyBorder="1" applyAlignment="1">
      <alignment horizontal="left" vertical="center" wrapText="1"/>
    </xf>
    <xf numFmtId="0" fontId="19" fillId="0" borderId="1" xfId="0" applyFont="1" applyBorder="1" applyAlignment="1">
      <alignment vertical="center"/>
    </xf>
    <xf numFmtId="0" fontId="19" fillId="0" borderId="35" xfId="0" applyFont="1" applyBorder="1" applyAlignment="1">
      <alignment horizontal="center"/>
    </xf>
    <xf numFmtId="0" fontId="19" fillId="0" borderId="1" xfId="0" applyFont="1" applyBorder="1" applyAlignment="1">
      <alignment horizontal="center"/>
    </xf>
    <xf numFmtId="0" fontId="19" fillId="0" borderId="36" xfId="0" applyFont="1" applyBorder="1" applyAlignment="1">
      <alignment horizontal="center"/>
    </xf>
    <xf numFmtId="0" fontId="18" fillId="0" borderId="0" xfId="0" applyFont="1" applyAlignment="1">
      <alignment horizontal="center" textRotation="90"/>
    </xf>
    <xf numFmtId="0" fontId="19" fillId="0" borderId="34" xfId="0" applyFont="1" applyBorder="1" applyAlignment="1">
      <alignment horizontal="left" vertical="center" wrapText="1"/>
    </xf>
    <xf numFmtId="166" fontId="19" fillId="0" borderId="37" xfId="0" applyNumberFormat="1" applyFont="1" applyBorder="1" applyAlignment="1">
      <alignment horizontal="center" vertical="center"/>
    </xf>
    <xf numFmtId="166" fontId="19" fillId="0" borderId="38" xfId="0" applyNumberFormat="1" applyFont="1" applyBorder="1" applyAlignment="1">
      <alignment horizontal="center" vertical="center"/>
    </xf>
    <xf numFmtId="166" fontId="19" fillId="0" borderId="39" xfId="0" applyNumberFormat="1" applyFont="1" applyBorder="1" applyAlignment="1">
      <alignment horizontal="center" vertical="center"/>
    </xf>
    <xf numFmtId="166" fontId="19" fillId="0" borderId="34" xfId="0" applyNumberFormat="1" applyFont="1" applyBorder="1" applyAlignment="1">
      <alignment horizontal="center" vertical="center"/>
    </xf>
    <xf numFmtId="0" fontId="19" fillId="0" borderId="2" xfId="0" applyFont="1" applyBorder="1" applyAlignment="1">
      <alignment horizontal="center" vertical="center" wrapText="1"/>
    </xf>
    <xf numFmtId="0" fontId="18" fillId="0" borderId="3" xfId="0" applyFont="1" applyBorder="1" applyAlignment="1">
      <alignment horizontal="center" vertical="center" textRotation="90" wrapText="1"/>
    </xf>
    <xf numFmtId="0" fontId="18" fillId="0" borderId="4" xfId="0" applyFont="1" applyBorder="1" applyAlignment="1">
      <alignment horizontal="center" vertical="center" textRotation="90" wrapText="1"/>
    </xf>
    <xf numFmtId="0" fontId="18" fillId="0" borderId="5" xfId="0" applyFont="1" applyBorder="1" applyAlignment="1">
      <alignment horizontal="center" vertical="center" textRotation="90" wrapText="1"/>
    </xf>
    <xf numFmtId="0" fontId="19" fillId="0" borderId="6" xfId="0" applyFont="1" applyBorder="1" applyAlignment="1">
      <alignment horizontal="center" vertical="center" textRotation="90" wrapText="1"/>
    </xf>
    <xf numFmtId="0" fontId="18" fillId="0" borderId="11" xfId="0" applyFont="1" applyBorder="1" applyAlignment="1">
      <alignment horizontal="left" vertical="center" wrapText="1"/>
    </xf>
    <xf numFmtId="166" fontId="18" fillId="0" borderId="12" xfId="0" applyNumberFormat="1" applyFont="1" applyBorder="1" applyAlignment="1">
      <alignment horizontal="center" vertical="center"/>
    </xf>
    <xf numFmtId="166" fontId="18" fillId="0" borderId="13" xfId="0" applyNumberFormat="1" applyFont="1" applyBorder="1" applyAlignment="1">
      <alignment horizontal="center" vertical="center"/>
    </xf>
    <xf numFmtId="166" fontId="18" fillId="0" borderId="14" xfId="0" applyNumberFormat="1" applyFont="1" applyBorder="1" applyAlignment="1">
      <alignment horizontal="center" vertical="center"/>
    </xf>
    <xf numFmtId="166" fontId="19" fillId="0" borderId="11" xfId="0" applyNumberFormat="1" applyFont="1" applyBorder="1" applyAlignment="1">
      <alignment horizontal="center" vertical="center"/>
    </xf>
    <xf numFmtId="0" fontId="18" fillId="0" borderId="19" xfId="0" applyFont="1" applyBorder="1" applyAlignment="1">
      <alignment horizontal="left" vertical="center" wrapText="1"/>
    </xf>
    <xf numFmtId="166" fontId="18" fillId="0" borderId="20" xfId="0" applyNumberFormat="1" applyFont="1" applyBorder="1" applyAlignment="1">
      <alignment horizontal="center" vertical="center"/>
    </xf>
    <xf numFmtId="166" fontId="18" fillId="0" borderId="21" xfId="0" applyNumberFormat="1" applyFont="1" applyBorder="1" applyAlignment="1">
      <alignment horizontal="center" vertical="center"/>
    </xf>
    <xf numFmtId="166" fontId="18" fillId="0" borderId="22" xfId="0" applyNumberFormat="1" applyFont="1" applyBorder="1" applyAlignment="1">
      <alignment horizontal="center" vertical="center"/>
    </xf>
    <xf numFmtId="166" fontId="19" fillId="0" borderId="19" xfId="0" applyNumberFormat="1" applyFont="1" applyBorder="1" applyAlignment="1">
      <alignment horizontal="center" vertical="center"/>
    </xf>
    <xf numFmtId="0" fontId="19" fillId="0" borderId="2" xfId="0" applyFont="1" applyBorder="1" applyAlignment="1">
      <alignment horizontal="left" vertical="center" wrapText="1"/>
    </xf>
    <xf numFmtId="166" fontId="19" fillId="0" borderId="23" xfId="0" applyNumberFormat="1" applyFont="1" applyBorder="1" applyAlignment="1">
      <alignment horizontal="center" vertical="center"/>
    </xf>
    <xf numFmtId="166" fontId="19" fillId="0" borderId="24" xfId="0" applyNumberFormat="1" applyFont="1" applyBorder="1" applyAlignment="1">
      <alignment horizontal="center" vertical="center"/>
    </xf>
    <xf numFmtId="166" fontId="19" fillId="0" borderId="25" xfId="0" applyNumberFormat="1" applyFont="1" applyBorder="1" applyAlignment="1">
      <alignment horizontal="center" vertical="center"/>
    </xf>
    <xf numFmtId="166" fontId="19" fillId="0" borderId="2" xfId="0" applyNumberFormat="1" applyFont="1" applyBorder="1" applyAlignment="1">
      <alignment horizontal="center" vertical="center"/>
    </xf>
    <xf numFmtId="0" fontId="18" fillId="0" borderId="26" xfId="0" applyFont="1" applyBorder="1" applyAlignment="1">
      <alignment horizontal="center" vertical="center" textRotation="90" wrapText="1"/>
    </xf>
    <xf numFmtId="0" fontId="18" fillId="0" borderId="24" xfId="0" applyFont="1" applyBorder="1" applyAlignment="1">
      <alignment horizontal="center" vertical="center" textRotation="90" wrapText="1"/>
    </xf>
    <xf numFmtId="0" fontId="19" fillId="0" borderId="2" xfId="0" applyFont="1" applyBorder="1" applyAlignment="1">
      <alignment horizontal="center" vertical="center" textRotation="90" wrapText="1"/>
    </xf>
    <xf numFmtId="0" fontId="18" fillId="0" borderId="0" xfId="0" applyFont="1" applyAlignment="1">
      <alignment horizontal="center" vertical="top"/>
    </xf>
    <xf numFmtId="0" fontId="18" fillId="0" borderId="26" xfId="0" applyFont="1" applyBorder="1" applyAlignment="1">
      <alignment horizontal="center" textRotation="90" wrapText="1"/>
    </xf>
    <xf numFmtId="0" fontId="18" fillId="0" borderId="23" xfId="0" applyFont="1" applyBorder="1" applyAlignment="1">
      <alignment horizontal="center" textRotation="90" wrapText="1"/>
    </xf>
    <xf numFmtId="0" fontId="19" fillId="0" borderId="6" xfId="0" applyFont="1" applyBorder="1" applyAlignment="1">
      <alignment vertical="center" textRotation="90" wrapText="1"/>
    </xf>
    <xf numFmtId="0" fontId="20" fillId="0" borderId="24" xfId="0" applyFont="1" applyBorder="1" applyAlignment="1">
      <alignment horizontal="center" vertical="center" textRotation="90" wrapText="1"/>
    </xf>
    <xf numFmtId="0" fontId="21" fillId="0" borderId="2" xfId="0" applyFont="1" applyBorder="1" applyAlignment="1">
      <alignment horizontal="center" vertical="center" textRotation="90" wrapText="1"/>
    </xf>
    <xf numFmtId="0" fontId="20" fillId="0" borderId="2" xfId="0" applyFont="1" applyBorder="1"/>
    <xf numFmtId="0" fontId="20" fillId="0" borderId="0" xfId="0" applyFont="1"/>
    <xf numFmtId="0" fontId="21" fillId="0" borderId="2" xfId="0" applyFont="1" applyBorder="1" applyAlignment="1">
      <alignment horizontal="center" vertical="center" wrapText="1"/>
    </xf>
    <xf numFmtId="0" fontId="20" fillId="0" borderId="3" xfId="0" applyFont="1" applyBorder="1" applyAlignment="1">
      <alignment horizontal="center" vertical="center" textRotation="90" wrapText="1"/>
    </xf>
    <xf numFmtId="0" fontId="20" fillId="0" borderId="4" xfId="0" applyFont="1" applyBorder="1" applyAlignment="1">
      <alignment horizontal="center" vertical="center" textRotation="90" wrapText="1"/>
    </xf>
    <xf numFmtId="0" fontId="20" fillId="0" borderId="5" xfId="0" applyFont="1" applyBorder="1" applyAlignment="1">
      <alignment horizontal="center" vertical="center" textRotation="90" wrapText="1"/>
    </xf>
    <xf numFmtId="0" fontId="21" fillId="0" borderId="6" xfId="0" applyFont="1" applyBorder="1" applyAlignment="1">
      <alignment horizontal="center" vertical="center" textRotation="90" wrapText="1"/>
    </xf>
    <xf numFmtId="0" fontId="20" fillId="0" borderId="26" xfId="0" applyFont="1" applyBorder="1" applyAlignment="1">
      <alignment horizontal="center" textRotation="90" wrapText="1"/>
    </xf>
    <xf numFmtId="0" fontId="20" fillId="0" borderId="23" xfId="0" applyFont="1" applyBorder="1" applyAlignment="1">
      <alignment horizontal="center" textRotation="90" wrapText="1"/>
    </xf>
    <xf numFmtId="0" fontId="21" fillId="0" borderId="6" xfId="0" applyFont="1" applyBorder="1" applyAlignment="1">
      <alignment vertical="center" textRotation="90" wrapText="1"/>
    </xf>
    <xf numFmtId="0" fontId="20" fillId="0" borderId="2" xfId="0" applyFont="1" applyBorder="1" applyAlignment="1">
      <alignment horizontal="center" vertical="center" textRotation="90" wrapText="1"/>
    </xf>
    <xf numFmtId="166" fontId="20" fillId="0" borderId="13" xfId="0" applyNumberFormat="1" applyFont="1" applyBorder="1" applyAlignment="1">
      <alignment horizontal="center" vertical="center"/>
    </xf>
    <xf numFmtId="166" fontId="21" fillId="0" borderId="11" xfId="0" applyNumberFormat="1" applyFont="1" applyBorder="1" applyAlignment="1">
      <alignment horizontal="center" vertical="center"/>
    </xf>
    <xf numFmtId="166" fontId="20" fillId="0" borderId="8" xfId="0" applyNumberFormat="1" applyFont="1" applyBorder="1" applyAlignment="1">
      <alignment horizontal="center" vertical="center"/>
    </xf>
    <xf numFmtId="166" fontId="20" fillId="0" borderId="9" xfId="0" applyNumberFormat="1" applyFont="1" applyBorder="1" applyAlignment="1">
      <alignment horizontal="center" vertical="center"/>
    </xf>
    <xf numFmtId="166" fontId="20" fillId="0" borderId="10" xfId="0" applyNumberFormat="1" applyFont="1" applyBorder="1" applyAlignment="1">
      <alignment horizontal="center" vertical="center"/>
    </xf>
    <xf numFmtId="166" fontId="21" fillId="0" borderId="7" xfId="0" applyNumberFormat="1" applyFont="1" applyBorder="1" applyAlignment="1">
      <alignment horizontal="center" vertical="center"/>
    </xf>
    <xf numFmtId="166" fontId="20" fillId="0" borderId="11" xfId="0" applyNumberFormat="1" applyFont="1" applyBorder="1" applyAlignment="1">
      <alignment horizontal="center" vertical="center"/>
    </xf>
    <xf numFmtId="166" fontId="20" fillId="0" borderId="12" xfId="0" applyNumberFormat="1" applyFont="1" applyBorder="1" applyAlignment="1">
      <alignment horizontal="center" vertical="center"/>
    </xf>
    <xf numFmtId="166" fontId="20" fillId="0" borderId="14" xfId="0" applyNumberFormat="1" applyFont="1" applyBorder="1" applyAlignment="1">
      <alignment horizontal="center" vertical="center"/>
    </xf>
    <xf numFmtId="166" fontId="21" fillId="0" borderId="15" xfId="0" applyNumberFormat="1" applyFont="1" applyBorder="1" applyAlignment="1">
      <alignment horizontal="center" vertical="center"/>
    </xf>
    <xf numFmtId="166" fontId="20" fillId="0" borderId="18" xfId="0" applyNumberFormat="1" applyFont="1" applyBorder="1" applyAlignment="1">
      <alignment horizontal="center" vertical="center"/>
    </xf>
    <xf numFmtId="166" fontId="20" fillId="0" borderId="17" xfId="0" applyNumberFormat="1" applyFont="1" applyBorder="1" applyAlignment="1">
      <alignment horizontal="center" vertical="center"/>
    </xf>
    <xf numFmtId="166" fontId="20" fillId="0" borderId="16" xfId="0" applyNumberFormat="1" applyFont="1" applyBorder="1" applyAlignment="1">
      <alignment horizontal="center" vertical="center"/>
    </xf>
    <xf numFmtId="166" fontId="20" fillId="0" borderId="15" xfId="0" applyNumberFormat="1" applyFont="1" applyBorder="1" applyAlignment="1">
      <alignment horizontal="center" vertical="center"/>
    </xf>
    <xf numFmtId="166" fontId="20" fillId="0" borderId="22" xfId="0" applyNumberFormat="1" applyFont="1" applyBorder="1" applyAlignment="1">
      <alignment horizontal="center" vertical="center"/>
    </xf>
    <xf numFmtId="166" fontId="20" fillId="0" borderId="21" xfId="0" applyNumberFormat="1" applyFont="1" applyBorder="1" applyAlignment="1">
      <alignment horizontal="center" vertical="center"/>
    </xf>
    <xf numFmtId="166" fontId="20" fillId="0" borderId="20" xfId="0" applyNumberFormat="1" applyFont="1" applyBorder="1" applyAlignment="1">
      <alignment horizontal="center" vertical="center"/>
    </xf>
    <xf numFmtId="166" fontId="21" fillId="0" borderId="19" xfId="0" applyNumberFormat="1" applyFont="1" applyBorder="1" applyAlignment="1">
      <alignment horizontal="center" vertical="center"/>
    </xf>
    <xf numFmtId="166" fontId="20" fillId="0" borderId="19" xfId="0" applyNumberFormat="1" applyFont="1" applyBorder="1" applyAlignment="1">
      <alignment horizontal="center" vertical="center"/>
    </xf>
    <xf numFmtId="166" fontId="21" fillId="0" borderId="23" xfId="0" applyNumberFormat="1" applyFont="1" applyBorder="1" applyAlignment="1">
      <alignment horizontal="center" vertical="center"/>
    </xf>
    <xf numFmtId="166" fontId="21" fillId="0" borderId="24" xfId="0" applyNumberFormat="1" applyFont="1" applyBorder="1" applyAlignment="1">
      <alignment horizontal="center" vertical="center"/>
    </xf>
    <xf numFmtId="166" fontId="21" fillId="0" borderId="25" xfId="0" applyNumberFormat="1" applyFont="1" applyBorder="1" applyAlignment="1">
      <alignment horizontal="center" vertical="center"/>
    </xf>
    <xf numFmtId="166" fontId="21" fillId="0" borderId="2" xfId="0" applyNumberFormat="1" applyFont="1" applyBorder="1" applyAlignment="1">
      <alignment horizontal="center" vertical="center"/>
    </xf>
    <xf numFmtId="166" fontId="21" fillId="0" borderId="34" xfId="0" applyNumberFormat="1" applyFont="1" applyBorder="1" applyAlignment="1">
      <alignment horizontal="center" vertical="center"/>
    </xf>
    <xf numFmtId="0" fontId="15" fillId="0" borderId="2" xfId="0" applyFont="1" applyBorder="1" applyAlignment="1">
      <alignment horizontal="center" vertical="center" wrapText="1"/>
    </xf>
    <xf numFmtId="0" fontId="14" fillId="0" borderId="3" xfId="0" applyFont="1" applyBorder="1" applyAlignment="1">
      <alignment horizontal="center" vertical="center" textRotation="90" wrapText="1"/>
    </xf>
    <xf numFmtId="0" fontId="14" fillId="0" borderId="4" xfId="0" applyFont="1" applyBorder="1" applyAlignment="1">
      <alignment horizontal="center" vertical="center" textRotation="90" wrapText="1"/>
    </xf>
    <xf numFmtId="0" fontId="14" fillId="0" borderId="5" xfId="0" applyFont="1" applyBorder="1" applyAlignment="1">
      <alignment horizontal="center" vertical="center" textRotation="90" wrapText="1"/>
    </xf>
    <xf numFmtId="0" fontId="15" fillId="0" borderId="6" xfId="0" applyFont="1" applyBorder="1" applyAlignment="1">
      <alignment horizontal="center" vertical="center" textRotation="90" wrapText="1"/>
    </xf>
    <xf numFmtId="0" fontId="14" fillId="0" borderId="7" xfId="0" applyFont="1" applyBorder="1" applyAlignment="1">
      <alignment horizontal="left" vertical="center" wrapText="1"/>
    </xf>
    <xf numFmtId="167" fontId="14" fillId="0" borderId="8" xfId="0" applyNumberFormat="1" applyFont="1" applyBorder="1" applyAlignment="1">
      <alignment horizontal="center" vertical="center"/>
    </xf>
    <xf numFmtId="167" fontId="14" fillId="0" borderId="9" xfId="0" applyNumberFormat="1" applyFont="1" applyBorder="1" applyAlignment="1">
      <alignment horizontal="center" vertical="center"/>
    </xf>
    <xf numFmtId="167" fontId="14" fillId="0" borderId="10" xfId="0" applyNumberFormat="1" applyFont="1" applyBorder="1" applyAlignment="1">
      <alignment horizontal="center" vertical="center"/>
    </xf>
    <xf numFmtId="167" fontId="15" fillId="0" borderId="7" xfId="0" applyNumberFormat="1" applyFont="1" applyBorder="1" applyAlignment="1">
      <alignment horizontal="center" vertical="center"/>
    </xf>
    <xf numFmtId="0" fontId="14" fillId="0" borderId="11" xfId="0" applyFont="1" applyBorder="1" applyAlignment="1">
      <alignment horizontal="left" vertical="center" wrapText="1"/>
    </xf>
    <xf numFmtId="167" fontId="14" fillId="0" borderId="12" xfId="0" applyNumberFormat="1" applyFont="1" applyBorder="1" applyAlignment="1">
      <alignment horizontal="center" vertical="center"/>
    </xf>
    <xf numFmtId="167" fontId="14" fillId="0" borderId="13" xfId="0" applyNumberFormat="1" applyFont="1" applyBorder="1" applyAlignment="1">
      <alignment horizontal="center" vertical="center"/>
    </xf>
    <xf numFmtId="167" fontId="14" fillId="0" borderId="14" xfId="0" applyNumberFormat="1" applyFont="1" applyBorder="1" applyAlignment="1">
      <alignment horizontal="center" vertical="center"/>
    </xf>
    <xf numFmtId="167" fontId="15" fillId="0" borderId="15" xfId="0" applyNumberFormat="1" applyFont="1" applyBorder="1" applyAlignment="1">
      <alignment horizontal="center" vertical="center"/>
    </xf>
    <xf numFmtId="0" fontId="14" fillId="0" borderId="15" xfId="0" applyFont="1" applyBorder="1" applyAlignment="1">
      <alignment horizontal="left" vertical="center" wrapText="1"/>
    </xf>
    <xf numFmtId="167" fontId="14" fillId="0" borderId="16" xfId="0" applyNumberFormat="1" applyFont="1" applyBorder="1" applyAlignment="1">
      <alignment horizontal="center" vertical="center"/>
    </xf>
    <xf numFmtId="167" fontId="14" fillId="0" borderId="17" xfId="0" applyNumberFormat="1" applyFont="1" applyBorder="1" applyAlignment="1">
      <alignment horizontal="center" vertical="center"/>
    </xf>
    <xf numFmtId="167" fontId="14" fillId="0" borderId="18" xfId="0" applyNumberFormat="1" applyFont="1" applyBorder="1" applyAlignment="1">
      <alignment horizontal="center" vertical="center"/>
    </xf>
    <xf numFmtId="0" fontId="14" fillId="0" borderId="19" xfId="0" applyFont="1" applyBorder="1" applyAlignment="1">
      <alignment horizontal="left" vertical="center" wrapText="1"/>
    </xf>
    <xf numFmtId="167" fontId="14" fillId="0" borderId="20" xfId="0" applyNumberFormat="1" applyFont="1" applyBorder="1" applyAlignment="1">
      <alignment horizontal="center" vertical="center"/>
    </xf>
    <xf numFmtId="167" fontId="14" fillId="0" borderId="21" xfId="0" applyNumberFormat="1" applyFont="1" applyBorder="1" applyAlignment="1">
      <alignment horizontal="center" vertical="center"/>
    </xf>
    <xf numFmtId="167" fontId="14" fillId="0" borderId="22" xfId="0" applyNumberFormat="1" applyFont="1" applyBorder="1" applyAlignment="1">
      <alignment horizontal="center" vertical="center"/>
    </xf>
    <xf numFmtId="167" fontId="15" fillId="0" borderId="19" xfId="0" applyNumberFormat="1" applyFont="1" applyBorder="1" applyAlignment="1">
      <alignment horizontal="center" vertical="center"/>
    </xf>
    <xf numFmtId="0" fontId="15" fillId="0" borderId="2" xfId="0" applyFont="1" applyBorder="1" applyAlignment="1">
      <alignment horizontal="left" vertical="center" wrapText="1"/>
    </xf>
    <xf numFmtId="167" fontId="15" fillId="0" borderId="23" xfId="0" applyNumberFormat="1" applyFont="1" applyBorder="1" applyAlignment="1">
      <alignment horizontal="center" vertical="center"/>
    </xf>
    <xf numFmtId="167" fontId="15" fillId="0" borderId="35" xfId="0" applyNumberFormat="1" applyFont="1" applyBorder="1" applyAlignment="1">
      <alignment horizontal="center" vertical="center"/>
    </xf>
    <xf numFmtId="167" fontId="15" fillId="0" borderId="2" xfId="0" applyNumberFormat="1" applyFont="1" applyBorder="1" applyAlignment="1">
      <alignment horizontal="center" vertical="center"/>
    </xf>
    <xf numFmtId="0" fontId="14" fillId="0" borderId="26" xfId="0" applyFont="1" applyBorder="1" applyAlignment="1">
      <alignment horizontal="center" vertical="center" textRotation="90" wrapText="1"/>
    </xf>
    <xf numFmtId="0" fontId="14" fillId="0" borderId="24" xfId="0" applyFont="1" applyBorder="1" applyAlignment="1">
      <alignment horizontal="center" vertical="center" textRotation="90" wrapText="1"/>
    </xf>
    <xf numFmtId="0" fontId="15" fillId="0" borderId="2" xfId="0" applyFont="1" applyBorder="1" applyAlignment="1">
      <alignment horizontal="center" vertical="center" textRotation="90" wrapText="1"/>
    </xf>
    <xf numFmtId="0" fontId="14" fillId="0" borderId="0" xfId="0" applyFont="1" applyAlignment="1">
      <alignment horizontal="center" vertical="top"/>
    </xf>
    <xf numFmtId="0" fontId="14" fillId="0" borderId="26" xfId="0" applyFont="1" applyBorder="1" applyAlignment="1">
      <alignment horizontal="center" textRotation="90" wrapText="1"/>
    </xf>
    <xf numFmtId="0" fontId="14" fillId="0" borderId="23" xfId="0" applyFont="1" applyBorder="1" applyAlignment="1">
      <alignment horizontal="center" textRotation="90" wrapText="1"/>
    </xf>
    <xf numFmtId="0" fontId="15" fillId="0" borderId="6" xfId="0" applyFont="1" applyBorder="1" applyAlignment="1">
      <alignment vertical="center" textRotation="90" wrapText="1"/>
    </xf>
    <xf numFmtId="167" fontId="14" fillId="0" borderId="27" xfId="0" applyNumberFormat="1" applyFont="1" applyBorder="1" applyAlignment="1">
      <alignment horizontal="center" vertical="center"/>
    </xf>
    <xf numFmtId="167" fontId="15" fillId="0" borderId="11" xfId="0" applyNumberFormat="1" applyFont="1" applyBorder="1" applyAlignment="1">
      <alignment horizontal="center" vertical="center"/>
    </xf>
    <xf numFmtId="167" fontId="14" fillId="0" borderId="0" xfId="0" applyNumberFormat="1" applyFont="1"/>
    <xf numFmtId="167" fontId="14" fillId="0" borderId="28" xfId="0" applyNumberFormat="1" applyFont="1" applyBorder="1" applyAlignment="1">
      <alignment horizontal="center" vertical="center"/>
    </xf>
    <xf numFmtId="167" fontId="14" fillId="0" borderId="29" xfId="0" applyNumberFormat="1" applyFont="1" applyBorder="1" applyAlignment="1">
      <alignment horizontal="center" vertical="center"/>
    </xf>
    <xf numFmtId="167" fontId="14" fillId="0" borderId="30" xfId="0" applyNumberFormat="1" applyFont="1" applyBorder="1" applyAlignment="1">
      <alignment horizontal="center" vertical="center"/>
    </xf>
    <xf numFmtId="167" fontId="14" fillId="0" borderId="15" xfId="0" applyNumberFormat="1" applyFont="1" applyBorder="1" applyAlignment="1">
      <alignment horizontal="center" vertical="center"/>
    </xf>
    <xf numFmtId="167" fontId="14" fillId="0" borderId="0" xfId="0" applyNumberFormat="1" applyFont="1" applyBorder="1"/>
    <xf numFmtId="167" fontId="14" fillId="0" borderId="31" xfId="0" applyNumberFormat="1" applyFont="1" applyBorder="1" applyAlignment="1">
      <alignment horizontal="center" vertical="center"/>
    </xf>
    <xf numFmtId="167" fontId="14" fillId="0" borderId="32" xfId="0" applyNumberFormat="1" applyFont="1" applyBorder="1" applyAlignment="1">
      <alignment horizontal="center" vertical="center"/>
    </xf>
    <xf numFmtId="167" fontId="15" fillId="0" borderId="40" xfId="0" applyNumberFormat="1" applyFont="1" applyBorder="1" applyAlignment="1">
      <alignment horizontal="center" vertical="center"/>
    </xf>
    <xf numFmtId="167" fontId="14" fillId="0" borderId="19" xfId="0" applyNumberFormat="1" applyFont="1" applyBorder="1" applyAlignment="1">
      <alignment horizontal="center" vertical="center"/>
    </xf>
    <xf numFmtId="167" fontId="14" fillId="0" borderId="33" xfId="0" applyNumberFormat="1" applyFont="1" applyBorder="1" applyAlignment="1">
      <alignment horizontal="center" vertical="center"/>
    </xf>
    <xf numFmtId="167" fontId="15" fillId="0" borderId="1" xfId="0" applyNumberFormat="1" applyFont="1" applyBorder="1" applyAlignment="1">
      <alignment horizontal="center" vertical="center"/>
    </xf>
    <xf numFmtId="167" fontId="15" fillId="0" borderId="26" xfId="0" applyNumberFormat="1" applyFont="1" applyBorder="1" applyAlignment="1">
      <alignment horizontal="center" vertical="center"/>
    </xf>
    <xf numFmtId="167" fontId="15" fillId="0" borderId="24" xfId="0" applyNumberFormat="1" applyFont="1" applyBorder="1" applyAlignment="1">
      <alignment horizontal="center" vertical="center"/>
    </xf>
    <xf numFmtId="167" fontId="15" fillId="0" borderId="41" xfId="0" applyNumberFormat="1" applyFont="1" applyBorder="1" applyAlignment="1">
      <alignment horizontal="center" vertical="center"/>
    </xf>
    <xf numFmtId="167" fontId="15" fillId="0" borderId="36" xfId="0" applyNumberFormat="1" applyFont="1" applyBorder="1" applyAlignment="1">
      <alignment horizontal="center" vertical="center"/>
    </xf>
    <xf numFmtId="0" fontId="14" fillId="0" borderId="0" xfId="0" applyFont="1" applyBorder="1" applyAlignment="1">
      <alignment horizontal="left" vertical="center"/>
    </xf>
    <xf numFmtId="166" fontId="14" fillId="0" borderId="0" xfId="0" applyNumberFormat="1" applyFont="1" applyBorder="1"/>
    <xf numFmtId="0" fontId="14" fillId="0" borderId="0" xfId="0" applyFont="1" applyBorder="1" applyAlignment="1">
      <alignment horizontal="center" textRotation="90"/>
    </xf>
    <xf numFmtId="0" fontId="14" fillId="0" borderId="0" xfId="0" applyFont="1" applyAlignment="1">
      <alignment horizontal="center" vertical="center" textRotation="90"/>
    </xf>
    <xf numFmtId="0" fontId="14" fillId="0" borderId="0" xfId="0" applyFont="1" applyBorder="1" applyAlignment="1">
      <alignment horizontal="center" vertical="center" textRotation="90"/>
    </xf>
    <xf numFmtId="0" fontId="14" fillId="0" borderId="34" xfId="0" applyFont="1" applyBorder="1" applyAlignment="1">
      <alignment horizontal="left" vertical="center" wrapText="1"/>
    </xf>
    <xf numFmtId="0" fontId="15" fillId="0" borderId="1" xfId="0" applyFont="1" applyBorder="1" applyAlignment="1">
      <alignment vertical="center"/>
    </xf>
    <xf numFmtId="0" fontId="15" fillId="0" borderId="35" xfId="0" applyFont="1" applyBorder="1" applyAlignment="1">
      <alignment horizontal="center"/>
    </xf>
    <xf numFmtId="167" fontId="15" fillId="0" borderId="36" xfId="0" applyNumberFormat="1" applyFont="1" applyBorder="1" applyAlignment="1">
      <alignment horizontal="center"/>
    </xf>
    <xf numFmtId="0" fontId="14" fillId="0" borderId="0" xfId="0" applyFont="1" applyAlignment="1">
      <alignment horizontal="center" textRotation="90"/>
    </xf>
    <xf numFmtId="0" fontId="15" fillId="0" borderId="34" xfId="0" applyFont="1" applyBorder="1" applyAlignment="1">
      <alignment horizontal="left" vertical="center" wrapText="1"/>
    </xf>
    <xf numFmtId="0" fontId="22" fillId="0" borderId="0" xfId="0" applyFont="1"/>
    <xf numFmtId="0" fontId="22" fillId="0" borderId="0" xfId="0" applyFont="1" applyBorder="1"/>
    <xf numFmtId="0" fontId="22" fillId="0" borderId="0" xfId="0" applyFont="1" applyBorder="1" applyAlignment="1">
      <alignment horizontal="left" vertical="center"/>
    </xf>
    <xf numFmtId="166" fontId="22" fillId="0" borderId="0" xfId="0" applyNumberFormat="1" applyFont="1" applyBorder="1"/>
    <xf numFmtId="0" fontId="22" fillId="0" borderId="0" xfId="0" applyFont="1" applyBorder="1" applyAlignment="1">
      <alignment horizontal="center" textRotation="90"/>
    </xf>
    <xf numFmtId="0" fontId="22" fillId="0" borderId="0" xfId="0" applyFont="1" applyAlignment="1">
      <alignment horizontal="center" vertical="center" textRotation="90"/>
    </xf>
    <xf numFmtId="0" fontId="22" fillId="0" borderId="0" xfId="0" applyFont="1" applyBorder="1" applyAlignment="1">
      <alignment horizontal="center" vertical="center" textRotation="90"/>
    </xf>
    <xf numFmtId="0" fontId="22" fillId="0" borderId="0" xfId="0" applyFont="1" applyAlignment="1">
      <alignment horizontal="center" textRotation="90"/>
    </xf>
    <xf numFmtId="0" fontId="20" fillId="0" borderId="26" xfId="0" applyFont="1" applyBorder="1" applyAlignment="1">
      <alignment horizontal="center" vertical="center" textRotation="90" wrapText="1"/>
    </xf>
    <xf numFmtId="0" fontId="20" fillId="0" borderId="0" xfId="0" applyFont="1" applyAlignment="1">
      <alignment horizontal="center" vertical="top"/>
    </xf>
    <xf numFmtId="0" fontId="20" fillId="0" borderId="7" xfId="0" applyFont="1" applyBorder="1" applyAlignment="1">
      <alignment horizontal="left" vertical="center" wrapText="1"/>
    </xf>
    <xf numFmtId="167" fontId="20" fillId="0" borderId="8" xfId="0" applyNumberFormat="1" applyFont="1" applyBorder="1" applyAlignment="1">
      <alignment horizontal="center" vertical="center"/>
    </xf>
    <xf numFmtId="167" fontId="20" fillId="0" borderId="9" xfId="0" applyNumberFormat="1" applyFont="1" applyBorder="1" applyAlignment="1">
      <alignment horizontal="center" vertical="center"/>
    </xf>
    <xf numFmtId="167" fontId="20" fillId="0" borderId="10" xfId="0" applyNumberFormat="1" applyFont="1" applyBorder="1" applyAlignment="1">
      <alignment horizontal="center" vertical="center"/>
    </xf>
    <xf numFmtId="167" fontId="21" fillId="0" borderId="7" xfId="0" applyNumberFormat="1" applyFont="1" applyBorder="1" applyAlignment="1">
      <alignment horizontal="center" vertical="center"/>
    </xf>
    <xf numFmtId="0" fontId="20" fillId="0" borderId="11" xfId="0" applyFont="1" applyBorder="1" applyAlignment="1">
      <alignment horizontal="left" vertical="center" wrapText="1"/>
    </xf>
    <xf numFmtId="167" fontId="20" fillId="0" borderId="12" xfId="0" applyNumberFormat="1" applyFont="1" applyBorder="1" applyAlignment="1">
      <alignment horizontal="center" vertical="center"/>
    </xf>
    <xf numFmtId="167" fontId="20" fillId="0" borderId="13" xfId="0" applyNumberFormat="1" applyFont="1" applyBorder="1" applyAlignment="1">
      <alignment horizontal="center" vertical="center"/>
    </xf>
    <xf numFmtId="167" fontId="20" fillId="0" borderId="14" xfId="0" applyNumberFormat="1" applyFont="1" applyBorder="1" applyAlignment="1">
      <alignment horizontal="center" vertical="center"/>
    </xf>
    <xf numFmtId="167" fontId="21" fillId="0" borderId="15" xfId="0" applyNumberFormat="1" applyFont="1" applyBorder="1" applyAlignment="1">
      <alignment horizontal="center" vertical="center"/>
    </xf>
    <xf numFmtId="0" fontId="20" fillId="0" borderId="15" xfId="0" applyFont="1" applyBorder="1" applyAlignment="1">
      <alignment horizontal="left" vertical="center" wrapText="1"/>
    </xf>
    <xf numFmtId="167" fontId="20" fillId="0" borderId="16" xfId="0" applyNumberFormat="1" applyFont="1" applyBorder="1" applyAlignment="1">
      <alignment horizontal="center" vertical="center"/>
    </xf>
    <xf numFmtId="167" fontId="20" fillId="0" borderId="17" xfId="0" applyNumberFormat="1" applyFont="1" applyBorder="1" applyAlignment="1">
      <alignment horizontal="center" vertical="center"/>
    </xf>
    <xf numFmtId="167" fontId="20" fillId="0" borderId="18" xfId="0" applyNumberFormat="1" applyFont="1" applyBorder="1" applyAlignment="1">
      <alignment horizontal="center" vertical="center"/>
    </xf>
    <xf numFmtId="0" fontId="20" fillId="0" borderId="19" xfId="0" applyFont="1" applyBorder="1" applyAlignment="1">
      <alignment horizontal="left" vertical="center" wrapText="1"/>
    </xf>
    <xf numFmtId="167" fontId="20" fillId="0" borderId="20" xfId="0" applyNumberFormat="1" applyFont="1" applyBorder="1" applyAlignment="1">
      <alignment horizontal="center" vertical="center"/>
    </xf>
    <xf numFmtId="167" fontId="20" fillId="0" borderId="21" xfId="0" applyNumberFormat="1" applyFont="1" applyBorder="1" applyAlignment="1">
      <alignment horizontal="center" vertical="center"/>
    </xf>
    <xf numFmtId="167" fontId="20" fillId="0" borderId="22" xfId="0" applyNumberFormat="1" applyFont="1" applyBorder="1" applyAlignment="1">
      <alignment horizontal="center" vertical="center"/>
    </xf>
    <xf numFmtId="167" fontId="21" fillId="0" borderId="19" xfId="0" applyNumberFormat="1" applyFont="1" applyBorder="1" applyAlignment="1">
      <alignment horizontal="center" vertical="center"/>
    </xf>
    <xf numFmtId="0" fontId="21" fillId="0" borderId="2" xfId="0" applyFont="1" applyBorder="1" applyAlignment="1">
      <alignment horizontal="left" vertical="center" wrapText="1"/>
    </xf>
    <xf numFmtId="167" fontId="21" fillId="0" borderId="23" xfId="0" applyNumberFormat="1" applyFont="1" applyBorder="1" applyAlignment="1">
      <alignment horizontal="center" vertical="center"/>
    </xf>
    <xf numFmtId="167" fontId="21" fillId="0" borderId="35" xfId="0" applyNumberFormat="1" applyFont="1" applyBorder="1" applyAlignment="1">
      <alignment horizontal="center" vertical="center"/>
    </xf>
    <xf numFmtId="167" fontId="21" fillId="0" borderId="2" xfId="0" applyNumberFormat="1" applyFont="1" applyBorder="1" applyAlignment="1">
      <alignment horizontal="center" vertical="center"/>
    </xf>
    <xf numFmtId="167" fontId="20" fillId="0" borderId="27" xfId="0" applyNumberFormat="1" applyFont="1" applyBorder="1" applyAlignment="1">
      <alignment horizontal="center" vertical="center"/>
    </xf>
    <xf numFmtId="167" fontId="21" fillId="0" borderId="11" xfId="0" applyNumberFormat="1" applyFont="1" applyBorder="1" applyAlignment="1">
      <alignment horizontal="center" vertical="center"/>
    </xf>
    <xf numFmtId="0" fontId="20" fillId="0" borderId="0" xfId="0" applyFont="1" applyBorder="1"/>
    <xf numFmtId="167" fontId="20" fillId="0" borderId="0" xfId="0" applyNumberFormat="1" applyFont="1"/>
    <xf numFmtId="167" fontId="20" fillId="0" borderId="28" xfId="0" applyNumberFormat="1" applyFont="1" applyBorder="1" applyAlignment="1">
      <alignment horizontal="center" vertical="center"/>
    </xf>
    <xf numFmtId="167" fontId="20" fillId="0" borderId="29" xfId="0" applyNumberFormat="1" applyFont="1" applyBorder="1" applyAlignment="1">
      <alignment horizontal="center" vertical="center"/>
    </xf>
    <xf numFmtId="167" fontId="20" fillId="0" borderId="30" xfId="0" applyNumberFormat="1" applyFont="1" applyBorder="1" applyAlignment="1">
      <alignment horizontal="center" vertical="center"/>
    </xf>
    <xf numFmtId="167" fontId="20" fillId="0" borderId="0" xfId="0" applyNumberFormat="1" applyFont="1" applyBorder="1"/>
    <xf numFmtId="167" fontId="20" fillId="0" borderId="31" xfId="0" applyNumberFormat="1" applyFont="1" applyBorder="1" applyAlignment="1">
      <alignment horizontal="center" vertical="center"/>
    </xf>
    <xf numFmtId="167" fontId="20" fillId="0" borderId="32" xfId="0" applyNumberFormat="1" applyFont="1" applyBorder="1" applyAlignment="1">
      <alignment horizontal="center" vertical="center"/>
    </xf>
    <xf numFmtId="167" fontId="21" fillId="0" borderId="40" xfId="0" applyNumberFormat="1" applyFont="1" applyBorder="1" applyAlignment="1">
      <alignment horizontal="center" vertical="center"/>
    </xf>
    <xf numFmtId="167" fontId="20" fillId="0" borderId="33" xfId="0" applyNumberFormat="1" applyFont="1" applyBorder="1" applyAlignment="1">
      <alignment horizontal="center" vertical="center"/>
    </xf>
    <xf numFmtId="167" fontId="21" fillId="0" borderId="1" xfId="0" applyNumberFormat="1" applyFont="1" applyBorder="1" applyAlignment="1">
      <alignment horizontal="center" vertical="center"/>
    </xf>
    <xf numFmtId="167" fontId="21" fillId="0" borderId="26" xfId="0" applyNumberFormat="1" applyFont="1" applyBorder="1" applyAlignment="1">
      <alignment horizontal="center" vertical="center"/>
    </xf>
    <xf numFmtId="167" fontId="21" fillId="0" borderId="24" xfId="0" applyNumberFormat="1" applyFont="1" applyBorder="1" applyAlignment="1">
      <alignment horizontal="center" vertical="center"/>
    </xf>
    <xf numFmtId="167" fontId="21" fillId="0" borderId="41" xfId="0" applyNumberFormat="1" applyFont="1" applyBorder="1" applyAlignment="1">
      <alignment horizontal="center" vertical="center"/>
    </xf>
    <xf numFmtId="167" fontId="21" fillId="0" borderId="36" xfId="0" applyNumberFormat="1" applyFont="1" applyBorder="1" applyAlignment="1">
      <alignment horizontal="center" vertical="center"/>
    </xf>
    <xf numFmtId="166" fontId="21" fillId="0" borderId="35" xfId="0" applyNumberFormat="1" applyFont="1" applyBorder="1" applyAlignment="1">
      <alignment horizontal="center" vertical="center"/>
    </xf>
    <xf numFmtId="0" fontId="20" fillId="0" borderId="0" xfId="0" applyFont="1" applyBorder="1" applyAlignment="1">
      <alignment horizontal="left" vertical="center"/>
    </xf>
    <xf numFmtId="166" fontId="20" fillId="0" borderId="0" xfId="0" applyNumberFormat="1" applyFont="1" applyBorder="1"/>
    <xf numFmtId="0" fontId="20" fillId="0" borderId="0" xfId="0" applyFont="1" applyBorder="1" applyAlignment="1">
      <alignment horizontal="center" textRotation="90"/>
    </xf>
    <xf numFmtId="0" fontId="20" fillId="0" borderId="0" xfId="0" applyFont="1" applyAlignment="1">
      <alignment horizontal="center" vertical="center" textRotation="90"/>
    </xf>
    <xf numFmtId="0" fontId="20" fillId="0" borderId="0" xfId="0" applyFont="1" applyBorder="1" applyAlignment="1">
      <alignment horizontal="center" vertical="center" textRotation="90"/>
    </xf>
    <xf numFmtId="0" fontId="20" fillId="0" borderId="34" xfId="0" applyFont="1" applyBorder="1" applyAlignment="1">
      <alignment horizontal="left" vertical="center" wrapText="1"/>
    </xf>
    <xf numFmtId="0" fontId="21" fillId="0" borderId="1" xfId="0" applyFont="1" applyBorder="1" applyAlignment="1">
      <alignment vertical="center"/>
    </xf>
    <xf numFmtId="0" fontId="21" fillId="0" borderId="35" xfId="0" applyFont="1" applyBorder="1" applyAlignment="1">
      <alignment horizontal="center"/>
    </xf>
    <xf numFmtId="0" fontId="21" fillId="0" borderId="1" xfId="0" applyFont="1" applyBorder="1" applyAlignment="1">
      <alignment horizontal="center"/>
    </xf>
    <xf numFmtId="0" fontId="21" fillId="0" borderId="36" xfId="0" applyFont="1" applyBorder="1" applyAlignment="1">
      <alignment horizontal="center"/>
    </xf>
    <xf numFmtId="0" fontId="20" fillId="0" borderId="0" xfId="0" applyFont="1" applyAlignment="1">
      <alignment horizontal="center" textRotation="90"/>
    </xf>
    <xf numFmtId="0" fontId="21" fillId="0" borderId="34" xfId="0" applyFont="1" applyBorder="1" applyAlignment="1">
      <alignment horizontal="left" vertical="center" wrapText="1"/>
    </xf>
    <xf numFmtId="166" fontId="21" fillId="0" borderId="37" xfId="0" applyNumberFormat="1" applyFont="1" applyBorder="1" applyAlignment="1">
      <alignment horizontal="center" vertical="center"/>
    </xf>
    <xf numFmtId="0" fontId="21" fillId="0" borderId="0" xfId="0" applyFont="1"/>
    <xf numFmtId="0" fontId="20" fillId="0" borderId="0" xfId="0" applyFont="1" applyAlignment="1">
      <alignment vertical="center" textRotation="90"/>
    </xf>
    <xf numFmtId="166" fontId="20" fillId="0" borderId="2" xfId="0" applyNumberFormat="1" applyFont="1" applyBorder="1" applyAlignment="1">
      <alignment horizontal="center" vertical="center"/>
    </xf>
    <xf numFmtId="0" fontId="20" fillId="0" borderId="2" xfId="0" applyFont="1" applyBorder="1" applyAlignment="1">
      <alignment horizontal="center"/>
    </xf>
    <xf numFmtId="0" fontId="24" fillId="0" borderId="0" xfId="0" applyFont="1"/>
    <xf numFmtId="0" fontId="25" fillId="0" borderId="0" xfId="0" applyFont="1"/>
    <xf numFmtId="0" fontId="25" fillId="0" borderId="0" xfId="0" applyFont="1" applyAlignment="1">
      <alignment horizontal="center"/>
    </xf>
    <xf numFmtId="0" fontId="0" fillId="0" borderId="0" xfId="0" applyAlignment="1">
      <alignment horizontal="center"/>
    </xf>
    <xf numFmtId="0" fontId="25" fillId="0" borderId="0" xfId="0" applyFont="1" applyAlignment="1">
      <alignment horizontal="left" indent="4"/>
    </xf>
    <xf numFmtId="0" fontId="25" fillId="0" borderId="0" xfId="0" applyFont="1" applyAlignment="1">
      <alignment horizontal="left" indent="10"/>
    </xf>
    <xf numFmtId="9" fontId="24" fillId="0" borderId="0" xfId="14" applyFont="1" applyAlignment="1">
      <alignment horizontal="center"/>
    </xf>
    <xf numFmtId="0" fontId="25" fillId="0" borderId="0" xfId="0" applyFont="1" applyAlignment="1"/>
    <xf numFmtId="0" fontId="26" fillId="0" borderId="0" xfId="0" applyFont="1"/>
    <xf numFmtId="0" fontId="26" fillId="0" borderId="0" xfId="0" applyFont="1" applyAlignment="1">
      <alignment horizontal="center"/>
    </xf>
    <xf numFmtId="166" fontId="26" fillId="0" borderId="0" xfId="0" applyNumberFormat="1" applyFont="1" applyAlignment="1">
      <alignment horizontal="center"/>
    </xf>
    <xf numFmtId="167" fontId="15" fillId="0" borderId="42" xfId="0" applyNumberFormat="1" applyFont="1" applyBorder="1" applyAlignment="1">
      <alignment horizontal="center" vertical="center"/>
    </xf>
    <xf numFmtId="0" fontId="14" fillId="0" borderId="43" xfId="0" applyFont="1" applyBorder="1" applyAlignment="1">
      <alignment horizontal="center" vertical="center" textRotation="90" wrapText="1"/>
    </xf>
    <xf numFmtId="167" fontId="14" fillId="0" borderId="44" xfId="0" applyNumberFormat="1" applyFont="1" applyBorder="1" applyAlignment="1">
      <alignment horizontal="center" vertical="center"/>
    </xf>
    <xf numFmtId="167" fontId="14" fillId="0" borderId="45" xfId="0" applyNumberFormat="1" applyFont="1" applyBorder="1" applyAlignment="1">
      <alignment horizontal="center" vertical="center"/>
    </xf>
    <xf numFmtId="167" fontId="14" fillId="0" borderId="46" xfId="0" applyNumberFormat="1" applyFont="1" applyBorder="1" applyAlignment="1">
      <alignment horizontal="center" vertical="center"/>
    </xf>
    <xf numFmtId="167" fontId="14" fillId="0" borderId="47" xfId="0" applyNumberFormat="1" applyFont="1" applyBorder="1" applyAlignment="1">
      <alignment horizontal="center" vertical="center"/>
    </xf>
    <xf numFmtId="0" fontId="14" fillId="0" borderId="48" xfId="0" applyFont="1" applyBorder="1" applyAlignment="1">
      <alignment horizontal="left" vertical="center" wrapText="1"/>
    </xf>
    <xf numFmtId="0" fontId="14" fillId="0" borderId="27" xfId="0" applyFont="1" applyBorder="1" applyAlignment="1">
      <alignment horizontal="left" vertical="center" wrapText="1"/>
    </xf>
    <xf numFmtId="0" fontId="14" fillId="0" borderId="30" xfId="0" applyFont="1" applyBorder="1" applyAlignment="1">
      <alignment horizontal="left" vertical="center" wrapText="1"/>
    </xf>
    <xf numFmtId="0" fontId="14" fillId="0" borderId="32" xfId="0" applyFont="1" applyBorder="1" applyAlignment="1">
      <alignment horizontal="left" vertical="center" wrapText="1"/>
    </xf>
    <xf numFmtId="167" fontId="15" fillId="0" borderId="49" xfId="0" applyNumberFormat="1" applyFont="1" applyBorder="1" applyAlignment="1">
      <alignment horizontal="center" vertical="center"/>
    </xf>
    <xf numFmtId="167" fontId="15" fillId="0" borderId="50" xfId="0" applyNumberFormat="1" applyFont="1" applyBorder="1" applyAlignment="1">
      <alignment horizontal="center" vertical="center"/>
    </xf>
    <xf numFmtId="167" fontId="14" fillId="0" borderId="51" xfId="0" applyNumberFormat="1" applyFont="1" applyBorder="1" applyAlignment="1">
      <alignment horizontal="center" vertical="center"/>
    </xf>
    <xf numFmtId="167" fontId="15" fillId="0" borderId="51" xfId="0" applyNumberFormat="1" applyFont="1" applyBorder="1" applyAlignment="1">
      <alignment horizontal="center" vertical="center"/>
    </xf>
    <xf numFmtId="167" fontId="14" fillId="0" borderId="52" xfId="0" applyNumberFormat="1" applyFont="1" applyBorder="1" applyAlignment="1">
      <alignment horizontal="center" vertical="center"/>
    </xf>
    <xf numFmtId="167" fontId="15" fillId="0" borderId="53" xfId="0" applyNumberFormat="1" applyFont="1" applyBorder="1" applyAlignment="1">
      <alignment horizontal="center" vertical="center"/>
    </xf>
    <xf numFmtId="167" fontId="15" fillId="0" borderId="54" xfId="0" applyNumberFormat="1" applyFont="1" applyBorder="1" applyAlignment="1">
      <alignment horizontal="center" vertical="center"/>
    </xf>
    <xf numFmtId="167" fontId="14" fillId="0" borderId="55" xfId="0" applyNumberFormat="1" applyFont="1" applyBorder="1" applyAlignment="1">
      <alignment horizontal="center" vertical="center"/>
    </xf>
    <xf numFmtId="167" fontId="14" fillId="0" borderId="56" xfId="0" applyNumberFormat="1" applyFont="1" applyBorder="1" applyAlignment="1">
      <alignment horizontal="center" vertical="center"/>
    </xf>
    <xf numFmtId="167" fontId="14" fillId="0" borderId="57" xfId="0" applyNumberFormat="1" applyFont="1" applyBorder="1" applyAlignment="1">
      <alignment horizontal="center" vertical="center"/>
    </xf>
    <xf numFmtId="167" fontId="14" fillId="0" borderId="58" xfId="0" applyNumberFormat="1" applyFont="1" applyBorder="1" applyAlignment="1">
      <alignment horizontal="center" vertical="center"/>
    </xf>
    <xf numFmtId="167" fontId="14" fillId="0" borderId="59" xfId="0" applyNumberFormat="1" applyFont="1" applyBorder="1" applyAlignment="1">
      <alignment horizontal="center" vertical="center"/>
    </xf>
    <xf numFmtId="167" fontId="14" fillId="0" borderId="60" xfId="0" applyNumberFormat="1" applyFont="1" applyBorder="1" applyAlignment="1">
      <alignment horizontal="center" vertical="center"/>
    </xf>
    <xf numFmtId="167" fontId="14" fillId="0" borderId="61" xfId="0" applyNumberFormat="1" applyFont="1" applyBorder="1" applyAlignment="1">
      <alignment horizontal="center" vertical="center"/>
    </xf>
    <xf numFmtId="167" fontId="14" fillId="0" borderId="62" xfId="0" applyNumberFormat="1" applyFont="1" applyBorder="1" applyAlignment="1">
      <alignment horizontal="center" vertical="center"/>
    </xf>
    <xf numFmtId="167" fontId="15" fillId="0" borderId="52" xfId="0" applyNumberFormat="1" applyFont="1" applyBorder="1" applyAlignment="1">
      <alignment horizontal="center" vertical="center"/>
    </xf>
    <xf numFmtId="0" fontId="14" fillId="0" borderId="43" xfId="0" applyFont="1" applyBorder="1" applyAlignment="1">
      <alignment horizontal="center" textRotation="90" wrapText="1"/>
    </xf>
    <xf numFmtId="0" fontId="14" fillId="0" borderId="3" xfId="0" applyFont="1" applyBorder="1" applyAlignment="1">
      <alignment horizontal="center" textRotation="90" wrapText="1"/>
    </xf>
    <xf numFmtId="167" fontId="15" fillId="0" borderId="63" xfId="0" applyNumberFormat="1" applyFont="1" applyBorder="1" applyAlignment="1">
      <alignment horizontal="center" vertical="center"/>
    </xf>
    <xf numFmtId="167" fontId="15" fillId="0" borderId="64" xfId="0" applyNumberFormat="1" applyFont="1" applyBorder="1" applyAlignment="1">
      <alignment horizontal="center" vertical="center"/>
    </xf>
    <xf numFmtId="167" fontId="15" fillId="0" borderId="65" xfId="0" applyNumberFormat="1" applyFont="1" applyBorder="1" applyAlignment="1">
      <alignment horizontal="center" vertical="center"/>
    </xf>
    <xf numFmtId="0" fontId="27" fillId="0" borderId="0" xfId="0" applyFont="1" applyAlignment="1">
      <alignment horizontal="justify"/>
    </xf>
    <xf numFmtId="0" fontId="25" fillId="0" borderId="66" xfId="0" applyFont="1" applyBorder="1" applyAlignment="1">
      <alignment horizontal="center" vertical="top" wrapText="1"/>
    </xf>
    <xf numFmtId="0" fontId="25" fillId="0" borderId="66" xfId="0" applyFont="1" applyBorder="1"/>
    <xf numFmtId="0" fontId="25" fillId="0" borderId="67" xfId="0" applyFont="1" applyBorder="1" applyAlignment="1">
      <alignment horizontal="left" vertical="top" wrapText="1"/>
    </xf>
    <xf numFmtId="0" fontId="25" fillId="0" borderId="68" xfId="0" applyFont="1" applyBorder="1" applyAlignment="1">
      <alignment horizontal="center"/>
    </xf>
    <xf numFmtId="0" fontId="25" fillId="0" borderId="69" xfId="0" applyFont="1" applyBorder="1"/>
    <xf numFmtId="0" fontId="25" fillId="0" borderId="70" xfId="0" applyFont="1" applyBorder="1"/>
    <xf numFmtId="0" fontId="25" fillId="0" borderId="69" xfId="0" applyFont="1" applyBorder="1" applyAlignment="1">
      <alignment vertical="top" wrapText="1"/>
    </xf>
    <xf numFmtId="0" fontId="25" fillId="0" borderId="67" xfId="0" applyFont="1" applyBorder="1" applyAlignment="1">
      <alignment horizontal="center"/>
    </xf>
    <xf numFmtId="0" fontId="25" fillId="0" borderId="71" xfId="0" applyFont="1" applyBorder="1" applyAlignment="1">
      <alignment vertical="top" wrapText="1"/>
    </xf>
    <xf numFmtId="0" fontId="25" fillId="0" borderId="72" xfId="0" applyFont="1" applyBorder="1" applyAlignment="1">
      <alignment horizontal="center"/>
    </xf>
    <xf numFmtId="0" fontId="25" fillId="0" borderId="73" xfId="0" applyFont="1" applyBorder="1" applyAlignment="1">
      <alignment horizontal="justify" vertical="top" wrapText="1"/>
    </xf>
    <xf numFmtId="0" fontId="25" fillId="0" borderId="71" xfId="0" applyFont="1" applyBorder="1" applyAlignment="1">
      <alignment horizontal="center"/>
    </xf>
    <xf numFmtId="0" fontId="25" fillId="0" borderId="0" xfId="0" applyFont="1" applyBorder="1"/>
    <xf numFmtId="0" fontId="25" fillId="0" borderId="74" xfId="0" applyFont="1" applyBorder="1"/>
    <xf numFmtId="0" fontId="25" fillId="0" borderId="44" xfId="0" applyFont="1" applyBorder="1" applyAlignment="1">
      <alignment horizontal="center" vertical="top" wrapText="1"/>
    </xf>
    <xf numFmtId="0" fontId="25" fillId="0" borderId="44" xfId="0" applyFont="1" applyBorder="1"/>
    <xf numFmtId="0" fontId="25" fillId="0" borderId="75" xfId="0" applyFont="1" applyBorder="1" applyAlignment="1">
      <alignment horizontal="left" vertical="top" wrapText="1"/>
    </xf>
    <xf numFmtId="0" fontId="25" fillId="0" borderId="70" xfId="0" applyFont="1" applyBorder="1" applyAlignment="1">
      <alignment horizontal="center"/>
    </xf>
    <xf numFmtId="0" fontId="25" fillId="0" borderId="76" xfId="0" applyFont="1" applyBorder="1" applyAlignment="1">
      <alignment horizontal="left" vertical="top" wrapText="1"/>
    </xf>
    <xf numFmtId="0" fontId="25" fillId="0" borderId="73" xfId="0" applyFont="1" applyBorder="1" applyAlignment="1">
      <alignment horizontal="left" vertical="top" wrapText="1"/>
    </xf>
    <xf numFmtId="0" fontId="25" fillId="0" borderId="77" xfId="0" applyFont="1" applyBorder="1" applyAlignment="1">
      <alignment horizontal="left" vertical="top" wrapText="1"/>
    </xf>
    <xf numFmtId="0" fontId="25" fillId="0" borderId="0" xfId="0" applyFont="1" applyBorder="1" applyAlignment="1">
      <alignment horizontal="left" vertical="top" wrapText="1"/>
    </xf>
    <xf numFmtId="0" fontId="25" fillId="0" borderId="0" xfId="0" applyFont="1" applyBorder="1" applyAlignment="1">
      <alignment vertical="top" wrapText="1"/>
    </xf>
    <xf numFmtId="0" fontId="25" fillId="0" borderId="78" xfId="0" applyFont="1" applyBorder="1" applyAlignment="1">
      <alignment horizontal="center" vertical="top" wrapText="1"/>
    </xf>
    <xf numFmtId="0" fontId="25" fillId="0" borderId="67" xfId="0" applyFont="1" applyBorder="1" applyAlignment="1">
      <alignment vertical="top" wrapText="1"/>
    </xf>
    <xf numFmtId="0" fontId="25" fillId="0" borderId="68" xfId="0" applyFont="1" applyBorder="1" applyAlignment="1">
      <alignment horizontal="center" vertical="top" wrapText="1"/>
    </xf>
    <xf numFmtId="0" fontId="25" fillId="0" borderId="72" xfId="0" applyFont="1" applyBorder="1" applyAlignment="1">
      <alignment horizontal="center" vertical="top" wrapText="1"/>
    </xf>
    <xf numFmtId="0" fontId="25" fillId="0" borderId="70" xfId="0" applyFont="1" applyBorder="1" applyAlignment="1">
      <alignment vertical="top" wrapText="1"/>
    </xf>
    <xf numFmtId="0" fontId="25" fillId="0" borderId="79" xfId="0" applyFont="1" applyBorder="1" applyAlignment="1">
      <alignment horizontal="center" vertical="top" wrapText="1"/>
    </xf>
    <xf numFmtId="0" fontId="27" fillId="0" borderId="0" xfId="0" applyFont="1"/>
    <xf numFmtId="0" fontId="28" fillId="0" borderId="0" xfId="0" applyFont="1" applyFill="1" applyBorder="1" applyAlignment="1">
      <alignment horizontal="center" vertical="top" wrapText="1"/>
    </xf>
    <xf numFmtId="0" fontId="22" fillId="0" borderId="80" xfId="0" applyFont="1" applyBorder="1" applyAlignment="1">
      <alignment horizontal="center" vertical="top" wrapText="1"/>
    </xf>
    <xf numFmtId="0" fontId="22" fillId="0" borderId="74" xfId="0" applyFont="1" applyBorder="1" applyAlignment="1">
      <alignment horizontal="center" vertical="top" wrapText="1"/>
    </xf>
    <xf numFmtId="0" fontId="14" fillId="0" borderId="75" xfId="0" applyFont="1" applyBorder="1" applyAlignment="1">
      <alignment vertical="top" wrapText="1"/>
    </xf>
    <xf numFmtId="166" fontId="14" fillId="0" borderId="75" xfId="0" applyNumberFormat="1" applyFont="1" applyBorder="1" applyAlignment="1">
      <alignment horizontal="center" vertical="top" wrapText="1"/>
    </xf>
    <xf numFmtId="166" fontId="14" fillId="0" borderId="70" xfId="0" applyNumberFormat="1" applyFont="1" applyBorder="1" applyAlignment="1">
      <alignment horizontal="center" vertical="top" wrapText="1"/>
    </xf>
    <xf numFmtId="166" fontId="0" fillId="0" borderId="0" xfId="0" applyNumberFormat="1"/>
    <xf numFmtId="0" fontId="14" fillId="0" borderId="69" xfId="0" applyFont="1" applyBorder="1" applyAlignment="1">
      <alignment vertical="top" wrapText="1"/>
    </xf>
    <xf numFmtId="166" fontId="14" fillId="0" borderId="69" xfId="0" applyNumberFormat="1" applyFont="1" applyBorder="1" applyAlignment="1">
      <alignment horizontal="center" vertical="top" wrapText="1"/>
    </xf>
    <xf numFmtId="166" fontId="14" fillId="0" borderId="67" xfId="0" applyNumberFormat="1" applyFont="1" applyBorder="1" applyAlignment="1">
      <alignment horizontal="center" vertical="top" wrapText="1"/>
    </xf>
    <xf numFmtId="0" fontId="29" fillId="0" borderId="69" xfId="0" applyFont="1" applyBorder="1"/>
    <xf numFmtId="0" fontId="29" fillId="0" borderId="69" xfId="0" applyFont="1" applyBorder="1" applyAlignment="1">
      <alignment horizontal="center"/>
    </xf>
    <xf numFmtId="0" fontId="29" fillId="0" borderId="67" xfId="0" applyFont="1" applyBorder="1" applyAlignment="1">
      <alignment horizontal="center"/>
    </xf>
    <xf numFmtId="0" fontId="14" fillId="0" borderId="69" xfId="0" applyFont="1" applyFill="1" applyBorder="1" applyAlignment="1">
      <alignment vertical="top" wrapText="1"/>
    </xf>
    <xf numFmtId="166" fontId="14" fillId="0" borderId="67" xfId="0" applyNumberFormat="1" applyFont="1" applyFill="1" applyBorder="1" applyAlignment="1">
      <alignment horizontal="center" vertical="top" wrapText="1"/>
    </xf>
    <xf numFmtId="166" fontId="14" fillId="0" borderId="71" xfId="0" applyNumberFormat="1" applyFont="1" applyFill="1" applyBorder="1" applyAlignment="1">
      <alignment horizontal="center" vertical="top" wrapText="1"/>
    </xf>
    <xf numFmtId="0" fontId="22" fillId="0" borderId="0" xfId="0" applyFont="1" applyBorder="1" applyAlignment="1">
      <alignment vertical="top" wrapText="1"/>
    </xf>
    <xf numFmtId="166" fontId="22" fillId="0" borderId="0" xfId="0" applyNumberFormat="1" applyFont="1" applyFill="1" applyBorder="1" applyAlignment="1">
      <alignment horizontal="right" vertical="top" wrapText="1"/>
    </xf>
    <xf numFmtId="0" fontId="14" fillId="9" borderId="73" xfId="0" applyFont="1" applyFill="1" applyBorder="1" applyAlignment="1">
      <alignment vertical="top" wrapText="1"/>
    </xf>
    <xf numFmtId="166" fontId="14" fillId="9" borderId="71" xfId="0" applyNumberFormat="1" applyFont="1" applyFill="1" applyBorder="1" applyAlignment="1">
      <alignment horizontal="center" vertical="top" wrapText="1"/>
    </xf>
    <xf numFmtId="0" fontId="14" fillId="0" borderId="81" xfId="0" applyFont="1" applyFill="1" applyBorder="1" applyAlignment="1">
      <alignment vertical="top" wrapText="1"/>
    </xf>
    <xf numFmtId="166" fontId="14" fillId="0" borderId="66" xfId="0" applyNumberFormat="1" applyFont="1" applyFill="1" applyBorder="1" applyAlignment="1">
      <alignment horizontal="center" vertical="top" wrapText="1"/>
    </xf>
    <xf numFmtId="0" fontId="25" fillId="0" borderId="75" xfId="0" applyFont="1" applyBorder="1"/>
    <xf numFmtId="0" fontId="25" fillId="0" borderId="73" xfId="0" applyFont="1" applyBorder="1"/>
    <xf numFmtId="0" fontId="14" fillId="0" borderId="66" xfId="0" applyFont="1" applyBorder="1" applyAlignment="1">
      <alignment horizontal="center" vertical="top" wrapText="1"/>
    </xf>
    <xf numFmtId="0" fontId="14" fillId="0" borderId="74" xfId="0" applyFont="1" applyBorder="1" applyAlignment="1">
      <alignment horizontal="center" vertical="top" wrapText="1"/>
    </xf>
    <xf numFmtId="0" fontId="14" fillId="0" borderId="70" xfId="0" applyFont="1" applyBorder="1" applyAlignment="1">
      <alignment vertical="top" wrapText="1"/>
    </xf>
    <xf numFmtId="0" fontId="14" fillId="0" borderId="67" xfId="0" applyFont="1" applyFill="1" applyBorder="1" applyAlignment="1">
      <alignment vertical="top" wrapText="1"/>
    </xf>
    <xf numFmtId="166" fontId="14" fillId="0" borderId="67" xfId="0" applyNumberFormat="1" applyFont="1" applyBorder="1" applyAlignment="1">
      <alignment horizontal="right" vertical="top" wrapText="1"/>
    </xf>
    <xf numFmtId="0" fontId="14" fillId="0" borderId="67" xfId="0" applyFont="1" applyBorder="1" applyAlignment="1">
      <alignment vertical="top" wrapText="1"/>
    </xf>
    <xf numFmtId="0" fontId="14" fillId="9" borderId="71" xfId="0" applyFont="1" applyFill="1" applyBorder="1" applyAlignment="1">
      <alignment vertical="top" wrapText="1"/>
    </xf>
    <xf numFmtId="166" fontId="14" fillId="0" borderId="71" xfId="0" applyNumberFormat="1" applyFont="1" applyBorder="1" applyAlignment="1">
      <alignment horizontal="right" vertical="top" wrapText="1"/>
    </xf>
    <xf numFmtId="166" fontId="22" fillId="0" borderId="0" xfId="0" applyNumberFormat="1" applyFont="1" applyBorder="1" applyAlignment="1">
      <alignment horizontal="right" vertical="top" wrapText="1"/>
    </xf>
    <xf numFmtId="0" fontId="25" fillId="0" borderId="0" xfId="0" applyFont="1" applyAlignment="1">
      <alignment horizontal="left"/>
    </xf>
    <xf numFmtId="0" fontId="25" fillId="0" borderId="68" xfId="0" applyFont="1" applyBorder="1" applyAlignment="1">
      <alignment horizontal="left" vertical="top" wrapText="1"/>
    </xf>
    <xf numFmtId="0" fontId="25" fillId="0" borderId="72" xfId="0" applyFont="1" applyBorder="1" applyAlignment="1">
      <alignment horizontal="left" vertical="top" wrapText="1"/>
    </xf>
    <xf numFmtId="0" fontId="29" fillId="0" borderId="67" xfId="0" applyFont="1" applyBorder="1"/>
    <xf numFmtId="0" fontId="14" fillId="0" borderId="71" xfId="0" applyFont="1" applyBorder="1" applyAlignment="1">
      <alignment vertical="top" wrapText="1"/>
    </xf>
    <xf numFmtId="166" fontId="17" fillId="0" borderId="45" xfId="0" applyNumberFormat="1" applyFont="1" applyBorder="1" applyAlignment="1">
      <alignment horizontal="center" vertical="center"/>
    </xf>
    <xf numFmtId="166" fontId="17" fillId="0" borderId="46" xfId="0" applyNumberFormat="1" applyFont="1" applyBorder="1" applyAlignment="1">
      <alignment horizontal="center" vertical="center"/>
    </xf>
    <xf numFmtId="166" fontId="17" fillId="0" borderId="47" xfId="0" applyNumberFormat="1" applyFont="1" applyBorder="1" applyAlignment="1">
      <alignment horizontal="center" vertical="center"/>
    </xf>
    <xf numFmtId="0" fontId="20" fillId="0" borderId="43" xfId="0" applyFont="1" applyBorder="1" applyAlignment="1">
      <alignment horizontal="center" vertical="center" textRotation="90" wrapText="1"/>
    </xf>
    <xf numFmtId="166" fontId="21" fillId="0" borderId="42" xfId="0" applyNumberFormat="1" applyFont="1" applyBorder="1" applyAlignment="1">
      <alignment horizontal="center" vertical="center"/>
    </xf>
    <xf numFmtId="166" fontId="20" fillId="0" borderId="0" xfId="0" applyNumberFormat="1" applyFont="1" applyBorder="1" applyAlignment="1">
      <alignment horizontal="center" vertical="center"/>
    </xf>
    <xf numFmtId="166" fontId="21" fillId="0" borderId="0" xfId="0" applyNumberFormat="1" applyFont="1" applyBorder="1" applyAlignment="1">
      <alignment horizontal="center" vertical="center"/>
    </xf>
    <xf numFmtId="166" fontId="20" fillId="0" borderId="44" xfId="0" applyNumberFormat="1" applyFont="1" applyBorder="1" applyAlignment="1">
      <alignment horizontal="center" vertical="center"/>
    </xf>
    <xf numFmtId="166" fontId="21" fillId="0" borderId="82" xfId="0" applyNumberFormat="1" applyFont="1" applyBorder="1" applyAlignment="1">
      <alignment horizontal="center" vertical="center"/>
    </xf>
    <xf numFmtId="166" fontId="20" fillId="0" borderId="82" xfId="0" applyNumberFormat="1" applyFont="1" applyBorder="1" applyAlignment="1">
      <alignment horizontal="center" vertical="center"/>
    </xf>
    <xf numFmtId="166" fontId="21" fillId="0" borderId="27" xfId="0" applyNumberFormat="1" applyFont="1" applyBorder="1" applyAlignment="1">
      <alignment horizontal="center" vertical="center"/>
    </xf>
    <xf numFmtId="0" fontId="20" fillId="0" borderId="44" xfId="0" applyFont="1" applyBorder="1"/>
    <xf numFmtId="166" fontId="21" fillId="0" borderId="49" xfId="0" applyNumberFormat="1" applyFont="1" applyBorder="1" applyAlignment="1">
      <alignment horizontal="center" vertical="center"/>
    </xf>
    <xf numFmtId="166" fontId="21" fillId="0" borderId="51" xfId="0" applyNumberFormat="1" applyFont="1" applyBorder="1" applyAlignment="1">
      <alignment horizontal="center" vertical="center"/>
    </xf>
    <xf numFmtId="0" fontId="20" fillId="0" borderId="3" xfId="0" applyFont="1" applyBorder="1" applyAlignment="1">
      <alignment horizontal="center" textRotation="90" wrapText="1"/>
    </xf>
    <xf numFmtId="166" fontId="21" fillId="0" borderId="83" xfId="0" applyNumberFormat="1" applyFont="1" applyBorder="1" applyAlignment="1">
      <alignment horizontal="center" vertical="center"/>
    </xf>
    <xf numFmtId="0" fontId="20" fillId="0" borderId="44" xfId="0" applyFont="1" applyBorder="1" applyAlignment="1">
      <alignment horizontal="center"/>
    </xf>
    <xf numFmtId="0" fontId="20" fillId="0" borderId="0" xfId="0" applyFont="1" applyBorder="1" applyAlignment="1">
      <alignment horizontal="center" textRotation="90" wrapText="1"/>
    </xf>
    <xf numFmtId="0" fontId="20" fillId="0" borderId="84" xfId="0" applyFont="1" applyBorder="1" applyAlignment="1">
      <alignment horizontal="center" vertical="top"/>
    </xf>
    <xf numFmtId="0" fontId="21" fillId="0" borderId="84" xfId="0" applyFont="1" applyBorder="1" applyAlignment="1">
      <alignment horizontal="center"/>
    </xf>
    <xf numFmtId="0" fontId="20" fillId="0" borderId="85" xfId="0" applyFont="1" applyBorder="1" applyAlignment="1">
      <alignment horizontal="center" textRotation="90" wrapText="1"/>
    </xf>
    <xf numFmtId="166" fontId="21" fillId="0" borderId="86" xfId="0" applyNumberFormat="1" applyFont="1" applyBorder="1" applyAlignment="1">
      <alignment horizontal="center" vertical="center"/>
    </xf>
    <xf numFmtId="166" fontId="21" fillId="0" borderId="52" xfId="0" applyNumberFormat="1" applyFont="1" applyBorder="1" applyAlignment="1">
      <alignment horizontal="center" vertical="center"/>
    </xf>
    <xf numFmtId="0" fontId="20" fillId="0" borderId="43" xfId="0" applyFont="1" applyBorder="1" applyAlignment="1">
      <alignment horizontal="center" textRotation="90" wrapText="1"/>
    </xf>
    <xf numFmtId="0" fontId="21" fillId="0" borderId="44" xfId="0" applyFont="1" applyBorder="1" applyAlignment="1">
      <alignment horizontal="center" vertical="center" textRotation="90" wrapText="1"/>
    </xf>
    <xf numFmtId="166" fontId="20" fillId="0" borderId="55" xfId="0" applyNumberFormat="1" applyFont="1" applyBorder="1" applyAlignment="1">
      <alignment horizontal="center" vertical="center"/>
    </xf>
    <xf numFmtId="166" fontId="20" fillId="0" borderId="56" xfId="0" applyNumberFormat="1" applyFont="1" applyBorder="1" applyAlignment="1">
      <alignment horizontal="center" vertical="center"/>
    </xf>
    <xf numFmtId="166" fontId="20" fillId="0" borderId="57" xfId="0" applyNumberFormat="1" applyFont="1" applyBorder="1" applyAlignment="1">
      <alignment horizontal="center" vertical="center"/>
    </xf>
    <xf numFmtId="166" fontId="20" fillId="0" borderId="58" xfId="0" applyNumberFormat="1" applyFont="1" applyBorder="1" applyAlignment="1">
      <alignment horizontal="center" vertical="center"/>
    </xf>
    <xf numFmtId="166" fontId="20" fillId="0" borderId="59" xfId="0" applyNumberFormat="1" applyFont="1" applyBorder="1" applyAlignment="1">
      <alignment horizontal="center" vertical="center"/>
    </xf>
    <xf numFmtId="166" fontId="20" fillId="0" borderId="60" xfId="0" applyNumberFormat="1" applyFont="1" applyBorder="1" applyAlignment="1">
      <alignment horizontal="center" vertical="center"/>
    </xf>
    <xf numFmtId="166" fontId="20" fillId="0" borderId="61" xfId="0" applyNumberFormat="1" applyFont="1" applyBorder="1" applyAlignment="1">
      <alignment horizontal="center" vertical="center"/>
    </xf>
    <xf numFmtId="166" fontId="20" fillId="0" borderId="62" xfId="0" applyNumberFormat="1" applyFont="1" applyBorder="1" applyAlignment="1">
      <alignment horizontal="center" vertical="center"/>
    </xf>
    <xf numFmtId="166" fontId="21" fillId="0" borderId="50" xfId="0" applyNumberFormat="1" applyFont="1" applyBorder="1" applyAlignment="1">
      <alignment horizontal="center" vertical="center"/>
    </xf>
    <xf numFmtId="0" fontId="25" fillId="9" borderId="79" xfId="0" applyFont="1" applyFill="1" applyBorder="1" applyAlignment="1">
      <alignment horizontal="center"/>
    </xf>
    <xf numFmtId="0" fontId="30" fillId="0" borderId="0" xfId="0" applyFont="1"/>
    <xf numFmtId="0" fontId="15" fillId="0" borderId="0" xfId="0" applyFont="1" applyAlignment="1">
      <alignment horizontal="justify"/>
    </xf>
    <xf numFmtId="0" fontId="15" fillId="0" borderId="0" xfId="0" applyFont="1"/>
    <xf numFmtId="0" fontId="14" fillId="0" borderId="0" xfId="0" applyFont="1" applyAlignment="1">
      <alignment horizontal="justify"/>
    </xf>
    <xf numFmtId="0" fontId="14" fillId="0" borderId="0" xfId="0" applyFont="1" applyAlignment="1">
      <alignment horizontal="center"/>
    </xf>
    <xf numFmtId="10" fontId="14" fillId="0" borderId="0" xfId="0" applyNumberFormat="1" applyFont="1" applyAlignment="1">
      <alignment horizontal="center"/>
    </xf>
    <xf numFmtId="0" fontId="14" fillId="0" borderId="0" xfId="0" quotePrefix="1" applyFont="1" applyAlignment="1">
      <alignment horizontal="justify"/>
    </xf>
    <xf numFmtId="166" fontId="14" fillId="0" borderId="0" xfId="0" applyNumberFormat="1" applyFont="1" applyAlignment="1">
      <alignment horizontal="center"/>
    </xf>
    <xf numFmtId="0" fontId="24" fillId="0" borderId="0" xfId="0" quotePrefix="1" applyFont="1"/>
    <xf numFmtId="0" fontId="32" fillId="0" borderId="0" xfId="0" applyFont="1"/>
    <xf numFmtId="0" fontId="24" fillId="9" borderId="0" xfId="0" applyFont="1" applyFill="1"/>
    <xf numFmtId="0" fontId="14" fillId="0" borderId="0" xfId="0" quotePrefix="1" applyFont="1" applyAlignment="1">
      <alignment horizontal="left"/>
    </xf>
    <xf numFmtId="0" fontId="14" fillId="0" borderId="0" xfId="0" quotePrefix="1" applyFont="1"/>
    <xf numFmtId="0" fontId="14" fillId="9" borderId="0" xfId="0" applyFont="1" applyFill="1"/>
    <xf numFmtId="0" fontId="13" fillId="0" borderId="66" xfId="0" applyFont="1" applyBorder="1" applyAlignment="1">
      <alignment horizontal="center" vertical="center" wrapText="1"/>
    </xf>
    <xf numFmtId="0" fontId="12" fillId="0" borderId="87" xfId="0" applyFont="1" applyBorder="1" applyAlignment="1">
      <alignment horizontal="center" vertical="center" textRotation="90" wrapText="1"/>
    </xf>
    <xf numFmtId="0" fontId="12" fillId="0" borderId="88" xfId="0" applyFont="1" applyBorder="1" applyAlignment="1">
      <alignment horizontal="center" vertical="center" textRotation="90" wrapText="1"/>
    </xf>
    <xf numFmtId="0" fontId="12" fillId="0" borderId="89" xfId="0" applyFont="1" applyBorder="1" applyAlignment="1">
      <alignment horizontal="center" vertical="center" textRotation="90" wrapText="1"/>
    </xf>
    <xf numFmtId="0" fontId="13" fillId="0" borderId="70" xfId="0" applyFont="1" applyBorder="1" applyAlignment="1">
      <alignment horizontal="center" vertical="center" textRotation="90" wrapText="1"/>
    </xf>
    <xf numFmtId="0" fontId="12" fillId="0" borderId="45" xfId="0" applyFont="1" applyBorder="1" applyAlignment="1">
      <alignment horizontal="left" vertical="center" wrapText="1"/>
    </xf>
    <xf numFmtId="2" fontId="12" fillId="0" borderId="90" xfId="0" applyNumberFormat="1" applyFont="1" applyBorder="1" applyAlignment="1">
      <alignment horizontal="center" vertical="center"/>
    </xf>
    <xf numFmtId="2" fontId="12" fillId="0" borderId="56" xfId="0" applyNumberFormat="1" applyFont="1" applyBorder="1" applyAlignment="1">
      <alignment horizontal="center" vertical="center"/>
    </xf>
    <xf numFmtId="2" fontId="12" fillId="0" borderId="91" xfId="0" applyNumberFormat="1" applyFont="1" applyBorder="1" applyAlignment="1">
      <alignment horizontal="center" vertical="center"/>
    </xf>
    <xf numFmtId="2" fontId="13" fillId="0" borderId="45" xfId="0" applyNumberFormat="1" applyFont="1" applyBorder="1" applyAlignment="1">
      <alignment horizontal="center" vertical="center"/>
    </xf>
    <xf numFmtId="0" fontId="12" fillId="0" borderId="92" xfId="0" applyFont="1" applyBorder="1" applyAlignment="1">
      <alignment horizontal="left" vertical="center" wrapText="1"/>
    </xf>
    <xf numFmtId="2" fontId="12" fillId="0" borderId="93" xfId="0" applyNumberFormat="1" applyFont="1" applyBorder="1" applyAlignment="1">
      <alignment horizontal="center" vertical="center"/>
    </xf>
    <xf numFmtId="2" fontId="12" fillId="0" borderId="94" xfId="0" applyNumberFormat="1" applyFont="1" applyBorder="1" applyAlignment="1">
      <alignment horizontal="center" vertical="center"/>
    </xf>
    <xf numFmtId="2" fontId="12" fillId="0" borderId="95" xfId="0" applyNumberFormat="1" applyFont="1" applyBorder="1" applyAlignment="1">
      <alignment horizontal="center" vertical="center"/>
    </xf>
    <xf numFmtId="2" fontId="13" fillId="0" borderId="92" xfId="0" applyNumberFormat="1" applyFont="1" applyBorder="1" applyAlignment="1">
      <alignment horizontal="center" vertical="center"/>
    </xf>
    <xf numFmtId="0" fontId="12" fillId="0" borderId="46" xfId="0" applyFont="1" applyBorder="1" applyAlignment="1">
      <alignment horizontal="left" vertical="center" wrapText="1"/>
    </xf>
    <xf numFmtId="2" fontId="12" fillId="0" borderId="96" xfId="0" applyNumberFormat="1" applyFont="1" applyBorder="1" applyAlignment="1">
      <alignment horizontal="center" vertical="center"/>
    </xf>
    <xf numFmtId="2" fontId="12" fillId="0" borderId="44" xfId="0" applyNumberFormat="1" applyFont="1" applyBorder="1" applyAlignment="1">
      <alignment horizontal="center" vertical="center"/>
    </xf>
    <xf numFmtId="2" fontId="12" fillId="0" borderId="82" xfId="0" applyNumberFormat="1" applyFont="1" applyBorder="1" applyAlignment="1">
      <alignment horizontal="center" vertical="center"/>
    </xf>
    <xf numFmtId="2" fontId="13" fillId="0" borderId="46" xfId="0" applyNumberFormat="1" applyFont="1" applyBorder="1" applyAlignment="1">
      <alignment horizontal="center" vertical="center"/>
    </xf>
    <xf numFmtId="0" fontId="12" fillId="0" borderId="97" xfId="0" applyFont="1" applyBorder="1" applyAlignment="1">
      <alignment horizontal="left" vertical="center" wrapText="1"/>
    </xf>
    <xf numFmtId="2" fontId="12" fillId="0" borderId="74" xfId="0" applyNumberFormat="1" applyFont="1" applyBorder="1" applyAlignment="1">
      <alignment horizontal="center" vertical="center"/>
    </xf>
    <xf numFmtId="2" fontId="12" fillId="0" borderId="80" xfId="0" applyNumberFormat="1" applyFont="1" applyBorder="1" applyAlignment="1">
      <alignment horizontal="center" vertical="center"/>
    </xf>
    <xf numFmtId="2" fontId="12" fillId="0" borderId="98" xfId="0" applyNumberFormat="1" applyFont="1" applyBorder="1" applyAlignment="1">
      <alignment horizontal="center" vertical="center"/>
    </xf>
    <xf numFmtId="2" fontId="13" fillId="0" borderId="97" xfId="0" applyNumberFormat="1" applyFont="1" applyBorder="1" applyAlignment="1">
      <alignment horizontal="center" vertical="center"/>
    </xf>
    <xf numFmtId="0" fontId="13" fillId="0" borderId="66" xfId="0" applyFont="1" applyBorder="1" applyAlignment="1">
      <alignment horizontal="left" vertical="center" wrapText="1"/>
    </xf>
    <xf numFmtId="2" fontId="13" fillId="0" borderId="99" xfId="0" applyNumberFormat="1" applyFont="1" applyBorder="1" applyAlignment="1">
      <alignment horizontal="center" vertical="center"/>
    </xf>
    <xf numFmtId="2" fontId="13" fillId="0" borderId="100" xfId="0" applyNumberFormat="1" applyFont="1" applyBorder="1" applyAlignment="1">
      <alignment horizontal="center" vertical="center"/>
    </xf>
    <xf numFmtId="2" fontId="13" fillId="0" borderId="101" xfId="0" applyNumberFormat="1" applyFont="1" applyBorder="1" applyAlignment="1">
      <alignment horizontal="center" vertical="center"/>
    </xf>
    <xf numFmtId="2" fontId="13" fillId="0" borderId="66" xfId="0" applyNumberFormat="1" applyFont="1" applyBorder="1" applyAlignment="1">
      <alignment horizontal="center" vertical="center"/>
    </xf>
    <xf numFmtId="0" fontId="34" fillId="0" borderId="0" xfId="0" applyFont="1" applyAlignment="1">
      <alignment horizontal="left" readingOrder="1"/>
    </xf>
    <xf numFmtId="0" fontId="0" fillId="10" borderId="0" xfId="0" applyFill="1"/>
    <xf numFmtId="0" fontId="0" fillId="9" borderId="0" xfId="0" applyFill="1" applyAlignment="1">
      <alignment horizontal="center"/>
    </xf>
    <xf numFmtId="167" fontId="20" fillId="0" borderId="0" xfId="0" applyNumberFormat="1" applyFont="1" applyBorder="1" applyAlignment="1">
      <alignment horizontal="center" vertical="center"/>
    </xf>
    <xf numFmtId="167" fontId="21" fillId="0" borderId="0" xfId="0" applyNumberFormat="1" applyFont="1" applyBorder="1" applyAlignment="1">
      <alignment horizontal="center" vertical="center"/>
    </xf>
    <xf numFmtId="167" fontId="21" fillId="0" borderId="81" xfId="0" applyNumberFormat="1" applyFont="1" applyBorder="1" applyAlignment="1">
      <alignment horizontal="left" vertical="center"/>
    </xf>
    <xf numFmtId="0" fontId="15" fillId="0" borderId="102" xfId="0" applyFont="1" applyBorder="1" applyAlignment="1">
      <alignment horizontal="center"/>
    </xf>
    <xf numFmtId="167" fontId="20" fillId="0" borderId="102" xfId="0" applyNumberFormat="1" applyFont="1" applyBorder="1" applyAlignment="1">
      <alignment horizontal="center" vertical="center"/>
    </xf>
    <xf numFmtId="167" fontId="21" fillId="0" borderId="78" xfId="0" applyNumberFormat="1" applyFont="1" applyBorder="1" applyAlignment="1">
      <alignment horizontal="center" vertical="center"/>
    </xf>
    <xf numFmtId="0" fontId="14" fillId="9" borderId="0" xfId="0" applyFont="1" applyFill="1" applyAlignment="1">
      <alignment horizontal="justify"/>
    </xf>
    <xf numFmtId="0" fontId="14" fillId="0" borderId="0" xfId="0" applyFont="1" applyAlignment="1">
      <alignment horizontal="left"/>
    </xf>
    <xf numFmtId="0" fontId="14" fillId="11" borderId="0" xfId="0" applyFont="1" applyFill="1" applyBorder="1" applyAlignment="1">
      <alignment horizontal="justify"/>
    </xf>
    <xf numFmtId="166" fontId="14" fillId="11" borderId="0" xfId="0" applyNumberFormat="1" applyFont="1" applyFill="1" applyBorder="1" applyAlignment="1">
      <alignment horizontal="center"/>
    </xf>
    <xf numFmtId="0" fontId="0" fillId="11" borderId="0" xfId="0" applyFill="1" applyBorder="1"/>
    <xf numFmtId="0" fontId="14" fillId="11" borderId="0" xfId="0" applyFont="1" applyFill="1" applyBorder="1" applyAlignment="1">
      <alignment horizontal="left"/>
    </xf>
  </cellXfs>
  <cellStyles count="18">
    <cellStyle name="Accent" xfId="1"/>
    <cellStyle name="Accent 1" xfId="2"/>
    <cellStyle name="Accent 2" xfId="3"/>
    <cellStyle name="Accent 3" xfId="4"/>
    <cellStyle name="Bad" xfId="5"/>
    <cellStyle name="Error" xfId="6"/>
    <cellStyle name="Euro" xfId="7"/>
    <cellStyle name="Footnote" xfId="8"/>
    <cellStyle name="Good" xfId="9"/>
    <cellStyle name="Heading" xfId="10"/>
    <cellStyle name="Heading 1" xfId="11"/>
    <cellStyle name="Heading 2" xfId="12"/>
    <cellStyle name="Neutral" xfId="13"/>
    <cellStyle name="Normal" xfId="0" builtinId="0"/>
    <cellStyle name="Pourcentage" xfId="14" builtinId="5"/>
    <cellStyle name="Status" xfId="15"/>
    <cellStyle name="Text" xfId="16"/>
    <cellStyle name="Warning" xfId="1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251460</xdr:colOff>
      <xdr:row>12</xdr:row>
      <xdr:rowOff>7620</xdr:rowOff>
    </xdr:from>
    <xdr:to>
      <xdr:col>6</xdr:col>
      <xdr:colOff>45720</xdr:colOff>
      <xdr:row>12</xdr:row>
      <xdr:rowOff>350520</xdr:rowOff>
    </xdr:to>
    <xdr:sp macro="" textlink="">
      <xdr:nvSpPr>
        <xdr:cNvPr id="3489" name="Texte 2">
          <a:extLst>
            <a:ext uri="{FF2B5EF4-FFF2-40B4-BE49-F238E27FC236}">
              <a16:creationId xmlns:a16="http://schemas.microsoft.com/office/drawing/2014/main" id="{106760CE-DD90-4409-8BEE-3FC9821C8F9A}"/>
            </a:ext>
          </a:extLst>
        </xdr:cNvPr>
        <xdr:cNvSpPr txBox="1">
          <a:spLocks noChangeArrowheads="1"/>
        </xdr:cNvSpPr>
      </xdr:nvSpPr>
      <xdr:spPr bwMode="auto">
        <a:xfrm>
          <a:off x="5334000" y="8138160"/>
          <a:ext cx="130302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13</xdr:row>
      <xdr:rowOff>0</xdr:rowOff>
    </xdr:from>
    <xdr:to>
      <xdr:col>6</xdr:col>
      <xdr:colOff>114300</xdr:colOff>
      <xdr:row>13</xdr:row>
      <xdr:rowOff>289560</xdr:rowOff>
    </xdr:to>
    <xdr:sp macro="" textlink="">
      <xdr:nvSpPr>
        <xdr:cNvPr id="3490" name="Texte 3">
          <a:extLst>
            <a:ext uri="{FF2B5EF4-FFF2-40B4-BE49-F238E27FC236}">
              <a16:creationId xmlns:a16="http://schemas.microsoft.com/office/drawing/2014/main" id="{21D20189-6EB2-4341-A194-01EDE7AD8571}"/>
            </a:ext>
          </a:extLst>
        </xdr:cNvPr>
        <xdr:cNvSpPr txBox="1">
          <a:spLocks noChangeArrowheads="1"/>
        </xdr:cNvSpPr>
      </xdr:nvSpPr>
      <xdr:spPr bwMode="auto">
        <a:xfrm>
          <a:off x="6591300" y="8892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13</xdr:row>
      <xdr:rowOff>0</xdr:rowOff>
    </xdr:from>
    <xdr:to>
      <xdr:col>6</xdr:col>
      <xdr:colOff>114300</xdr:colOff>
      <xdr:row>13</xdr:row>
      <xdr:rowOff>289560</xdr:rowOff>
    </xdr:to>
    <xdr:sp macro="" textlink="">
      <xdr:nvSpPr>
        <xdr:cNvPr id="3491" name="Texte 4">
          <a:extLst>
            <a:ext uri="{FF2B5EF4-FFF2-40B4-BE49-F238E27FC236}">
              <a16:creationId xmlns:a16="http://schemas.microsoft.com/office/drawing/2014/main" id="{DC61F82C-C390-459F-B5DD-933E40C69068}"/>
            </a:ext>
          </a:extLst>
        </xdr:cNvPr>
        <xdr:cNvSpPr txBox="1">
          <a:spLocks noChangeArrowheads="1"/>
        </xdr:cNvSpPr>
      </xdr:nvSpPr>
      <xdr:spPr bwMode="auto">
        <a:xfrm>
          <a:off x="6591300" y="8892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13</xdr:row>
      <xdr:rowOff>0</xdr:rowOff>
    </xdr:from>
    <xdr:to>
      <xdr:col>6</xdr:col>
      <xdr:colOff>114300</xdr:colOff>
      <xdr:row>13</xdr:row>
      <xdr:rowOff>289560</xdr:rowOff>
    </xdr:to>
    <xdr:sp macro="" textlink="">
      <xdr:nvSpPr>
        <xdr:cNvPr id="3492" name="Texte 5">
          <a:extLst>
            <a:ext uri="{FF2B5EF4-FFF2-40B4-BE49-F238E27FC236}">
              <a16:creationId xmlns:a16="http://schemas.microsoft.com/office/drawing/2014/main" id="{DE1F8D16-2F52-496F-99C5-9798E10FBB4A}"/>
            </a:ext>
          </a:extLst>
        </xdr:cNvPr>
        <xdr:cNvSpPr txBox="1">
          <a:spLocks noChangeArrowheads="1"/>
        </xdr:cNvSpPr>
      </xdr:nvSpPr>
      <xdr:spPr bwMode="auto">
        <a:xfrm>
          <a:off x="6591300" y="8892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13</xdr:row>
      <xdr:rowOff>0</xdr:rowOff>
    </xdr:from>
    <xdr:to>
      <xdr:col>7</xdr:col>
      <xdr:colOff>114300</xdr:colOff>
      <xdr:row>13</xdr:row>
      <xdr:rowOff>289560</xdr:rowOff>
    </xdr:to>
    <xdr:sp macro="" textlink="">
      <xdr:nvSpPr>
        <xdr:cNvPr id="3493" name="Texte 7">
          <a:extLst>
            <a:ext uri="{FF2B5EF4-FFF2-40B4-BE49-F238E27FC236}">
              <a16:creationId xmlns:a16="http://schemas.microsoft.com/office/drawing/2014/main" id="{77B190F7-990E-4A2D-B78F-8F279AD80AEA}"/>
            </a:ext>
          </a:extLst>
        </xdr:cNvPr>
        <xdr:cNvSpPr txBox="1">
          <a:spLocks noChangeArrowheads="1"/>
        </xdr:cNvSpPr>
      </xdr:nvSpPr>
      <xdr:spPr bwMode="auto">
        <a:xfrm>
          <a:off x="7665720" y="8892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13</xdr:row>
      <xdr:rowOff>0</xdr:rowOff>
    </xdr:from>
    <xdr:to>
      <xdr:col>7</xdr:col>
      <xdr:colOff>114300</xdr:colOff>
      <xdr:row>13</xdr:row>
      <xdr:rowOff>289560</xdr:rowOff>
    </xdr:to>
    <xdr:sp macro="" textlink="">
      <xdr:nvSpPr>
        <xdr:cNvPr id="3494" name="Texte 8">
          <a:extLst>
            <a:ext uri="{FF2B5EF4-FFF2-40B4-BE49-F238E27FC236}">
              <a16:creationId xmlns:a16="http://schemas.microsoft.com/office/drawing/2014/main" id="{6739D8F1-21F1-4F0C-A0AB-55B1FDFB6AFB}"/>
            </a:ext>
          </a:extLst>
        </xdr:cNvPr>
        <xdr:cNvSpPr txBox="1">
          <a:spLocks noChangeArrowheads="1"/>
        </xdr:cNvSpPr>
      </xdr:nvSpPr>
      <xdr:spPr bwMode="auto">
        <a:xfrm>
          <a:off x="7665720" y="8892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13</xdr:row>
      <xdr:rowOff>0</xdr:rowOff>
    </xdr:from>
    <xdr:to>
      <xdr:col>7</xdr:col>
      <xdr:colOff>114300</xdr:colOff>
      <xdr:row>13</xdr:row>
      <xdr:rowOff>289560</xdr:rowOff>
    </xdr:to>
    <xdr:sp macro="" textlink="">
      <xdr:nvSpPr>
        <xdr:cNvPr id="3495" name="Texte 9">
          <a:extLst>
            <a:ext uri="{FF2B5EF4-FFF2-40B4-BE49-F238E27FC236}">
              <a16:creationId xmlns:a16="http://schemas.microsoft.com/office/drawing/2014/main" id="{1BEF571A-C44A-4B0F-9793-CE19EBC27FE9}"/>
            </a:ext>
          </a:extLst>
        </xdr:cNvPr>
        <xdr:cNvSpPr txBox="1">
          <a:spLocks noChangeArrowheads="1"/>
        </xdr:cNvSpPr>
      </xdr:nvSpPr>
      <xdr:spPr bwMode="auto">
        <a:xfrm>
          <a:off x="7665720" y="8892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13</xdr:row>
      <xdr:rowOff>0</xdr:rowOff>
    </xdr:from>
    <xdr:to>
      <xdr:col>8</xdr:col>
      <xdr:colOff>114300</xdr:colOff>
      <xdr:row>13</xdr:row>
      <xdr:rowOff>289560</xdr:rowOff>
    </xdr:to>
    <xdr:sp macro="" textlink="">
      <xdr:nvSpPr>
        <xdr:cNvPr id="3496" name="Texte 10">
          <a:extLst>
            <a:ext uri="{FF2B5EF4-FFF2-40B4-BE49-F238E27FC236}">
              <a16:creationId xmlns:a16="http://schemas.microsoft.com/office/drawing/2014/main" id="{8A44CB5F-0285-4CEF-8018-D9A32B777AD2}"/>
            </a:ext>
          </a:extLst>
        </xdr:cNvPr>
        <xdr:cNvSpPr txBox="1">
          <a:spLocks noChangeArrowheads="1"/>
        </xdr:cNvSpPr>
      </xdr:nvSpPr>
      <xdr:spPr bwMode="auto">
        <a:xfrm>
          <a:off x="8740140" y="8892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13</xdr:row>
      <xdr:rowOff>0</xdr:rowOff>
    </xdr:from>
    <xdr:to>
      <xdr:col>8</xdr:col>
      <xdr:colOff>114300</xdr:colOff>
      <xdr:row>13</xdr:row>
      <xdr:rowOff>289560</xdr:rowOff>
    </xdr:to>
    <xdr:sp macro="" textlink="">
      <xdr:nvSpPr>
        <xdr:cNvPr id="3497" name="Texte 11">
          <a:extLst>
            <a:ext uri="{FF2B5EF4-FFF2-40B4-BE49-F238E27FC236}">
              <a16:creationId xmlns:a16="http://schemas.microsoft.com/office/drawing/2014/main" id="{974287A7-09C7-4CB2-BD00-D0E5708F1AC9}"/>
            </a:ext>
          </a:extLst>
        </xdr:cNvPr>
        <xdr:cNvSpPr txBox="1">
          <a:spLocks noChangeArrowheads="1"/>
        </xdr:cNvSpPr>
      </xdr:nvSpPr>
      <xdr:spPr bwMode="auto">
        <a:xfrm>
          <a:off x="8740140" y="8892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13</xdr:row>
      <xdr:rowOff>0</xdr:rowOff>
    </xdr:from>
    <xdr:to>
      <xdr:col>8</xdr:col>
      <xdr:colOff>114300</xdr:colOff>
      <xdr:row>13</xdr:row>
      <xdr:rowOff>289560</xdr:rowOff>
    </xdr:to>
    <xdr:sp macro="" textlink="">
      <xdr:nvSpPr>
        <xdr:cNvPr id="3498" name="Texte 12">
          <a:extLst>
            <a:ext uri="{FF2B5EF4-FFF2-40B4-BE49-F238E27FC236}">
              <a16:creationId xmlns:a16="http://schemas.microsoft.com/office/drawing/2014/main" id="{F78EAD60-C5CC-42F8-9330-06CDD03494DE}"/>
            </a:ext>
          </a:extLst>
        </xdr:cNvPr>
        <xdr:cNvSpPr txBox="1">
          <a:spLocks noChangeArrowheads="1"/>
        </xdr:cNvSpPr>
      </xdr:nvSpPr>
      <xdr:spPr bwMode="auto">
        <a:xfrm>
          <a:off x="8740140" y="8892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99060</xdr:colOff>
      <xdr:row>12</xdr:row>
      <xdr:rowOff>624840</xdr:rowOff>
    </xdr:from>
    <xdr:to>
      <xdr:col>4</xdr:col>
      <xdr:colOff>975360</xdr:colOff>
      <xdr:row>12</xdr:row>
      <xdr:rowOff>868680</xdr:rowOff>
    </xdr:to>
    <xdr:sp macro="" textlink="">
      <xdr:nvSpPr>
        <xdr:cNvPr id="3499" name="Texte 19">
          <a:extLst>
            <a:ext uri="{FF2B5EF4-FFF2-40B4-BE49-F238E27FC236}">
              <a16:creationId xmlns:a16="http://schemas.microsoft.com/office/drawing/2014/main" id="{8D7D936B-0694-4BD8-BD03-F04B1FE599F4}"/>
            </a:ext>
          </a:extLst>
        </xdr:cNvPr>
        <xdr:cNvSpPr txBox="1">
          <a:spLocks noChangeArrowheads="1"/>
        </xdr:cNvSpPr>
      </xdr:nvSpPr>
      <xdr:spPr bwMode="auto">
        <a:xfrm>
          <a:off x="4107180" y="8755380"/>
          <a:ext cx="87630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1051560</xdr:colOff>
      <xdr:row>11</xdr:row>
      <xdr:rowOff>600075</xdr:rowOff>
    </xdr:from>
    <xdr:to>
      <xdr:col>14</xdr:col>
      <xdr:colOff>1051560</xdr:colOff>
      <xdr:row>12</xdr:row>
      <xdr:rowOff>240065</xdr:rowOff>
    </xdr:to>
    <xdr:sp macro="" textlink="" fLocksText="0">
      <xdr:nvSpPr>
        <xdr:cNvPr id="3084" name="Texte 22">
          <a:extLst>
            <a:ext uri="{FF2B5EF4-FFF2-40B4-BE49-F238E27FC236}">
              <a16:creationId xmlns:a16="http://schemas.microsoft.com/office/drawing/2014/main" id="{A7B12E1E-0A42-4FBC-B4CA-6F233EE3CDE2}"/>
            </a:ext>
          </a:extLst>
        </xdr:cNvPr>
        <xdr:cNvSpPr txBox="1">
          <a:spLocks noChangeArrowheads="1"/>
        </xdr:cNvSpPr>
      </xdr:nvSpPr>
      <xdr:spPr bwMode="auto">
        <a:xfrm>
          <a:off x="13735050" y="7972425"/>
          <a:ext cx="2095500" cy="409575"/>
        </a:xfrm>
        <a:prstGeom prst="rect">
          <a:avLst/>
        </a:prstGeom>
        <a:solidFill>
          <a:srgbClr val="FFFFFF"/>
        </a:solidFill>
        <a:ln w="9360" cap="sq">
          <a:solidFill>
            <a:srgbClr val="000000"/>
          </a:solidFill>
          <a:miter lim="800000"/>
          <a:headEnd/>
          <a:tailEnd/>
        </a:ln>
        <a:effectLst/>
      </xdr:spPr>
      <xdr:txBody>
        <a:bodyPr vertOverflow="clip" wrap="square" lIns="20160" tIns="20160" rIns="20160" bIns="20160" anchor="ctr" upright="1"/>
        <a:lstStyle/>
        <a:p>
          <a:pPr algn="ctr" rtl="0">
            <a:defRPr sz="1000"/>
          </a:pPr>
          <a:r>
            <a:rPr lang="fr-FR" sz="1600" b="0" i="0" strike="noStrike">
              <a:solidFill>
                <a:srgbClr val="000000"/>
              </a:solidFill>
              <a:latin typeface="Arial"/>
              <a:cs typeface="Arial"/>
            </a:rPr>
            <a:t>Conso. finale</a:t>
          </a:r>
        </a:p>
      </xdr:txBody>
    </xdr:sp>
    <xdr:clientData/>
  </xdr:twoCellAnchor>
  <xdr:twoCellAnchor>
    <xdr:from>
      <xdr:col>5</xdr:col>
      <xdr:colOff>213360</xdr:colOff>
      <xdr:row>3</xdr:row>
      <xdr:rowOff>15240</xdr:rowOff>
    </xdr:from>
    <xdr:to>
      <xdr:col>6</xdr:col>
      <xdr:colOff>45720</xdr:colOff>
      <xdr:row>3</xdr:row>
      <xdr:rowOff>449580</xdr:rowOff>
    </xdr:to>
    <xdr:sp macro="" textlink="">
      <xdr:nvSpPr>
        <xdr:cNvPr id="3501" name="Texte 23">
          <a:extLst>
            <a:ext uri="{FF2B5EF4-FFF2-40B4-BE49-F238E27FC236}">
              <a16:creationId xmlns:a16="http://schemas.microsoft.com/office/drawing/2014/main" id="{7EE7D467-5EEE-47DF-BA6F-2DBC0120FF82}"/>
            </a:ext>
          </a:extLst>
        </xdr:cNvPr>
        <xdr:cNvSpPr txBox="1">
          <a:spLocks noChangeArrowheads="1"/>
        </xdr:cNvSpPr>
      </xdr:nvSpPr>
      <xdr:spPr bwMode="auto">
        <a:xfrm>
          <a:off x="5295900" y="1287780"/>
          <a:ext cx="134112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4</xdr:row>
      <xdr:rowOff>0</xdr:rowOff>
    </xdr:from>
    <xdr:to>
      <xdr:col>6</xdr:col>
      <xdr:colOff>114300</xdr:colOff>
      <xdr:row>4</xdr:row>
      <xdr:rowOff>289560</xdr:rowOff>
    </xdr:to>
    <xdr:sp macro="" textlink="">
      <xdr:nvSpPr>
        <xdr:cNvPr id="3502" name="Texte 24">
          <a:extLst>
            <a:ext uri="{FF2B5EF4-FFF2-40B4-BE49-F238E27FC236}">
              <a16:creationId xmlns:a16="http://schemas.microsoft.com/office/drawing/2014/main" id="{21BB6451-1BEF-4299-B538-83FC6F986C8D}"/>
            </a:ext>
          </a:extLst>
        </xdr:cNvPr>
        <xdr:cNvSpPr txBox="1">
          <a:spLocks noChangeArrowheads="1"/>
        </xdr:cNvSpPr>
      </xdr:nvSpPr>
      <xdr:spPr bwMode="auto">
        <a:xfrm>
          <a:off x="6591300" y="2034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4</xdr:row>
      <xdr:rowOff>0</xdr:rowOff>
    </xdr:from>
    <xdr:to>
      <xdr:col>6</xdr:col>
      <xdr:colOff>114300</xdr:colOff>
      <xdr:row>4</xdr:row>
      <xdr:rowOff>274320</xdr:rowOff>
    </xdr:to>
    <xdr:sp macro="" textlink="">
      <xdr:nvSpPr>
        <xdr:cNvPr id="3503" name="Texte 25">
          <a:extLst>
            <a:ext uri="{FF2B5EF4-FFF2-40B4-BE49-F238E27FC236}">
              <a16:creationId xmlns:a16="http://schemas.microsoft.com/office/drawing/2014/main" id="{D88CEFAB-E5A7-46D0-A3C4-1654C1150201}"/>
            </a:ext>
          </a:extLst>
        </xdr:cNvPr>
        <xdr:cNvSpPr txBox="1">
          <a:spLocks noChangeArrowheads="1"/>
        </xdr:cNvSpPr>
      </xdr:nvSpPr>
      <xdr:spPr bwMode="auto">
        <a:xfrm>
          <a:off x="6591300" y="2034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4</xdr:row>
      <xdr:rowOff>0</xdr:rowOff>
    </xdr:from>
    <xdr:to>
      <xdr:col>6</xdr:col>
      <xdr:colOff>114300</xdr:colOff>
      <xdr:row>4</xdr:row>
      <xdr:rowOff>274320</xdr:rowOff>
    </xdr:to>
    <xdr:sp macro="" textlink="">
      <xdr:nvSpPr>
        <xdr:cNvPr id="3504" name="Texte 26">
          <a:extLst>
            <a:ext uri="{FF2B5EF4-FFF2-40B4-BE49-F238E27FC236}">
              <a16:creationId xmlns:a16="http://schemas.microsoft.com/office/drawing/2014/main" id="{4B36F410-45FB-4D1E-8BB2-DE60ECD59997}"/>
            </a:ext>
          </a:extLst>
        </xdr:cNvPr>
        <xdr:cNvSpPr txBox="1">
          <a:spLocks noChangeArrowheads="1"/>
        </xdr:cNvSpPr>
      </xdr:nvSpPr>
      <xdr:spPr bwMode="auto">
        <a:xfrm>
          <a:off x="6591300" y="2034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4</xdr:row>
      <xdr:rowOff>0</xdr:rowOff>
    </xdr:from>
    <xdr:to>
      <xdr:col>7</xdr:col>
      <xdr:colOff>114300</xdr:colOff>
      <xdr:row>4</xdr:row>
      <xdr:rowOff>289560</xdr:rowOff>
    </xdr:to>
    <xdr:sp macro="" textlink="">
      <xdr:nvSpPr>
        <xdr:cNvPr id="3505" name="Texte 27">
          <a:extLst>
            <a:ext uri="{FF2B5EF4-FFF2-40B4-BE49-F238E27FC236}">
              <a16:creationId xmlns:a16="http://schemas.microsoft.com/office/drawing/2014/main" id="{DA01D899-B2A0-47B0-AF07-DD8805FC35B3}"/>
            </a:ext>
          </a:extLst>
        </xdr:cNvPr>
        <xdr:cNvSpPr txBox="1">
          <a:spLocks noChangeArrowheads="1"/>
        </xdr:cNvSpPr>
      </xdr:nvSpPr>
      <xdr:spPr bwMode="auto">
        <a:xfrm>
          <a:off x="7665720" y="2034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4</xdr:row>
      <xdr:rowOff>0</xdr:rowOff>
    </xdr:from>
    <xdr:to>
      <xdr:col>7</xdr:col>
      <xdr:colOff>114300</xdr:colOff>
      <xdr:row>4</xdr:row>
      <xdr:rowOff>274320</xdr:rowOff>
    </xdr:to>
    <xdr:sp macro="" textlink="">
      <xdr:nvSpPr>
        <xdr:cNvPr id="3506" name="Texte 28">
          <a:extLst>
            <a:ext uri="{FF2B5EF4-FFF2-40B4-BE49-F238E27FC236}">
              <a16:creationId xmlns:a16="http://schemas.microsoft.com/office/drawing/2014/main" id="{D0292A0F-721A-4816-83C2-8AE09B807148}"/>
            </a:ext>
          </a:extLst>
        </xdr:cNvPr>
        <xdr:cNvSpPr txBox="1">
          <a:spLocks noChangeArrowheads="1"/>
        </xdr:cNvSpPr>
      </xdr:nvSpPr>
      <xdr:spPr bwMode="auto">
        <a:xfrm>
          <a:off x="7665720" y="2034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4</xdr:row>
      <xdr:rowOff>0</xdr:rowOff>
    </xdr:from>
    <xdr:to>
      <xdr:col>7</xdr:col>
      <xdr:colOff>114300</xdr:colOff>
      <xdr:row>4</xdr:row>
      <xdr:rowOff>274320</xdr:rowOff>
    </xdr:to>
    <xdr:sp macro="" textlink="">
      <xdr:nvSpPr>
        <xdr:cNvPr id="3507" name="Texte 29">
          <a:extLst>
            <a:ext uri="{FF2B5EF4-FFF2-40B4-BE49-F238E27FC236}">
              <a16:creationId xmlns:a16="http://schemas.microsoft.com/office/drawing/2014/main" id="{10E9F3DF-EA16-48E6-AA80-1DCB7B20DA39}"/>
            </a:ext>
          </a:extLst>
        </xdr:cNvPr>
        <xdr:cNvSpPr txBox="1">
          <a:spLocks noChangeArrowheads="1"/>
        </xdr:cNvSpPr>
      </xdr:nvSpPr>
      <xdr:spPr bwMode="auto">
        <a:xfrm>
          <a:off x="7665720" y="2034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4</xdr:row>
      <xdr:rowOff>0</xdr:rowOff>
    </xdr:from>
    <xdr:to>
      <xdr:col>8</xdr:col>
      <xdr:colOff>114300</xdr:colOff>
      <xdr:row>4</xdr:row>
      <xdr:rowOff>289560</xdr:rowOff>
    </xdr:to>
    <xdr:sp macro="" textlink="">
      <xdr:nvSpPr>
        <xdr:cNvPr id="3508" name="Texte 30">
          <a:extLst>
            <a:ext uri="{FF2B5EF4-FFF2-40B4-BE49-F238E27FC236}">
              <a16:creationId xmlns:a16="http://schemas.microsoft.com/office/drawing/2014/main" id="{BA394331-8EEB-40C1-9305-361FF74DF36B}"/>
            </a:ext>
          </a:extLst>
        </xdr:cNvPr>
        <xdr:cNvSpPr txBox="1">
          <a:spLocks noChangeArrowheads="1"/>
        </xdr:cNvSpPr>
      </xdr:nvSpPr>
      <xdr:spPr bwMode="auto">
        <a:xfrm>
          <a:off x="8740140" y="2034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4</xdr:row>
      <xdr:rowOff>0</xdr:rowOff>
    </xdr:from>
    <xdr:to>
      <xdr:col>8</xdr:col>
      <xdr:colOff>114300</xdr:colOff>
      <xdr:row>4</xdr:row>
      <xdr:rowOff>274320</xdr:rowOff>
    </xdr:to>
    <xdr:sp macro="" textlink="">
      <xdr:nvSpPr>
        <xdr:cNvPr id="3509" name="Texte 31">
          <a:extLst>
            <a:ext uri="{FF2B5EF4-FFF2-40B4-BE49-F238E27FC236}">
              <a16:creationId xmlns:a16="http://schemas.microsoft.com/office/drawing/2014/main" id="{049956C4-A600-4A01-8E35-ED889DC836F7}"/>
            </a:ext>
          </a:extLst>
        </xdr:cNvPr>
        <xdr:cNvSpPr txBox="1">
          <a:spLocks noChangeArrowheads="1"/>
        </xdr:cNvSpPr>
      </xdr:nvSpPr>
      <xdr:spPr bwMode="auto">
        <a:xfrm>
          <a:off x="8740140" y="2034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4</xdr:row>
      <xdr:rowOff>0</xdr:rowOff>
    </xdr:from>
    <xdr:to>
      <xdr:col>8</xdr:col>
      <xdr:colOff>114300</xdr:colOff>
      <xdr:row>4</xdr:row>
      <xdr:rowOff>274320</xdr:rowOff>
    </xdr:to>
    <xdr:sp macro="" textlink="">
      <xdr:nvSpPr>
        <xdr:cNvPr id="3510" name="Texte 32">
          <a:extLst>
            <a:ext uri="{FF2B5EF4-FFF2-40B4-BE49-F238E27FC236}">
              <a16:creationId xmlns:a16="http://schemas.microsoft.com/office/drawing/2014/main" id="{C30CA712-B0AF-4941-A373-D75290F69C73}"/>
            </a:ext>
          </a:extLst>
        </xdr:cNvPr>
        <xdr:cNvSpPr txBox="1">
          <a:spLocks noChangeArrowheads="1"/>
        </xdr:cNvSpPr>
      </xdr:nvSpPr>
      <xdr:spPr bwMode="auto">
        <a:xfrm>
          <a:off x="8740140" y="2034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106680</xdr:colOff>
      <xdr:row>3</xdr:row>
      <xdr:rowOff>480060</xdr:rowOff>
    </xdr:from>
    <xdr:to>
      <xdr:col>4</xdr:col>
      <xdr:colOff>1005840</xdr:colOff>
      <xdr:row>4</xdr:row>
      <xdr:rowOff>243840</xdr:rowOff>
    </xdr:to>
    <xdr:sp macro="" textlink="">
      <xdr:nvSpPr>
        <xdr:cNvPr id="3511" name="Texte 33">
          <a:extLst>
            <a:ext uri="{FF2B5EF4-FFF2-40B4-BE49-F238E27FC236}">
              <a16:creationId xmlns:a16="http://schemas.microsoft.com/office/drawing/2014/main" id="{C8EB7C5E-C8E7-4874-8345-9496346E7E6A}"/>
            </a:ext>
          </a:extLst>
        </xdr:cNvPr>
        <xdr:cNvSpPr txBox="1">
          <a:spLocks noChangeArrowheads="1"/>
        </xdr:cNvSpPr>
      </xdr:nvSpPr>
      <xdr:spPr bwMode="auto">
        <a:xfrm>
          <a:off x="4114800" y="1752600"/>
          <a:ext cx="89916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0</xdr:colOff>
      <xdr:row>3</xdr:row>
      <xdr:rowOff>7620</xdr:rowOff>
    </xdr:from>
    <xdr:to>
      <xdr:col>5</xdr:col>
      <xdr:colOff>0</xdr:colOff>
      <xdr:row>3</xdr:row>
      <xdr:rowOff>7620</xdr:rowOff>
    </xdr:to>
    <xdr:sp macro="" textlink="">
      <xdr:nvSpPr>
        <xdr:cNvPr id="3512" name="Ligne 37">
          <a:extLst>
            <a:ext uri="{FF2B5EF4-FFF2-40B4-BE49-F238E27FC236}">
              <a16:creationId xmlns:a16="http://schemas.microsoft.com/office/drawing/2014/main" id="{A67F566F-3AFA-4FDF-8490-5EC697388095}"/>
            </a:ext>
          </a:extLst>
        </xdr:cNvPr>
        <xdr:cNvSpPr>
          <a:spLocks noChangeShapeType="1"/>
        </xdr:cNvSpPr>
      </xdr:nvSpPr>
      <xdr:spPr bwMode="auto">
        <a:xfrm>
          <a:off x="5082540" y="1280160"/>
          <a:ext cx="0" cy="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251460</xdr:colOff>
      <xdr:row>12</xdr:row>
      <xdr:rowOff>7620</xdr:rowOff>
    </xdr:from>
    <xdr:to>
      <xdr:col>6</xdr:col>
      <xdr:colOff>45720</xdr:colOff>
      <xdr:row>12</xdr:row>
      <xdr:rowOff>350520</xdr:rowOff>
    </xdr:to>
    <xdr:sp macro="" textlink="">
      <xdr:nvSpPr>
        <xdr:cNvPr id="5500" name="Texte 2">
          <a:extLst>
            <a:ext uri="{FF2B5EF4-FFF2-40B4-BE49-F238E27FC236}">
              <a16:creationId xmlns:a16="http://schemas.microsoft.com/office/drawing/2014/main" id="{180BF8FB-F048-4C2C-9FE1-F967B076377D}"/>
            </a:ext>
          </a:extLst>
        </xdr:cNvPr>
        <xdr:cNvSpPr txBox="1">
          <a:spLocks noChangeArrowheads="1"/>
        </xdr:cNvSpPr>
      </xdr:nvSpPr>
      <xdr:spPr bwMode="auto">
        <a:xfrm>
          <a:off x="5334000" y="6591300"/>
          <a:ext cx="86868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13</xdr:row>
      <xdr:rowOff>0</xdr:rowOff>
    </xdr:from>
    <xdr:to>
      <xdr:col>6</xdr:col>
      <xdr:colOff>114300</xdr:colOff>
      <xdr:row>13</xdr:row>
      <xdr:rowOff>289560</xdr:rowOff>
    </xdr:to>
    <xdr:sp macro="" textlink="">
      <xdr:nvSpPr>
        <xdr:cNvPr id="5501" name="Texte 3">
          <a:extLst>
            <a:ext uri="{FF2B5EF4-FFF2-40B4-BE49-F238E27FC236}">
              <a16:creationId xmlns:a16="http://schemas.microsoft.com/office/drawing/2014/main" id="{11BDDA1B-2E8B-444E-BB71-DC8146448A3A}"/>
            </a:ext>
          </a:extLst>
        </xdr:cNvPr>
        <xdr:cNvSpPr txBox="1">
          <a:spLocks noChangeArrowheads="1"/>
        </xdr:cNvSpPr>
      </xdr:nvSpPr>
      <xdr:spPr bwMode="auto">
        <a:xfrm>
          <a:off x="6156960" y="780288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13</xdr:row>
      <xdr:rowOff>0</xdr:rowOff>
    </xdr:from>
    <xdr:to>
      <xdr:col>6</xdr:col>
      <xdr:colOff>114300</xdr:colOff>
      <xdr:row>13</xdr:row>
      <xdr:rowOff>289560</xdr:rowOff>
    </xdr:to>
    <xdr:sp macro="" textlink="">
      <xdr:nvSpPr>
        <xdr:cNvPr id="5502" name="Texte 4">
          <a:extLst>
            <a:ext uri="{FF2B5EF4-FFF2-40B4-BE49-F238E27FC236}">
              <a16:creationId xmlns:a16="http://schemas.microsoft.com/office/drawing/2014/main" id="{3307009A-34CB-484F-BA01-64CADF993B31}"/>
            </a:ext>
          </a:extLst>
        </xdr:cNvPr>
        <xdr:cNvSpPr txBox="1">
          <a:spLocks noChangeArrowheads="1"/>
        </xdr:cNvSpPr>
      </xdr:nvSpPr>
      <xdr:spPr bwMode="auto">
        <a:xfrm>
          <a:off x="6156960" y="780288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13</xdr:row>
      <xdr:rowOff>0</xdr:rowOff>
    </xdr:from>
    <xdr:to>
      <xdr:col>6</xdr:col>
      <xdr:colOff>114300</xdr:colOff>
      <xdr:row>13</xdr:row>
      <xdr:rowOff>289560</xdr:rowOff>
    </xdr:to>
    <xdr:sp macro="" textlink="">
      <xdr:nvSpPr>
        <xdr:cNvPr id="5503" name="Texte 5">
          <a:extLst>
            <a:ext uri="{FF2B5EF4-FFF2-40B4-BE49-F238E27FC236}">
              <a16:creationId xmlns:a16="http://schemas.microsoft.com/office/drawing/2014/main" id="{DD1FAAFE-D5FF-414F-BF09-EBE0DB074F8A}"/>
            </a:ext>
          </a:extLst>
        </xdr:cNvPr>
        <xdr:cNvSpPr txBox="1">
          <a:spLocks noChangeArrowheads="1"/>
        </xdr:cNvSpPr>
      </xdr:nvSpPr>
      <xdr:spPr bwMode="auto">
        <a:xfrm>
          <a:off x="6156960" y="780288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13</xdr:row>
      <xdr:rowOff>0</xdr:rowOff>
    </xdr:from>
    <xdr:to>
      <xdr:col>7</xdr:col>
      <xdr:colOff>114300</xdr:colOff>
      <xdr:row>13</xdr:row>
      <xdr:rowOff>289560</xdr:rowOff>
    </xdr:to>
    <xdr:sp macro="" textlink="">
      <xdr:nvSpPr>
        <xdr:cNvPr id="5504" name="Texte 7">
          <a:extLst>
            <a:ext uri="{FF2B5EF4-FFF2-40B4-BE49-F238E27FC236}">
              <a16:creationId xmlns:a16="http://schemas.microsoft.com/office/drawing/2014/main" id="{38D93E01-2061-4DF1-B430-AE885640CAF8}"/>
            </a:ext>
          </a:extLst>
        </xdr:cNvPr>
        <xdr:cNvSpPr txBox="1">
          <a:spLocks noChangeArrowheads="1"/>
        </xdr:cNvSpPr>
      </xdr:nvSpPr>
      <xdr:spPr bwMode="auto">
        <a:xfrm>
          <a:off x="7231380" y="780288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13</xdr:row>
      <xdr:rowOff>0</xdr:rowOff>
    </xdr:from>
    <xdr:to>
      <xdr:col>7</xdr:col>
      <xdr:colOff>114300</xdr:colOff>
      <xdr:row>13</xdr:row>
      <xdr:rowOff>289560</xdr:rowOff>
    </xdr:to>
    <xdr:sp macro="" textlink="">
      <xdr:nvSpPr>
        <xdr:cNvPr id="5505" name="Texte 8">
          <a:extLst>
            <a:ext uri="{FF2B5EF4-FFF2-40B4-BE49-F238E27FC236}">
              <a16:creationId xmlns:a16="http://schemas.microsoft.com/office/drawing/2014/main" id="{9A95D048-EF86-4A42-A156-13E91C955E94}"/>
            </a:ext>
          </a:extLst>
        </xdr:cNvPr>
        <xdr:cNvSpPr txBox="1">
          <a:spLocks noChangeArrowheads="1"/>
        </xdr:cNvSpPr>
      </xdr:nvSpPr>
      <xdr:spPr bwMode="auto">
        <a:xfrm>
          <a:off x="7231380" y="780288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13</xdr:row>
      <xdr:rowOff>0</xdr:rowOff>
    </xdr:from>
    <xdr:to>
      <xdr:col>7</xdr:col>
      <xdr:colOff>114300</xdr:colOff>
      <xdr:row>13</xdr:row>
      <xdr:rowOff>289560</xdr:rowOff>
    </xdr:to>
    <xdr:sp macro="" textlink="">
      <xdr:nvSpPr>
        <xdr:cNvPr id="5506" name="Texte 9">
          <a:extLst>
            <a:ext uri="{FF2B5EF4-FFF2-40B4-BE49-F238E27FC236}">
              <a16:creationId xmlns:a16="http://schemas.microsoft.com/office/drawing/2014/main" id="{821D93D2-2029-428C-9346-F8E0BEA030C6}"/>
            </a:ext>
          </a:extLst>
        </xdr:cNvPr>
        <xdr:cNvSpPr txBox="1">
          <a:spLocks noChangeArrowheads="1"/>
        </xdr:cNvSpPr>
      </xdr:nvSpPr>
      <xdr:spPr bwMode="auto">
        <a:xfrm>
          <a:off x="7231380" y="780288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13</xdr:row>
      <xdr:rowOff>0</xdr:rowOff>
    </xdr:from>
    <xdr:to>
      <xdr:col>8</xdr:col>
      <xdr:colOff>114300</xdr:colOff>
      <xdr:row>13</xdr:row>
      <xdr:rowOff>289560</xdr:rowOff>
    </xdr:to>
    <xdr:sp macro="" textlink="">
      <xdr:nvSpPr>
        <xdr:cNvPr id="5507" name="Texte 10">
          <a:extLst>
            <a:ext uri="{FF2B5EF4-FFF2-40B4-BE49-F238E27FC236}">
              <a16:creationId xmlns:a16="http://schemas.microsoft.com/office/drawing/2014/main" id="{2A5A0807-9547-49C6-8819-FECDCA517C18}"/>
            </a:ext>
          </a:extLst>
        </xdr:cNvPr>
        <xdr:cNvSpPr txBox="1">
          <a:spLocks noChangeArrowheads="1"/>
        </xdr:cNvSpPr>
      </xdr:nvSpPr>
      <xdr:spPr bwMode="auto">
        <a:xfrm>
          <a:off x="8305800" y="780288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13</xdr:row>
      <xdr:rowOff>0</xdr:rowOff>
    </xdr:from>
    <xdr:to>
      <xdr:col>8</xdr:col>
      <xdr:colOff>114300</xdr:colOff>
      <xdr:row>13</xdr:row>
      <xdr:rowOff>289560</xdr:rowOff>
    </xdr:to>
    <xdr:sp macro="" textlink="">
      <xdr:nvSpPr>
        <xdr:cNvPr id="5508" name="Texte 11">
          <a:extLst>
            <a:ext uri="{FF2B5EF4-FFF2-40B4-BE49-F238E27FC236}">
              <a16:creationId xmlns:a16="http://schemas.microsoft.com/office/drawing/2014/main" id="{77754960-3BA3-4A4F-820A-8D9FE791EB2D}"/>
            </a:ext>
          </a:extLst>
        </xdr:cNvPr>
        <xdr:cNvSpPr txBox="1">
          <a:spLocks noChangeArrowheads="1"/>
        </xdr:cNvSpPr>
      </xdr:nvSpPr>
      <xdr:spPr bwMode="auto">
        <a:xfrm>
          <a:off x="8305800" y="780288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13</xdr:row>
      <xdr:rowOff>0</xdr:rowOff>
    </xdr:from>
    <xdr:to>
      <xdr:col>8</xdr:col>
      <xdr:colOff>114300</xdr:colOff>
      <xdr:row>13</xdr:row>
      <xdr:rowOff>289560</xdr:rowOff>
    </xdr:to>
    <xdr:sp macro="" textlink="">
      <xdr:nvSpPr>
        <xdr:cNvPr id="5509" name="Texte 12">
          <a:extLst>
            <a:ext uri="{FF2B5EF4-FFF2-40B4-BE49-F238E27FC236}">
              <a16:creationId xmlns:a16="http://schemas.microsoft.com/office/drawing/2014/main" id="{BF9F2ECE-87F0-4782-B6E0-3E2759B49EB7}"/>
            </a:ext>
          </a:extLst>
        </xdr:cNvPr>
        <xdr:cNvSpPr txBox="1">
          <a:spLocks noChangeArrowheads="1"/>
        </xdr:cNvSpPr>
      </xdr:nvSpPr>
      <xdr:spPr bwMode="auto">
        <a:xfrm>
          <a:off x="8305800" y="780288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99060</xdr:colOff>
      <xdr:row>12</xdr:row>
      <xdr:rowOff>632460</xdr:rowOff>
    </xdr:from>
    <xdr:to>
      <xdr:col>4</xdr:col>
      <xdr:colOff>975360</xdr:colOff>
      <xdr:row>12</xdr:row>
      <xdr:rowOff>883920</xdr:rowOff>
    </xdr:to>
    <xdr:sp macro="" textlink="">
      <xdr:nvSpPr>
        <xdr:cNvPr id="5510" name="Texte 19">
          <a:extLst>
            <a:ext uri="{FF2B5EF4-FFF2-40B4-BE49-F238E27FC236}">
              <a16:creationId xmlns:a16="http://schemas.microsoft.com/office/drawing/2014/main" id="{46A14AF0-7662-47DC-87EF-E552080EAADE}"/>
            </a:ext>
          </a:extLst>
        </xdr:cNvPr>
        <xdr:cNvSpPr txBox="1">
          <a:spLocks noChangeArrowheads="1"/>
        </xdr:cNvSpPr>
      </xdr:nvSpPr>
      <xdr:spPr bwMode="auto">
        <a:xfrm>
          <a:off x="4107180" y="7216140"/>
          <a:ext cx="8763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9525</xdr:colOff>
      <xdr:row>12</xdr:row>
      <xdr:rowOff>0</xdr:rowOff>
    </xdr:from>
    <xdr:to>
      <xdr:col>15</xdr:col>
      <xdr:colOff>9525</xdr:colOff>
      <xdr:row>12</xdr:row>
      <xdr:rowOff>285750</xdr:rowOff>
    </xdr:to>
    <xdr:sp macro="" textlink="" fLocksText="0">
      <xdr:nvSpPr>
        <xdr:cNvPr id="5132" name="Texte 22">
          <a:extLst>
            <a:ext uri="{FF2B5EF4-FFF2-40B4-BE49-F238E27FC236}">
              <a16:creationId xmlns:a16="http://schemas.microsoft.com/office/drawing/2014/main" id="{A47A1113-B5B4-4195-A663-A90E0CC7EE90}"/>
            </a:ext>
          </a:extLst>
        </xdr:cNvPr>
        <xdr:cNvSpPr txBox="1">
          <a:spLocks noChangeArrowheads="1"/>
        </xdr:cNvSpPr>
      </xdr:nvSpPr>
      <xdr:spPr bwMode="auto">
        <a:xfrm>
          <a:off x="13344525" y="6553200"/>
          <a:ext cx="2095500" cy="285750"/>
        </a:xfrm>
        <a:prstGeom prst="rect">
          <a:avLst/>
        </a:prstGeom>
        <a:solidFill>
          <a:srgbClr val="FFFFFF"/>
        </a:solidFill>
        <a:ln w="9360" cap="sq">
          <a:solidFill>
            <a:srgbClr val="000000"/>
          </a:solidFill>
          <a:miter lim="800000"/>
          <a:headEnd/>
          <a:tailEnd/>
        </a:ln>
        <a:effectLst/>
      </xdr:spPr>
      <xdr:txBody>
        <a:bodyPr vertOverflow="clip" wrap="square" lIns="20160" tIns="20160" rIns="20160" bIns="20160" anchor="ctr" upright="1"/>
        <a:lstStyle/>
        <a:p>
          <a:pPr algn="ctr" rtl="0">
            <a:defRPr sz="1000"/>
          </a:pPr>
          <a:r>
            <a:rPr lang="fr-FR" sz="1600" b="0" i="0" strike="noStrike">
              <a:solidFill>
                <a:srgbClr val="000000"/>
              </a:solidFill>
              <a:latin typeface="Arial"/>
              <a:cs typeface="Arial"/>
            </a:rPr>
            <a:t>Conso. finale</a:t>
          </a:r>
        </a:p>
      </xdr:txBody>
    </xdr:sp>
    <xdr:clientData/>
  </xdr:twoCellAnchor>
  <xdr:twoCellAnchor>
    <xdr:from>
      <xdr:col>6</xdr:col>
      <xdr:colOff>0</xdr:colOff>
      <xdr:row>4</xdr:row>
      <xdr:rowOff>0</xdr:rowOff>
    </xdr:from>
    <xdr:to>
      <xdr:col>6</xdr:col>
      <xdr:colOff>114300</xdr:colOff>
      <xdr:row>4</xdr:row>
      <xdr:rowOff>289560</xdr:rowOff>
    </xdr:to>
    <xdr:sp macro="" textlink="">
      <xdr:nvSpPr>
        <xdr:cNvPr id="5512" name="Texte 24">
          <a:extLst>
            <a:ext uri="{FF2B5EF4-FFF2-40B4-BE49-F238E27FC236}">
              <a16:creationId xmlns:a16="http://schemas.microsoft.com/office/drawing/2014/main" id="{CA761B93-9072-44D0-9374-DF3F9DA059F0}"/>
            </a:ext>
          </a:extLst>
        </xdr:cNvPr>
        <xdr:cNvSpPr txBox="1">
          <a:spLocks noChangeArrowheads="1"/>
        </xdr:cNvSpPr>
      </xdr:nvSpPr>
      <xdr:spPr bwMode="auto">
        <a:xfrm>
          <a:off x="6156960" y="152400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4</xdr:row>
      <xdr:rowOff>0</xdr:rowOff>
    </xdr:from>
    <xdr:to>
      <xdr:col>6</xdr:col>
      <xdr:colOff>114300</xdr:colOff>
      <xdr:row>4</xdr:row>
      <xdr:rowOff>274320</xdr:rowOff>
    </xdr:to>
    <xdr:sp macro="" textlink="">
      <xdr:nvSpPr>
        <xdr:cNvPr id="5513" name="Texte 25">
          <a:extLst>
            <a:ext uri="{FF2B5EF4-FFF2-40B4-BE49-F238E27FC236}">
              <a16:creationId xmlns:a16="http://schemas.microsoft.com/office/drawing/2014/main" id="{3B704610-4B4A-47D4-A50D-810626B89B88}"/>
            </a:ext>
          </a:extLst>
        </xdr:cNvPr>
        <xdr:cNvSpPr txBox="1">
          <a:spLocks noChangeArrowheads="1"/>
        </xdr:cNvSpPr>
      </xdr:nvSpPr>
      <xdr:spPr bwMode="auto">
        <a:xfrm>
          <a:off x="6156960" y="152400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4</xdr:row>
      <xdr:rowOff>0</xdr:rowOff>
    </xdr:from>
    <xdr:to>
      <xdr:col>7</xdr:col>
      <xdr:colOff>114300</xdr:colOff>
      <xdr:row>4</xdr:row>
      <xdr:rowOff>289560</xdr:rowOff>
    </xdr:to>
    <xdr:sp macro="" textlink="">
      <xdr:nvSpPr>
        <xdr:cNvPr id="5514" name="Texte 27">
          <a:extLst>
            <a:ext uri="{FF2B5EF4-FFF2-40B4-BE49-F238E27FC236}">
              <a16:creationId xmlns:a16="http://schemas.microsoft.com/office/drawing/2014/main" id="{7FBDB7B9-36D4-405C-8709-B19F4BC603C4}"/>
            </a:ext>
          </a:extLst>
        </xdr:cNvPr>
        <xdr:cNvSpPr txBox="1">
          <a:spLocks noChangeArrowheads="1"/>
        </xdr:cNvSpPr>
      </xdr:nvSpPr>
      <xdr:spPr bwMode="auto">
        <a:xfrm>
          <a:off x="7231380" y="152400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4</xdr:row>
      <xdr:rowOff>0</xdr:rowOff>
    </xdr:from>
    <xdr:to>
      <xdr:col>7</xdr:col>
      <xdr:colOff>114300</xdr:colOff>
      <xdr:row>4</xdr:row>
      <xdr:rowOff>274320</xdr:rowOff>
    </xdr:to>
    <xdr:sp macro="" textlink="">
      <xdr:nvSpPr>
        <xdr:cNvPr id="5515" name="Texte 28">
          <a:extLst>
            <a:ext uri="{FF2B5EF4-FFF2-40B4-BE49-F238E27FC236}">
              <a16:creationId xmlns:a16="http://schemas.microsoft.com/office/drawing/2014/main" id="{FD0B2932-2273-47AE-9E9C-44494F940E53}"/>
            </a:ext>
          </a:extLst>
        </xdr:cNvPr>
        <xdr:cNvSpPr txBox="1">
          <a:spLocks noChangeArrowheads="1"/>
        </xdr:cNvSpPr>
      </xdr:nvSpPr>
      <xdr:spPr bwMode="auto">
        <a:xfrm>
          <a:off x="7231380" y="152400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4</xdr:row>
      <xdr:rowOff>0</xdr:rowOff>
    </xdr:from>
    <xdr:to>
      <xdr:col>7</xdr:col>
      <xdr:colOff>114300</xdr:colOff>
      <xdr:row>4</xdr:row>
      <xdr:rowOff>274320</xdr:rowOff>
    </xdr:to>
    <xdr:sp macro="" textlink="">
      <xdr:nvSpPr>
        <xdr:cNvPr id="5516" name="Texte 29">
          <a:extLst>
            <a:ext uri="{FF2B5EF4-FFF2-40B4-BE49-F238E27FC236}">
              <a16:creationId xmlns:a16="http://schemas.microsoft.com/office/drawing/2014/main" id="{B06CA955-E620-4DC6-8E7B-8EC25A55EE16}"/>
            </a:ext>
          </a:extLst>
        </xdr:cNvPr>
        <xdr:cNvSpPr txBox="1">
          <a:spLocks noChangeArrowheads="1"/>
        </xdr:cNvSpPr>
      </xdr:nvSpPr>
      <xdr:spPr bwMode="auto">
        <a:xfrm>
          <a:off x="7231380" y="152400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4</xdr:row>
      <xdr:rowOff>0</xdr:rowOff>
    </xdr:from>
    <xdr:to>
      <xdr:col>8</xdr:col>
      <xdr:colOff>114300</xdr:colOff>
      <xdr:row>4</xdr:row>
      <xdr:rowOff>289560</xdr:rowOff>
    </xdr:to>
    <xdr:sp macro="" textlink="">
      <xdr:nvSpPr>
        <xdr:cNvPr id="5517" name="Texte 30">
          <a:extLst>
            <a:ext uri="{FF2B5EF4-FFF2-40B4-BE49-F238E27FC236}">
              <a16:creationId xmlns:a16="http://schemas.microsoft.com/office/drawing/2014/main" id="{B591C7D3-7875-4F78-84C6-9AD597687A8B}"/>
            </a:ext>
          </a:extLst>
        </xdr:cNvPr>
        <xdr:cNvSpPr txBox="1">
          <a:spLocks noChangeArrowheads="1"/>
        </xdr:cNvSpPr>
      </xdr:nvSpPr>
      <xdr:spPr bwMode="auto">
        <a:xfrm>
          <a:off x="8305800" y="152400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4</xdr:row>
      <xdr:rowOff>0</xdr:rowOff>
    </xdr:from>
    <xdr:to>
      <xdr:col>8</xdr:col>
      <xdr:colOff>114300</xdr:colOff>
      <xdr:row>4</xdr:row>
      <xdr:rowOff>274320</xdr:rowOff>
    </xdr:to>
    <xdr:sp macro="" textlink="">
      <xdr:nvSpPr>
        <xdr:cNvPr id="5518" name="Texte 31">
          <a:extLst>
            <a:ext uri="{FF2B5EF4-FFF2-40B4-BE49-F238E27FC236}">
              <a16:creationId xmlns:a16="http://schemas.microsoft.com/office/drawing/2014/main" id="{B27C4F42-5395-431A-9493-C137AA18A24B}"/>
            </a:ext>
          </a:extLst>
        </xdr:cNvPr>
        <xdr:cNvSpPr txBox="1">
          <a:spLocks noChangeArrowheads="1"/>
        </xdr:cNvSpPr>
      </xdr:nvSpPr>
      <xdr:spPr bwMode="auto">
        <a:xfrm>
          <a:off x="8305800" y="152400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4</xdr:row>
      <xdr:rowOff>0</xdr:rowOff>
    </xdr:from>
    <xdr:to>
      <xdr:col>8</xdr:col>
      <xdr:colOff>114300</xdr:colOff>
      <xdr:row>4</xdr:row>
      <xdr:rowOff>274320</xdr:rowOff>
    </xdr:to>
    <xdr:sp macro="" textlink="">
      <xdr:nvSpPr>
        <xdr:cNvPr id="5519" name="Texte 32">
          <a:extLst>
            <a:ext uri="{FF2B5EF4-FFF2-40B4-BE49-F238E27FC236}">
              <a16:creationId xmlns:a16="http://schemas.microsoft.com/office/drawing/2014/main" id="{781D1ADE-9C74-43D5-BF5A-B184C7EC4C4F}"/>
            </a:ext>
          </a:extLst>
        </xdr:cNvPr>
        <xdr:cNvSpPr txBox="1">
          <a:spLocks noChangeArrowheads="1"/>
        </xdr:cNvSpPr>
      </xdr:nvSpPr>
      <xdr:spPr bwMode="auto">
        <a:xfrm>
          <a:off x="8305800" y="152400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0</xdr:colOff>
      <xdr:row>3</xdr:row>
      <xdr:rowOff>7620</xdr:rowOff>
    </xdr:from>
    <xdr:to>
      <xdr:col>5</xdr:col>
      <xdr:colOff>0</xdr:colOff>
      <xdr:row>3</xdr:row>
      <xdr:rowOff>7620</xdr:rowOff>
    </xdr:to>
    <xdr:sp macro="" textlink="">
      <xdr:nvSpPr>
        <xdr:cNvPr id="5520" name="Ligne 37">
          <a:extLst>
            <a:ext uri="{FF2B5EF4-FFF2-40B4-BE49-F238E27FC236}">
              <a16:creationId xmlns:a16="http://schemas.microsoft.com/office/drawing/2014/main" id="{47C8C2D7-B803-48B3-92FD-3B0063D828A2}"/>
            </a:ext>
          </a:extLst>
        </xdr:cNvPr>
        <xdr:cNvSpPr>
          <a:spLocks noChangeShapeType="1"/>
        </xdr:cNvSpPr>
      </xdr:nvSpPr>
      <xdr:spPr bwMode="auto">
        <a:xfrm>
          <a:off x="5082540" y="899160"/>
          <a:ext cx="0" cy="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7620</xdr:colOff>
      <xdr:row>3</xdr:row>
      <xdr:rowOff>0</xdr:rowOff>
    </xdr:from>
    <xdr:to>
      <xdr:col>6</xdr:col>
      <xdr:colOff>0</xdr:colOff>
      <xdr:row>3</xdr:row>
      <xdr:rowOff>640080</xdr:rowOff>
    </xdr:to>
    <xdr:sp macro="" textlink="">
      <xdr:nvSpPr>
        <xdr:cNvPr id="5521" name="Ligne 38">
          <a:extLst>
            <a:ext uri="{FF2B5EF4-FFF2-40B4-BE49-F238E27FC236}">
              <a16:creationId xmlns:a16="http://schemas.microsoft.com/office/drawing/2014/main" id="{A065B51A-84E0-4059-9347-8BAE49F75944}"/>
            </a:ext>
          </a:extLst>
        </xdr:cNvPr>
        <xdr:cNvSpPr>
          <a:spLocks noChangeShapeType="1"/>
        </xdr:cNvSpPr>
      </xdr:nvSpPr>
      <xdr:spPr bwMode="auto">
        <a:xfrm>
          <a:off x="5090160" y="891540"/>
          <a:ext cx="1066800" cy="63246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13</xdr:row>
      <xdr:rowOff>0</xdr:rowOff>
    </xdr:from>
    <xdr:to>
      <xdr:col>6</xdr:col>
      <xdr:colOff>114300</xdr:colOff>
      <xdr:row>13</xdr:row>
      <xdr:rowOff>289560</xdr:rowOff>
    </xdr:to>
    <xdr:sp macro="" textlink="">
      <xdr:nvSpPr>
        <xdr:cNvPr id="22799" name="Texte 3">
          <a:extLst>
            <a:ext uri="{FF2B5EF4-FFF2-40B4-BE49-F238E27FC236}">
              <a16:creationId xmlns:a16="http://schemas.microsoft.com/office/drawing/2014/main" id="{225175E3-6DBA-47DD-8DB1-55EFF57A8788}"/>
            </a:ext>
          </a:extLst>
        </xdr:cNvPr>
        <xdr:cNvSpPr txBox="1">
          <a:spLocks noChangeArrowheads="1"/>
        </xdr:cNvSpPr>
      </xdr:nvSpPr>
      <xdr:spPr bwMode="auto">
        <a:xfrm>
          <a:off x="6156960" y="8511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13</xdr:row>
      <xdr:rowOff>0</xdr:rowOff>
    </xdr:from>
    <xdr:to>
      <xdr:col>6</xdr:col>
      <xdr:colOff>114300</xdr:colOff>
      <xdr:row>13</xdr:row>
      <xdr:rowOff>289560</xdr:rowOff>
    </xdr:to>
    <xdr:sp macro="" textlink="">
      <xdr:nvSpPr>
        <xdr:cNvPr id="22800" name="Texte 4">
          <a:extLst>
            <a:ext uri="{FF2B5EF4-FFF2-40B4-BE49-F238E27FC236}">
              <a16:creationId xmlns:a16="http://schemas.microsoft.com/office/drawing/2014/main" id="{DCAB32B3-D555-476E-A6D4-1174D4547D61}"/>
            </a:ext>
          </a:extLst>
        </xdr:cNvPr>
        <xdr:cNvSpPr txBox="1">
          <a:spLocks noChangeArrowheads="1"/>
        </xdr:cNvSpPr>
      </xdr:nvSpPr>
      <xdr:spPr bwMode="auto">
        <a:xfrm>
          <a:off x="6156960" y="8511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13</xdr:row>
      <xdr:rowOff>0</xdr:rowOff>
    </xdr:from>
    <xdr:to>
      <xdr:col>6</xdr:col>
      <xdr:colOff>114300</xdr:colOff>
      <xdr:row>13</xdr:row>
      <xdr:rowOff>289560</xdr:rowOff>
    </xdr:to>
    <xdr:sp macro="" textlink="">
      <xdr:nvSpPr>
        <xdr:cNvPr id="22801" name="Texte 5">
          <a:extLst>
            <a:ext uri="{FF2B5EF4-FFF2-40B4-BE49-F238E27FC236}">
              <a16:creationId xmlns:a16="http://schemas.microsoft.com/office/drawing/2014/main" id="{507597E9-4516-4181-945E-8ECD7A274281}"/>
            </a:ext>
          </a:extLst>
        </xdr:cNvPr>
        <xdr:cNvSpPr txBox="1">
          <a:spLocks noChangeArrowheads="1"/>
        </xdr:cNvSpPr>
      </xdr:nvSpPr>
      <xdr:spPr bwMode="auto">
        <a:xfrm>
          <a:off x="6156960" y="8511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13</xdr:row>
      <xdr:rowOff>0</xdr:rowOff>
    </xdr:from>
    <xdr:to>
      <xdr:col>7</xdr:col>
      <xdr:colOff>114300</xdr:colOff>
      <xdr:row>13</xdr:row>
      <xdr:rowOff>289560</xdr:rowOff>
    </xdr:to>
    <xdr:sp macro="" textlink="">
      <xdr:nvSpPr>
        <xdr:cNvPr id="22802" name="Texte 7">
          <a:extLst>
            <a:ext uri="{FF2B5EF4-FFF2-40B4-BE49-F238E27FC236}">
              <a16:creationId xmlns:a16="http://schemas.microsoft.com/office/drawing/2014/main" id="{C99301C6-FFD1-48FF-A1EF-F01D53E732BE}"/>
            </a:ext>
          </a:extLst>
        </xdr:cNvPr>
        <xdr:cNvSpPr txBox="1">
          <a:spLocks noChangeArrowheads="1"/>
        </xdr:cNvSpPr>
      </xdr:nvSpPr>
      <xdr:spPr bwMode="auto">
        <a:xfrm>
          <a:off x="7231380" y="8511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13</xdr:row>
      <xdr:rowOff>0</xdr:rowOff>
    </xdr:from>
    <xdr:to>
      <xdr:col>7</xdr:col>
      <xdr:colOff>114300</xdr:colOff>
      <xdr:row>13</xdr:row>
      <xdr:rowOff>289560</xdr:rowOff>
    </xdr:to>
    <xdr:sp macro="" textlink="">
      <xdr:nvSpPr>
        <xdr:cNvPr id="22803" name="Texte 8">
          <a:extLst>
            <a:ext uri="{FF2B5EF4-FFF2-40B4-BE49-F238E27FC236}">
              <a16:creationId xmlns:a16="http://schemas.microsoft.com/office/drawing/2014/main" id="{C75D88F0-5312-422F-B4E0-58A0D83EB875}"/>
            </a:ext>
          </a:extLst>
        </xdr:cNvPr>
        <xdr:cNvSpPr txBox="1">
          <a:spLocks noChangeArrowheads="1"/>
        </xdr:cNvSpPr>
      </xdr:nvSpPr>
      <xdr:spPr bwMode="auto">
        <a:xfrm>
          <a:off x="7231380" y="8511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13</xdr:row>
      <xdr:rowOff>0</xdr:rowOff>
    </xdr:from>
    <xdr:to>
      <xdr:col>7</xdr:col>
      <xdr:colOff>114300</xdr:colOff>
      <xdr:row>13</xdr:row>
      <xdr:rowOff>289560</xdr:rowOff>
    </xdr:to>
    <xdr:sp macro="" textlink="">
      <xdr:nvSpPr>
        <xdr:cNvPr id="22804" name="Texte 9">
          <a:extLst>
            <a:ext uri="{FF2B5EF4-FFF2-40B4-BE49-F238E27FC236}">
              <a16:creationId xmlns:a16="http://schemas.microsoft.com/office/drawing/2014/main" id="{CF76FE4D-6D16-42C1-BF2E-114C2479F48E}"/>
            </a:ext>
          </a:extLst>
        </xdr:cNvPr>
        <xdr:cNvSpPr txBox="1">
          <a:spLocks noChangeArrowheads="1"/>
        </xdr:cNvSpPr>
      </xdr:nvSpPr>
      <xdr:spPr bwMode="auto">
        <a:xfrm>
          <a:off x="7231380" y="8511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13</xdr:row>
      <xdr:rowOff>0</xdr:rowOff>
    </xdr:from>
    <xdr:to>
      <xdr:col>8</xdr:col>
      <xdr:colOff>114300</xdr:colOff>
      <xdr:row>13</xdr:row>
      <xdr:rowOff>289560</xdr:rowOff>
    </xdr:to>
    <xdr:sp macro="" textlink="">
      <xdr:nvSpPr>
        <xdr:cNvPr id="22805" name="Texte 10">
          <a:extLst>
            <a:ext uri="{FF2B5EF4-FFF2-40B4-BE49-F238E27FC236}">
              <a16:creationId xmlns:a16="http://schemas.microsoft.com/office/drawing/2014/main" id="{6911E674-DFE8-49E0-9822-F8F3A950D878}"/>
            </a:ext>
          </a:extLst>
        </xdr:cNvPr>
        <xdr:cNvSpPr txBox="1">
          <a:spLocks noChangeArrowheads="1"/>
        </xdr:cNvSpPr>
      </xdr:nvSpPr>
      <xdr:spPr bwMode="auto">
        <a:xfrm>
          <a:off x="8305800" y="8511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13</xdr:row>
      <xdr:rowOff>0</xdr:rowOff>
    </xdr:from>
    <xdr:to>
      <xdr:col>8</xdr:col>
      <xdr:colOff>114300</xdr:colOff>
      <xdr:row>13</xdr:row>
      <xdr:rowOff>289560</xdr:rowOff>
    </xdr:to>
    <xdr:sp macro="" textlink="">
      <xdr:nvSpPr>
        <xdr:cNvPr id="22806" name="Texte 11">
          <a:extLst>
            <a:ext uri="{FF2B5EF4-FFF2-40B4-BE49-F238E27FC236}">
              <a16:creationId xmlns:a16="http://schemas.microsoft.com/office/drawing/2014/main" id="{20EB622C-0A29-468B-9574-8552A71F895C}"/>
            </a:ext>
          </a:extLst>
        </xdr:cNvPr>
        <xdr:cNvSpPr txBox="1">
          <a:spLocks noChangeArrowheads="1"/>
        </xdr:cNvSpPr>
      </xdr:nvSpPr>
      <xdr:spPr bwMode="auto">
        <a:xfrm>
          <a:off x="8305800" y="8511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13</xdr:row>
      <xdr:rowOff>0</xdr:rowOff>
    </xdr:from>
    <xdr:to>
      <xdr:col>8</xdr:col>
      <xdr:colOff>114300</xdr:colOff>
      <xdr:row>13</xdr:row>
      <xdr:rowOff>289560</xdr:rowOff>
    </xdr:to>
    <xdr:sp macro="" textlink="">
      <xdr:nvSpPr>
        <xdr:cNvPr id="22807" name="Texte 12">
          <a:extLst>
            <a:ext uri="{FF2B5EF4-FFF2-40B4-BE49-F238E27FC236}">
              <a16:creationId xmlns:a16="http://schemas.microsoft.com/office/drawing/2014/main" id="{4760F267-E728-469D-923B-611639F046DB}"/>
            </a:ext>
          </a:extLst>
        </xdr:cNvPr>
        <xdr:cNvSpPr txBox="1">
          <a:spLocks noChangeArrowheads="1"/>
        </xdr:cNvSpPr>
      </xdr:nvSpPr>
      <xdr:spPr bwMode="auto">
        <a:xfrm>
          <a:off x="8305800" y="8511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0</xdr:colOff>
      <xdr:row>12</xdr:row>
      <xdr:rowOff>95250</xdr:rowOff>
    </xdr:from>
    <xdr:to>
      <xdr:col>5</xdr:col>
      <xdr:colOff>0</xdr:colOff>
      <xdr:row>13</xdr:row>
      <xdr:rowOff>240030</xdr:rowOff>
    </xdr:to>
    <xdr:sp macro="" textlink="" fLocksText="0">
      <xdr:nvSpPr>
        <xdr:cNvPr id="7179" name="Texte 19">
          <a:extLst>
            <a:ext uri="{FF2B5EF4-FFF2-40B4-BE49-F238E27FC236}">
              <a16:creationId xmlns:a16="http://schemas.microsoft.com/office/drawing/2014/main" id="{FDF253F1-DE78-4A96-8373-45AC39D7DEE7}"/>
            </a:ext>
          </a:extLst>
        </xdr:cNvPr>
        <xdr:cNvSpPr txBox="1">
          <a:spLocks noChangeArrowheads="1"/>
        </xdr:cNvSpPr>
      </xdr:nvSpPr>
      <xdr:spPr bwMode="auto">
        <a:xfrm>
          <a:off x="4953000" y="7848600"/>
          <a:ext cx="0" cy="914400"/>
        </a:xfrm>
        <a:prstGeom prst="rect">
          <a:avLst/>
        </a:prstGeom>
        <a:noFill/>
        <a:ln w="9525">
          <a:noFill/>
          <a:round/>
          <a:headEnd/>
          <a:tailEnd/>
        </a:ln>
        <a:effectLst/>
      </xdr:spPr>
      <xdr:txBody>
        <a:bodyPr vertOverflow="clip" wrap="square" lIns="20160" tIns="20160" rIns="20160" bIns="20160" anchor="t" upright="1"/>
        <a:lstStyle/>
        <a:p>
          <a:pPr algn="ctr" rtl="0">
            <a:defRPr sz="1000"/>
          </a:pPr>
          <a:r>
            <a:rPr lang="fr-FR" sz="1400" b="1" i="0" strike="noStrike">
              <a:solidFill>
                <a:srgbClr val="000000"/>
              </a:solidFill>
              <a:latin typeface="Arial"/>
              <a:cs typeface="Arial"/>
            </a:rPr>
            <a:t>CONSO. INTER. </a:t>
          </a:r>
        </a:p>
        <a:p>
          <a:pPr algn="ctr" rtl="0">
            <a:defRPr sz="1000"/>
          </a:pPr>
          <a:r>
            <a:rPr lang="fr-FR" sz="1400" b="1" i="0" strike="noStrike">
              <a:solidFill>
                <a:srgbClr val="000000"/>
              </a:solidFill>
              <a:latin typeface="Arial"/>
              <a:cs typeface="Arial"/>
            </a:rPr>
            <a:t>EN PRODUITS</a:t>
          </a:r>
        </a:p>
      </xdr:txBody>
    </xdr:sp>
    <xdr:clientData/>
  </xdr:twoCellAnchor>
  <xdr:twoCellAnchor>
    <xdr:from>
      <xdr:col>13</xdr:col>
      <xdr:colOff>0</xdr:colOff>
      <xdr:row>12</xdr:row>
      <xdr:rowOff>0</xdr:rowOff>
    </xdr:from>
    <xdr:to>
      <xdr:col>15</xdr:col>
      <xdr:colOff>0</xdr:colOff>
      <xdr:row>12</xdr:row>
      <xdr:rowOff>285750</xdr:rowOff>
    </xdr:to>
    <xdr:sp macro="" textlink="" fLocksText="0">
      <xdr:nvSpPr>
        <xdr:cNvPr id="7180" name="Texte 22">
          <a:extLst>
            <a:ext uri="{FF2B5EF4-FFF2-40B4-BE49-F238E27FC236}">
              <a16:creationId xmlns:a16="http://schemas.microsoft.com/office/drawing/2014/main" id="{2ACE3CB8-9861-431B-AC76-B6E47B3A512E}"/>
            </a:ext>
          </a:extLst>
        </xdr:cNvPr>
        <xdr:cNvSpPr txBox="1">
          <a:spLocks noChangeArrowheads="1"/>
        </xdr:cNvSpPr>
      </xdr:nvSpPr>
      <xdr:spPr bwMode="auto">
        <a:xfrm>
          <a:off x="13335000" y="7753350"/>
          <a:ext cx="2095500" cy="285750"/>
        </a:xfrm>
        <a:prstGeom prst="rect">
          <a:avLst/>
        </a:prstGeom>
        <a:solidFill>
          <a:srgbClr val="FFFFFF"/>
        </a:solidFill>
        <a:ln w="9360" cap="sq">
          <a:solidFill>
            <a:srgbClr val="000000"/>
          </a:solidFill>
          <a:miter lim="800000"/>
          <a:headEnd/>
          <a:tailEnd/>
        </a:ln>
        <a:effectLst/>
      </xdr:spPr>
      <xdr:txBody>
        <a:bodyPr vertOverflow="clip" wrap="square" lIns="20160" tIns="20160" rIns="20160" bIns="20160" anchor="ctr" upright="1"/>
        <a:lstStyle/>
        <a:p>
          <a:pPr algn="ctr" rtl="0">
            <a:defRPr sz="1000"/>
          </a:pPr>
          <a:r>
            <a:rPr lang="fr-FR" sz="1600" b="0" i="0" strike="noStrike">
              <a:solidFill>
                <a:srgbClr val="000000"/>
              </a:solidFill>
              <a:latin typeface="Arial"/>
              <a:cs typeface="Arial"/>
            </a:rPr>
            <a:t>Conso. finale</a:t>
          </a:r>
        </a:p>
      </xdr:txBody>
    </xdr:sp>
    <xdr:clientData/>
  </xdr:twoCellAnchor>
  <xdr:twoCellAnchor>
    <xdr:from>
      <xdr:col>6</xdr:col>
      <xdr:colOff>0</xdr:colOff>
      <xdr:row>4</xdr:row>
      <xdr:rowOff>0</xdr:rowOff>
    </xdr:from>
    <xdr:to>
      <xdr:col>6</xdr:col>
      <xdr:colOff>114300</xdr:colOff>
      <xdr:row>4</xdr:row>
      <xdr:rowOff>289560</xdr:rowOff>
    </xdr:to>
    <xdr:sp macro="" textlink="">
      <xdr:nvSpPr>
        <xdr:cNvPr id="22810" name="Texte 24">
          <a:extLst>
            <a:ext uri="{FF2B5EF4-FFF2-40B4-BE49-F238E27FC236}">
              <a16:creationId xmlns:a16="http://schemas.microsoft.com/office/drawing/2014/main" id="{CC9D15DD-8209-4F70-919E-16FDE82BE4FA}"/>
            </a:ext>
          </a:extLst>
        </xdr:cNvPr>
        <xdr:cNvSpPr txBox="1">
          <a:spLocks noChangeArrowheads="1"/>
        </xdr:cNvSpPr>
      </xdr:nvSpPr>
      <xdr:spPr bwMode="auto">
        <a:xfrm>
          <a:off x="6156960" y="1653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4</xdr:row>
      <xdr:rowOff>0</xdr:rowOff>
    </xdr:from>
    <xdr:to>
      <xdr:col>6</xdr:col>
      <xdr:colOff>114300</xdr:colOff>
      <xdr:row>4</xdr:row>
      <xdr:rowOff>274320</xdr:rowOff>
    </xdr:to>
    <xdr:sp macro="" textlink="">
      <xdr:nvSpPr>
        <xdr:cNvPr id="22811" name="Texte 25">
          <a:extLst>
            <a:ext uri="{FF2B5EF4-FFF2-40B4-BE49-F238E27FC236}">
              <a16:creationId xmlns:a16="http://schemas.microsoft.com/office/drawing/2014/main" id="{CD8132B6-8869-4D96-B0A8-6C28C20D6991}"/>
            </a:ext>
          </a:extLst>
        </xdr:cNvPr>
        <xdr:cNvSpPr txBox="1">
          <a:spLocks noChangeArrowheads="1"/>
        </xdr:cNvSpPr>
      </xdr:nvSpPr>
      <xdr:spPr bwMode="auto">
        <a:xfrm>
          <a:off x="6156960" y="1653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4</xdr:row>
      <xdr:rowOff>0</xdr:rowOff>
    </xdr:from>
    <xdr:to>
      <xdr:col>6</xdr:col>
      <xdr:colOff>114300</xdr:colOff>
      <xdr:row>4</xdr:row>
      <xdr:rowOff>274320</xdr:rowOff>
    </xdr:to>
    <xdr:sp macro="" textlink="">
      <xdr:nvSpPr>
        <xdr:cNvPr id="22812" name="Texte 26">
          <a:extLst>
            <a:ext uri="{FF2B5EF4-FFF2-40B4-BE49-F238E27FC236}">
              <a16:creationId xmlns:a16="http://schemas.microsoft.com/office/drawing/2014/main" id="{380310A8-FCE8-4525-AF70-4F28C3FE3835}"/>
            </a:ext>
          </a:extLst>
        </xdr:cNvPr>
        <xdr:cNvSpPr txBox="1">
          <a:spLocks noChangeArrowheads="1"/>
        </xdr:cNvSpPr>
      </xdr:nvSpPr>
      <xdr:spPr bwMode="auto">
        <a:xfrm>
          <a:off x="6156960" y="1653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4</xdr:row>
      <xdr:rowOff>0</xdr:rowOff>
    </xdr:from>
    <xdr:to>
      <xdr:col>7</xdr:col>
      <xdr:colOff>114300</xdr:colOff>
      <xdr:row>4</xdr:row>
      <xdr:rowOff>289560</xdr:rowOff>
    </xdr:to>
    <xdr:sp macro="" textlink="">
      <xdr:nvSpPr>
        <xdr:cNvPr id="22813" name="Texte 27">
          <a:extLst>
            <a:ext uri="{FF2B5EF4-FFF2-40B4-BE49-F238E27FC236}">
              <a16:creationId xmlns:a16="http://schemas.microsoft.com/office/drawing/2014/main" id="{96CF56CB-8431-42DD-8F3C-0CE83F9C6D19}"/>
            </a:ext>
          </a:extLst>
        </xdr:cNvPr>
        <xdr:cNvSpPr txBox="1">
          <a:spLocks noChangeArrowheads="1"/>
        </xdr:cNvSpPr>
      </xdr:nvSpPr>
      <xdr:spPr bwMode="auto">
        <a:xfrm>
          <a:off x="7231380" y="1653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4</xdr:row>
      <xdr:rowOff>0</xdr:rowOff>
    </xdr:from>
    <xdr:to>
      <xdr:col>7</xdr:col>
      <xdr:colOff>114300</xdr:colOff>
      <xdr:row>4</xdr:row>
      <xdr:rowOff>274320</xdr:rowOff>
    </xdr:to>
    <xdr:sp macro="" textlink="">
      <xdr:nvSpPr>
        <xdr:cNvPr id="22814" name="Texte 28">
          <a:extLst>
            <a:ext uri="{FF2B5EF4-FFF2-40B4-BE49-F238E27FC236}">
              <a16:creationId xmlns:a16="http://schemas.microsoft.com/office/drawing/2014/main" id="{481E7F08-B09D-4492-9148-9E3EB7F36353}"/>
            </a:ext>
          </a:extLst>
        </xdr:cNvPr>
        <xdr:cNvSpPr txBox="1">
          <a:spLocks noChangeArrowheads="1"/>
        </xdr:cNvSpPr>
      </xdr:nvSpPr>
      <xdr:spPr bwMode="auto">
        <a:xfrm>
          <a:off x="7231380" y="1653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4</xdr:row>
      <xdr:rowOff>0</xdr:rowOff>
    </xdr:from>
    <xdr:to>
      <xdr:col>7</xdr:col>
      <xdr:colOff>114300</xdr:colOff>
      <xdr:row>4</xdr:row>
      <xdr:rowOff>274320</xdr:rowOff>
    </xdr:to>
    <xdr:sp macro="" textlink="">
      <xdr:nvSpPr>
        <xdr:cNvPr id="22815" name="Texte 29">
          <a:extLst>
            <a:ext uri="{FF2B5EF4-FFF2-40B4-BE49-F238E27FC236}">
              <a16:creationId xmlns:a16="http://schemas.microsoft.com/office/drawing/2014/main" id="{6AB995D1-E06A-4B6B-8461-F466733626FC}"/>
            </a:ext>
          </a:extLst>
        </xdr:cNvPr>
        <xdr:cNvSpPr txBox="1">
          <a:spLocks noChangeArrowheads="1"/>
        </xdr:cNvSpPr>
      </xdr:nvSpPr>
      <xdr:spPr bwMode="auto">
        <a:xfrm>
          <a:off x="7231380" y="1653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4</xdr:row>
      <xdr:rowOff>0</xdr:rowOff>
    </xdr:from>
    <xdr:to>
      <xdr:col>8</xdr:col>
      <xdr:colOff>114300</xdr:colOff>
      <xdr:row>4</xdr:row>
      <xdr:rowOff>289560</xdr:rowOff>
    </xdr:to>
    <xdr:sp macro="" textlink="">
      <xdr:nvSpPr>
        <xdr:cNvPr id="22816" name="Texte 30">
          <a:extLst>
            <a:ext uri="{FF2B5EF4-FFF2-40B4-BE49-F238E27FC236}">
              <a16:creationId xmlns:a16="http://schemas.microsoft.com/office/drawing/2014/main" id="{80D78BD7-1D22-4213-A85E-4DB97E3D8329}"/>
            </a:ext>
          </a:extLst>
        </xdr:cNvPr>
        <xdr:cNvSpPr txBox="1">
          <a:spLocks noChangeArrowheads="1"/>
        </xdr:cNvSpPr>
      </xdr:nvSpPr>
      <xdr:spPr bwMode="auto">
        <a:xfrm>
          <a:off x="8305800" y="1653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4</xdr:row>
      <xdr:rowOff>0</xdr:rowOff>
    </xdr:from>
    <xdr:to>
      <xdr:col>8</xdr:col>
      <xdr:colOff>114300</xdr:colOff>
      <xdr:row>4</xdr:row>
      <xdr:rowOff>274320</xdr:rowOff>
    </xdr:to>
    <xdr:sp macro="" textlink="">
      <xdr:nvSpPr>
        <xdr:cNvPr id="22817" name="Texte 31">
          <a:extLst>
            <a:ext uri="{FF2B5EF4-FFF2-40B4-BE49-F238E27FC236}">
              <a16:creationId xmlns:a16="http://schemas.microsoft.com/office/drawing/2014/main" id="{E496CBD1-2763-41EE-AC49-B9D4FBFA27EF}"/>
            </a:ext>
          </a:extLst>
        </xdr:cNvPr>
        <xdr:cNvSpPr txBox="1">
          <a:spLocks noChangeArrowheads="1"/>
        </xdr:cNvSpPr>
      </xdr:nvSpPr>
      <xdr:spPr bwMode="auto">
        <a:xfrm>
          <a:off x="8305800" y="1653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4</xdr:row>
      <xdr:rowOff>0</xdr:rowOff>
    </xdr:from>
    <xdr:to>
      <xdr:col>8</xdr:col>
      <xdr:colOff>114300</xdr:colOff>
      <xdr:row>4</xdr:row>
      <xdr:rowOff>274320</xdr:rowOff>
    </xdr:to>
    <xdr:sp macro="" textlink="">
      <xdr:nvSpPr>
        <xdr:cNvPr id="22818" name="Texte 32">
          <a:extLst>
            <a:ext uri="{FF2B5EF4-FFF2-40B4-BE49-F238E27FC236}">
              <a16:creationId xmlns:a16="http://schemas.microsoft.com/office/drawing/2014/main" id="{322B9E8D-2E8A-441D-A174-7E41A28B63DF}"/>
            </a:ext>
          </a:extLst>
        </xdr:cNvPr>
        <xdr:cNvSpPr txBox="1">
          <a:spLocks noChangeArrowheads="1"/>
        </xdr:cNvSpPr>
      </xdr:nvSpPr>
      <xdr:spPr bwMode="auto">
        <a:xfrm>
          <a:off x="8305800" y="1653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0</xdr:colOff>
      <xdr:row>3</xdr:row>
      <xdr:rowOff>85725</xdr:rowOff>
    </xdr:from>
    <xdr:to>
      <xdr:col>5</xdr:col>
      <xdr:colOff>0</xdr:colOff>
      <xdr:row>4</xdr:row>
      <xdr:rowOff>123825</xdr:rowOff>
    </xdr:to>
    <xdr:sp macro="" textlink="" fLocksText="0">
      <xdr:nvSpPr>
        <xdr:cNvPr id="7191" name="Texte 33">
          <a:extLst>
            <a:ext uri="{FF2B5EF4-FFF2-40B4-BE49-F238E27FC236}">
              <a16:creationId xmlns:a16="http://schemas.microsoft.com/office/drawing/2014/main" id="{6785E7B3-6444-4211-95B4-63DC720B3F76}"/>
            </a:ext>
          </a:extLst>
        </xdr:cNvPr>
        <xdr:cNvSpPr txBox="1">
          <a:spLocks noChangeArrowheads="1"/>
        </xdr:cNvSpPr>
      </xdr:nvSpPr>
      <xdr:spPr bwMode="auto">
        <a:xfrm>
          <a:off x="4953000" y="981075"/>
          <a:ext cx="0" cy="80010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fr-FR" sz="1600" b="1" i="0" strike="noStrike">
              <a:solidFill>
                <a:srgbClr val="000000"/>
              </a:solidFill>
              <a:latin typeface="Arial"/>
              <a:cs typeface="Arial"/>
            </a:rPr>
            <a:t>PRODUCTION</a:t>
          </a:r>
        </a:p>
        <a:p>
          <a:pPr algn="l" rtl="0">
            <a:defRPr sz="1000"/>
          </a:pPr>
          <a:r>
            <a:rPr lang="fr-FR" sz="1600" b="1" i="0" strike="noStrike">
              <a:solidFill>
                <a:srgbClr val="000000"/>
              </a:solidFill>
              <a:latin typeface="Arial"/>
              <a:cs typeface="Arial"/>
            </a:rPr>
            <a:t>DES PRODUITS</a:t>
          </a:r>
        </a:p>
      </xdr:txBody>
    </xdr:sp>
    <xdr:clientData/>
  </xdr:twoCellAnchor>
  <xdr:twoCellAnchor>
    <xdr:from>
      <xdr:col>5</xdr:col>
      <xdr:colOff>0</xdr:colOff>
      <xdr:row>3</xdr:row>
      <xdr:rowOff>7620</xdr:rowOff>
    </xdr:from>
    <xdr:to>
      <xdr:col>5</xdr:col>
      <xdr:colOff>0</xdr:colOff>
      <xdr:row>3</xdr:row>
      <xdr:rowOff>7620</xdr:rowOff>
    </xdr:to>
    <xdr:sp macro="" textlink="">
      <xdr:nvSpPr>
        <xdr:cNvPr id="22820" name="Ligne 37">
          <a:extLst>
            <a:ext uri="{FF2B5EF4-FFF2-40B4-BE49-F238E27FC236}">
              <a16:creationId xmlns:a16="http://schemas.microsoft.com/office/drawing/2014/main" id="{D73215FE-1184-4564-BB69-42787EB8915E}"/>
            </a:ext>
          </a:extLst>
        </xdr:cNvPr>
        <xdr:cNvSpPr>
          <a:spLocks noChangeShapeType="1"/>
        </xdr:cNvSpPr>
      </xdr:nvSpPr>
      <xdr:spPr bwMode="auto">
        <a:xfrm>
          <a:off x="5082540" y="899160"/>
          <a:ext cx="0" cy="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xdr:row>
      <xdr:rowOff>0</xdr:rowOff>
    </xdr:from>
    <xdr:to>
      <xdr:col>6</xdr:col>
      <xdr:colOff>114300</xdr:colOff>
      <xdr:row>4</xdr:row>
      <xdr:rowOff>289560</xdr:rowOff>
    </xdr:to>
    <xdr:sp macro="" textlink="">
      <xdr:nvSpPr>
        <xdr:cNvPr id="22821" name="Texte 24">
          <a:extLst>
            <a:ext uri="{FF2B5EF4-FFF2-40B4-BE49-F238E27FC236}">
              <a16:creationId xmlns:a16="http://schemas.microsoft.com/office/drawing/2014/main" id="{9852A7B0-A8BA-48A0-BFC8-3D3BE4E03A0B}"/>
            </a:ext>
          </a:extLst>
        </xdr:cNvPr>
        <xdr:cNvSpPr txBox="1">
          <a:spLocks noChangeArrowheads="1"/>
        </xdr:cNvSpPr>
      </xdr:nvSpPr>
      <xdr:spPr bwMode="auto">
        <a:xfrm>
          <a:off x="6156960" y="1653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4</xdr:row>
      <xdr:rowOff>0</xdr:rowOff>
    </xdr:from>
    <xdr:to>
      <xdr:col>6</xdr:col>
      <xdr:colOff>114300</xdr:colOff>
      <xdr:row>4</xdr:row>
      <xdr:rowOff>274320</xdr:rowOff>
    </xdr:to>
    <xdr:sp macro="" textlink="">
      <xdr:nvSpPr>
        <xdr:cNvPr id="22822" name="Texte 25">
          <a:extLst>
            <a:ext uri="{FF2B5EF4-FFF2-40B4-BE49-F238E27FC236}">
              <a16:creationId xmlns:a16="http://schemas.microsoft.com/office/drawing/2014/main" id="{C0D66D19-DC3F-4E9E-B094-B83CEC3A3392}"/>
            </a:ext>
          </a:extLst>
        </xdr:cNvPr>
        <xdr:cNvSpPr txBox="1">
          <a:spLocks noChangeArrowheads="1"/>
        </xdr:cNvSpPr>
      </xdr:nvSpPr>
      <xdr:spPr bwMode="auto">
        <a:xfrm>
          <a:off x="6156960" y="1653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4</xdr:row>
      <xdr:rowOff>0</xdr:rowOff>
    </xdr:from>
    <xdr:to>
      <xdr:col>7</xdr:col>
      <xdr:colOff>114300</xdr:colOff>
      <xdr:row>4</xdr:row>
      <xdr:rowOff>289560</xdr:rowOff>
    </xdr:to>
    <xdr:sp macro="" textlink="">
      <xdr:nvSpPr>
        <xdr:cNvPr id="22823" name="Texte 27">
          <a:extLst>
            <a:ext uri="{FF2B5EF4-FFF2-40B4-BE49-F238E27FC236}">
              <a16:creationId xmlns:a16="http://schemas.microsoft.com/office/drawing/2014/main" id="{8D178B67-439C-4450-B881-29B987B4CC67}"/>
            </a:ext>
          </a:extLst>
        </xdr:cNvPr>
        <xdr:cNvSpPr txBox="1">
          <a:spLocks noChangeArrowheads="1"/>
        </xdr:cNvSpPr>
      </xdr:nvSpPr>
      <xdr:spPr bwMode="auto">
        <a:xfrm>
          <a:off x="7231380" y="1653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4</xdr:row>
      <xdr:rowOff>0</xdr:rowOff>
    </xdr:from>
    <xdr:to>
      <xdr:col>7</xdr:col>
      <xdr:colOff>114300</xdr:colOff>
      <xdr:row>4</xdr:row>
      <xdr:rowOff>274320</xdr:rowOff>
    </xdr:to>
    <xdr:sp macro="" textlink="">
      <xdr:nvSpPr>
        <xdr:cNvPr id="22824" name="Texte 28">
          <a:extLst>
            <a:ext uri="{FF2B5EF4-FFF2-40B4-BE49-F238E27FC236}">
              <a16:creationId xmlns:a16="http://schemas.microsoft.com/office/drawing/2014/main" id="{257EF49B-1C59-454B-8DC5-1E44ED39376D}"/>
            </a:ext>
          </a:extLst>
        </xdr:cNvPr>
        <xdr:cNvSpPr txBox="1">
          <a:spLocks noChangeArrowheads="1"/>
        </xdr:cNvSpPr>
      </xdr:nvSpPr>
      <xdr:spPr bwMode="auto">
        <a:xfrm>
          <a:off x="7231380" y="1653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4</xdr:row>
      <xdr:rowOff>0</xdr:rowOff>
    </xdr:from>
    <xdr:to>
      <xdr:col>7</xdr:col>
      <xdr:colOff>114300</xdr:colOff>
      <xdr:row>4</xdr:row>
      <xdr:rowOff>274320</xdr:rowOff>
    </xdr:to>
    <xdr:sp macro="" textlink="">
      <xdr:nvSpPr>
        <xdr:cNvPr id="22825" name="Texte 29">
          <a:extLst>
            <a:ext uri="{FF2B5EF4-FFF2-40B4-BE49-F238E27FC236}">
              <a16:creationId xmlns:a16="http://schemas.microsoft.com/office/drawing/2014/main" id="{0F8CBD9B-383B-40AF-8856-394A579F9ECA}"/>
            </a:ext>
          </a:extLst>
        </xdr:cNvPr>
        <xdr:cNvSpPr txBox="1">
          <a:spLocks noChangeArrowheads="1"/>
        </xdr:cNvSpPr>
      </xdr:nvSpPr>
      <xdr:spPr bwMode="auto">
        <a:xfrm>
          <a:off x="7231380" y="1653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4</xdr:row>
      <xdr:rowOff>0</xdr:rowOff>
    </xdr:from>
    <xdr:to>
      <xdr:col>8</xdr:col>
      <xdr:colOff>114300</xdr:colOff>
      <xdr:row>4</xdr:row>
      <xdr:rowOff>289560</xdr:rowOff>
    </xdr:to>
    <xdr:sp macro="" textlink="">
      <xdr:nvSpPr>
        <xdr:cNvPr id="22826" name="Texte 30">
          <a:extLst>
            <a:ext uri="{FF2B5EF4-FFF2-40B4-BE49-F238E27FC236}">
              <a16:creationId xmlns:a16="http://schemas.microsoft.com/office/drawing/2014/main" id="{67408F4C-E5A0-4DE0-9BAD-75C20F58593D}"/>
            </a:ext>
          </a:extLst>
        </xdr:cNvPr>
        <xdr:cNvSpPr txBox="1">
          <a:spLocks noChangeArrowheads="1"/>
        </xdr:cNvSpPr>
      </xdr:nvSpPr>
      <xdr:spPr bwMode="auto">
        <a:xfrm>
          <a:off x="8305800" y="1653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4</xdr:row>
      <xdr:rowOff>0</xdr:rowOff>
    </xdr:from>
    <xdr:to>
      <xdr:col>8</xdr:col>
      <xdr:colOff>114300</xdr:colOff>
      <xdr:row>4</xdr:row>
      <xdr:rowOff>274320</xdr:rowOff>
    </xdr:to>
    <xdr:sp macro="" textlink="">
      <xdr:nvSpPr>
        <xdr:cNvPr id="22827" name="Texte 31">
          <a:extLst>
            <a:ext uri="{FF2B5EF4-FFF2-40B4-BE49-F238E27FC236}">
              <a16:creationId xmlns:a16="http://schemas.microsoft.com/office/drawing/2014/main" id="{1910EC0F-9974-4B3C-A9FA-C083CED003E0}"/>
            </a:ext>
          </a:extLst>
        </xdr:cNvPr>
        <xdr:cNvSpPr txBox="1">
          <a:spLocks noChangeArrowheads="1"/>
        </xdr:cNvSpPr>
      </xdr:nvSpPr>
      <xdr:spPr bwMode="auto">
        <a:xfrm>
          <a:off x="8305800" y="1653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4</xdr:row>
      <xdr:rowOff>0</xdr:rowOff>
    </xdr:from>
    <xdr:to>
      <xdr:col>8</xdr:col>
      <xdr:colOff>114300</xdr:colOff>
      <xdr:row>4</xdr:row>
      <xdr:rowOff>274320</xdr:rowOff>
    </xdr:to>
    <xdr:sp macro="" textlink="">
      <xdr:nvSpPr>
        <xdr:cNvPr id="22828" name="Texte 32">
          <a:extLst>
            <a:ext uri="{FF2B5EF4-FFF2-40B4-BE49-F238E27FC236}">
              <a16:creationId xmlns:a16="http://schemas.microsoft.com/office/drawing/2014/main" id="{0D2347B1-01C3-4EFE-8D22-0C7BA70015C7}"/>
            </a:ext>
          </a:extLst>
        </xdr:cNvPr>
        <xdr:cNvSpPr txBox="1">
          <a:spLocks noChangeArrowheads="1"/>
        </xdr:cNvSpPr>
      </xdr:nvSpPr>
      <xdr:spPr bwMode="auto">
        <a:xfrm>
          <a:off x="8305800" y="1653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251460</xdr:colOff>
      <xdr:row>12</xdr:row>
      <xdr:rowOff>7620</xdr:rowOff>
    </xdr:from>
    <xdr:to>
      <xdr:col>6</xdr:col>
      <xdr:colOff>45720</xdr:colOff>
      <xdr:row>12</xdr:row>
      <xdr:rowOff>350520</xdr:rowOff>
    </xdr:to>
    <xdr:sp macro="" textlink="">
      <xdr:nvSpPr>
        <xdr:cNvPr id="22829" name="Texte 2">
          <a:extLst>
            <a:ext uri="{FF2B5EF4-FFF2-40B4-BE49-F238E27FC236}">
              <a16:creationId xmlns:a16="http://schemas.microsoft.com/office/drawing/2014/main" id="{46E4A22D-3EE5-43C2-97FB-E03F1413CD1E}"/>
            </a:ext>
          </a:extLst>
        </xdr:cNvPr>
        <xdr:cNvSpPr txBox="1">
          <a:spLocks noChangeArrowheads="1"/>
        </xdr:cNvSpPr>
      </xdr:nvSpPr>
      <xdr:spPr bwMode="auto">
        <a:xfrm>
          <a:off x="5334000" y="7757160"/>
          <a:ext cx="86868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251460</xdr:colOff>
      <xdr:row>12</xdr:row>
      <xdr:rowOff>7620</xdr:rowOff>
    </xdr:from>
    <xdr:to>
      <xdr:col>6</xdr:col>
      <xdr:colOff>45720</xdr:colOff>
      <xdr:row>12</xdr:row>
      <xdr:rowOff>350520</xdr:rowOff>
    </xdr:to>
    <xdr:sp macro="" textlink="">
      <xdr:nvSpPr>
        <xdr:cNvPr id="22830" name="Texte 2">
          <a:extLst>
            <a:ext uri="{FF2B5EF4-FFF2-40B4-BE49-F238E27FC236}">
              <a16:creationId xmlns:a16="http://schemas.microsoft.com/office/drawing/2014/main" id="{BE547F10-E2F9-4C1D-B25D-DEF40E735996}"/>
            </a:ext>
          </a:extLst>
        </xdr:cNvPr>
        <xdr:cNvSpPr txBox="1">
          <a:spLocks noChangeArrowheads="1"/>
        </xdr:cNvSpPr>
      </xdr:nvSpPr>
      <xdr:spPr bwMode="auto">
        <a:xfrm>
          <a:off x="5334000" y="7757160"/>
          <a:ext cx="86868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xdr:row>
      <xdr:rowOff>0</xdr:rowOff>
    </xdr:from>
    <xdr:to>
      <xdr:col>7</xdr:col>
      <xdr:colOff>114300</xdr:colOff>
      <xdr:row>5</xdr:row>
      <xdr:rowOff>289560</xdr:rowOff>
    </xdr:to>
    <xdr:sp macro="" textlink="">
      <xdr:nvSpPr>
        <xdr:cNvPr id="22831" name="Texte 24">
          <a:extLst>
            <a:ext uri="{FF2B5EF4-FFF2-40B4-BE49-F238E27FC236}">
              <a16:creationId xmlns:a16="http://schemas.microsoft.com/office/drawing/2014/main" id="{B3C117D7-760D-463D-93DE-EF2B8BFF7C17}"/>
            </a:ext>
          </a:extLst>
        </xdr:cNvPr>
        <xdr:cNvSpPr txBox="1">
          <a:spLocks noChangeArrowheads="1"/>
        </xdr:cNvSpPr>
      </xdr:nvSpPr>
      <xdr:spPr bwMode="auto">
        <a:xfrm>
          <a:off x="7231380" y="2415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xdr:row>
      <xdr:rowOff>0</xdr:rowOff>
    </xdr:from>
    <xdr:to>
      <xdr:col>7</xdr:col>
      <xdr:colOff>114300</xdr:colOff>
      <xdr:row>5</xdr:row>
      <xdr:rowOff>274320</xdr:rowOff>
    </xdr:to>
    <xdr:sp macro="" textlink="">
      <xdr:nvSpPr>
        <xdr:cNvPr id="22832" name="Texte 25">
          <a:extLst>
            <a:ext uri="{FF2B5EF4-FFF2-40B4-BE49-F238E27FC236}">
              <a16:creationId xmlns:a16="http://schemas.microsoft.com/office/drawing/2014/main" id="{509C283E-8E59-43B8-8F98-B25681775503}"/>
            </a:ext>
          </a:extLst>
        </xdr:cNvPr>
        <xdr:cNvSpPr txBox="1">
          <a:spLocks noChangeArrowheads="1"/>
        </xdr:cNvSpPr>
      </xdr:nvSpPr>
      <xdr:spPr bwMode="auto">
        <a:xfrm>
          <a:off x="7231380" y="2415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xdr:row>
      <xdr:rowOff>0</xdr:rowOff>
    </xdr:from>
    <xdr:to>
      <xdr:col>7</xdr:col>
      <xdr:colOff>114300</xdr:colOff>
      <xdr:row>5</xdr:row>
      <xdr:rowOff>274320</xdr:rowOff>
    </xdr:to>
    <xdr:sp macro="" textlink="">
      <xdr:nvSpPr>
        <xdr:cNvPr id="22833" name="Texte 26">
          <a:extLst>
            <a:ext uri="{FF2B5EF4-FFF2-40B4-BE49-F238E27FC236}">
              <a16:creationId xmlns:a16="http://schemas.microsoft.com/office/drawing/2014/main" id="{83524D60-099E-4B92-979E-58D0BB8B66AD}"/>
            </a:ext>
          </a:extLst>
        </xdr:cNvPr>
        <xdr:cNvSpPr txBox="1">
          <a:spLocks noChangeArrowheads="1"/>
        </xdr:cNvSpPr>
      </xdr:nvSpPr>
      <xdr:spPr bwMode="auto">
        <a:xfrm>
          <a:off x="7231380" y="2415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xdr:row>
      <xdr:rowOff>0</xdr:rowOff>
    </xdr:from>
    <xdr:to>
      <xdr:col>7</xdr:col>
      <xdr:colOff>114300</xdr:colOff>
      <xdr:row>5</xdr:row>
      <xdr:rowOff>289560</xdr:rowOff>
    </xdr:to>
    <xdr:sp macro="" textlink="">
      <xdr:nvSpPr>
        <xdr:cNvPr id="22834" name="Texte 24">
          <a:extLst>
            <a:ext uri="{FF2B5EF4-FFF2-40B4-BE49-F238E27FC236}">
              <a16:creationId xmlns:a16="http://schemas.microsoft.com/office/drawing/2014/main" id="{6FAFD94F-8881-4E71-85B3-C7095CDBD0D8}"/>
            </a:ext>
          </a:extLst>
        </xdr:cNvPr>
        <xdr:cNvSpPr txBox="1">
          <a:spLocks noChangeArrowheads="1"/>
        </xdr:cNvSpPr>
      </xdr:nvSpPr>
      <xdr:spPr bwMode="auto">
        <a:xfrm>
          <a:off x="7231380" y="2415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xdr:row>
      <xdr:rowOff>0</xdr:rowOff>
    </xdr:from>
    <xdr:to>
      <xdr:col>7</xdr:col>
      <xdr:colOff>114300</xdr:colOff>
      <xdr:row>5</xdr:row>
      <xdr:rowOff>274320</xdr:rowOff>
    </xdr:to>
    <xdr:sp macro="" textlink="">
      <xdr:nvSpPr>
        <xdr:cNvPr id="22835" name="Texte 25">
          <a:extLst>
            <a:ext uri="{FF2B5EF4-FFF2-40B4-BE49-F238E27FC236}">
              <a16:creationId xmlns:a16="http://schemas.microsoft.com/office/drawing/2014/main" id="{552413BD-D7C9-448C-A54F-9BAB1E47E586}"/>
            </a:ext>
          </a:extLst>
        </xdr:cNvPr>
        <xdr:cNvSpPr txBox="1">
          <a:spLocks noChangeArrowheads="1"/>
        </xdr:cNvSpPr>
      </xdr:nvSpPr>
      <xdr:spPr bwMode="auto">
        <a:xfrm>
          <a:off x="7231380" y="2415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xdr:row>
      <xdr:rowOff>0</xdr:rowOff>
    </xdr:from>
    <xdr:to>
      <xdr:col>8</xdr:col>
      <xdr:colOff>114300</xdr:colOff>
      <xdr:row>6</xdr:row>
      <xdr:rowOff>289560</xdr:rowOff>
    </xdr:to>
    <xdr:sp macro="" textlink="">
      <xdr:nvSpPr>
        <xdr:cNvPr id="22836" name="Texte 24">
          <a:extLst>
            <a:ext uri="{FF2B5EF4-FFF2-40B4-BE49-F238E27FC236}">
              <a16:creationId xmlns:a16="http://schemas.microsoft.com/office/drawing/2014/main" id="{DCAE2FD1-8EC0-4BEE-B9A7-7320C378D7CE}"/>
            </a:ext>
          </a:extLst>
        </xdr:cNvPr>
        <xdr:cNvSpPr txBox="1">
          <a:spLocks noChangeArrowheads="1"/>
        </xdr:cNvSpPr>
      </xdr:nvSpPr>
      <xdr:spPr bwMode="auto">
        <a:xfrm>
          <a:off x="8305800" y="3177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xdr:row>
      <xdr:rowOff>0</xdr:rowOff>
    </xdr:from>
    <xdr:to>
      <xdr:col>8</xdr:col>
      <xdr:colOff>114300</xdr:colOff>
      <xdr:row>6</xdr:row>
      <xdr:rowOff>274320</xdr:rowOff>
    </xdr:to>
    <xdr:sp macro="" textlink="">
      <xdr:nvSpPr>
        <xdr:cNvPr id="22837" name="Texte 25">
          <a:extLst>
            <a:ext uri="{FF2B5EF4-FFF2-40B4-BE49-F238E27FC236}">
              <a16:creationId xmlns:a16="http://schemas.microsoft.com/office/drawing/2014/main" id="{03C8CE49-6780-484F-B99A-4E9A7B485B41}"/>
            </a:ext>
          </a:extLst>
        </xdr:cNvPr>
        <xdr:cNvSpPr txBox="1">
          <a:spLocks noChangeArrowheads="1"/>
        </xdr:cNvSpPr>
      </xdr:nvSpPr>
      <xdr:spPr bwMode="auto">
        <a:xfrm>
          <a:off x="8305800" y="3177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xdr:row>
      <xdr:rowOff>0</xdr:rowOff>
    </xdr:from>
    <xdr:to>
      <xdr:col>8</xdr:col>
      <xdr:colOff>114300</xdr:colOff>
      <xdr:row>6</xdr:row>
      <xdr:rowOff>274320</xdr:rowOff>
    </xdr:to>
    <xdr:sp macro="" textlink="">
      <xdr:nvSpPr>
        <xdr:cNvPr id="22838" name="Texte 26">
          <a:extLst>
            <a:ext uri="{FF2B5EF4-FFF2-40B4-BE49-F238E27FC236}">
              <a16:creationId xmlns:a16="http://schemas.microsoft.com/office/drawing/2014/main" id="{5F1A8826-E695-40B5-B6E7-AB9477391A67}"/>
            </a:ext>
          </a:extLst>
        </xdr:cNvPr>
        <xdr:cNvSpPr txBox="1">
          <a:spLocks noChangeArrowheads="1"/>
        </xdr:cNvSpPr>
      </xdr:nvSpPr>
      <xdr:spPr bwMode="auto">
        <a:xfrm>
          <a:off x="8305800" y="3177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xdr:row>
      <xdr:rowOff>0</xdr:rowOff>
    </xdr:from>
    <xdr:to>
      <xdr:col>8</xdr:col>
      <xdr:colOff>114300</xdr:colOff>
      <xdr:row>6</xdr:row>
      <xdr:rowOff>289560</xdr:rowOff>
    </xdr:to>
    <xdr:sp macro="" textlink="">
      <xdr:nvSpPr>
        <xdr:cNvPr id="22839" name="Texte 24">
          <a:extLst>
            <a:ext uri="{FF2B5EF4-FFF2-40B4-BE49-F238E27FC236}">
              <a16:creationId xmlns:a16="http://schemas.microsoft.com/office/drawing/2014/main" id="{CE680A90-0610-4855-8AE0-F56D50766BD7}"/>
            </a:ext>
          </a:extLst>
        </xdr:cNvPr>
        <xdr:cNvSpPr txBox="1">
          <a:spLocks noChangeArrowheads="1"/>
        </xdr:cNvSpPr>
      </xdr:nvSpPr>
      <xdr:spPr bwMode="auto">
        <a:xfrm>
          <a:off x="8305800" y="3177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xdr:row>
      <xdr:rowOff>0</xdr:rowOff>
    </xdr:from>
    <xdr:to>
      <xdr:col>8</xdr:col>
      <xdr:colOff>114300</xdr:colOff>
      <xdr:row>6</xdr:row>
      <xdr:rowOff>274320</xdr:rowOff>
    </xdr:to>
    <xdr:sp macro="" textlink="">
      <xdr:nvSpPr>
        <xdr:cNvPr id="22840" name="Texte 25">
          <a:extLst>
            <a:ext uri="{FF2B5EF4-FFF2-40B4-BE49-F238E27FC236}">
              <a16:creationId xmlns:a16="http://schemas.microsoft.com/office/drawing/2014/main" id="{BAE92C1D-F44B-4C73-B204-6015674F76FF}"/>
            </a:ext>
          </a:extLst>
        </xdr:cNvPr>
        <xdr:cNvSpPr txBox="1">
          <a:spLocks noChangeArrowheads="1"/>
        </xdr:cNvSpPr>
      </xdr:nvSpPr>
      <xdr:spPr bwMode="auto">
        <a:xfrm>
          <a:off x="8305800" y="3177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7</xdr:row>
      <xdr:rowOff>0</xdr:rowOff>
    </xdr:from>
    <xdr:to>
      <xdr:col>8</xdr:col>
      <xdr:colOff>114300</xdr:colOff>
      <xdr:row>7</xdr:row>
      <xdr:rowOff>289560</xdr:rowOff>
    </xdr:to>
    <xdr:sp macro="" textlink="">
      <xdr:nvSpPr>
        <xdr:cNvPr id="22841" name="Texte 24">
          <a:extLst>
            <a:ext uri="{FF2B5EF4-FFF2-40B4-BE49-F238E27FC236}">
              <a16:creationId xmlns:a16="http://schemas.microsoft.com/office/drawing/2014/main" id="{1FB1DD22-8A4A-409A-8D68-B84F539447AF}"/>
            </a:ext>
          </a:extLst>
        </xdr:cNvPr>
        <xdr:cNvSpPr txBox="1">
          <a:spLocks noChangeArrowheads="1"/>
        </xdr:cNvSpPr>
      </xdr:nvSpPr>
      <xdr:spPr bwMode="auto">
        <a:xfrm>
          <a:off x="8305800" y="3939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7</xdr:row>
      <xdr:rowOff>0</xdr:rowOff>
    </xdr:from>
    <xdr:to>
      <xdr:col>8</xdr:col>
      <xdr:colOff>114300</xdr:colOff>
      <xdr:row>7</xdr:row>
      <xdr:rowOff>274320</xdr:rowOff>
    </xdr:to>
    <xdr:sp macro="" textlink="">
      <xdr:nvSpPr>
        <xdr:cNvPr id="22842" name="Texte 25">
          <a:extLst>
            <a:ext uri="{FF2B5EF4-FFF2-40B4-BE49-F238E27FC236}">
              <a16:creationId xmlns:a16="http://schemas.microsoft.com/office/drawing/2014/main" id="{2E1FCBC1-808A-4107-8BC8-AF9BB9571E4E}"/>
            </a:ext>
          </a:extLst>
        </xdr:cNvPr>
        <xdr:cNvSpPr txBox="1">
          <a:spLocks noChangeArrowheads="1"/>
        </xdr:cNvSpPr>
      </xdr:nvSpPr>
      <xdr:spPr bwMode="auto">
        <a:xfrm>
          <a:off x="8305800" y="3939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7</xdr:row>
      <xdr:rowOff>0</xdr:rowOff>
    </xdr:from>
    <xdr:to>
      <xdr:col>8</xdr:col>
      <xdr:colOff>114300</xdr:colOff>
      <xdr:row>7</xdr:row>
      <xdr:rowOff>274320</xdr:rowOff>
    </xdr:to>
    <xdr:sp macro="" textlink="">
      <xdr:nvSpPr>
        <xdr:cNvPr id="22843" name="Texte 26">
          <a:extLst>
            <a:ext uri="{FF2B5EF4-FFF2-40B4-BE49-F238E27FC236}">
              <a16:creationId xmlns:a16="http://schemas.microsoft.com/office/drawing/2014/main" id="{6537854C-7166-4AFF-89DF-618BCAB3CEAB}"/>
            </a:ext>
          </a:extLst>
        </xdr:cNvPr>
        <xdr:cNvSpPr txBox="1">
          <a:spLocks noChangeArrowheads="1"/>
        </xdr:cNvSpPr>
      </xdr:nvSpPr>
      <xdr:spPr bwMode="auto">
        <a:xfrm>
          <a:off x="8305800" y="3939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7</xdr:row>
      <xdr:rowOff>0</xdr:rowOff>
    </xdr:from>
    <xdr:to>
      <xdr:col>8</xdr:col>
      <xdr:colOff>114300</xdr:colOff>
      <xdr:row>7</xdr:row>
      <xdr:rowOff>289560</xdr:rowOff>
    </xdr:to>
    <xdr:sp macro="" textlink="">
      <xdr:nvSpPr>
        <xdr:cNvPr id="22844" name="Texte 24">
          <a:extLst>
            <a:ext uri="{FF2B5EF4-FFF2-40B4-BE49-F238E27FC236}">
              <a16:creationId xmlns:a16="http://schemas.microsoft.com/office/drawing/2014/main" id="{75E18573-9951-495B-A8EB-3852C34B5939}"/>
            </a:ext>
          </a:extLst>
        </xdr:cNvPr>
        <xdr:cNvSpPr txBox="1">
          <a:spLocks noChangeArrowheads="1"/>
        </xdr:cNvSpPr>
      </xdr:nvSpPr>
      <xdr:spPr bwMode="auto">
        <a:xfrm>
          <a:off x="8305800" y="3939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7</xdr:row>
      <xdr:rowOff>0</xdr:rowOff>
    </xdr:from>
    <xdr:to>
      <xdr:col>8</xdr:col>
      <xdr:colOff>114300</xdr:colOff>
      <xdr:row>7</xdr:row>
      <xdr:rowOff>274320</xdr:rowOff>
    </xdr:to>
    <xdr:sp macro="" textlink="">
      <xdr:nvSpPr>
        <xdr:cNvPr id="22845" name="Texte 25">
          <a:extLst>
            <a:ext uri="{FF2B5EF4-FFF2-40B4-BE49-F238E27FC236}">
              <a16:creationId xmlns:a16="http://schemas.microsoft.com/office/drawing/2014/main" id="{92340F2A-7317-4B53-A3AD-DD0C290FDA48}"/>
            </a:ext>
          </a:extLst>
        </xdr:cNvPr>
        <xdr:cNvSpPr txBox="1">
          <a:spLocks noChangeArrowheads="1"/>
        </xdr:cNvSpPr>
      </xdr:nvSpPr>
      <xdr:spPr bwMode="auto">
        <a:xfrm>
          <a:off x="8305800" y="3939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8</xdr:row>
      <xdr:rowOff>0</xdr:rowOff>
    </xdr:from>
    <xdr:to>
      <xdr:col>9</xdr:col>
      <xdr:colOff>114300</xdr:colOff>
      <xdr:row>8</xdr:row>
      <xdr:rowOff>289560</xdr:rowOff>
    </xdr:to>
    <xdr:sp macro="" textlink="">
      <xdr:nvSpPr>
        <xdr:cNvPr id="22846" name="Texte 24">
          <a:extLst>
            <a:ext uri="{FF2B5EF4-FFF2-40B4-BE49-F238E27FC236}">
              <a16:creationId xmlns:a16="http://schemas.microsoft.com/office/drawing/2014/main" id="{AABC3180-D65C-461B-8738-AD21B78D1B24}"/>
            </a:ext>
          </a:extLst>
        </xdr:cNvPr>
        <xdr:cNvSpPr txBox="1">
          <a:spLocks noChangeArrowheads="1"/>
        </xdr:cNvSpPr>
      </xdr:nvSpPr>
      <xdr:spPr bwMode="auto">
        <a:xfrm>
          <a:off x="9380220" y="4701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8</xdr:row>
      <xdr:rowOff>0</xdr:rowOff>
    </xdr:from>
    <xdr:to>
      <xdr:col>9</xdr:col>
      <xdr:colOff>114300</xdr:colOff>
      <xdr:row>8</xdr:row>
      <xdr:rowOff>274320</xdr:rowOff>
    </xdr:to>
    <xdr:sp macro="" textlink="">
      <xdr:nvSpPr>
        <xdr:cNvPr id="22847" name="Texte 25">
          <a:extLst>
            <a:ext uri="{FF2B5EF4-FFF2-40B4-BE49-F238E27FC236}">
              <a16:creationId xmlns:a16="http://schemas.microsoft.com/office/drawing/2014/main" id="{FF0C3B2E-5CDE-4DB3-8EF9-3DC733A76977}"/>
            </a:ext>
          </a:extLst>
        </xdr:cNvPr>
        <xdr:cNvSpPr txBox="1">
          <a:spLocks noChangeArrowheads="1"/>
        </xdr:cNvSpPr>
      </xdr:nvSpPr>
      <xdr:spPr bwMode="auto">
        <a:xfrm>
          <a:off x="9380220" y="4701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8</xdr:row>
      <xdr:rowOff>0</xdr:rowOff>
    </xdr:from>
    <xdr:to>
      <xdr:col>9</xdr:col>
      <xdr:colOff>114300</xdr:colOff>
      <xdr:row>8</xdr:row>
      <xdr:rowOff>274320</xdr:rowOff>
    </xdr:to>
    <xdr:sp macro="" textlink="">
      <xdr:nvSpPr>
        <xdr:cNvPr id="22848" name="Texte 26">
          <a:extLst>
            <a:ext uri="{FF2B5EF4-FFF2-40B4-BE49-F238E27FC236}">
              <a16:creationId xmlns:a16="http://schemas.microsoft.com/office/drawing/2014/main" id="{AD9EDD0A-1057-4D9B-82E9-EADA8B922E2B}"/>
            </a:ext>
          </a:extLst>
        </xdr:cNvPr>
        <xdr:cNvSpPr txBox="1">
          <a:spLocks noChangeArrowheads="1"/>
        </xdr:cNvSpPr>
      </xdr:nvSpPr>
      <xdr:spPr bwMode="auto">
        <a:xfrm>
          <a:off x="9380220" y="4701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8</xdr:row>
      <xdr:rowOff>0</xdr:rowOff>
    </xdr:from>
    <xdr:to>
      <xdr:col>9</xdr:col>
      <xdr:colOff>114300</xdr:colOff>
      <xdr:row>8</xdr:row>
      <xdr:rowOff>289560</xdr:rowOff>
    </xdr:to>
    <xdr:sp macro="" textlink="">
      <xdr:nvSpPr>
        <xdr:cNvPr id="22849" name="Texte 24">
          <a:extLst>
            <a:ext uri="{FF2B5EF4-FFF2-40B4-BE49-F238E27FC236}">
              <a16:creationId xmlns:a16="http://schemas.microsoft.com/office/drawing/2014/main" id="{D7F1AB42-1DC1-430E-B85F-44E0741E34D9}"/>
            </a:ext>
          </a:extLst>
        </xdr:cNvPr>
        <xdr:cNvSpPr txBox="1">
          <a:spLocks noChangeArrowheads="1"/>
        </xdr:cNvSpPr>
      </xdr:nvSpPr>
      <xdr:spPr bwMode="auto">
        <a:xfrm>
          <a:off x="9380220" y="4701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8</xdr:row>
      <xdr:rowOff>0</xdr:rowOff>
    </xdr:from>
    <xdr:to>
      <xdr:col>9</xdr:col>
      <xdr:colOff>114300</xdr:colOff>
      <xdr:row>8</xdr:row>
      <xdr:rowOff>274320</xdr:rowOff>
    </xdr:to>
    <xdr:sp macro="" textlink="">
      <xdr:nvSpPr>
        <xdr:cNvPr id="22850" name="Texte 25">
          <a:extLst>
            <a:ext uri="{FF2B5EF4-FFF2-40B4-BE49-F238E27FC236}">
              <a16:creationId xmlns:a16="http://schemas.microsoft.com/office/drawing/2014/main" id="{742E9AFD-C7E8-4BEF-8D63-9B7E3E268A73}"/>
            </a:ext>
          </a:extLst>
        </xdr:cNvPr>
        <xdr:cNvSpPr txBox="1">
          <a:spLocks noChangeArrowheads="1"/>
        </xdr:cNvSpPr>
      </xdr:nvSpPr>
      <xdr:spPr bwMode="auto">
        <a:xfrm>
          <a:off x="9380220" y="4701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9</xdr:row>
      <xdr:rowOff>0</xdr:rowOff>
    </xdr:from>
    <xdr:to>
      <xdr:col>10</xdr:col>
      <xdr:colOff>114300</xdr:colOff>
      <xdr:row>9</xdr:row>
      <xdr:rowOff>289560</xdr:rowOff>
    </xdr:to>
    <xdr:sp macro="" textlink="">
      <xdr:nvSpPr>
        <xdr:cNvPr id="22851" name="Texte 24">
          <a:extLst>
            <a:ext uri="{FF2B5EF4-FFF2-40B4-BE49-F238E27FC236}">
              <a16:creationId xmlns:a16="http://schemas.microsoft.com/office/drawing/2014/main" id="{80333DE9-E4DD-4F43-8B10-4707DDA5B79C}"/>
            </a:ext>
          </a:extLst>
        </xdr:cNvPr>
        <xdr:cNvSpPr txBox="1">
          <a:spLocks noChangeArrowheads="1"/>
        </xdr:cNvSpPr>
      </xdr:nvSpPr>
      <xdr:spPr bwMode="auto">
        <a:xfrm>
          <a:off x="10454640" y="5463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9</xdr:row>
      <xdr:rowOff>0</xdr:rowOff>
    </xdr:from>
    <xdr:to>
      <xdr:col>10</xdr:col>
      <xdr:colOff>114300</xdr:colOff>
      <xdr:row>9</xdr:row>
      <xdr:rowOff>274320</xdr:rowOff>
    </xdr:to>
    <xdr:sp macro="" textlink="">
      <xdr:nvSpPr>
        <xdr:cNvPr id="22852" name="Texte 25">
          <a:extLst>
            <a:ext uri="{FF2B5EF4-FFF2-40B4-BE49-F238E27FC236}">
              <a16:creationId xmlns:a16="http://schemas.microsoft.com/office/drawing/2014/main" id="{2E31492C-B264-4E95-8AE7-0798EB8EF0FE}"/>
            </a:ext>
          </a:extLst>
        </xdr:cNvPr>
        <xdr:cNvSpPr txBox="1">
          <a:spLocks noChangeArrowheads="1"/>
        </xdr:cNvSpPr>
      </xdr:nvSpPr>
      <xdr:spPr bwMode="auto">
        <a:xfrm>
          <a:off x="10454640" y="5463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9</xdr:row>
      <xdr:rowOff>0</xdr:rowOff>
    </xdr:from>
    <xdr:to>
      <xdr:col>10</xdr:col>
      <xdr:colOff>114300</xdr:colOff>
      <xdr:row>9</xdr:row>
      <xdr:rowOff>274320</xdr:rowOff>
    </xdr:to>
    <xdr:sp macro="" textlink="">
      <xdr:nvSpPr>
        <xdr:cNvPr id="22853" name="Texte 26">
          <a:extLst>
            <a:ext uri="{FF2B5EF4-FFF2-40B4-BE49-F238E27FC236}">
              <a16:creationId xmlns:a16="http://schemas.microsoft.com/office/drawing/2014/main" id="{078FC241-EFCE-46BB-97B2-4A96B07F4A0E}"/>
            </a:ext>
          </a:extLst>
        </xdr:cNvPr>
        <xdr:cNvSpPr txBox="1">
          <a:spLocks noChangeArrowheads="1"/>
        </xdr:cNvSpPr>
      </xdr:nvSpPr>
      <xdr:spPr bwMode="auto">
        <a:xfrm>
          <a:off x="10454640" y="5463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9</xdr:row>
      <xdr:rowOff>0</xdr:rowOff>
    </xdr:from>
    <xdr:to>
      <xdr:col>10</xdr:col>
      <xdr:colOff>114300</xdr:colOff>
      <xdr:row>9</xdr:row>
      <xdr:rowOff>289560</xdr:rowOff>
    </xdr:to>
    <xdr:sp macro="" textlink="">
      <xdr:nvSpPr>
        <xdr:cNvPr id="22854" name="Texte 24">
          <a:extLst>
            <a:ext uri="{FF2B5EF4-FFF2-40B4-BE49-F238E27FC236}">
              <a16:creationId xmlns:a16="http://schemas.microsoft.com/office/drawing/2014/main" id="{25CECED8-5449-4A51-82D7-57AF84F4A16D}"/>
            </a:ext>
          </a:extLst>
        </xdr:cNvPr>
        <xdr:cNvSpPr txBox="1">
          <a:spLocks noChangeArrowheads="1"/>
        </xdr:cNvSpPr>
      </xdr:nvSpPr>
      <xdr:spPr bwMode="auto">
        <a:xfrm>
          <a:off x="10454640" y="5463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9</xdr:row>
      <xdr:rowOff>0</xdr:rowOff>
    </xdr:from>
    <xdr:to>
      <xdr:col>10</xdr:col>
      <xdr:colOff>114300</xdr:colOff>
      <xdr:row>9</xdr:row>
      <xdr:rowOff>274320</xdr:rowOff>
    </xdr:to>
    <xdr:sp macro="" textlink="">
      <xdr:nvSpPr>
        <xdr:cNvPr id="22855" name="Texte 25">
          <a:extLst>
            <a:ext uri="{FF2B5EF4-FFF2-40B4-BE49-F238E27FC236}">
              <a16:creationId xmlns:a16="http://schemas.microsoft.com/office/drawing/2014/main" id="{2E8DD5E4-A787-44D7-8BD5-D625A682C3EA}"/>
            </a:ext>
          </a:extLst>
        </xdr:cNvPr>
        <xdr:cNvSpPr txBox="1">
          <a:spLocks noChangeArrowheads="1"/>
        </xdr:cNvSpPr>
      </xdr:nvSpPr>
      <xdr:spPr bwMode="auto">
        <a:xfrm>
          <a:off x="10454640" y="5463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13</xdr:row>
      <xdr:rowOff>0</xdr:rowOff>
    </xdr:from>
    <xdr:to>
      <xdr:col>1</xdr:col>
      <xdr:colOff>114300</xdr:colOff>
      <xdr:row>13</xdr:row>
      <xdr:rowOff>289560</xdr:rowOff>
    </xdr:to>
    <xdr:sp macro="" textlink="">
      <xdr:nvSpPr>
        <xdr:cNvPr id="22856" name="Texte 24">
          <a:extLst>
            <a:ext uri="{FF2B5EF4-FFF2-40B4-BE49-F238E27FC236}">
              <a16:creationId xmlns:a16="http://schemas.microsoft.com/office/drawing/2014/main" id="{99109148-1519-4AEB-A8AB-3C5FED12D78F}"/>
            </a:ext>
          </a:extLst>
        </xdr:cNvPr>
        <xdr:cNvSpPr txBox="1">
          <a:spLocks noChangeArrowheads="1"/>
        </xdr:cNvSpPr>
      </xdr:nvSpPr>
      <xdr:spPr bwMode="auto">
        <a:xfrm>
          <a:off x="784860" y="8511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13</xdr:row>
      <xdr:rowOff>0</xdr:rowOff>
    </xdr:from>
    <xdr:to>
      <xdr:col>1</xdr:col>
      <xdr:colOff>114300</xdr:colOff>
      <xdr:row>13</xdr:row>
      <xdr:rowOff>274320</xdr:rowOff>
    </xdr:to>
    <xdr:sp macro="" textlink="">
      <xdr:nvSpPr>
        <xdr:cNvPr id="22857" name="Texte 25">
          <a:extLst>
            <a:ext uri="{FF2B5EF4-FFF2-40B4-BE49-F238E27FC236}">
              <a16:creationId xmlns:a16="http://schemas.microsoft.com/office/drawing/2014/main" id="{BCC8827A-03EA-4A1B-920B-48E67E0C3D35}"/>
            </a:ext>
          </a:extLst>
        </xdr:cNvPr>
        <xdr:cNvSpPr txBox="1">
          <a:spLocks noChangeArrowheads="1"/>
        </xdr:cNvSpPr>
      </xdr:nvSpPr>
      <xdr:spPr bwMode="auto">
        <a:xfrm>
          <a:off x="784860" y="8511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13</xdr:row>
      <xdr:rowOff>0</xdr:rowOff>
    </xdr:from>
    <xdr:to>
      <xdr:col>1</xdr:col>
      <xdr:colOff>114300</xdr:colOff>
      <xdr:row>13</xdr:row>
      <xdr:rowOff>274320</xdr:rowOff>
    </xdr:to>
    <xdr:sp macro="" textlink="">
      <xdr:nvSpPr>
        <xdr:cNvPr id="22858" name="Texte 26">
          <a:extLst>
            <a:ext uri="{FF2B5EF4-FFF2-40B4-BE49-F238E27FC236}">
              <a16:creationId xmlns:a16="http://schemas.microsoft.com/office/drawing/2014/main" id="{F86B161D-70B9-4A7F-80E2-184381114947}"/>
            </a:ext>
          </a:extLst>
        </xdr:cNvPr>
        <xdr:cNvSpPr txBox="1">
          <a:spLocks noChangeArrowheads="1"/>
        </xdr:cNvSpPr>
      </xdr:nvSpPr>
      <xdr:spPr bwMode="auto">
        <a:xfrm>
          <a:off x="784860" y="8511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13</xdr:row>
      <xdr:rowOff>0</xdr:rowOff>
    </xdr:from>
    <xdr:to>
      <xdr:col>1</xdr:col>
      <xdr:colOff>114300</xdr:colOff>
      <xdr:row>13</xdr:row>
      <xdr:rowOff>289560</xdr:rowOff>
    </xdr:to>
    <xdr:sp macro="" textlink="">
      <xdr:nvSpPr>
        <xdr:cNvPr id="22859" name="Texte 24">
          <a:extLst>
            <a:ext uri="{FF2B5EF4-FFF2-40B4-BE49-F238E27FC236}">
              <a16:creationId xmlns:a16="http://schemas.microsoft.com/office/drawing/2014/main" id="{3FC36B37-FF49-49D9-8ED8-1A56E3E36EE2}"/>
            </a:ext>
          </a:extLst>
        </xdr:cNvPr>
        <xdr:cNvSpPr txBox="1">
          <a:spLocks noChangeArrowheads="1"/>
        </xdr:cNvSpPr>
      </xdr:nvSpPr>
      <xdr:spPr bwMode="auto">
        <a:xfrm>
          <a:off x="784860" y="8511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13</xdr:row>
      <xdr:rowOff>0</xdr:rowOff>
    </xdr:from>
    <xdr:to>
      <xdr:col>1</xdr:col>
      <xdr:colOff>114300</xdr:colOff>
      <xdr:row>13</xdr:row>
      <xdr:rowOff>274320</xdr:rowOff>
    </xdr:to>
    <xdr:sp macro="" textlink="">
      <xdr:nvSpPr>
        <xdr:cNvPr id="22860" name="Texte 25">
          <a:extLst>
            <a:ext uri="{FF2B5EF4-FFF2-40B4-BE49-F238E27FC236}">
              <a16:creationId xmlns:a16="http://schemas.microsoft.com/office/drawing/2014/main" id="{4D1EBEC9-0815-4F00-A321-86F45A123BDD}"/>
            </a:ext>
          </a:extLst>
        </xdr:cNvPr>
        <xdr:cNvSpPr txBox="1">
          <a:spLocks noChangeArrowheads="1"/>
        </xdr:cNvSpPr>
      </xdr:nvSpPr>
      <xdr:spPr bwMode="auto">
        <a:xfrm>
          <a:off x="784860" y="8511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14</xdr:row>
      <xdr:rowOff>0</xdr:rowOff>
    </xdr:from>
    <xdr:to>
      <xdr:col>1</xdr:col>
      <xdr:colOff>114300</xdr:colOff>
      <xdr:row>14</xdr:row>
      <xdr:rowOff>289560</xdr:rowOff>
    </xdr:to>
    <xdr:sp macro="" textlink="">
      <xdr:nvSpPr>
        <xdr:cNvPr id="22861" name="Texte 24">
          <a:extLst>
            <a:ext uri="{FF2B5EF4-FFF2-40B4-BE49-F238E27FC236}">
              <a16:creationId xmlns:a16="http://schemas.microsoft.com/office/drawing/2014/main" id="{29DF0143-E616-4D32-8C63-4C6372EA2291}"/>
            </a:ext>
          </a:extLst>
        </xdr:cNvPr>
        <xdr:cNvSpPr txBox="1">
          <a:spLocks noChangeArrowheads="1"/>
        </xdr:cNvSpPr>
      </xdr:nvSpPr>
      <xdr:spPr bwMode="auto">
        <a:xfrm>
          <a:off x="784860" y="9273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14</xdr:row>
      <xdr:rowOff>0</xdr:rowOff>
    </xdr:from>
    <xdr:to>
      <xdr:col>1</xdr:col>
      <xdr:colOff>114300</xdr:colOff>
      <xdr:row>14</xdr:row>
      <xdr:rowOff>274320</xdr:rowOff>
    </xdr:to>
    <xdr:sp macro="" textlink="">
      <xdr:nvSpPr>
        <xdr:cNvPr id="22862" name="Texte 25">
          <a:extLst>
            <a:ext uri="{FF2B5EF4-FFF2-40B4-BE49-F238E27FC236}">
              <a16:creationId xmlns:a16="http://schemas.microsoft.com/office/drawing/2014/main" id="{5D5B803F-5C3D-4276-9E2D-C2E3104D239D}"/>
            </a:ext>
          </a:extLst>
        </xdr:cNvPr>
        <xdr:cNvSpPr txBox="1">
          <a:spLocks noChangeArrowheads="1"/>
        </xdr:cNvSpPr>
      </xdr:nvSpPr>
      <xdr:spPr bwMode="auto">
        <a:xfrm>
          <a:off x="784860" y="9273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14</xdr:row>
      <xdr:rowOff>0</xdr:rowOff>
    </xdr:from>
    <xdr:to>
      <xdr:col>1</xdr:col>
      <xdr:colOff>114300</xdr:colOff>
      <xdr:row>14</xdr:row>
      <xdr:rowOff>274320</xdr:rowOff>
    </xdr:to>
    <xdr:sp macro="" textlink="">
      <xdr:nvSpPr>
        <xdr:cNvPr id="22863" name="Texte 26">
          <a:extLst>
            <a:ext uri="{FF2B5EF4-FFF2-40B4-BE49-F238E27FC236}">
              <a16:creationId xmlns:a16="http://schemas.microsoft.com/office/drawing/2014/main" id="{C6C44FAB-3328-4D8F-938D-0D7DDF67CFCE}"/>
            </a:ext>
          </a:extLst>
        </xdr:cNvPr>
        <xdr:cNvSpPr txBox="1">
          <a:spLocks noChangeArrowheads="1"/>
        </xdr:cNvSpPr>
      </xdr:nvSpPr>
      <xdr:spPr bwMode="auto">
        <a:xfrm>
          <a:off x="784860" y="9273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14</xdr:row>
      <xdr:rowOff>0</xdr:rowOff>
    </xdr:from>
    <xdr:to>
      <xdr:col>1</xdr:col>
      <xdr:colOff>114300</xdr:colOff>
      <xdr:row>14</xdr:row>
      <xdr:rowOff>289560</xdr:rowOff>
    </xdr:to>
    <xdr:sp macro="" textlink="">
      <xdr:nvSpPr>
        <xdr:cNvPr id="22864" name="Texte 24">
          <a:extLst>
            <a:ext uri="{FF2B5EF4-FFF2-40B4-BE49-F238E27FC236}">
              <a16:creationId xmlns:a16="http://schemas.microsoft.com/office/drawing/2014/main" id="{B7447CC5-6DC6-4404-B2D8-29EA1A1E4598}"/>
            </a:ext>
          </a:extLst>
        </xdr:cNvPr>
        <xdr:cNvSpPr txBox="1">
          <a:spLocks noChangeArrowheads="1"/>
        </xdr:cNvSpPr>
      </xdr:nvSpPr>
      <xdr:spPr bwMode="auto">
        <a:xfrm>
          <a:off x="784860" y="9273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14</xdr:row>
      <xdr:rowOff>0</xdr:rowOff>
    </xdr:from>
    <xdr:to>
      <xdr:col>1</xdr:col>
      <xdr:colOff>114300</xdr:colOff>
      <xdr:row>14</xdr:row>
      <xdr:rowOff>274320</xdr:rowOff>
    </xdr:to>
    <xdr:sp macro="" textlink="">
      <xdr:nvSpPr>
        <xdr:cNvPr id="22865" name="Texte 25">
          <a:extLst>
            <a:ext uri="{FF2B5EF4-FFF2-40B4-BE49-F238E27FC236}">
              <a16:creationId xmlns:a16="http://schemas.microsoft.com/office/drawing/2014/main" id="{FE500935-1384-4227-837E-52D4EE44F276}"/>
            </a:ext>
          </a:extLst>
        </xdr:cNvPr>
        <xdr:cNvSpPr txBox="1">
          <a:spLocks noChangeArrowheads="1"/>
        </xdr:cNvSpPr>
      </xdr:nvSpPr>
      <xdr:spPr bwMode="auto">
        <a:xfrm>
          <a:off x="784860" y="9273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15</xdr:row>
      <xdr:rowOff>0</xdr:rowOff>
    </xdr:from>
    <xdr:to>
      <xdr:col>1</xdr:col>
      <xdr:colOff>114300</xdr:colOff>
      <xdr:row>15</xdr:row>
      <xdr:rowOff>289560</xdr:rowOff>
    </xdr:to>
    <xdr:sp macro="" textlink="">
      <xdr:nvSpPr>
        <xdr:cNvPr id="22866" name="Texte 24">
          <a:extLst>
            <a:ext uri="{FF2B5EF4-FFF2-40B4-BE49-F238E27FC236}">
              <a16:creationId xmlns:a16="http://schemas.microsoft.com/office/drawing/2014/main" id="{A5369D11-9E6F-42FE-BACC-92AA0EF87E3A}"/>
            </a:ext>
          </a:extLst>
        </xdr:cNvPr>
        <xdr:cNvSpPr txBox="1">
          <a:spLocks noChangeArrowheads="1"/>
        </xdr:cNvSpPr>
      </xdr:nvSpPr>
      <xdr:spPr bwMode="auto">
        <a:xfrm>
          <a:off x="784860" y="10035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15</xdr:row>
      <xdr:rowOff>0</xdr:rowOff>
    </xdr:from>
    <xdr:to>
      <xdr:col>1</xdr:col>
      <xdr:colOff>114300</xdr:colOff>
      <xdr:row>15</xdr:row>
      <xdr:rowOff>274320</xdr:rowOff>
    </xdr:to>
    <xdr:sp macro="" textlink="">
      <xdr:nvSpPr>
        <xdr:cNvPr id="22867" name="Texte 25">
          <a:extLst>
            <a:ext uri="{FF2B5EF4-FFF2-40B4-BE49-F238E27FC236}">
              <a16:creationId xmlns:a16="http://schemas.microsoft.com/office/drawing/2014/main" id="{5B03008C-CA7E-4B7C-A19E-FD5A985517BB}"/>
            </a:ext>
          </a:extLst>
        </xdr:cNvPr>
        <xdr:cNvSpPr txBox="1">
          <a:spLocks noChangeArrowheads="1"/>
        </xdr:cNvSpPr>
      </xdr:nvSpPr>
      <xdr:spPr bwMode="auto">
        <a:xfrm>
          <a:off x="784860" y="10035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15</xdr:row>
      <xdr:rowOff>0</xdr:rowOff>
    </xdr:from>
    <xdr:to>
      <xdr:col>1</xdr:col>
      <xdr:colOff>114300</xdr:colOff>
      <xdr:row>15</xdr:row>
      <xdr:rowOff>274320</xdr:rowOff>
    </xdr:to>
    <xdr:sp macro="" textlink="">
      <xdr:nvSpPr>
        <xdr:cNvPr id="22868" name="Texte 26">
          <a:extLst>
            <a:ext uri="{FF2B5EF4-FFF2-40B4-BE49-F238E27FC236}">
              <a16:creationId xmlns:a16="http://schemas.microsoft.com/office/drawing/2014/main" id="{4212E818-2BD1-4D01-B929-2DE34D7E9C15}"/>
            </a:ext>
          </a:extLst>
        </xdr:cNvPr>
        <xdr:cNvSpPr txBox="1">
          <a:spLocks noChangeArrowheads="1"/>
        </xdr:cNvSpPr>
      </xdr:nvSpPr>
      <xdr:spPr bwMode="auto">
        <a:xfrm>
          <a:off x="784860" y="10035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15</xdr:row>
      <xdr:rowOff>0</xdr:rowOff>
    </xdr:from>
    <xdr:to>
      <xdr:col>1</xdr:col>
      <xdr:colOff>114300</xdr:colOff>
      <xdr:row>15</xdr:row>
      <xdr:rowOff>289560</xdr:rowOff>
    </xdr:to>
    <xdr:sp macro="" textlink="">
      <xdr:nvSpPr>
        <xdr:cNvPr id="22869" name="Texte 24">
          <a:extLst>
            <a:ext uri="{FF2B5EF4-FFF2-40B4-BE49-F238E27FC236}">
              <a16:creationId xmlns:a16="http://schemas.microsoft.com/office/drawing/2014/main" id="{6A4812C6-99FC-48FC-9974-494FA52614FE}"/>
            </a:ext>
          </a:extLst>
        </xdr:cNvPr>
        <xdr:cNvSpPr txBox="1">
          <a:spLocks noChangeArrowheads="1"/>
        </xdr:cNvSpPr>
      </xdr:nvSpPr>
      <xdr:spPr bwMode="auto">
        <a:xfrm>
          <a:off x="784860" y="10035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15</xdr:row>
      <xdr:rowOff>0</xdr:rowOff>
    </xdr:from>
    <xdr:to>
      <xdr:col>1</xdr:col>
      <xdr:colOff>114300</xdr:colOff>
      <xdr:row>15</xdr:row>
      <xdr:rowOff>274320</xdr:rowOff>
    </xdr:to>
    <xdr:sp macro="" textlink="">
      <xdr:nvSpPr>
        <xdr:cNvPr id="22870" name="Texte 25">
          <a:extLst>
            <a:ext uri="{FF2B5EF4-FFF2-40B4-BE49-F238E27FC236}">
              <a16:creationId xmlns:a16="http://schemas.microsoft.com/office/drawing/2014/main" id="{3062EE11-3E8C-40DB-BAA6-8921223F3B13}"/>
            </a:ext>
          </a:extLst>
        </xdr:cNvPr>
        <xdr:cNvSpPr txBox="1">
          <a:spLocks noChangeArrowheads="1"/>
        </xdr:cNvSpPr>
      </xdr:nvSpPr>
      <xdr:spPr bwMode="auto">
        <a:xfrm>
          <a:off x="784860" y="10035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16</xdr:row>
      <xdr:rowOff>0</xdr:rowOff>
    </xdr:from>
    <xdr:to>
      <xdr:col>1</xdr:col>
      <xdr:colOff>114300</xdr:colOff>
      <xdr:row>16</xdr:row>
      <xdr:rowOff>289560</xdr:rowOff>
    </xdr:to>
    <xdr:sp macro="" textlink="">
      <xdr:nvSpPr>
        <xdr:cNvPr id="22871" name="Texte 24">
          <a:extLst>
            <a:ext uri="{FF2B5EF4-FFF2-40B4-BE49-F238E27FC236}">
              <a16:creationId xmlns:a16="http://schemas.microsoft.com/office/drawing/2014/main" id="{86A663A6-2129-4AD6-AF93-EBC14C947451}"/>
            </a:ext>
          </a:extLst>
        </xdr:cNvPr>
        <xdr:cNvSpPr txBox="1">
          <a:spLocks noChangeArrowheads="1"/>
        </xdr:cNvSpPr>
      </xdr:nvSpPr>
      <xdr:spPr bwMode="auto">
        <a:xfrm>
          <a:off x="784860" y="10797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16</xdr:row>
      <xdr:rowOff>0</xdr:rowOff>
    </xdr:from>
    <xdr:to>
      <xdr:col>1</xdr:col>
      <xdr:colOff>114300</xdr:colOff>
      <xdr:row>16</xdr:row>
      <xdr:rowOff>274320</xdr:rowOff>
    </xdr:to>
    <xdr:sp macro="" textlink="">
      <xdr:nvSpPr>
        <xdr:cNvPr id="22872" name="Texte 25">
          <a:extLst>
            <a:ext uri="{FF2B5EF4-FFF2-40B4-BE49-F238E27FC236}">
              <a16:creationId xmlns:a16="http://schemas.microsoft.com/office/drawing/2014/main" id="{F1EA8EAB-61C2-4891-960A-B5D936412E6C}"/>
            </a:ext>
          </a:extLst>
        </xdr:cNvPr>
        <xdr:cNvSpPr txBox="1">
          <a:spLocks noChangeArrowheads="1"/>
        </xdr:cNvSpPr>
      </xdr:nvSpPr>
      <xdr:spPr bwMode="auto">
        <a:xfrm>
          <a:off x="784860" y="10797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16</xdr:row>
      <xdr:rowOff>0</xdr:rowOff>
    </xdr:from>
    <xdr:to>
      <xdr:col>1</xdr:col>
      <xdr:colOff>114300</xdr:colOff>
      <xdr:row>16</xdr:row>
      <xdr:rowOff>274320</xdr:rowOff>
    </xdr:to>
    <xdr:sp macro="" textlink="">
      <xdr:nvSpPr>
        <xdr:cNvPr id="22873" name="Texte 26">
          <a:extLst>
            <a:ext uri="{FF2B5EF4-FFF2-40B4-BE49-F238E27FC236}">
              <a16:creationId xmlns:a16="http://schemas.microsoft.com/office/drawing/2014/main" id="{58E50125-90B8-45C3-A806-3CD4E1416977}"/>
            </a:ext>
          </a:extLst>
        </xdr:cNvPr>
        <xdr:cNvSpPr txBox="1">
          <a:spLocks noChangeArrowheads="1"/>
        </xdr:cNvSpPr>
      </xdr:nvSpPr>
      <xdr:spPr bwMode="auto">
        <a:xfrm>
          <a:off x="784860" y="10797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16</xdr:row>
      <xdr:rowOff>0</xdr:rowOff>
    </xdr:from>
    <xdr:to>
      <xdr:col>1</xdr:col>
      <xdr:colOff>114300</xdr:colOff>
      <xdr:row>16</xdr:row>
      <xdr:rowOff>289560</xdr:rowOff>
    </xdr:to>
    <xdr:sp macro="" textlink="">
      <xdr:nvSpPr>
        <xdr:cNvPr id="22874" name="Texte 24">
          <a:extLst>
            <a:ext uri="{FF2B5EF4-FFF2-40B4-BE49-F238E27FC236}">
              <a16:creationId xmlns:a16="http://schemas.microsoft.com/office/drawing/2014/main" id="{33CDA57A-1C92-4214-A504-6CFCA85EA82C}"/>
            </a:ext>
          </a:extLst>
        </xdr:cNvPr>
        <xdr:cNvSpPr txBox="1">
          <a:spLocks noChangeArrowheads="1"/>
        </xdr:cNvSpPr>
      </xdr:nvSpPr>
      <xdr:spPr bwMode="auto">
        <a:xfrm>
          <a:off x="784860" y="10797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16</xdr:row>
      <xdr:rowOff>0</xdr:rowOff>
    </xdr:from>
    <xdr:to>
      <xdr:col>1</xdr:col>
      <xdr:colOff>114300</xdr:colOff>
      <xdr:row>16</xdr:row>
      <xdr:rowOff>274320</xdr:rowOff>
    </xdr:to>
    <xdr:sp macro="" textlink="">
      <xdr:nvSpPr>
        <xdr:cNvPr id="22875" name="Texte 25">
          <a:extLst>
            <a:ext uri="{FF2B5EF4-FFF2-40B4-BE49-F238E27FC236}">
              <a16:creationId xmlns:a16="http://schemas.microsoft.com/office/drawing/2014/main" id="{15AA4FFD-58DA-458B-8229-6DC9336468E9}"/>
            </a:ext>
          </a:extLst>
        </xdr:cNvPr>
        <xdr:cNvSpPr txBox="1">
          <a:spLocks noChangeArrowheads="1"/>
        </xdr:cNvSpPr>
      </xdr:nvSpPr>
      <xdr:spPr bwMode="auto">
        <a:xfrm>
          <a:off x="784860" y="10797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17</xdr:row>
      <xdr:rowOff>0</xdr:rowOff>
    </xdr:from>
    <xdr:to>
      <xdr:col>1</xdr:col>
      <xdr:colOff>114300</xdr:colOff>
      <xdr:row>17</xdr:row>
      <xdr:rowOff>289560</xdr:rowOff>
    </xdr:to>
    <xdr:sp macro="" textlink="">
      <xdr:nvSpPr>
        <xdr:cNvPr id="22876" name="Texte 24">
          <a:extLst>
            <a:ext uri="{FF2B5EF4-FFF2-40B4-BE49-F238E27FC236}">
              <a16:creationId xmlns:a16="http://schemas.microsoft.com/office/drawing/2014/main" id="{38B19C7C-2F6A-4FF2-A1AF-2C4D4A6FB3F6}"/>
            </a:ext>
          </a:extLst>
        </xdr:cNvPr>
        <xdr:cNvSpPr txBox="1">
          <a:spLocks noChangeArrowheads="1"/>
        </xdr:cNvSpPr>
      </xdr:nvSpPr>
      <xdr:spPr bwMode="auto">
        <a:xfrm>
          <a:off x="784860" y="11559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17</xdr:row>
      <xdr:rowOff>0</xdr:rowOff>
    </xdr:from>
    <xdr:to>
      <xdr:col>1</xdr:col>
      <xdr:colOff>114300</xdr:colOff>
      <xdr:row>17</xdr:row>
      <xdr:rowOff>274320</xdr:rowOff>
    </xdr:to>
    <xdr:sp macro="" textlink="">
      <xdr:nvSpPr>
        <xdr:cNvPr id="22877" name="Texte 25">
          <a:extLst>
            <a:ext uri="{FF2B5EF4-FFF2-40B4-BE49-F238E27FC236}">
              <a16:creationId xmlns:a16="http://schemas.microsoft.com/office/drawing/2014/main" id="{8BDC9A8E-7DC1-4D97-B383-E711E4F8001A}"/>
            </a:ext>
          </a:extLst>
        </xdr:cNvPr>
        <xdr:cNvSpPr txBox="1">
          <a:spLocks noChangeArrowheads="1"/>
        </xdr:cNvSpPr>
      </xdr:nvSpPr>
      <xdr:spPr bwMode="auto">
        <a:xfrm>
          <a:off x="784860" y="11559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17</xdr:row>
      <xdr:rowOff>0</xdr:rowOff>
    </xdr:from>
    <xdr:to>
      <xdr:col>1</xdr:col>
      <xdr:colOff>114300</xdr:colOff>
      <xdr:row>17</xdr:row>
      <xdr:rowOff>274320</xdr:rowOff>
    </xdr:to>
    <xdr:sp macro="" textlink="">
      <xdr:nvSpPr>
        <xdr:cNvPr id="22878" name="Texte 26">
          <a:extLst>
            <a:ext uri="{FF2B5EF4-FFF2-40B4-BE49-F238E27FC236}">
              <a16:creationId xmlns:a16="http://schemas.microsoft.com/office/drawing/2014/main" id="{878BD263-E8B5-499C-A066-7D121747BF8A}"/>
            </a:ext>
          </a:extLst>
        </xdr:cNvPr>
        <xdr:cNvSpPr txBox="1">
          <a:spLocks noChangeArrowheads="1"/>
        </xdr:cNvSpPr>
      </xdr:nvSpPr>
      <xdr:spPr bwMode="auto">
        <a:xfrm>
          <a:off x="784860" y="11559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17</xdr:row>
      <xdr:rowOff>0</xdr:rowOff>
    </xdr:from>
    <xdr:to>
      <xdr:col>1</xdr:col>
      <xdr:colOff>114300</xdr:colOff>
      <xdr:row>17</xdr:row>
      <xdr:rowOff>289560</xdr:rowOff>
    </xdr:to>
    <xdr:sp macro="" textlink="">
      <xdr:nvSpPr>
        <xdr:cNvPr id="22879" name="Texte 24">
          <a:extLst>
            <a:ext uri="{FF2B5EF4-FFF2-40B4-BE49-F238E27FC236}">
              <a16:creationId xmlns:a16="http://schemas.microsoft.com/office/drawing/2014/main" id="{4629B639-524D-4E29-A803-8F320A7AFCCB}"/>
            </a:ext>
          </a:extLst>
        </xdr:cNvPr>
        <xdr:cNvSpPr txBox="1">
          <a:spLocks noChangeArrowheads="1"/>
        </xdr:cNvSpPr>
      </xdr:nvSpPr>
      <xdr:spPr bwMode="auto">
        <a:xfrm>
          <a:off x="784860" y="11559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17</xdr:row>
      <xdr:rowOff>0</xdr:rowOff>
    </xdr:from>
    <xdr:to>
      <xdr:col>1</xdr:col>
      <xdr:colOff>114300</xdr:colOff>
      <xdr:row>17</xdr:row>
      <xdr:rowOff>274320</xdr:rowOff>
    </xdr:to>
    <xdr:sp macro="" textlink="">
      <xdr:nvSpPr>
        <xdr:cNvPr id="22880" name="Texte 25">
          <a:extLst>
            <a:ext uri="{FF2B5EF4-FFF2-40B4-BE49-F238E27FC236}">
              <a16:creationId xmlns:a16="http://schemas.microsoft.com/office/drawing/2014/main" id="{CA5C2FFE-E1E5-4CDB-AD1E-12335F105C16}"/>
            </a:ext>
          </a:extLst>
        </xdr:cNvPr>
        <xdr:cNvSpPr txBox="1">
          <a:spLocks noChangeArrowheads="1"/>
        </xdr:cNvSpPr>
      </xdr:nvSpPr>
      <xdr:spPr bwMode="auto">
        <a:xfrm>
          <a:off x="784860" y="11559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18</xdr:row>
      <xdr:rowOff>0</xdr:rowOff>
    </xdr:from>
    <xdr:to>
      <xdr:col>1</xdr:col>
      <xdr:colOff>114300</xdr:colOff>
      <xdr:row>18</xdr:row>
      <xdr:rowOff>289560</xdr:rowOff>
    </xdr:to>
    <xdr:sp macro="" textlink="">
      <xdr:nvSpPr>
        <xdr:cNvPr id="22881" name="Texte 24">
          <a:extLst>
            <a:ext uri="{FF2B5EF4-FFF2-40B4-BE49-F238E27FC236}">
              <a16:creationId xmlns:a16="http://schemas.microsoft.com/office/drawing/2014/main" id="{44365C9B-2479-41F2-9A41-B39ED5D7C561}"/>
            </a:ext>
          </a:extLst>
        </xdr:cNvPr>
        <xdr:cNvSpPr txBox="1">
          <a:spLocks noChangeArrowheads="1"/>
        </xdr:cNvSpPr>
      </xdr:nvSpPr>
      <xdr:spPr bwMode="auto">
        <a:xfrm>
          <a:off x="784860" y="12321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18</xdr:row>
      <xdr:rowOff>0</xdr:rowOff>
    </xdr:from>
    <xdr:to>
      <xdr:col>1</xdr:col>
      <xdr:colOff>114300</xdr:colOff>
      <xdr:row>18</xdr:row>
      <xdr:rowOff>274320</xdr:rowOff>
    </xdr:to>
    <xdr:sp macro="" textlink="">
      <xdr:nvSpPr>
        <xdr:cNvPr id="22882" name="Texte 25">
          <a:extLst>
            <a:ext uri="{FF2B5EF4-FFF2-40B4-BE49-F238E27FC236}">
              <a16:creationId xmlns:a16="http://schemas.microsoft.com/office/drawing/2014/main" id="{7BF562BB-D175-449D-B82C-FC2D73F77C38}"/>
            </a:ext>
          </a:extLst>
        </xdr:cNvPr>
        <xdr:cNvSpPr txBox="1">
          <a:spLocks noChangeArrowheads="1"/>
        </xdr:cNvSpPr>
      </xdr:nvSpPr>
      <xdr:spPr bwMode="auto">
        <a:xfrm>
          <a:off x="784860" y="12321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18</xdr:row>
      <xdr:rowOff>0</xdr:rowOff>
    </xdr:from>
    <xdr:to>
      <xdr:col>1</xdr:col>
      <xdr:colOff>114300</xdr:colOff>
      <xdr:row>18</xdr:row>
      <xdr:rowOff>274320</xdr:rowOff>
    </xdr:to>
    <xdr:sp macro="" textlink="">
      <xdr:nvSpPr>
        <xdr:cNvPr id="22883" name="Texte 26">
          <a:extLst>
            <a:ext uri="{FF2B5EF4-FFF2-40B4-BE49-F238E27FC236}">
              <a16:creationId xmlns:a16="http://schemas.microsoft.com/office/drawing/2014/main" id="{11BF60B3-2377-4E71-8CB8-87575D191D0F}"/>
            </a:ext>
          </a:extLst>
        </xdr:cNvPr>
        <xdr:cNvSpPr txBox="1">
          <a:spLocks noChangeArrowheads="1"/>
        </xdr:cNvSpPr>
      </xdr:nvSpPr>
      <xdr:spPr bwMode="auto">
        <a:xfrm>
          <a:off x="784860" y="12321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18</xdr:row>
      <xdr:rowOff>0</xdr:rowOff>
    </xdr:from>
    <xdr:to>
      <xdr:col>1</xdr:col>
      <xdr:colOff>114300</xdr:colOff>
      <xdr:row>18</xdr:row>
      <xdr:rowOff>289560</xdr:rowOff>
    </xdr:to>
    <xdr:sp macro="" textlink="">
      <xdr:nvSpPr>
        <xdr:cNvPr id="22884" name="Texte 24">
          <a:extLst>
            <a:ext uri="{FF2B5EF4-FFF2-40B4-BE49-F238E27FC236}">
              <a16:creationId xmlns:a16="http://schemas.microsoft.com/office/drawing/2014/main" id="{B753C0E0-FBB2-4DBC-8AF4-5DD7277D4411}"/>
            </a:ext>
          </a:extLst>
        </xdr:cNvPr>
        <xdr:cNvSpPr txBox="1">
          <a:spLocks noChangeArrowheads="1"/>
        </xdr:cNvSpPr>
      </xdr:nvSpPr>
      <xdr:spPr bwMode="auto">
        <a:xfrm>
          <a:off x="784860" y="12321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18</xdr:row>
      <xdr:rowOff>0</xdr:rowOff>
    </xdr:from>
    <xdr:to>
      <xdr:col>1</xdr:col>
      <xdr:colOff>114300</xdr:colOff>
      <xdr:row>18</xdr:row>
      <xdr:rowOff>274320</xdr:rowOff>
    </xdr:to>
    <xdr:sp macro="" textlink="">
      <xdr:nvSpPr>
        <xdr:cNvPr id="22885" name="Texte 25">
          <a:extLst>
            <a:ext uri="{FF2B5EF4-FFF2-40B4-BE49-F238E27FC236}">
              <a16:creationId xmlns:a16="http://schemas.microsoft.com/office/drawing/2014/main" id="{091E331D-C31F-4B04-8F61-B9D94C371643}"/>
            </a:ext>
          </a:extLst>
        </xdr:cNvPr>
        <xdr:cNvSpPr txBox="1">
          <a:spLocks noChangeArrowheads="1"/>
        </xdr:cNvSpPr>
      </xdr:nvSpPr>
      <xdr:spPr bwMode="auto">
        <a:xfrm>
          <a:off x="784860" y="12321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17</xdr:row>
      <xdr:rowOff>0</xdr:rowOff>
    </xdr:from>
    <xdr:to>
      <xdr:col>2</xdr:col>
      <xdr:colOff>114300</xdr:colOff>
      <xdr:row>17</xdr:row>
      <xdr:rowOff>289560</xdr:rowOff>
    </xdr:to>
    <xdr:sp macro="" textlink="">
      <xdr:nvSpPr>
        <xdr:cNvPr id="22886" name="Texte 24">
          <a:extLst>
            <a:ext uri="{FF2B5EF4-FFF2-40B4-BE49-F238E27FC236}">
              <a16:creationId xmlns:a16="http://schemas.microsoft.com/office/drawing/2014/main" id="{ED63E7DD-388E-4111-8DF7-C50FD366A23E}"/>
            </a:ext>
          </a:extLst>
        </xdr:cNvPr>
        <xdr:cNvSpPr txBox="1">
          <a:spLocks noChangeArrowheads="1"/>
        </xdr:cNvSpPr>
      </xdr:nvSpPr>
      <xdr:spPr bwMode="auto">
        <a:xfrm>
          <a:off x="1859280" y="11559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17</xdr:row>
      <xdr:rowOff>0</xdr:rowOff>
    </xdr:from>
    <xdr:to>
      <xdr:col>2</xdr:col>
      <xdr:colOff>114300</xdr:colOff>
      <xdr:row>17</xdr:row>
      <xdr:rowOff>274320</xdr:rowOff>
    </xdr:to>
    <xdr:sp macro="" textlink="">
      <xdr:nvSpPr>
        <xdr:cNvPr id="22887" name="Texte 25">
          <a:extLst>
            <a:ext uri="{FF2B5EF4-FFF2-40B4-BE49-F238E27FC236}">
              <a16:creationId xmlns:a16="http://schemas.microsoft.com/office/drawing/2014/main" id="{C3AC0B80-9D9C-4461-A9D1-C53A2E25CFE4}"/>
            </a:ext>
          </a:extLst>
        </xdr:cNvPr>
        <xdr:cNvSpPr txBox="1">
          <a:spLocks noChangeArrowheads="1"/>
        </xdr:cNvSpPr>
      </xdr:nvSpPr>
      <xdr:spPr bwMode="auto">
        <a:xfrm>
          <a:off x="1859280" y="11559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17</xdr:row>
      <xdr:rowOff>0</xdr:rowOff>
    </xdr:from>
    <xdr:to>
      <xdr:col>2</xdr:col>
      <xdr:colOff>114300</xdr:colOff>
      <xdr:row>17</xdr:row>
      <xdr:rowOff>274320</xdr:rowOff>
    </xdr:to>
    <xdr:sp macro="" textlink="">
      <xdr:nvSpPr>
        <xdr:cNvPr id="22888" name="Texte 26">
          <a:extLst>
            <a:ext uri="{FF2B5EF4-FFF2-40B4-BE49-F238E27FC236}">
              <a16:creationId xmlns:a16="http://schemas.microsoft.com/office/drawing/2014/main" id="{921F1A10-6060-413C-A1E9-2B74CBA679F9}"/>
            </a:ext>
          </a:extLst>
        </xdr:cNvPr>
        <xdr:cNvSpPr txBox="1">
          <a:spLocks noChangeArrowheads="1"/>
        </xdr:cNvSpPr>
      </xdr:nvSpPr>
      <xdr:spPr bwMode="auto">
        <a:xfrm>
          <a:off x="1859280" y="11559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17</xdr:row>
      <xdr:rowOff>0</xdr:rowOff>
    </xdr:from>
    <xdr:to>
      <xdr:col>2</xdr:col>
      <xdr:colOff>114300</xdr:colOff>
      <xdr:row>17</xdr:row>
      <xdr:rowOff>289560</xdr:rowOff>
    </xdr:to>
    <xdr:sp macro="" textlink="">
      <xdr:nvSpPr>
        <xdr:cNvPr id="22889" name="Texte 24">
          <a:extLst>
            <a:ext uri="{FF2B5EF4-FFF2-40B4-BE49-F238E27FC236}">
              <a16:creationId xmlns:a16="http://schemas.microsoft.com/office/drawing/2014/main" id="{2618E0E5-2D87-48C0-834C-7A3F5167EFA2}"/>
            </a:ext>
          </a:extLst>
        </xdr:cNvPr>
        <xdr:cNvSpPr txBox="1">
          <a:spLocks noChangeArrowheads="1"/>
        </xdr:cNvSpPr>
      </xdr:nvSpPr>
      <xdr:spPr bwMode="auto">
        <a:xfrm>
          <a:off x="1859280" y="11559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17</xdr:row>
      <xdr:rowOff>0</xdr:rowOff>
    </xdr:from>
    <xdr:to>
      <xdr:col>2</xdr:col>
      <xdr:colOff>114300</xdr:colOff>
      <xdr:row>17</xdr:row>
      <xdr:rowOff>274320</xdr:rowOff>
    </xdr:to>
    <xdr:sp macro="" textlink="">
      <xdr:nvSpPr>
        <xdr:cNvPr id="22890" name="Texte 25">
          <a:extLst>
            <a:ext uri="{FF2B5EF4-FFF2-40B4-BE49-F238E27FC236}">
              <a16:creationId xmlns:a16="http://schemas.microsoft.com/office/drawing/2014/main" id="{C4C8FDA3-B94E-4BCD-9685-399C77B25BD1}"/>
            </a:ext>
          </a:extLst>
        </xdr:cNvPr>
        <xdr:cNvSpPr txBox="1">
          <a:spLocks noChangeArrowheads="1"/>
        </xdr:cNvSpPr>
      </xdr:nvSpPr>
      <xdr:spPr bwMode="auto">
        <a:xfrm>
          <a:off x="1859280" y="11559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247650</xdr:colOff>
      <xdr:row>12</xdr:row>
      <xdr:rowOff>9525</xdr:rowOff>
    </xdr:from>
    <xdr:to>
      <xdr:col>6</xdr:col>
      <xdr:colOff>47625</xdr:colOff>
      <xdr:row>12</xdr:row>
      <xdr:rowOff>352425</xdr:rowOff>
    </xdr:to>
    <xdr:sp macro="" textlink="" fLocksText="0">
      <xdr:nvSpPr>
        <xdr:cNvPr id="8193" name="Texte 2">
          <a:extLst>
            <a:ext uri="{FF2B5EF4-FFF2-40B4-BE49-F238E27FC236}">
              <a16:creationId xmlns:a16="http://schemas.microsoft.com/office/drawing/2014/main" id="{07701393-4697-4914-AE5B-9B5FAEF66545}"/>
            </a:ext>
          </a:extLst>
        </xdr:cNvPr>
        <xdr:cNvSpPr txBox="1">
          <a:spLocks noChangeArrowheads="1"/>
        </xdr:cNvSpPr>
      </xdr:nvSpPr>
      <xdr:spPr bwMode="auto">
        <a:xfrm>
          <a:off x="6534150" y="7762875"/>
          <a:ext cx="1181100" cy="342900"/>
        </a:xfrm>
        <a:prstGeom prst="rect">
          <a:avLst/>
        </a:prstGeom>
        <a:noFill/>
        <a:ln w="9525">
          <a:noFill/>
          <a:round/>
          <a:headEnd/>
          <a:tailEnd/>
        </a:ln>
        <a:effectLst/>
      </xdr:spPr>
      <xdr:txBody>
        <a:bodyPr vertOverflow="clip" wrap="square" lIns="20160" tIns="20160" rIns="20160" bIns="20160" anchor="t" upright="1"/>
        <a:lstStyle/>
        <a:p>
          <a:pPr algn="r" rtl="0">
            <a:defRPr sz="1000"/>
          </a:pPr>
          <a:r>
            <a:rPr lang="fr-FR" sz="700" b="1" i="0" strike="noStrike">
              <a:solidFill>
                <a:srgbClr val="000000"/>
              </a:solidFill>
              <a:latin typeface="Arial"/>
              <a:cs typeface="Arial"/>
            </a:rPr>
            <a:t>CONSO. INTER. DES BRANCHES</a:t>
          </a:r>
        </a:p>
      </xdr:txBody>
    </xdr:sp>
    <xdr:clientData/>
  </xdr:twoCellAnchor>
  <xdr:twoCellAnchor>
    <xdr:from>
      <xdr:col>6</xdr:col>
      <xdr:colOff>0</xdr:colOff>
      <xdr:row>13</xdr:row>
      <xdr:rowOff>0</xdr:rowOff>
    </xdr:from>
    <xdr:to>
      <xdr:col>6</xdr:col>
      <xdr:colOff>114300</xdr:colOff>
      <xdr:row>13</xdr:row>
      <xdr:rowOff>289560</xdr:rowOff>
    </xdr:to>
    <xdr:sp macro="" textlink="">
      <xdr:nvSpPr>
        <xdr:cNvPr id="21189" name="Texte 3">
          <a:extLst>
            <a:ext uri="{FF2B5EF4-FFF2-40B4-BE49-F238E27FC236}">
              <a16:creationId xmlns:a16="http://schemas.microsoft.com/office/drawing/2014/main" id="{4E893F16-F42E-4FD2-90DA-BD5EB8C59E1E}"/>
            </a:ext>
          </a:extLst>
        </xdr:cNvPr>
        <xdr:cNvSpPr txBox="1">
          <a:spLocks noChangeArrowheads="1"/>
        </xdr:cNvSpPr>
      </xdr:nvSpPr>
      <xdr:spPr bwMode="auto">
        <a:xfrm>
          <a:off x="7871460" y="8511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13</xdr:row>
      <xdr:rowOff>0</xdr:rowOff>
    </xdr:from>
    <xdr:to>
      <xdr:col>6</xdr:col>
      <xdr:colOff>114300</xdr:colOff>
      <xdr:row>13</xdr:row>
      <xdr:rowOff>289560</xdr:rowOff>
    </xdr:to>
    <xdr:sp macro="" textlink="">
      <xdr:nvSpPr>
        <xdr:cNvPr id="21190" name="Texte 4">
          <a:extLst>
            <a:ext uri="{FF2B5EF4-FFF2-40B4-BE49-F238E27FC236}">
              <a16:creationId xmlns:a16="http://schemas.microsoft.com/office/drawing/2014/main" id="{116AD032-8100-4A7C-A108-BFE4D9D40998}"/>
            </a:ext>
          </a:extLst>
        </xdr:cNvPr>
        <xdr:cNvSpPr txBox="1">
          <a:spLocks noChangeArrowheads="1"/>
        </xdr:cNvSpPr>
      </xdr:nvSpPr>
      <xdr:spPr bwMode="auto">
        <a:xfrm>
          <a:off x="7871460" y="8511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13</xdr:row>
      <xdr:rowOff>0</xdr:rowOff>
    </xdr:from>
    <xdr:to>
      <xdr:col>6</xdr:col>
      <xdr:colOff>114300</xdr:colOff>
      <xdr:row>13</xdr:row>
      <xdr:rowOff>289560</xdr:rowOff>
    </xdr:to>
    <xdr:sp macro="" textlink="">
      <xdr:nvSpPr>
        <xdr:cNvPr id="21191" name="Texte 5">
          <a:extLst>
            <a:ext uri="{FF2B5EF4-FFF2-40B4-BE49-F238E27FC236}">
              <a16:creationId xmlns:a16="http://schemas.microsoft.com/office/drawing/2014/main" id="{3457633B-2C23-4796-8224-2EC9119A2F4F}"/>
            </a:ext>
          </a:extLst>
        </xdr:cNvPr>
        <xdr:cNvSpPr txBox="1">
          <a:spLocks noChangeArrowheads="1"/>
        </xdr:cNvSpPr>
      </xdr:nvSpPr>
      <xdr:spPr bwMode="auto">
        <a:xfrm>
          <a:off x="7871460" y="8511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13</xdr:row>
      <xdr:rowOff>0</xdr:rowOff>
    </xdr:from>
    <xdr:to>
      <xdr:col>7</xdr:col>
      <xdr:colOff>114300</xdr:colOff>
      <xdr:row>13</xdr:row>
      <xdr:rowOff>289560</xdr:rowOff>
    </xdr:to>
    <xdr:sp macro="" textlink="">
      <xdr:nvSpPr>
        <xdr:cNvPr id="21192" name="Texte 7">
          <a:extLst>
            <a:ext uri="{FF2B5EF4-FFF2-40B4-BE49-F238E27FC236}">
              <a16:creationId xmlns:a16="http://schemas.microsoft.com/office/drawing/2014/main" id="{A5176182-7931-45D7-B0AA-B59286F6479D}"/>
            </a:ext>
          </a:extLst>
        </xdr:cNvPr>
        <xdr:cNvSpPr txBox="1">
          <a:spLocks noChangeArrowheads="1"/>
        </xdr:cNvSpPr>
      </xdr:nvSpPr>
      <xdr:spPr bwMode="auto">
        <a:xfrm>
          <a:off x="9288780" y="8511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13</xdr:row>
      <xdr:rowOff>0</xdr:rowOff>
    </xdr:from>
    <xdr:to>
      <xdr:col>7</xdr:col>
      <xdr:colOff>114300</xdr:colOff>
      <xdr:row>13</xdr:row>
      <xdr:rowOff>289560</xdr:rowOff>
    </xdr:to>
    <xdr:sp macro="" textlink="">
      <xdr:nvSpPr>
        <xdr:cNvPr id="21193" name="Texte 8">
          <a:extLst>
            <a:ext uri="{FF2B5EF4-FFF2-40B4-BE49-F238E27FC236}">
              <a16:creationId xmlns:a16="http://schemas.microsoft.com/office/drawing/2014/main" id="{66975485-B07C-46E9-AFC7-AB0330676490}"/>
            </a:ext>
          </a:extLst>
        </xdr:cNvPr>
        <xdr:cNvSpPr txBox="1">
          <a:spLocks noChangeArrowheads="1"/>
        </xdr:cNvSpPr>
      </xdr:nvSpPr>
      <xdr:spPr bwMode="auto">
        <a:xfrm>
          <a:off x="9288780" y="8511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13</xdr:row>
      <xdr:rowOff>0</xdr:rowOff>
    </xdr:from>
    <xdr:to>
      <xdr:col>7</xdr:col>
      <xdr:colOff>114300</xdr:colOff>
      <xdr:row>13</xdr:row>
      <xdr:rowOff>289560</xdr:rowOff>
    </xdr:to>
    <xdr:sp macro="" textlink="">
      <xdr:nvSpPr>
        <xdr:cNvPr id="21194" name="Texte 9">
          <a:extLst>
            <a:ext uri="{FF2B5EF4-FFF2-40B4-BE49-F238E27FC236}">
              <a16:creationId xmlns:a16="http://schemas.microsoft.com/office/drawing/2014/main" id="{859F5283-E8B8-4774-BA65-9D48FBCE4FA5}"/>
            </a:ext>
          </a:extLst>
        </xdr:cNvPr>
        <xdr:cNvSpPr txBox="1">
          <a:spLocks noChangeArrowheads="1"/>
        </xdr:cNvSpPr>
      </xdr:nvSpPr>
      <xdr:spPr bwMode="auto">
        <a:xfrm>
          <a:off x="9288780" y="8511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13</xdr:row>
      <xdr:rowOff>0</xdr:rowOff>
    </xdr:from>
    <xdr:to>
      <xdr:col>8</xdr:col>
      <xdr:colOff>114300</xdr:colOff>
      <xdr:row>13</xdr:row>
      <xdr:rowOff>289560</xdr:rowOff>
    </xdr:to>
    <xdr:sp macro="" textlink="">
      <xdr:nvSpPr>
        <xdr:cNvPr id="21195" name="Texte 10">
          <a:extLst>
            <a:ext uri="{FF2B5EF4-FFF2-40B4-BE49-F238E27FC236}">
              <a16:creationId xmlns:a16="http://schemas.microsoft.com/office/drawing/2014/main" id="{9EF8F2F7-69AE-4679-AE88-4A6642BF080D}"/>
            </a:ext>
          </a:extLst>
        </xdr:cNvPr>
        <xdr:cNvSpPr txBox="1">
          <a:spLocks noChangeArrowheads="1"/>
        </xdr:cNvSpPr>
      </xdr:nvSpPr>
      <xdr:spPr bwMode="auto">
        <a:xfrm>
          <a:off x="10706100" y="8511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13</xdr:row>
      <xdr:rowOff>0</xdr:rowOff>
    </xdr:from>
    <xdr:to>
      <xdr:col>8</xdr:col>
      <xdr:colOff>114300</xdr:colOff>
      <xdr:row>13</xdr:row>
      <xdr:rowOff>289560</xdr:rowOff>
    </xdr:to>
    <xdr:sp macro="" textlink="">
      <xdr:nvSpPr>
        <xdr:cNvPr id="21196" name="Texte 11">
          <a:extLst>
            <a:ext uri="{FF2B5EF4-FFF2-40B4-BE49-F238E27FC236}">
              <a16:creationId xmlns:a16="http://schemas.microsoft.com/office/drawing/2014/main" id="{C961B186-1C79-4157-9FF9-B41D3C588406}"/>
            </a:ext>
          </a:extLst>
        </xdr:cNvPr>
        <xdr:cNvSpPr txBox="1">
          <a:spLocks noChangeArrowheads="1"/>
        </xdr:cNvSpPr>
      </xdr:nvSpPr>
      <xdr:spPr bwMode="auto">
        <a:xfrm>
          <a:off x="10706100" y="8511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13</xdr:row>
      <xdr:rowOff>0</xdr:rowOff>
    </xdr:from>
    <xdr:to>
      <xdr:col>8</xdr:col>
      <xdr:colOff>114300</xdr:colOff>
      <xdr:row>13</xdr:row>
      <xdr:rowOff>289560</xdr:rowOff>
    </xdr:to>
    <xdr:sp macro="" textlink="">
      <xdr:nvSpPr>
        <xdr:cNvPr id="21197" name="Texte 12">
          <a:extLst>
            <a:ext uri="{FF2B5EF4-FFF2-40B4-BE49-F238E27FC236}">
              <a16:creationId xmlns:a16="http://schemas.microsoft.com/office/drawing/2014/main" id="{2BDD96CD-F56B-4C57-87CD-121696F346DD}"/>
            </a:ext>
          </a:extLst>
        </xdr:cNvPr>
        <xdr:cNvSpPr txBox="1">
          <a:spLocks noChangeArrowheads="1"/>
        </xdr:cNvSpPr>
      </xdr:nvSpPr>
      <xdr:spPr bwMode="auto">
        <a:xfrm>
          <a:off x="10706100" y="8511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12</xdr:row>
      <xdr:rowOff>0</xdr:rowOff>
    </xdr:from>
    <xdr:to>
      <xdr:col>15</xdr:col>
      <xdr:colOff>0</xdr:colOff>
      <xdr:row>12</xdr:row>
      <xdr:rowOff>285750</xdr:rowOff>
    </xdr:to>
    <xdr:sp macro="" textlink="" fLocksText="0">
      <xdr:nvSpPr>
        <xdr:cNvPr id="8204" name="Texte 22">
          <a:extLst>
            <a:ext uri="{FF2B5EF4-FFF2-40B4-BE49-F238E27FC236}">
              <a16:creationId xmlns:a16="http://schemas.microsoft.com/office/drawing/2014/main" id="{0373EECA-C47E-4909-AED9-4BCE0B1AE9D3}"/>
            </a:ext>
          </a:extLst>
        </xdr:cNvPr>
        <xdr:cNvSpPr txBox="1">
          <a:spLocks noChangeArrowheads="1"/>
        </xdr:cNvSpPr>
      </xdr:nvSpPr>
      <xdr:spPr bwMode="auto">
        <a:xfrm>
          <a:off x="17335500" y="7753350"/>
          <a:ext cx="2762250" cy="285750"/>
        </a:xfrm>
        <a:prstGeom prst="rect">
          <a:avLst/>
        </a:prstGeom>
        <a:solidFill>
          <a:srgbClr val="FFFFFF"/>
        </a:solidFill>
        <a:ln w="9360" cap="sq">
          <a:solidFill>
            <a:srgbClr val="000000"/>
          </a:solidFill>
          <a:miter lim="800000"/>
          <a:headEnd/>
          <a:tailEnd/>
        </a:ln>
        <a:effectLst/>
      </xdr:spPr>
      <xdr:txBody>
        <a:bodyPr vertOverflow="clip" wrap="square" lIns="20160" tIns="20160" rIns="20160" bIns="20160" anchor="ctr" upright="1"/>
        <a:lstStyle/>
        <a:p>
          <a:pPr algn="ctr" rtl="0">
            <a:defRPr sz="1000"/>
          </a:pPr>
          <a:r>
            <a:rPr lang="fr-FR" sz="1400" b="0" i="0" strike="noStrike">
              <a:solidFill>
                <a:srgbClr val="000000"/>
              </a:solidFill>
              <a:latin typeface="Arial"/>
              <a:cs typeface="Arial"/>
            </a:rPr>
            <a:t>Conso. finale</a:t>
          </a:r>
        </a:p>
      </xdr:txBody>
    </xdr:sp>
    <xdr:clientData/>
  </xdr:twoCellAnchor>
  <xdr:twoCellAnchor>
    <xdr:from>
      <xdr:col>5</xdr:col>
      <xdr:colOff>209550</xdr:colOff>
      <xdr:row>3</xdr:row>
      <xdr:rowOff>11430</xdr:rowOff>
    </xdr:from>
    <xdr:to>
      <xdr:col>6</xdr:col>
      <xdr:colOff>38100</xdr:colOff>
      <xdr:row>3</xdr:row>
      <xdr:rowOff>430530</xdr:rowOff>
    </xdr:to>
    <xdr:sp macro="" textlink="" fLocksText="0">
      <xdr:nvSpPr>
        <xdr:cNvPr id="8205" name="Texte 23">
          <a:extLst>
            <a:ext uri="{FF2B5EF4-FFF2-40B4-BE49-F238E27FC236}">
              <a16:creationId xmlns:a16="http://schemas.microsoft.com/office/drawing/2014/main" id="{684E5483-5211-459A-A772-BADB0E240518}"/>
            </a:ext>
          </a:extLst>
        </xdr:cNvPr>
        <xdr:cNvSpPr txBox="1">
          <a:spLocks noChangeArrowheads="1"/>
        </xdr:cNvSpPr>
      </xdr:nvSpPr>
      <xdr:spPr bwMode="auto">
        <a:xfrm>
          <a:off x="6496050" y="914400"/>
          <a:ext cx="1209675" cy="419100"/>
        </a:xfrm>
        <a:prstGeom prst="rect">
          <a:avLst/>
        </a:prstGeom>
        <a:noFill/>
        <a:ln w="9525">
          <a:noFill/>
          <a:round/>
          <a:headEnd/>
          <a:tailEnd/>
        </a:ln>
        <a:effectLst/>
      </xdr:spPr>
      <xdr:txBody>
        <a:bodyPr vertOverflow="clip" wrap="square" lIns="20160" tIns="20160" rIns="20160" bIns="20160" anchor="t" upright="1"/>
        <a:lstStyle/>
        <a:p>
          <a:pPr algn="r" rtl="0">
            <a:defRPr sz="1000"/>
          </a:pPr>
          <a:r>
            <a:rPr lang="fr-FR" sz="700" b="1" i="0" strike="noStrike">
              <a:solidFill>
                <a:srgbClr val="000000"/>
              </a:solidFill>
              <a:latin typeface="Arial"/>
              <a:cs typeface="Arial"/>
            </a:rPr>
            <a:t>PRODUCTION</a:t>
          </a:r>
        </a:p>
        <a:p>
          <a:pPr algn="r" rtl="0">
            <a:defRPr sz="1000"/>
          </a:pPr>
          <a:r>
            <a:rPr lang="fr-FR" sz="700" b="1" i="0" strike="noStrike">
              <a:solidFill>
                <a:srgbClr val="000000"/>
              </a:solidFill>
              <a:latin typeface="Arial"/>
              <a:cs typeface="Arial"/>
            </a:rPr>
            <a:t>DES BRANCHES</a:t>
          </a:r>
        </a:p>
      </xdr:txBody>
    </xdr:sp>
    <xdr:clientData/>
  </xdr:twoCellAnchor>
  <xdr:twoCellAnchor>
    <xdr:from>
      <xdr:col>6</xdr:col>
      <xdr:colOff>0</xdr:colOff>
      <xdr:row>4</xdr:row>
      <xdr:rowOff>0</xdr:rowOff>
    </xdr:from>
    <xdr:to>
      <xdr:col>6</xdr:col>
      <xdr:colOff>114300</xdr:colOff>
      <xdr:row>4</xdr:row>
      <xdr:rowOff>289560</xdr:rowOff>
    </xdr:to>
    <xdr:sp macro="" textlink="">
      <xdr:nvSpPr>
        <xdr:cNvPr id="21200" name="Texte 24">
          <a:extLst>
            <a:ext uri="{FF2B5EF4-FFF2-40B4-BE49-F238E27FC236}">
              <a16:creationId xmlns:a16="http://schemas.microsoft.com/office/drawing/2014/main" id="{3E5CA925-3349-4600-9AC5-8222A045ECDE}"/>
            </a:ext>
          </a:extLst>
        </xdr:cNvPr>
        <xdr:cNvSpPr txBox="1">
          <a:spLocks noChangeArrowheads="1"/>
        </xdr:cNvSpPr>
      </xdr:nvSpPr>
      <xdr:spPr bwMode="auto">
        <a:xfrm>
          <a:off x="7871460" y="1653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4</xdr:row>
      <xdr:rowOff>0</xdr:rowOff>
    </xdr:from>
    <xdr:to>
      <xdr:col>6</xdr:col>
      <xdr:colOff>114300</xdr:colOff>
      <xdr:row>4</xdr:row>
      <xdr:rowOff>274320</xdr:rowOff>
    </xdr:to>
    <xdr:sp macro="" textlink="">
      <xdr:nvSpPr>
        <xdr:cNvPr id="21201" name="Texte 25">
          <a:extLst>
            <a:ext uri="{FF2B5EF4-FFF2-40B4-BE49-F238E27FC236}">
              <a16:creationId xmlns:a16="http://schemas.microsoft.com/office/drawing/2014/main" id="{A3CD8F84-C72B-485B-AE52-158DBE043B3B}"/>
            </a:ext>
          </a:extLst>
        </xdr:cNvPr>
        <xdr:cNvSpPr txBox="1">
          <a:spLocks noChangeArrowheads="1"/>
        </xdr:cNvSpPr>
      </xdr:nvSpPr>
      <xdr:spPr bwMode="auto">
        <a:xfrm>
          <a:off x="7871460" y="1653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4</xdr:row>
      <xdr:rowOff>0</xdr:rowOff>
    </xdr:from>
    <xdr:to>
      <xdr:col>6</xdr:col>
      <xdr:colOff>114300</xdr:colOff>
      <xdr:row>4</xdr:row>
      <xdr:rowOff>274320</xdr:rowOff>
    </xdr:to>
    <xdr:sp macro="" textlink="">
      <xdr:nvSpPr>
        <xdr:cNvPr id="21202" name="Texte 26">
          <a:extLst>
            <a:ext uri="{FF2B5EF4-FFF2-40B4-BE49-F238E27FC236}">
              <a16:creationId xmlns:a16="http://schemas.microsoft.com/office/drawing/2014/main" id="{77995EE8-93D4-457E-8ECB-B89ECA04005A}"/>
            </a:ext>
          </a:extLst>
        </xdr:cNvPr>
        <xdr:cNvSpPr txBox="1">
          <a:spLocks noChangeArrowheads="1"/>
        </xdr:cNvSpPr>
      </xdr:nvSpPr>
      <xdr:spPr bwMode="auto">
        <a:xfrm>
          <a:off x="7871460" y="1653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4</xdr:row>
      <xdr:rowOff>0</xdr:rowOff>
    </xdr:from>
    <xdr:to>
      <xdr:col>7</xdr:col>
      <xdr:colOff>114300</xdr:colOff>
      <xdr:row>4</xdr:row>
      <xdr:rowOff>289560</xdr:rowOff>
    </xdr:to>
    <xdr:sp macro="" textlink="">
      <xdr:nvSpPr>
        <xdr:cNvPr id="21203" name="Texte 27">
          <a:extLst>
            <a:ext uri="{FF2B5EF4-FFF2-40B4-BE49-F238E27FC236}">
              <a16:creationId xmlns:a16="http://schemas.microsoft.com/office/drawing/2014/main" id="{EC7489AB-F552-47ED-BA7B-A1F225F10C3F}"/>
            </a:ext>
          </a:extLst>
        </xdr:cNvPr>
        <xdr:cNvSpPr txBox="1">
          <a:spLocks noChangeArrowheads="1"/>
        </xdr:cNvSpPr>
      </xdr:nvSpPr>
      <xdr:spPr bwMode="auto">
        <a:xfrm>
          <a:off x="9288780" y="1653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4</xdr:row>
      <xdr:rowOff>0</xdr:rowOff>
    </xdr:from>
    <xdr:to>
      <xdr:col>7</xdr:col>
      <xdr:colOff>114300</xdr:colOff>
      <xdr:row>4</xdr:row>
      <xdr:rowOff>274320</xdr:rowOff>
    </xdr:to>
    <xdr:sp macro="" textlink="">
      <xdr:nvSpPr>
        <xdr:cNvPr id="21204" name="Texte 28">
          <a:extLst>
            <a:ext uri="{FF2B5EF4-FFF2-40B4-BE49-F238E27FC236}">
              <a16:creationId xmlns:a16="http://schemas.microsoft.com/office/drawing/2014/main" id="{B532B475-EFF6-4194-89E9-0D9DA0A2B7F2}"/>
            </a:ext>
          </a:extLst>
        </xdr:cNvPr>
        <xdr:cNvSpPr txBox="1">
          <a:spLocks noChangeArrowheads="1"/>
        </xdr:cNvSpPr>
      </xdr:nvSpPr>
      <xdr:spPr bwMode="auto">
        <a:xfrm>
          <a:off x="9288780" y="1653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4</xdr:row>
      <xdr:rowOff>0</xdr:rowOff>
    </xdr:from>
    <xdr:to>
      <xdr:col>7</xdr:col>
      <xdr:colOff>114300</xdr:colOff>
      <xdr:row>4</xdr:row>
      <xdr:rowOff>274320</xdr:rowOff>
    </xdr:to>
    <xdr:sp macro="" textlink="">
      <xdr:nvSpPr>
        <xdr:cNvPr id="21205" name="Texte 29">
          <a:extLst>
            <a:ext uri="{FF2B5EF4-FFF2-40B4-BE49-F238E27FC236}">
              <a16:creationId xmlns:a16="http://schemas.microsoft.com/office/drawing/2014/main" id="{0A649DA3-E8D0-4085-B1DB-8461530F813B}"/>
            </a:ext>
          </a:extLst>
        </xdr:cNvPr>
        <xdr:cNvSpPr txBox="1">
          <a:spLocks noChangeArrowheads="1"/>
        </xdr:cNvSpPr>
      </xdr:nvSpPr>
      <xdr:spPr bwMode="auto">
        <a:xfrm>
          <a:off x="9288780" y="1653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4</xdr:row>
      <xdr:rowOff>0</xdr:rowOff>
    </xdr:from>
    <xdr:to>
      <xdr:col>8</xdr:col>
      <xdr:colOff>114300</xdr:colOff>
      <xdr:row>4</xdr:row>
      <xdr:rowOff>289560</xdr:rowOff>
    </xdr:to>
    <xdr:sp macro="" textlink="">
      <xdr:nvSpPr>
        <xdr:cNvPr id="21206" name="Texte 30">
          <a:extLst>
            <a:ext uri="{FF2B5EF4-FFF2-40B4-BE49-F238E27FC236}">
              <a16:creationId xmlns:a16="http://schemas.microsoft.com/office/drawing/2014/main" id="{461E3512-8A2E-4A3E-AB78-59D6C9B075E0}"/>
            </a:ext>
          </a:extLst>
        </xdr:cNvPr>
        <xdr:cNvSpPr txBox="1">
          <a:spLocks noChangeArrowheads="1"/>
        </xdr:cNvSpPr>
      </xdr:nvSpPr>
      <xdr:spPr bwMode="auto">
        <a:xfrm>
          <a:off x="10706100" y="1653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4</xdr:row>
      <xdr:rowOff>0</xdr:rowOff>
    </xdr:from>
    <xdr:to>
      <xdr:col>8</xdr:col>
      <xdr:colOff>114300</xdr:colOff>
      <xdr:row>4</xdr:row>
      <xdr:rowOff>274320</xdr:rowOff>
    </xdr:to>
    <xdr:sp macro="" textlink="">
      <xdr:nvSpPr>
        <xdr:cNvPr id="21207" name="Texte 31">
          <a:extLst>
            <a:ext uri="{FF2B5EF4-FFF2-40B4-BE49-F238E27FC236}">
              <a16:creationId xmlns:a16="http://schemas.microsoft.com/office/drawing/2014/main" id="{1B15AF97-75EF-46D6-9874-7EF77CA2F29E}"/>
            </a:ext>
          </a:extLst>
        </xdr:cNvPr>
        <xdr:cNvSpPr txBox="1">
          <a:spLocks noChangeArrowheads="1"/>
        </xdr:cNvSpPr>
      </xdr:nvSpPr>
      <xdr:spPr bwMode="auto">
        <a:xfrm>
          <a:off x="10706100" y="1653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4</xdr:row>
      <xdr:rowOff>0</xdr:rowOff>
    </xdr:from>
    <xdr:to>
      <xdr:col>8</xdr:col>
      <xdr:colOff>114300</xdr:colOff>
      <xdr:row>4</xdr:row>
      <xdr:rowOff>274320</xdr:rowOff>
    </xdr:to>
    <xdr:sp macro="" textlink="">
      <xdr:nvSpPr>
        <xdr:cNvPr id="21208" name="Texte 32">
          <a:extLst>
            <a:ext uri="{FF2B5EF4-FFF2-40B4-BE49-F238E27FC236}">
              <a16:creationId xmlns:a16="http://schemas.microsoft.com/office/drawing/2014/main" id="{1DD59B81-E9BF-4AD5-A6DF-CF9332D9E4FE}"/>
            </a:ext>
          </a:extLst>
        </xdr:cNvPr>
        <xdr:cNvSpPr txBox="1">
          <a:spLocks noChangeArrowheads="1"/>
        </xdr:cNvSpPr>
      </xdr:nvSpPr>
      <xdr:spPr bwMode="auto">
        <a:xfrm>
          <a:off x="10706100" y="1653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0</xdr:colOff>
      <xdr:row>3</xdr:row>
      <xdr:rowOff>7620</xdr:rowOff>
    </xdr:from>
    <xdr:to>
      <xdr:col>5</xdr:col>
      <xdr:colOff>0</xdr:colOff>
      <xdr:row>3</xdr:row>
      <xdr:rowOff>7620</xdr:rowOff>
    </xdr:to>
    <xdr:sp macro="" textlink="">
      <xdr:nvSpPr>
        <xdr:cNvPr id="21209" name="Ligne 37">
          <a:extLst>
            <a:ext uri="{FF2B5EF4-FFF2-40B4-BE49-F238E27FC236}">
              <a16:creationId xmlns:a16="http://schemas.microsoft.com/office/drawing/2014/main" id="{4B6C2EE1-B25C-4F7E-92A2-900A09CC1CEC}"/>
            </a:ext>
          </a:extLst>
        </xdr:cNvPr>
        <xdr:cNvSpPr>
          <a:spLocks noChangeShapeType="1"/>
        </xdr:cNvSpPr>
      </xdr:nvSpPr>
      <xdr:spPr bwMode="auto">
        <a:xfrm>
          <a:off x="6454140" y="899160"/>
          <a:ext cx="0" cy="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7620</xdr:colOff>
      <xdr:row>3</xdr:row>
      <xdr:rowOff>0</xdr:rowOff>
    </xdr:from>
    <xdr:to>
      <xdr:col>6</xdr:col>
      <xdr:colOff>0</xdr:colOff>
      <xdr:row>3</xdr:row>
      <xdr:rowOff>640080</xdr:rowOff>
    </xdr:to>
    <xdr:sp macro="" textlink="">
      <xdr:nvSpPr>
        <xdr:cNvPr id="21210" name="Ligne 38">
          <a:extLst>
            <a:ext uri="{FF2B5EF4-FFF2-40B4-BE49-F238E27FC236}">
              <a16:creationId xmlns:a16="http://schemas.microsoft.com/office/drawing/2014/main" id="{849CC69D-E5D0-4005-80E1-3192225C08EF}"/>
            </a:ext>
          </a:extLst>
        </xdr:cNvPr>
        <xdr:cNvSpPr>
          <a:spLocks noChangeShapeType="1"/>
        </xdr:cNvSpPr>
      </xdr:nvSpPr>
      <xdr:spPr bwMode="auto">
        <a:xfrm>
          <a:off x="6461760" y="891540"/>
          <a:ext cx="1409700" cy="64008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7620</xdr:colOff>
      <xdr:row>12</xdr:row>
      <xdr:rowOff>0</xdr:rowOff>
    </xdr:from>
    <xdr:to>
      <xdr:col>5</xdr:col>
      <xdr:colOff>1074420</xdr:colOff>
      <xdr:row>12</xdr:row>
      <xdr:rowOff>1104900</xdr:rowOff>
    </xdr:to>
    <xdr:sp macro="" textlink="">
      <xdr:nvSpPr>
        <xdr:cNvPr id="21211" name="Ligne 39">
          <a:extLst>
            <a:ext uri="{FF2B5EF4-FFF2-40B4-BE49-F238E27FC236}">
              <a16:creationId xmlns:a16="http://schemas.microsoft.com/office/drawing/2014/main" id="{FF16C66E-685B-45F5-B041-E2B63C4A9AB7}"/>
            </a:ext>
          </a:extLst>
        </xdr:cNvPr>
        <xdr:cNvSpPr>
          <a:spLocks noChangeShapeType="1"/>
        </xdr:cNvSpPr>
      </xdr:nvSpPr>
      <xdr:spPr bwMode="auto">
        <a:xfrm>
          <a:off x="6461760" y="7749540"/>
          <a:ext cx="1066800" cy="76200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xdr:row>
      <xdr:rowOff>0</xdr:rowOff>
    </xdr:from>
    <xdr:to>
      <xdr:col>6</xdr:col>
      <xdr:colOff>114300</xdr:colOff>
      <xdr:row>4</xdr:row>
      <xdr:rowOff>289560</xdr:rowOff>
    </xdr:to>
    <xdr:sp macro="" textlink="">
      <xdr:nvSpPr>
        <xdr:cNvPr id="21212" name="Texte 24">
          <a:extLst>
            <a:ext uri="{FF2B5EF4-FFF2-40B4-BE49-F238E27FC236}">
              <a16:creationId xmlns:a16="http://schemas.microsoft.com/office/drawing/2014/main" id="{35F76D8E-5B7C-4D50-92B1-682CBA4B8D2D}"/>
            </a:ext>
          </a:extLst>
        </xdr:cNvPr>
        <xdr:cNvSpPr txBox="1">
          <a:spLocks noChangeArrowheads="1"/>
        </xdr:cNvSpPr>
      </xdr:nvSpPr>
      <xdr:spPr bwMode="auto">
        <a:xfrm>
          <a:off x="7871460" y="1653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4</xdr:row>
      <xdr:rowOff>0</xdr:rowOff>
    </xdr:from>
    <xdr:to>
      <xdr:col>6</xdr:col>
      <xdr:colOff>114300</xdr:colOff>
      <xdr:row>4</xdr:row>
      <xdr:rowOff>274320</xdr:rowOff>
    </xdr:to>
    <xdr:sp macro="" textlink="">
      <xdr:nvSpPr>
        <xdr:cNvPr id="21213" name="Texte 25">
          <a:extLst>
            <a:ext uri="{FF2B5EF4-FFF2-40B4-BE49-F238E27FC236}">
              <a16:creationId xmlns:a16="http://schemas.microsoft.com/office/drawing/2014/main" id="{D86041D6-4E23-470D-BEE5-AD442A402CDF}"/>
            </a:ext>
          </a:extLst>
        </xdr:cNvPr>
        <xdr:cNvSpPr txBox="1">
          <a:spLocks noChangeArrowheads="1"/>
        </xdr:cNvSpPr>
      </xdr:nvSpPr>
      <xdr:spPr bwMode="auto">
        <a:xfrm>
          <a:off x="7871460" y="1653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4</xdr:row>
      <xdr:rowOff>0</xdr:rowOff>
    </xdr:from>
    <xdr:to>
      <xdr:col>7</xdr:col>
      <xdr:colOff>114300</xdr:colOff>
      <xdr:row>4</xdr:row>
      <xdr:rowOff>289560</xdr:rowOff>
    </xdr:to>
    <xdr:sp macro="" textlink="">
      <xdr:nvSpPr>
        <xdr:cNvPr id="21214" name="Texte 27">
          <a:extLst>
            <a:ext uri="{FF2B5EF4-FFF2-40B4-BE49-F238E27FC236}">
              <a16:creationId xmlns:a16="http://schemas.microsoft.com/office/drawing/2014/main" id="{5C4C6F40-F0EF-479A-B269-CB21FEFEA173}"/>
            </a:ext>
          </a:extLst>
        </xdr:cNvPr>
        <xdr:cNvSpPr txBox="1">
          <a:spLocks noChangeArrowheads="1"/>
        </xdr:cNvSpPr>
      </xdr:nvSpPr>
      <xdr:spPr bwMode="auto">
        <a:xfrm>
          <a:off x="9288780" y="1653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4</xdr:row>
      <xdr:rowOff>0</xdr:rowOff>
    </xdr:from>
    <xdr:to>
      <xdr:col>7</xdr:col>
      <xdr:colOff>114300</xdr:colOff>
      <xdr:row>4</xdr:row>
      <xdr:rowOff>274320</xdr:rowOff>
    </xdr:to>
    <xdr:sp macro="" textlink="">
      <xdr:nvSpPr>
        <xdr:cNvPr id="21215" name="Texte 28">
          <a:extLst>
            <a:ext uri="{FF2B5EF4-FFF2-40B4-BE49-F238E27FC236}">
              <a16:creationId xmlns:a16="http://schemas.microsoft.com/office/drawing/2014/main" id="{80E56542-4FD2-4DA0-AF8F-B01470EA399B}"/>
            </a:ext>
          </a:extLst>
        </xdr:cNvPr>
        <xdr:cNvSpPr txBox="1">
          <a:spLocks noChangeArrowheads="1"/>
        </xdr:cNvSpPr>
      </xdr:nvSpPr>
      <xdr:spPr bwMode="auto">
        <a:xfrm>
          <a:off x="9288780" y="1653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4</xdr:row>
      <xdr:rowOff>0</xdr:rowOff>
    </xdr:from>
    <xdr:to>
      <xdr:col>7</xdr:col>
      <xdr:colOff>114300</xdr:colOff>
      <xdr:row>4</xdr:row>
      <xdr:rowOff>274320</xdr:rowOff>
    </xdr:to>
    <xdr:sp macro="" textlink="">
      <xdr:nvSpPr>
        <xdr:cNvPr id="21216" name="Texte 29">
          <a:extLst>
            <a:ext uri="{FF2B5EF4-FFF2-40B4-BE49-F238E27FC236}">
              <a16:creationId xmlns:a16="http://schemas.microsoft.com/office/drawing/2014/main" id="{23B38216-AA11-4043-99FD-47E4C186C633}"/>
            </a:ext>
          </a:extLst>
        </xdr:cNvPr>
        <xdr:cNvSpPr txBox="1">
          <a:spLocks noChangeArrowheads="1"/>
        </xdr:cNvSpPr>
      </xdr:nvSpPr>
      <xdr:spPr bwMode="auto">
        <a:xfrm>
          <a:off x="9288780" y="1653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4</xdr:row>
      <xdr:rowOff>0</xdr:rowOff>
    </xdr:from>
    <xdr:to>
      <xdr:col>8</xdr:col>
      <xdr:colOff>114300</xdr:colOff>
      <xdr:row>4</xdr:row>
      <xdr:rowOff>289560</xdr:rowOff>
    </xdr:to>
    <xdr:sp macro="" textlink="">
      <xdr:nvSpPr>
        <xdr:cNvPr id="21217" name="Texte 30">
          <a:extLst>
            <a:ext uri="{FF2B5EF4-FFF2-40B4-BE49-F238E27FC236}">
              <a16:creationId xmlns:a16="http://schemas.microsoft.com/office/drawing/2014/main" id="{1CB48308-2529-440C-8545-81DE3545DF76}"/>
            </a:ext>
          </a:extLst>
        </xdr:cNvPr>
        <xdr:cNvSpPr txBox="1">
          <a:spLocks noChangeArrowheads="1"/>
        </xdr:cNvSpPr>
      </xdr:nvSpPr>
      <xdr:spPr bwMode="auto">
        <a:xfrm>
          <a:off x="10706100" y="1653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4</xdr:row>
      <xdr:rowOff>0</xdr:rowOff>
    </xdr:from>
    <xdr:to>
      <xdr:col>8</xdr:col>
      <xdr:colOff>114300</xdr:colOff>
      <xdr:row>4</xdr:row>
      <xdr:rowOff>274320</xdr:rowOff>
    </xdr:to>
    <xdr:sp macro="" textlink="">
      <xdr:nvSpPr>
        <xdr:cNvPr id="21218" name="Texte 31">
          <a:extLst>
            <a:ext uri="{FF2B5EF4-FFF2-40B4-BE49-F238E27FC236}">
              <a16:creationId xmlns:a16="http://schemas.microsoft.com/office/drawing/2014/main" id="{FCF84D88-CC5B-4C87-8907-C938B6D35944}"/>
            </a:ext>
          </a:extLst>
        </xdr:cNvPr>
        <xdr:cNvSpPr txBox="1">
          <a:spLocks noChangeArrowheads="1"/>
        </xdr:cNvSpPr>
      </xdr:nvSpPr>
      <xdr:spPr bwMode="auto">
        <a:xfrm>
          <a:off x="10706100" y="1653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4</xdr:row>
      <xdr:rowOff>0</xdr:rowOff>
    </xdr:from>
    <xdr:to>
      <xdr:col>8</xdr:col>
      <xdr:colOff>114300</xdr:colOff>
      <xdr:row>4</xdr:row>
      <xdr:rowOff>274320</xdr:rowOff>
    </xdr:to>
    <xdr:sp macro="" textlink="">
      <xdr:nvSpPr>
        <xdr:cNvPr id="21219" name="Texte 32">
          <a:extLst>
            <a:ext uri="{FF2B5EF4-FFF2-40B4-BE49-F238E27FC236}">
              <a16:creationId xmlns:a16="http://schemas.microsoft.com/office/drawing/2014/main" id="{16EE8425-912B-4242-A661-4514244FB9D9}"/>
            </a:ext>
          </a:extLst>
        </xdr:cNvPr>
        <xdr:cNvSpPr txBox="1">
          <a:spLocks noChangeArrowheads="1"/>
        </xdr:cNvSpPr>
      </xdr:nvSpPr>
      <xdr:spPr bwMode="auto">
        <a:xfrm>
          <a:off x="10706100" y="1653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xdr:row>
      <xdr:rowOff>0</xdr:rowOff>
    </xdr:from>
    <xdr:to>
      <xdr:col>7</xdr:col>
      <xdr:colOff>114300</xdr:colOff>
      <xdr:row>5</xdr:row>
      <xdr:rowOff>289560</xdr:rowOff>
    </xdr:to>
    <xdr:sp macro="" textlink="">
      <xdr:nvSpPr>
        <xdr:cNvPr id="21220" name="Texte 24">
          <a:extLst>
            <a:ext uri="{FF2B5EF4-FFF2-40B4-BE49-F238E27FC236}">
              <a16:creationId xmlns:a16="http://schemas.microsoft.com/office/drawing/2014/main" id="{E26ED1E2-829F-4BE7-A3AB-6C58F310B4D2}"/>
            </a:ext>
          </a:extLst>
        </xdr:cNvPr>
        <xdr:cNvSpPr txBox="1">
          <a:spLocks noChangeArrowheads="1"/>
        </xdr:cNvSpPr>
      </xdr:nvSpPr>
      <xdr:spPr bwMode="auto">
        <a:xfrm>
          <a:off x="9288780" y="2415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xdr:row>
      <xdr:rowOff>0</xdr:rowOff>
    </xdr:from>
    <xdr:to>
      <xdr:col>7</xdr:col>
      <xdr:colOff>114300</xdr:colOff>
      <xdr:row>5</xdr:row>
      <xdr:rowOff>274320</xdr:rowOff>
    </xdr:to>
    <xdr:sp macro="" textlink="">
      <xdr:nvSpPr>
        <xdr:cNvPr id="21221" name="Texte 25">
          <a:extLst>
            <a:ext uri="{FF2B5EF4-FFF2-40B4-BE49-F238E27FC236}">
              <a16:creationId xmlns:a16="http://schemas.microsoft.com/office/drawing/2014/main" id="{205337A0-B301-4398-92FF-08442A247B6E}"/>
            </a:ext>
          </a:extLst>
        </xdr:cNvPr>
        <xdr:cNvSpPr txBox="1">
          <a:spLocks noChangeArrowheads="1"/>
        </xdr:cNvSpPr>
      </xdr:nvSpPr>
      <xdr:spPr bwMode="auto">
        <a:xfrm>
          <a:off x="9288780" y="2415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xdr:row>
      <xdr:rowOff>0</xdr:rowOff>
    </xdr:from>
    <xdr:to>
      <xdr:col>7</xdr:col>
      <xdr:colOff>114300</xdr:colOff>
      <xdr:row>5</xdr:row>
      <xdr:rowOff>274320</xdr:rowOff>
    </xdr:to>
    <xdr:sp macro="" textlink="">
      <xdr:nvSpPr>
        <xdr:cNvPr id="21222" name="Texte 26">
          <a:extLst>
            <a:ext uri="{FF2B5EF4-FFF2-40B4-BE49-F238E27FC236}">
              <a16:creationId xmlns:a16="http://schemas.microsoft.com/office/drawing/2014/main" id="{F48197FD-21B5-4C3B-8596-94BAC08EDE0C}"/>
            </a:ext>
          </a:extLst>
        </xdr:cNvPr>
        <xdr:cNvSpPr txBox="1">
          <a:spLocks noChangeArrowheads="1"/>
        </xdr:cNvSpPr>
      </xdr:nvSpPr>
      <xdr:spPr bwMode="auto">
        <a:xfrm>
          <a:off x="9288780" y="2415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xdr:row>
      <xdr:rowOff>0</xdr:rowOff>
    </xdr:from>
    <xdr:to>
      <xdr:col>7</xdr:col>
      <xdr:colOff>114300</xdr:colOff>
      <xdr:row>5</xdr:row>
      <xdr:rowOff>289560</xdr:rowOff>
    </xdr:to>
    <xdr:sp macro="" textlink="">
      <xdr:nvSpPr>
        <xdr:cNvPr id="21223" name="Texte 24">
          <a:extLst>
            <a:ext uri="{FF2B5EF4-FFF2-40B4-BE49-F238E27FC236}">
              <a16:creationId xmlns:a16="http://schemas.microsoft.com/office/drawing/2014/main" id="{009A1854-FE64-4CB5-9C56-355EE969BAB5}"/>
            </a:ext>
          </a:extLst>
        </xdr:cNvPr>
        <xdr:cNvSpPr txBox="1">
          <a:spLocks noChangeArrowheads="1"/>
        </xdr:cNvSpPr>
      </xdr:nvSpPr>
      <xdr:spPr bwMode="auto">
        <a:xfrm>
          <a:off x="9288780" y="2415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xdr:row>
      <xdr:rowOff>0</xdr:rowOff>
    </xdr:from>
    <xdr:to>
      <xdr:col>7</xdr:col>
      <xdr:colOff>114300</xdr:colOff>
      <xdr:row>5</xdr:row>
      <xdr:rowOff>274320</xdr:rowOff>
    </xdr:to>
    <xdr:sp macro="" textlink="">
      <xdr:nvSpPr>
        <xdr:cNvPr id="21224" name="Texte 25">
          <a:extLst>
            <a:ext uri="{FF2B5EF4-FFF2-40B4-BE49-F238E27FC236}">
              <a16:creationId xmlns:a16="http://schemas.microsoft.com/office/drawing/2014/main" id="{E33DBC48-239E-4E09-8CDF-7CE29C3439FC}"/>
            </a:ext>
          </a:extLst>
        </xdr:cNvPr>
        <xdr:cNvSpPr txBox="1">
          <a:spLocks noChangeArrowheads="1"/>
        </xdr:cNvSpPr>
      </xdr:nvSpPr>
      <xdr:spPr bwMode="auto">
        <a:xfrm>
          <a:off x="9288780" y="2415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xdr:row>
      <xdr:rowOff>0</xdr:rowOff>
    </xdr:from>
    <xdr:to>
      <xdr:col>8</xdr:col>
      <xdr:colOff>114300</xdr:colOff>
      <xdr:row>6</xdr:row>
      <xdr:rowOff>289560</xdr:rowOff>
    </xdr:to>
    <xdr:sp macro="" textlink="">
      <xdr:nvSpPr>
        <xdr:cNvPr id="21225" name="Texte 24">
          <a:extLst>
            <a:ext uri="{FF2B5EF4-FFF2-40B4-BE49-F238E27FC236}">
              <a16:creationId xmlns:a16="http://schemas.microsoft.com/office/drawing/2014/main" id="{E9FE1C15-6E59-4C8A-BB05-04C919D939F4}"/>
            </a:ext>
          </a:extLst>
        </xdr:cNvPr>
        <xdr:cNvSpPr txBox="1">
          <a:spLocks noChangeArrowheads="1"/>
        </xdr:cNvSpPr>
      </xdr:nvSpPr>
      <xdr:spPr bwMode="auto">
        <a:xfrm>
          <a:off x="10706100" y="3177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xdr:row>
      <xdr:rowOff>0</xdr:rowOff>
    </xdr:from>
    <xdr:to>
      <xdr:col>8</xdr:col>
      <xdr:colOff>114300</xdr:colOff>
      <xdr:row>6</xdr:row>
      <xdr:rowOff>274320</xdr:rowOff>
    </xdr:to>
    <xdr:sp macro="" textlink="">
      <xdr:nvSpPr>
        <xdr:cNvPr id="21226" name="Texte 25">
          <a:extLst>
            <a:ext uri="{FF2B5EF4-FFF2-40B4-BE49-F238E27FC236}">
              <a16:creationId xmlns:a16="http://schemas.microsoft.com/office/drawing/2014/main" id="{D811410F-CB11-49A0-8B6B-8EA1D7203EC3}"/>
            </a:ext>
          </a:extLst>
        </xdr:cNvPr>
        <xdr:cNvSpPr txBox="1">
          <a:spLocks noChangeArrowheads="1"/>
        </xdr:cNvSpPr>
      </xdr:nvSpPr>
      <xdr:spPr bwMode="auto">
        <a:xfrm>
          <a:off x="10706100" y="3177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xdr:row>
      <xdr:rowOff>0</xdr:rowOff>
    </xdr:from>
    <xdr:to>
      <xdr:col>8</xdr:col>
      <xdr:colOff>114300</xdr:colOff>
      <xdr:row>6</xdr:row>
      <xdr:rowOff>274320</xdr:rowOff>
    </xdr:to>
    <xdr:sp macro="" textlink="">
      <xdr:nvSpPr>
        <xdr:cNvPr id="21227" name="Texte 26">
          <a:extLst>
            <a:ext uri="{FF2B5EF4-FFF2-40B4-BE49-F238E27FC236}">
              <a16:creationId xmlns:a16="http://schemas.microsoft.com/office/drawing/2014/main" id="{C8C9F088-C55A-4DC2-8260-EF7D67330590}"/>
            </a:ext>
          </a:extLst>
        </xdr:cNvPr>
        <xdr:cNvSpPr txBox="1">
          <a:spLocks noChangeArrowheads="1"/>
        </xdr:cNvSpPr>
      </xdr:nvSpPr>
      <xdr:spPr bwMode="auto">
        <a:xfrm>
          <a:off x="10706100" y="3177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xdr:row>
      <xdr:rowOff>0</xdr:rowOff>
    </xdr:from>
    <xdr:to>
      <xdr:col>8</xdr:col>
      <xdr:colOff>114300</xdr:colOff>
      <xdr:row>6</xdr:row>
      <xdr:rowOff>289560</xdr:rowOff>
    </xdr:to>
    <xdr:sp macro="" textlink="">
      <xdr:nvSpPr>
        <xdr:cNvPr id="21228" name="Texte 24">
          <a:extLst>
            <a:ext uri="{FF2B5EF4-FFF2-40B4-BE49-F238E27FC236}">
              <a16:creationId xmlns:a16="http://schemas.microsoft.com/office/drawing/2014/main" id="{EEEE3E75-0BDE-490A-B6BB-1EF8A9A8561D}"/>
            </a:ext>
          </a:extLst>
        </xdr:cNvPr>
        <xdr:cNvSpPr txBox="1">
          <a:spLocks noChangeArrowheads="1"/>
        </xdr:cNvSpPr>
      </xdr:nvSpPr>
      <xdr:spPr bwMode="auto">
        <a:xfrm>
          <a:off x="10706100" y="3177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xdr:row>
      <xdr:rowOff>0</xdr:rowOff>
    </xdr:from>
    <xdr:to>
      <xdr:col>8</xdr:col>
      <xdr:colOff>114300</xdr:colOff>
      <xdr:row>6</xdr:row>
      <xdr:rowOff>274320</xdr:rowOff>
    </xdr:to>
    <xdr:sp macro="" textlink="">
      <xdr:nvSpPr>
        <xdr:cNvPr id="21229" name="Texte 25">
          <a:extLst>
            <a:ext uri="{FF2B5EF4-FFF2-40B4-BE49-F238E27FC236}">
              <a16:creationId xmlns:a16="http://schemas.microsoft.com/office/drawing/2014/main" id="{9E1FE6E4-018A-46AF-AEE6-7A2117B0EFEE}"/>
            </a:ext>
          </a:extLst>
        </xdr:cNvPr>
        <xdr:cNvSpPr txBox="1">
          <a:spLocks noChangeArrowheads="1"/>
        </xdr:cNvSpPr>
      </xdr:nvSpPr>
      <xdr:spPr bwMode="auto">
        <a:xfrm>
          <a:off x="10706100" y="3177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7</xdr:row>
      <xdr:rowOff>0</xdr:rowOff>
    </xdr:from>
    <xdr:to>
      <xdr:col>8</xdr:col>
      <xdr:colOff>114300</xdr:colOff>
      <xdr:row>7</xdr:row>
      <xdr:rowOff>289560</xdr:rowOff>
    </xdr:to>
    <xdr:sp macro="" textlink="">
      <xdr:nvSpPr>
        <xdr:cNvPr id="21230" name="Texte 24">
          <a:extLst>
            <a:ext uri="{FF2B5EF4-FFF2-40B4-BE49-F238E27FC236}">
              <a16:creationId xmlns:a16="http://schemas.microsoft.com/office/drawing/2014/main" id="{0A128CD7-BBB8-4EE2-896C-2AFBC13331F6}"/>
            </a:ext>
          </a:extLst>
        </xdr:cNvPr>
        <xdr:cNvSpPr txBox="1">
          <a:spLocks noChangeArrowheads="1"/>
        </xdr:cNvSpPr>
      </xdr:nvSpPr>
      <xdr:spPr bwMode="auto">
        <a:xfrm>
          <a:off x="10706100" y="3939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7</xdr:row>
      <xdr:rowOff>0</xdr:rowOff>
    </xdr:from>
    <xdr:to>
      <xdr:col>8</xdr:col>
      <xdr:colOff>114300</xdr:colOff>
      <xdr:row>7</xdr:row>
      <xdr:rowOff>274320</xdr:rowOff>
    </xdr:to>
    <xdr:sp macro="" textlink="">
      <xdr:nvSpPr>
        <xdr:cNvPr id="21231" name="Texte 25">
          <a:extLst>
            <a:ext uri="{FF2B5EF4-FFF2-40B4-BE49-F238E27FC236}">
              <a16:creationId xmlns:a16="http://schemas.microsoft.com/office/drawing/2014/main" id="{53A6FD77-ACC4-465C-8563-3F0C61F3FC2C}"/>
            </a:ext>
          </a:extLst>
        </xdr:cNvPr>
        <xdr:cNvSpPr txBox="1">
          <a:spLocks noChangeArrowheads="1"/>
        </xdr:cNvSpPr>
      </xdr:nvSpPr>
      <xdr:spPr bwMode="auto">
        <a:xfrm>
          <a:off x="10706100" y="3939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7</xdr:row>
      <xdr:rowOff>0</xdr:rowOff>
    </xdr:from>
    <xdr:to>
      <xdr:col>8</xdr:col>
      <xdr:colOff>114300</xdr:colOff>
      <xdr:row>7</xdr:row>
      <xdr:rowOff>274320</xdr:rowOff>
    </xdr:to>
    <xdr:sp macro="" textlink="">
      <xdr:nvSpPr>
        <xdr:cNvPr id="21232" name="Texte 26">
          <a:extLst>
            <a:ext uri="{FF2B5EF4-FFF2-40B4-BE49-F238E27FC236}">
              <a16:creationId xmlns:a16="http://schemas.microsoft.com/office/drawing/2014/main" id="{30F38BAE-4EA1-4080-A26D-A63E35F43D42}"/>
            </a:ext>
          </a:extLst>
        </xdr:cNvPr>
        <xdr:cNvSpPr txBox="1">
          <a:spLocks noChangeArrowheads="1"/>
        </xdr:cNvSpPr>
      </xdr:nvSpPr>
      <xdr:spPr bwMode="auto">
        <a:xfrm>
          <a:off x="10706100" y="3939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7</xdr:row>
      <xdr:rowOff>0</xdr:rowOff>
    </xdr:from>
    <xdr:to>
      <xdr:col>8</xdr:col>
      <xdr:colOff>114300</xdr:colOff>
      <xdr:row>7</xdr:row>
      <xdr:rowOff>289560</xdr:rowOff>
    </xdr:to>
    <xdr:sp macro="" textlink="">
      <xdr:nvSpPr>
        <xdr:cNvPr id="21233" name="Texte 24">
          <a:extLst>
            <a:ext uri="{FF2B5EF4-FFF2-40B4-BE49-F238E27FC236}">
              <a16:creationId xmlns:a16="http://schemas.microsoft.com/office/drawing/2014/main" id="{675ECC96-B64A-4DDF-B21C-8050507C074F}"/>
            </a:ext>
          </a:extLst>
        </xdr:cNvPr>
        <xdr:cNvSpPr txBox="1">
          <a:spLocks noChangeArrowheads="1"/>
        </xdr:cNvSpPr>
      </xdr:nvSpPr>
      <xdr:spPr bwMode="auto">
        <a:xfrm>
          <a:off x="10706100" y="3939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7</xdr:row>
      <xdr:rowOff>0</xdr:rowOff>
    </xdr:from>
    <xdr:to>
      <xdr:col>8</xdr:col>
      <xdr:colOff>114300</xdr:colOff>
      <xdr:row>7</xdr:row>
      <xdr:rowOff>274320</xdr:rowOff>
    </xdr:to>
    <xdr:sp macro="" textlink="">
      <xdr:nvSpPr>
        <xdr:cNvPr id="21234" name="Texte 25">
          <a:extLst>
            <a:ext uri="{FF2B5EF4-FFF2-40B4-BE49-F238E27FC236}">
              <a16:creationId xmlns:a16="http://schemas.microsoft.com/office/drawing/2014/main" id="{54868269-C67B-4F78-8428-2798A133733F}"/>
            </a:ext>
          </a:extLst>
        </xdr:cNvPr>
        <xdr:cNvSpPr txBox="1">
          <a:spLocks noChangeArrowheads="1"/>
        </xdr:cNvSpPr>
      </xdr:nvSpPr>
      <xdr:spPr bwMode="auto">
        <a:xfrm>
          <a:off x="10706100" y="3939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8</xdr:row>
      <xdr:rowOff>0</xdr:rowOff>
    </xdr:from>
    <xdr:to>
      <xdr:col>9</xdr:col>
      <xdr:colOff>114300</xdr:colOff>
      <xdr:row>8</xdr:row>
      <xdr:rowOff>289560</xdr:rowOff>
    </xdr:to>
    <xdr:sp macro="" textlink="">
      <xdr:nvSpPr>
        <xdr:cNvPr id="21235" name="Texte 24">
          <a:extLst>
            <a:ext uri="{FF2B5EF4-FFF2-40B4-BE49-F238E27FC236}">
              <a16:creationId xmlns:a16="http://schemas.microsoft.com/office/drawing/2014/main" id="{5E65347E-0112-4724-AB29-ABBEFA9C3123}"/>
            </a:ext>
          </a:extLst>
        </xdr:cNvPr>
        <xdr:cNvSpPr txBox="1">
          <a:spLocks noChangeArrowheads="1"/>
        </xdr:cNvSpPr>
      </xdr:nvSpPr>
      <xdr:spPr bwMode="auto">
        <a:xfrm>
          <a:off x="12123420" y="4701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8</xdr:row>
      <xdr:rowOff>0</xdr:rowOff>
    </xdr:from>
    <xdr:to>
      <xdr:col>9</xdr:col>
      <xdr:colOff>114300</xdr:colOff>
      <xdr:row>8</xdr:row>
      <xdr:rowOff>274320</xdr:rowOff>
    </xdr:to>
    <xdr:sp macro="" textlink="">
      <xdr:nvSpPr>
        <xdr:cNvPr id="21236" name="Texte 25">
          <a:extLst>
            <a:ext uri="{FF2B5EF4-FFF2-40B4-BE49-F238E27FC236}">
              <a16:creationId xmlns:a16="http://schemas.microsoft.com/office/drawing/2014/main" id="{D1D69220-38CF-48AF-8B42-90710E3281FA}"/>
            </a:ext>
          </a:extLst>
        </xdr:cNvPr>
        <xdr:cNvSpPr txBox="1">
          <a:spLocks noChangeArrowheads="1"/>
        </xdr:cNvSpPr>
      </xdr:nvSpPr>
      <xdr:spPr bwMode="auto">
        <a:xfrm>
          <a:off x="12123420" y="4701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8</xdr:row>
      <xdr:rowOff>0</xdr:rowOff>
    </xdr:from>
    <xdr:to>
      <xdr:col>9</xdr:col>
      <xdr:colOff>114300</xdr:colOff>
      <xdr:row>8</xdr:row>
      <xdr:rowOff>274320</xdr:rowOff>
    </xdr:to>
    <xdr:sp macro="" textlink="">
      <xdr:nvSpPr>
        <xdr:cNvPr id="21237" name="Texte 26">
          <a:extLst>
            <a:ext uri="{FF2B5EF4-FFF2-40B4-BE49-F238E27FC236}">
              <a16:creationId xmlns:a16="http://schemas.microsoft.com/office/drawing/2014/main" id="{F3A7BD89-7654-4363-B237-2032F409725D}"/>
            </a:ext>
          </a:extLst>
        </xdr:cNvPr>
        <xdr:cNvSpPr txBox="1">
          <a:spLocks noChangeArrowheads="1"/>
        </xdr:cNvSpPr>
      </xdr:nvSpPr>
      <xdr:spPr bwMode="auto">
        <a:xfrm>
          <a:off x="12123420" y="4701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8</xdr:row>
      <xdr:rowOff>0</xdr:rowOff>
    </xdr:from>
    <xdr:to>
      <xdr:col>9</xdr:col>
      <xdr:colOff>114300</xdr:colOff>
      <xdr:row>8</xdr:row>
      <xdr:rowOff>289560</xdr:rowOff>
    </xdr:to>
    <xdr:sp macro="" textlink="">
      <xdr:nvSpPr>
        <xdr:cNvPr id="21238" name="Texte 24">
          <a:extLst>
            <a:ext uri="{FF2B5EF4-FFF2-40B4-BE49-F238E27FC236}">
              <a16:creationId xmlns:a16="http://schemas.microsoft.com/office/drawing/2014/main" id="{BFC87DD6-AE82-4266-A3D1-93C433C805E7}"/>
            </a:ext>
          </a:extLst>
        </xdr:cNvPr>
        <xdr:cNvSpPr txBox="1">
          <a:spLocks noChangeArrowheads="1"/>
        </xdr:cNvSpPr>
      </xdr:nvSpPr>
      <xdr:spPr bwMode="auto">
        <a:xfrm>
          <a:off x="12123420" y="4701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8</xdr:row>
      <xdr:rowOff>0</xdr:rowOff>
    </xdr:from>
    <xdr:to>
      <xdr:col>9</xdr:col>
      <xdr:colOff>114300</xdr:colOff>
      <xdr:row>8</xdr:row>
      <xdr:rowOff>274320</xdr:rowOff>
    </xdr:to>
    <xdr:sp macro="" textlink="">
      <xdr:nvSpPr>
        <xdr:cNvPr id="21239" name="Texte 25">
          <a:extLst>
            <a:ext uri="{FF2B5EF4-FFF2-40B4-BE49-F238E27FC236}">
              <a16:creationId xmlns:a16="http://schemas.microsoft.com/office/drawing/2014/main" id="{934A3AC6-2162-4159-A9CA-EA700E9BDC3B}"/>
            </a:ext>
          </a:extLst>
        </xdr:cNvPr>
        <xdr:cNvSpPr txBox="1">
          <a:spLocks noChangeArrowheads="1"/>
        </xdr:cNvSpPr>
      </xdr:nvSpPr>
      <xdr:spPr bwMode="auto">
        <a:xfrm>
          <a:off x="12123420" y="4701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9</xdr:row>
      <xdr:rowOff>0</xdr:rowOff>
    </xdr:from>
    <xdr:to>
      <xdr:col>10</xdr:col>
      <xdr:colOff>114300</xdr:colOff>
      <xdr:row>9</xdr:row>
      <xdr:rowOff>289560</xdr:rowOff>
    </xdr:to>
    <xdr:sp macro="" textlink="">
      <xdr:nvSpPr>
        <xdr:cNvPr id="21240" name="Texte 24">
          <a:extLst>
            <a:ext uri="{FF2B5EF4-FFF2-40B4-BE49-F238E27FC236}">
              <a16:creationId xmlns:a16="http://schemas.microsoft.com/office/drawing/2014/main" id="{3AD533D2-43D9-4E53-8897-F744E77EF9C3}"/>
            </a:ext>
          </a:extLst>
        </xdr:cNvPr>
        <xdr:cNvSpPr txBox="1">
          <a:spLocks noChangeArrowheads="1"/>
        </xdr:cNvSpPr>
      </xdr:nvSpPr>
      <xdr:spPr bwMode="auto">
        <a:xfrm>
          <a:off x="13540740" y="5463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9</xdr:row>
      <xdr:rowOff>0</xdr:rowOff>
    </xdr:from>
    <xdr:to>
      <xdr:col>10</xdr:col>
      <xdr:colOff>114300</xdr:colOff>
      <xdr:row>9</xdr:row>
      <xdr:rowOff>274320</xdr:rowOff>
    </xdr:to>
    <xdr:sp macro="" textlink="">
      <xdr:nvSpPr>
        <xdr:cNvPr id="21241" name="Texte 25">
          <a:extLst>
            <a:ext uri="{FF2B5EF4-FFF2-40B4-BE49-F238E27FC236}">
              <a16:creationId xmlns:a16="http://schemas.microsoft.com/office/drawing/2014/main" id="{B8D1BF1D-810A-4ADD-940F-E5DE83D2FB44}"/>
            </a:ext>
          </a:extLst>
        </xdr:cNvPr>
        <xdr:cNvSpPr txBox="1">
          <a:spLocks noChangeArrowheads="1"/>
        </xdr:cNvSpPr>
      </xdr:nvSpPr>
      <xdr:spPr bwMode="auto">
        <a:xfrm>
          <a:off x="13540740" y="5463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9</xdr:row>
      <xdr:rowOff>0</xdr:rowOff>
    </xdr:from>
    <xdr:to>
      <xdr:col>10</xdr:col>
      <xdr:colOff>114300</xdr:colOff>
      <xdr:row>9</xdr:row>
      <xdr:rowOff>274320</xdr:rowOff>
    </xdr:to>
    <xdr:sp macro="" textlink="">
      <xdr:nvSpPr>
        <xdr:cNvPr id="21242" name="Texte 26">
          <a:extLst>
            <a:ext uri="{FF2B5EF4-FFF2-40B4-BE49-F238E27FC236}">
              <a16:creationId xmlns:a16="http://schemas.microsoft.com/office/drawing/2014/main" id="{8C2E77A9-EFB0-4202-A094-68868108958F}"/>
            </a:ext>
          </a:extLst>
        </xdr:cNvPr>
        <xdr:cNvSpPr txBox="1">
          <a:spLocks noChangeArrowheads="1"/>
        </xdr:cNvSpPr>
      </xdr:nvSpPr>
      <xdr:spPr bwMode="auto">
        <a:xfrm>
          <a:off x="13540740" y="5463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9</xdr:row>
      <xdr:rowOff>0</xdr:rowOff>
    </xdr:from>
    <xdr:to>
      <xdr:col>10</xdr:col>
      <xdr:colOff>114300</xdr:colOff>
      <xdr:row>9</xdr:row>
      <xdr:rowOff>289560</xdr:rowOff>
    </xdr:to>
    <xdr:sp macro="" textlink="">
      <xdr:nvSpPr>
        <xdr:cNvPr id="21243" name="Texte 24">
          <a:extLst>
            <a:ext uri="{FF2B5EF4-FFF2-40B4-BE49-F238E27FC236}">
              <a16:creationId xmlns:a16="http://schemas.microsoft.com/office/drawing/2014/main" id="{845046B6-186F-487B-99AD-7AC4E2E6C436}"/>
            </a:ext>
          </a:extLst>
        </xdr:cNvPr>
        <xdr:cNvSpPr txBox="1">
          <a:spLocks noChangeArrowheads="1"/>
        </xdr:cNvSpPr>
      </xdr:nvSpPr>
      <xdr:spPr bwMode="auto">
        <a:xfrm>
          <a:off x="13540740" y="5463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9</xdr:row>
      <xdr:rowOff>0</xdr:rowOff>
    </xdr:from>
    <xdr:to>
      <xdr:col>10</xdr:col>
      <xdr:colOff>114300</xdr:colOff>
      <xdr:row>9</xdr:row>
      <xdr:rowOff>274320</xdr:rowOff>
    </xdr:to>
    <xdr:sp macro="" textlink="">
      <xdr:nvSpPr>
        <xdr:cNvPr id="21244" name="Texte 25">
          <a:extLst>
            <a:ext uri="{FF2B5EF4-FFF2-40B4-BE49-F238E27FC236}">
              <a16:creationId xmlns:a16="http://schemas.microsoft.com/office/drawing/2014/main" id="{DC293D19-F6E7-4835-B1BA-0264DC051C0C}"/>
            </a:ext>
          </a:extLst>
        </xdr:cNvPr>
        <xdr:cNvSpPr txBox="1">
          <a:spLocks noChangeArrowheads="1"/>
        </xdr:cNvSpPr>
      </xdr:nvSpPr>
      <xdr:spPr bwMode="auto">
        <a:xfrm>
          <a:off x="13540740" y="5463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13</xdr:row>
      <xdr:rowOff>0</xdr:rowOff>
    </xdr:from>
    <xdr:to>
      <xdr:col>6</xdr:col>
      <xdr:colOff>114300</xdr:colOff>
      <xdr:row>13</xdr:row>
      <xdr:rowOff>289560</xdr:rowOff>
    </xdr:to>
    <xdr:sp macro="" textlink="">
      <xdr:nvSpPr>
        <xdr:cNvPr id="21245" name="Texte 24">
          <a:extLst>
            <a:ext uri="{FF2B5EF4-FFF2-40B4-BE49-F238E27FC236}">
              <a16:creationId xmlns:a16="http://schemas.microsoft.com/office/drawing/2014/main" id="{40D46102-6840-400B-A277-8ED2A781BEAA}"/>
            </a:ext>
          </a:extLst>
        </xdr:cNvPr>
        <xdr:cNvSpPr txBox="1">
          <a:spLocks noChangeArrowheads="1"/>
        </xdr:cNvSpPr>
      </xdr:nvSpPr>
      <xdr:spPr bwMode="auto">
        <a:xfrm>
          <a:off x="7871460" y="8511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13</xdr:row>
      <xdr:rowOff>0</xdr:rowOff>
    </xdr:from>
    <xdr:to>
      <xdr:col>6</xdr:col>
      <xdr:colOff>114300</xdr:colOff>
      <xdr:row>13</xdr:row>
      <xdr:rowOff>274320</xdr:rowOff>
    </xdr:to>
    <xdr:sp macro="" textlink="">
      <xdr:nvSpPr>
        <xdr:cNvPr id="21246" name="Texte 25">
          <a:extLst>
            <a:ext uri="{FF2B5EF4-FFF2-40B4-BE49-F238E27FC236}">
              <a16:creationId xmlns:a16="http://schemas.microsoft.com/office/drawing/2014/main" id="{1371C2C7-483C-4A85-BA1B-31A47D6FB46C}"/>
            </a:ext>
          </a:extLst>
        </xdr:cNvPr>
        <xdr:cNvSpPr txBox="1">
          <a:spLocks noChangeArrowheads="1"/>
        </xdr:cNvSpPr>
      </xdr:nvSpPr>
      <xdr:spPr bwMode="auto">
        <a:xfrm>
          <a:off x="7871460" y="8511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13</xdr:row>
      <xdr:rowOff>0</xdr:rowOff>
    </xdr:from>
    <xdr:to>
      <xdr:col>6</xdr:col>
      <xdr:colOff>114300</xdr:colOff>
      <xdr:row>13</xdr:row>
      <xdr:rowOff>274320</xdr:rowOff>
    </xdr:to>
    <xdr:sp macro="" textlink="">
      <xdr:nvSpPr>
        <xdr:cNvPr id="21247" name="Texte 26">
          <a:extLst>
            <a:ext uri="{FF2B5EF4-FFF2-40B4-BE49-F238E27FC236}">
              <a16:creationId xmlns:a16="http://schemas.microsoft.com/office/drawing/2014/main" id="{189E3A95-CEA7-4163-81C6-FFCD88BEC1A9}"/>
            </a:ext>
          </a:extLst>
        </xdr:cNvPr>
        <xdr:cNvSpPr txBox="1">
          <a:spLocks noChangeArrowheads="1"/>
        </xdr:cNvSpPr>
      </xdr:nvSpPr>
      <xdr:spPr bwMode="auto">
        <a:xfrm>
          <a:off x="7871460" y="8511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13</xdr:row>
      <xdr:rowOff>0</xdr:rowOff>
    </xdr:from>
    <xdr:to>
      <xdr:col>6</xdr:col>
      <xdr:colOff>114300</xdr:colOff>
      <xdr:row>13</xdr:row>
      <xdr:rowOff>289560</xdr:rowOff>
    </xdr:to>
    <xdr:sp macro="" textlink="">
      <xdr:nvSpPr>
        <xdr:cNvPr id="21248" name="Texte 24">
          <a:extLst>
            <a:ext uri="{FF2B5EF4-FFF2-40B4-BE49-F238E27FC236}">
              <a16:creationId xmlns:a16="http://schemas.microsoft.com/office/drawing/2014/main" id="{BCBF2E5F-CA35-479E-8207-A516766BAC6D}"/>
            </a:ext>
          </a:extLst>
        </xdr:cNvPr>
        <xdr:cNvSpPr txBox="1">
          <a:spLocks noChangeArrowheads="1"/>
        </xdr:cNvSpPr>
      </xdr:nvSpPr>
      <xdr:spPr bwMode="auto">
        <a:xfrm>
          <a:off x="7871460" y="8511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13</xdr:row>
      <xdr:rowOff>0</xdr:rowOff>
    </xdr:from>
    <xdr:to>
      <xdr:col>6</xdr:col>
      <xdr:colOff>114300</xdr:colOff>
      <xdr:row>13</xdr:row>
      <xdr:rowOff>274320</xdr:rowOff>
    </xdr:to>
    <xdr:sp macro="" textlink="">
      <xdr:nvSpPr>
        <xdr:cNvPr id="21249" name="Texte 25">
          <a:extLst>
            <a:ext uri="{FF2B5EF4-FFF2-40B4-BE49-F238E27FC236}">
              <a16:creationId xmlns:a16="http://schemas.microsoft.com/office/drawing/2014/main" id="{E89213A8-6B35-412C-94C6-42B968BF61F1}"/>
            </a:ext>
          </a:extLst>
        </xdr:cNvPr>
        <xdr:cNvSpPr txBox="1">
          <a:spLocks noChangeArrowheads="1"/>
        </xdr:cNvSpPr>
      </xdr:nvSpPr>
      <xdr:spPr bwMode="auto">
        <a:xfrm>
          <a:off x="7871460" y="8511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13</xdr:row>
      <xdr:rowOff>0</xdr:rowOff>
    </xdr:from>
    <xdr:to>
      <xdr:col>9</xdr:col>
      <xdr:colOff>114300</xdr:colOff>
      <xdr:row>13</xdr:row>
      <xdr:rowOff>289560</xdr:rowOff>
    </xdr:to>
    <xdr:sp macro="" textlink="">
      <xdr:nvSpPr>
        <xdr:cNvPr id="21250" name="Texte 24">
          <a:extLst>
            <a:ext uri="{FF2B5EF4-FFF2-40B4-BE49-F238E27FC236}">
              <a16:creationId xmlns:a16="http://schemas.microsoft.com/office/drawing/2014/main" id="{6543394C-19F6-441A-B54D-D49328CD3925}"/>
            </a:ext>
          </a:extLst>
        </xdr:cNvPr>
        <xdr:cNvSpPr txBox="1">
          <a:spLocks noChangeArrowheads="1"/>
        </xdr:cNvSpPr>
      </xdr:nvSpPr>
      <xdr:spPr bwMode="auto">
        <a:xfrm>
          <a:off x="12123420" y="8511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13</xdr:row>
      <xdr:rowOff>0</xdr:rowOff>
    </xdr:from>
    <xdr:to>
      <xdr:col>9</xdr:col>
      <xdr:colOff>114300</xdr:colOff>
      <xdr:row>13</xdr:row>
      <xdr:rowOff>274320</xdr:rowOff>
    </xdr:to>
    <xdr:sp macro="" textlink="">
      <xdr:nvSpPr>
        <xdr:cNvPr id="21251" name="Texte 25">
          <a:extLst>
            <a:ext uri="{FF2B5EF4-FFF2-40B4-BE49-F238E27FC236}">
              <a16:creationId xmlns:a16="http://schemas.microsoft.com/office/drawing/2014/main" id="{93346F36-54BD-427C-BD14-F71E36432142}"/>
            </a:ext>
          </a:extLst>
        </xdr:cNvPr>
        <xdr:cNvSpPr txBox="1">
          <a:spLocks noChangeArrowheads="1"/>
        </xdr:cNvSpPr>
      </xdr:nvSpPr>
      <xdr:spPr bwMode="auto">
        <a:xfrm>
          <a:off x="12123420" y="8511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13</xdr:row>
      <xdr:rowOff>0</xdr:rowOff>
    </xdr:from>
    <xdr:to>
      <xdr:col>9</xdr:col>
      <xdr:colOff>114300</xdr:colOff>
      <xdr:row>13</xdr:row>
      <xdr:rowOff>274320</xdr:rowOff>
    </xdr:to>
    <xdr:sp macro="" textlink="">
      <xdr:nvSpPr>
        <xdr:cNvPr id="21252" name="Texte 26">
          <a:extLst>
            <a:ext uri="{FF2B5EF4-FFF2-40B4-BE49-F238E27FC236}">
              <a16:creationId xmlns:a16="http://schemas.microsoft.com/office/drawing/2014/main" id="{7A4AE4E6-3090-4A63-B8B6-FEB7968C8817}"/>
            </a:ext>
          </a:extLst>
        </xdr:cNvPr>
        <xdr:cNvSpPr txBox="1">
          <a:spLocks noChangeArrowheads="1"/>
        </xdr:cNvSpPr>
      </xdr:nvSpPr>
      <xdr:spPr bwMode="auto">
        <a:xfrm>
          <a:off x="12123420" y="8511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13</xdr:row>
      <xdr:rowOff>0</xdr:rowOff>
    </xdr:from>
    <xdr:to>
      <xdr:col>9</xdr:col>
      <xdr:colOff>114300</xdr:colOff>
      <xdr:row>13</xdr:row>
      <xdr:rowOff>289560</xdr:rowOff>
    </xdr:to>
    <xdr:sp macro="" textlink="">
      <xdr:nvSpPr>
        <xdr:cNvPr id="21253" name="Texte 24">
          <a:extLst>
            <a:ext uri="{FF2B5EF4-FFF2-40B4-BE49-F238E27FC236}">
              <a16:creationId xmlns:a16="http://schemas.microsoft.com/office/drawing/2014/main" id="{F0BBF359-12B7-4BF5-91A1-66387EE15BB3}"/>
            </a:ext>
          </a:extLst>
        </xdr:cNvPr>
        <xdr:cNvSpPr txBox="1">
          <a:spLocks noChangeArrowheads="1"/>
        </xdr:cNvSpPr>
      </xdr:nvSpPr>
      <xdr:spPr bwMode="auto">
        <a:xfrm>
          <a:off x="12123420" y="8511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13</xdr:row>
      <xdr:rowOff>0</xdr:rowOff>
    </xdr:from>
    <xdr:to>
      <xdr:col>9</xdr:col>
      <xdr:colOff>114300</xdr:colOff>
      <xdr:row>13</xdr:row>
      <xdr:rowOff>274320</xdr:rowOff>
    </xdr:to>
    <xdr:sp macro="" textlink="">
      <xdr:nvSpPr>
        <xdr:cNvPr id="21254" name="Texte 25">
          <a:extLst>
            <a:ext uri="{FF2B5EF4-FFF2-40B4-BE49-F238E27FC236}">
              <a16:creationId xmlns:a16="http://schemas.microsoft.com/office/drawing/2014/main" id="{8E2A95D7-8540-47FF-AC05-F7A1BC9591C7}"/>
            </a:ext>
          </a:extLst>
        </xdr:cNvPr>
        <xdr:cNvSpPr txBox="1">
          <a:spLocks noChangeArrowheads="1"/>
        </xdr:cNvSpPr>
      </xdr:nvSpPr>
      <xdr:spPr bwMode="auto">
        <a:xfrm>
          <a:off x="12123420" y="8511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14</xdr:row>
      <xdr:rowOff>0</xdr:rowOff>
    </xdr:from>
    <xdr:to>
      <xdr:col>8</xdr:col>
      <xdr:colOff>114300</xdr:colOff>
      <xdr:row>14</xdr:row>
      <xdr:rowOff>289560</xdr:rowOff>
    </xdr:to>
    <xdr:sp macro="" textlink="">
      <xdr:nvSpPr>
        <xdr:cNvPr id="21255" name="Texte 24">
          <a:extLst>
            <a:ext uri="{FF2B5EF4-FFF2-40B4-BE49-F238E27FC236}">
              <a16:creationId xmlns:a16="http://schemas.microsoft.com/office/drawing/2014/main" id="{56376CB7-E4DA-4D6B-A941-31D18CC7BE03}"/>
            </a:ext>
          </a:extLst>
        </xdr:cNvPr>
        <xdr:cNvSpPr txBox="1">
          <a:spLocks noChangeArrowheads="1"/>
        </xdr:cNvSpPr>
      </xdr:nvSpPr>
      <xdr:spPr bwMode="auto">
        <a:xfrm>
          <a:off x="10706100" y="9273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14</xdr:row>
      <xdr:rowOff>0</xdr:rowOff>
    </xdr:from>
    <xdr:to>
      <xdr:col>8</xdr:col>
      <xdr:colOff>114300</xdr:colOff>
      <xdr:row>14</xdr:row>
      <xdr:rowOff>274320</xdr:rowOff>
    </xdr:to>
    <xdr:sp macro="" textlink="">
      <xdr:nvSpPr>
        <xdr:cNvPr id="21256" name="Texte 25">
          <a:extLst>
            <a:ext uri="{FF2B5EF4-FFF2-40B4-BE49-F238E27FC236}">
              <a16:creationId xmlns:a16="http://schemas.microsoft.com/office/drawing/2014/main" id="{63B1D2D6-9E4E-4D9E-845A-F0D0CF2287F2}"/>
            </a:ext>
          </a:extLst>
        </xdr:cNvPr>
        <xdr:cNvSpPr txBox="1">
          <a:spLocks noChangeArrowheads="1"/>
        </xdr:cNvSpPr>
      </xdr:nvSpPr>
      <xdr:spPr bwMode="auto">
        <a:xfrm>
          <a:off x="10706100" y="9273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14</xdr:row>
      <xdr:rowOff>0</xdr:rowOff>
    </xdr:from>
    <xdr:to>
      <xdr:col>8</xdr:col>
      <xdr:colOff>114300</xdr:colOff>
      <xdr:row>14</xdr:row>
      <xdr:rowOff>274320</xdr:rowOff>
    </xdr:to>
    <xdr:sp macro="" textlink="">
      <xdr:nvSpPr>
        <xdr:cNvPr id="21257" name="Texte 26">
          <a:extLst>
            <a:ext uri="{FF2B5EF4-FFF2-40B4-BE49-F238E27FC236}">
              <a16:creationId xmlns:a16="http://schemas.microsoft.com/office/drawing/2014/main" id="{B0DDE8FD-9628-4666-B089-32B8E3005686}"/>
            </a:ext>
          </a:extLst>
        </xdr:cNvPr>
        <xdr:cNvSpPr txBox="1">
          <a:spLocks noChangeArrowheads="1"/>
        </xdr:cNvSpPr>
      </xdr:nvSpPr>
      <xdr:spPr bwMode="auto">
        <a:xfrm>
          <a:off x="10706100" y="9273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14</xdr:row>
      <xdr:rowOff>0</xdr:rowOff>
    </xdr:from>
    <xdr:to>
      <xdr:col>8</xdr:col>
      <xdr:colOff>114300</xdr:colOff>
      <xdr:row>14</xdr:row>
      <xdr:rowOff>289560</xdr:rowOff>
    </xdr:to>
    <xdr:sp macro="" textlink="">
      <xdr:nvSpPr>
        <xdr:cNvPr id="21258" name="Texte 24">
          <a:extLst>
            <a:ext uri="{FF2B5EF4-FFF2-40B4-BE49-F238E27FC236}">
              <a16:creationId xmlns:a16="http://schemas.microsoft.com/office/drawing/2014/main" id="{A808E09B-909C-4C01-910E-512BEFB9EFF1}"/>
            </a:ext>
          </a:extLst>
        </xdr:cNvPr>
        <xdr:cNvSpPr txBox="1">
          <a:spLocks noChangeArrowheads="1"/>
        </xdr:cNvSpPr>
      </xdr:nvSpPr>
      <xdr:spPr bwMode="auto">
        <a:xfrm>
          <a:off x="10706100" y="9273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14</xdr:row>
      <xdr:rowOff>0</xdr:rowOff>
    </xdr:from>
    <xdr:to>
      <xdr:col>8</xdr:col>
      <xdr:colOff>114300</xdr:colOff>
      <xdr:row>14</xdr:row>
      <xdr:rowOff>274320</xdr:rowOff>
    </xdr:to>
    <xdr:sp macro="" textlink="">
      <xdr:nvSpPr>
        <xdr:cNvPr id="21259" name="Texte 25">
          <a:extLst>
            <a:ext uri="{FF2B5EF4-FFF2-40B4-BE49-F238E27FC236}">
              <a16:creationId xmlns:a16="http://schemas.microsoft.com/office/drawing/2014/main" id="{7B3DBE8D-1CA2-4C0E-BF8E-0B9A85BA667D}"/>
            </a:ext>
          </a:extLst>
        </xdr:cNvPr>
        <xdr:cNvSpPr txBox="1">
          <a:spLocks noChangeArrowheads="1"/>
        </xdr:cNvSpPr>
      </xdr:nvSpPr>
      <xdr:spPr bwMode="auto">
        <a:xfrm>
          <a:off x="10706100" y="9273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15</xdr:row>
      <xdr:rowOff>0</xdr:rowOff>
    </xdr:from>
    <xdr:to>
      <xdr:col>6</xdr:col>
      <xdr:colOff>114300</xdr:colOff>
      <xdr:row>15</xdr:row>
      <xdr:rowOff>289560</xdr:rowOff>
    </xdr:to>
    <xdr:sp macro="" textlink="">
      <xdr:nvSpPr>
        <xdr:cNvPr id="21260" name="Texte 24">
          <a:extLst>
            <a:ext uri="{FF2B5EF4-FFF2-40B4-BE49-F238E27FC236}">
              <a16:creationId xmlns:a16="http://schemas.microsoft.com/office/drawing/2014/main" id="{9F1F3FE9-E898-4F88-AA9E-29153A5A893A}"/>
            </a:ext>
          </a:extLst>
        </xdr:cNvPr>
        <xdr:cNvSpPr txBox="1">
          <a:spLocks noChangeArrowheads="1"/>
        </xdr:cNvSpPr>
      </xdr:nvSpPr>
      <xdr:spPr bwMode="auto">
        <a:xfrm>
          <a:off x="7871460" y="10035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15</xdr:row>
      <xdr:rowOff>0</xdr:rowOff>
    </xdr:from>
    <xdr:to>
      <xdr:col>6</xdr:col>
      <xdr:colOff>114300</xdr:colOff>
      <xdr:row>15</xdr:row>
      <xdr:rowOff>274320</xdr:rowOff>
    </xdr:to>
    <xdr:sp macro="" textlink="">
      <xdr:nvSpPr>
        <xdr:cNvPr id="21261" name="Texte 25">
          <a:extLst>
            <a:ext uri="{FF2B5EF4-FFF2-40B4-BE49-F238E27FC236}">
              <a16:creationId xmlns:a16="http://schemas.microsoft.com/office/drawing/2014/main" id="{93AB1AB0-BBF0-4A48-8DA4-11ED55143153}"/>
            </a:ext>
          </a:extLst>
        </xdr:cNvPr>
        <xdr:cNvSpPr txBox="1">
          <a:spLocks noChangeArrowheads="1"/>
        </xdr:cNvSpPr>
      </xdr:nvSpPr>
      <xdr:spPr bwMode="auto">
        <a:xfrm>
          <a:off x="7871460" y="10035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15</xdr:row>
      <xdr:rowOff>0</xdr:rowOff>
    </xdr:from>
    <xdr:to>
      <xdr:col>6</xdr:col>
      <xdr:colOff>114300</xdr:colOff>
      <xdr:row>15</xdr:row>
      <xdr:rowOff>274320</xdr:rowOff>
    </xdr:to>
    <xdr:sp macro="" textlink="">
      <xdr:nvSpPr>
        <xdr:cNvPr id="21262" name="Texte 26">
          <a:extLst>
            <a:ext uri="{FF2B5EF4-FFF2-40B4-BE49-F238E27FC236}">
              <a16:creationId xmlns:a16="http://schemas.microsoft.com/office/drawing/2014/main" id="{6C8F8F08-FF35-4541-8F52-F620C2E6AE84}"/>
            </a:ext>
          </a:extLst>
        </xdr:cNvPr>
        <xdr:cNvSpPr txBox="1">
          <a:spLocks noChangeArrowheads="1"/>
        </xdr:cNvSpPr>
      </xdr:nvSpPr>
      <xdr:spPr bwMode="auto">
        <a:xfrm>
          <a:off x="7871460" y="10035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15</xdr:row>
      <xdr:rowOff>0</xdr:rowOff>
    </xdr:from>
    <xdr:to>
      <xdr:col>6</xdr:col>
      <xdr:colOff>114300</xdr:colOff>
      <xdr:row>15</xdr:row>
      <xdr:rowOff>289560</xdr:rowOff>
    </xdr:to>
    <xdr:sp macro="" textlink="">
      <xdr:nvSpPr>
        <xdr:cNvPr id="21263" name="Texte 24">
          <a:extLst>
            <a:ext uri="{FF2B5EF4-FFF2-40B4-BE49-F238E27FC236}">
              <a16:creationId xmlns:a16="http://schemas.microsoft.com/office/drawing/2014/main" id="{2C0BDFE4-4E61-497A-8085-A7329A40ACC1}"/>
            </a:ext>
          </a:extLst>
        </xdr:cNvPr>
        <xdr:cNvSpPr txBox="1">
          <a:spLocks noChangeArrowheads="1"/>
        </xdr:cNvSpPr>
      </xdr:nvSpPr>
      <xdr:spPr bwMode="auto">
        <a:xfrm>
          <a:off x="7871460" y="10035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15</xdr:row>
      <xdr:rowOff>0</xdr:rowOff>
    </xdr:from>
    <xdr:to>
      <xdr:col>6</xdr:col>
      <xdr:colOff>114300</xdr:colOff>
      <xdr:row>15</xdr:row>
      <xdr:rowOff>274320</xdr:rowOff>
    </xdr:to>
    <xdr:sp macro="" textlink="">
      <xdr:nvSpPr>
        <xdr:cNvPr id="21264" name="Texte 25">
          <a:extLst>
            <a:ext uri="{FF2B5EF4-FFF2-40B4-BE49-F238E27FC236}">
              <a16:creationId xmlns:a16="http://schemas.microsoft.com/office/drawing/2014/main" id="{08E9870D-EC3C-40D0-A0A4-F39EEAD7EF17}"/>
            </a:ext>
          </a:extLst>
        </xdr:cNvPr>
        <xdr:cNvSpPr txBox="1">
          <a:spLocks noChangeArrowheads="1"/>
        </xdr:cNvSpPr>
      </xdr:nvSpPr>
      <xdr:spPr bwMode="auto">
        <a:xfrm>
          <a:off x="7871460" y="10035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17</xdr:row>
      <xdr:rowOff>0</xdr:rowOff>
    </xdr:from>
    <xdr:to>
      <xdr:col>7</xdr:col>
      <xdr:colOff>114300</xdr:colOff>
      <xdr:row>17</xdr:row>
      <xdr:rowOff>289560</xdr:rowOff>
    </xdr:to>
    <xdr:sp macro="" textlink="">
      <xdr:nvSpPr>
        <xdr:cNvPr id="21265" name="Texte 24">
          <a:extLst>
            <a:ext uri="{FF2B5EF4-FFF2-40B4-BE49-F238E27FC236}">
              <a16:creationId xmlns:a16="http://schemas.microsoft.com/office/drawing/2014/main" id="{0E1907F2-4BB4-4F1D-9A37-B20B6965933C}"/>
            </a:ext>
          </a:extLst>
        </xdr:cNvPr>
        <xdr:cNvSpPr txBox="1">
          <a:spLocks noChangeArrowheads="1"/>
        </xdr:cNvSpPr>
      </xdr:nvSpPr>
      <xdr:spPr bwMode="auto">
        <a:xfrm>
          <a:off x="9288780" y="11559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17</xdr:row>
      <xdr:rowOff>0</xdr:rowOff>
    </xdr:from>
    <xdr:to>
      <xdr:col>7</xdr:col>
      <xdr:colOff>114300</xdr:colOff>
      <xdr:row>17</xdr:row>
      <xdr:rowOff>274320</xdr:rowOff>
    </xdr:to>
    <xdr:sp macro="" textlink="">
      <xdr:nvSpPr>
        <xdr:cNvPr id="21266" name="Texte 25">
          <a:extLst>
            <a:ext uri="{FF2B5EF4-FFF2-40B4-BE49-F238E27FC236}">
              <a16:creationId xmlns:a16="http://schemas.microsoft.com/office/drawing/2014/main" id="{D0556B14-4843-4896-9328-842CA1EBC5FB}"/>
            </a:ext>
          </a:extLst>
        </xdr:cNvPr>
        <xdr:cNvSpPr txBox="1">
          <a:spLocks noChangeArrowheads="1"/>
        </xdr:cNvSpPr>
      </xdr:nvSpPr>
      <xdr:spPr bwMode="auto">
        <a:xfrm>
          <a:off x="9288780" y="11559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17</xdr:row>
      <xdr:rowOff>0</xdr:rowOff>
    </xdr:from>
    <xdr:to>
      <xdr:col>7</xdr:col>
      <xdr:colOff>114300</xdr:colOff>
      <xdr:row>17</xdr:row>
      <xdr:rowOff>274320</xdr:rowOff>
    </xdr:to>
    <xdr:sp macro="" textlink="">
      <xdr:nvSpPr>
        <xdr:cNvPr id="21267" name="Texte 26">
          <a:extLst>
            <a:ext uri="{FF2B5EF4-FFF2-40B4-BE49-F238E27FC236}">
              <a16:creationId xmlns:a16="http://schemas.microsoft.com/office/drawing/2014/main" id="{6D65DB9B-483E-4592-BF2E-DAC8F0A90D3E}"/>
            </a:ext>
          </a:extLst>
        </xdr:cNvPr>
        <xdr:cNvSpPr txBox="1">
          <a:spLocks noChangeArrowheads="1"/>
        </xdr:cNvSpPr>
      </xdr:nvSpPr>
      <xdr:spPr bwMode="auto">
        <a:xfrm>
          <a:off x="9288780" y="11559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17</xdr:row>
      <xdr:rowOff>0</xdr:rowOff>
    </xdr:from>
    <xdr:to>
      <xdr:col>7</xdr:col>
      <xdr:colOff>114300</xdr:colOff>
      <xdr:row>17</xdr:row>
      <xdr:rowOff>289560</xdr:rowOff>
    </xdr:to>
    <xdr:sp macro="" textlink="">
      <xdr:nvSpPr>
        <xdr:cNvPr id="21268" name="Texte 24">
          <a:extLst>
            <a:ext uri="{FF2B5EF4-FFF2-40B4-BE49-F238E27FC236}">
              <a16:creationId xmlns:a16="http://schemas.microsoft.com/office/drawing/2014/main" id="{5947460C-BCCA-46ED-AB92-5DD2D278592A}"/>
            </a:ext>
          </a:extLst>
        </xdr:cNvPr>
        <xdr:cNvSpPr txBox="1">
          <a:spLocks noChangeArrowheads="1"/>
        </xdr:cNvSpPr>
      </xdr:nvSpPr>
      <xdr:spPr bwMode="auto">
        <a:xfrm>
          <a:off x="9288780" y="11559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17</xdr:row>
      <xdr:rowOff>0</xdr:rowOff>
    </xdr:from>
    <xdr:to>
      <xdr:col>7</xdr:col>
      <xdr:colOff>114300</xdr:colOff>
      <xdr:row>17</xdr:row>
      <xdr:rowOff>274320</xdr:rowOff>
    </xdr:to>
    <xdr:sp macro="" textlink="">
      <xdr:nvSpPr>
        <xdr:cNvPr id="21269" name="Texte 25">
          <a:extLst>
            <a:ext uri="{FF2B5EF4-FFF2-40B4-BE49-F238E27FC236}">
              <a16:creationId xmlns:a16="http://schemas.microsoft.com/office/drawing/2014/main" id="{BA080AB1-EAB4-49F2-805F-6E294F9F482D}"/>
            </a:ext>
          </a:extLst>
        </xdr:cNvPr>
        <xdr:cNvSpPr txBox="1">
          <a:spLocks noChangeArrowheads="1"/>
        </xdr:cNvSpPr>
      </xdr:nvSpPr>
      <xdr:spPr bwMode="auto">
        <a:xfrm>
          <a:off x="9288780" y="11559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17</xdr:row>
      <xdr:rowOff>0</xdr:rowOff>
    </xdr:from>
    <xdr:to>
      <xdr:col>8</xdr:col>
      <xdr:colOff>114300</xdr:colOff>
      <xdr:row>17</xdr:row>
      <xdr:rowOff>289560</xdr:rowOff>
    </xdr:to>
    <xdr:sp macro="" textlink="">
      <xdr:nvSpPr>
        <xdr:cNvPr id="21270" name="Texte 24">
          <a:extLst>
            <a:ext uri="{FF2B5EF4-FFF2-40B4-BE49-F238E27FC236}">
              <a16:creationId xmlns:a16="http://schemas.microsoft.com/office/drawing/2014/main" id="{82FB0C60-935C-42D7-A230-BEC1B8A81F4F}"/>
            </a:ext>
          </a:extLst>
        </xdr:cNvPr>
        <xdr:cNvSpPr txBox="1">
          <a:spLocks noChangeArrowheads="1"/>
        </xdr:cNvSpPr>
      </xdr:nvSpPr>
      <xdr:spPr bwMode="auto">
        <a:xfrm>
          <a:off x="10706100" y="11559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17</xdr:row>
      <xdr:rowOff>0</xdr:rowOff>
    </xdr:from>
    <xdr:to>
      <xdr:col>8</xdr:col>
      <xdr:colOff>114300</xdr:colOff>
      <xdr:row>17</xdr:row>
      <xdr:rowOff>274320</xdr:rowOff>
    </xdr:to>
    <xdr:sp macro="" textlink="">
      <xdr:nvSpPr>
        <xdr:cNvPr id="21271" name="Texte 25">
          <a:extLst>
            <a:ext uri="{FF2B5EF4-FFF2-40B4-BE49-F238E27FC236}">
              <a16:creationId xmlns:a16="http://schemas.microsoft.com/office/drawing/2014/main" id="{12EB50BB-33B2-49C6-8FB3-BA3F21BECC91}"/>
            </a:ext>
          </a:extLst>
        </xdr:cNvPr>
        <xdr:cNvSpPr txBox="1">
          <a:spLocks noChangeArrowheads="1"/>
        </xdr:cNvSpPr>
      </xdr:nvSpPr>
      <xdr:spPr bwMode="auto">
        <a:xfrm>
          <a:off x="10706100" y="11559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17</xdr:row>
      <xdr:rowOff>0</xdr:rowOff>
    </xdr:from>
    <xdr:to>
      <xdr:col>8</xdr:col>
      <xdr:colOff>114300</xdr:colOff>
      <xdr:row>17</xdr:row>
      <xdr:rowOff>274320</xdr:rowOff>
    </xdr:to>
    <xdr:sp macro="" textlink="">
      <xdr:nvSpPr>
        <xdr:cNvPr id="21272" name="Texte 26">
          <a:extLst>
            <a:ext uri="{FF2B5EF4-FFF2-40B4-BE49-F238E27FC236}">
              <a16:creationId xmlns:a16="http://schemas.microsoft.com/office/drawing/2014/main" id="{0CF17C26-456B-4ABC-AD4F-99FBBFF15B3E}"/>
            </a:ext>
          </a:extLst>
        </xdr:cNvPr>
        <xdr:cNvSpPr txBox="1">
          <a:spLocks noChangeArrowheads="1"/>
        </xdr:cNvSpPr>
      </xdr:nvSpPr>
      <xdr:spPr bwMode="auto">
        <a:xfrm>
          <a:off x="10706100" y="11559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17</xdr:row>
      <xdr:rowOff>0</xdr:rowOff>
    </xdr:from>
    <xdr:to>
      <xdr:col>8</xdr:col>
      <xdr:colOff>114300</xdr:colOff>
      <xdr:row>17</xdr:row>
      <xdr:rowOff>289560</xdr:rowOff>
    </xdr:to>
    <xdr:sp macro="" textlink="">
      <xdr:nvSpPr>
        <xdr:cNvPr id="21273" name="Texte 24">
          <a:extLst>
            <a:ext uri="{FF2B5EF4-FFF2-40B4-BE49-F238E27FC236}">
              <a16:creationId xmlns:a16="http://schemas.microsoft.com/office/drawing/2014/main" id="{9BC8A7F3-A065-404E-9FFD-DDA3EB1E9CFD}"/>
            </a:ext>
          </a:extLst>
        </xdr:cNvPr>
        <xdr:cNvSpPr txBox="1">
          <a:spLocks noChangeArrowheads="1"/>
        </xdr:cNvSpPr>
      </xdr:nvSpPr>
      <xdr:spPr bwMode="auto">
        <a:xfrm>
          <a:off x="10706100" y="11559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17</xdr:row>
      <xdr:rowOff>0</xdr:rowOff>
    </xdr:from>
    <xdr:to>
      <xdr:col>8</xdr:col>
      <xdr:colOff>114300</xdr:colOff>
      <xdr:row>17</xdr:row>
      <xdr:rowOff>274320</xdr:rowOff>
    </xdr:to>
    <xdr:sp macro="" textlink="">
      <xdr:nvSpPr>
        <xdr:cNvPr id="21274" name="Texte 25">
          <a:extLst>
            <a:ext uri="{FF2B5EF4-FFF2-40B4-BE49-F238E27FC236}">
              <a16:creationId xmlns:a16="http://schemas.microsoft.com/office/drawing/2014/main" id="{36799314-6FED-4F9F-99E7-7675629CF67B}"/>
            </a:ext>
          </a:extLst>
        </xdr:cNvPr>
        <xdr:cNvSpPr txBox="1">
          <a:spLocks noChangeArrowheads="1"/>
        </xdr:cNvSpPr>
      </xdr:nvSpPr>
      <xdr:spPr bwMode="auto">
        <a:xfrm>
          <a:off x="10706100" y="11559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17</xdr:row>
      <xdr:rowOff>0</xdr:rowOff>
    </xdr:from>
    <xdr:to>
      <xdr:col>9</xdr:col>
      <xdr:colOff>114300</xdr:colOff>
      <xdr:row>17</xdr:row>
      <xdr:rowOff>289560</xdr:rowOff>
    </xdr:to>
    <xdr:sp macro="" textlink="">
      <xdr:nvSpPr>
        <xdr:cNvPr id="21275" name="Texte 24">
          <a:extLst>
            <a:ext uri="{FF2B5EF4-FFF2-40B4-BE49-F238E27FC236}">
              <a16:creationId xmlns:a16="http://schemas.microsoft.com/office/drawing/2014/main" id="{4D024C1D-782E-46A8-84E8-6B2C30750B1E}"/>
            </a:ext>
          </a:extLst>
        </xdr:cNvPr>
        <xdr:cNvSpPr txBox="1">
          <a:spLocks noChangeArrowheads="1"/>
        </xdr:cNvSpPr>
      </xdr:nvSpPr>
      <xdr:spPr bwMode="auto">
        <a:xfrm>
          <a:off x="12123420" y="11559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17</xdr:row>
      <xdr:rowOff>0</xdr:rowOff>
    </xdr:from>
    <xdr:to>
      <xdr:col>9</xdr:col>
      <xdr:colOff>114300</xdr:colOff>
      <xdr:row>17</xdr:row>
      <xdr:rowOff>274320</xdr:rowOff>
    </xdr:to>
    <xdr:sp macro="" textlink="">
      <xdr:nvSpPr>
        <xdr:cNvPr id="21276" name="Texte 25">
          <a:extLst>
            <a:ext uri="{FF2B5EF4-FFF2-40B4-BE49-F238E27FC236}">
              <a16:creationId xmlns:a16="http://schemas.microsoft.com/office/drawing/2014/main" id="{B2DC4FB6-8EEC-4C76-AFA2-30D337D6A10A}"/>
            </a:ext>
          </a:extLst>
        </xdr:cNvPr>
        <xdr:cNvSpPr txBox="1">
          <a:spLocks noChangeArrowheads="1"/>
        </xdr:cNvSpPr>
      </xdr:nvSpPr>
      <xdr:spPr bwMode="auto">
        <a:xfrm>
          <a:off x="12123420" y="11559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17</xdr:row>
      <xdr:rowOff>0</xdr:rowOff>
    </xdr:from>
    <xdr:to>
      <xdr:col>9</xdr:col>
      <xdr:colOff>114300</xdr:colOff>
      <xdr:row>17</xdr:row>
      <xdr:rowOff>274320</xdr:rowOff>
    </xdr:to>
    <xdr:sp macro="" textlink="">
      <xdr:nvSpPr>
        <xdr:cNvPr id="21277" name="Texte 26">
          <a:extLst>
            <a:ext uri="{FF2B5EF4-FFF2-40B4-BE49-F238E27FC236}">
              <a16:creationId xmlns:a16="http://schemas.microsoft.com/office/drawing/2014/main" id="{BCD8C442-C60F-47BE-A5DE-BA088DAD647B}"/>
            </a:ext>
          </a:extLst>
        </xdr:cNvPr>
        <xdr:cNvSpPr txBox="1">
          <a:spLocks noChangeArrowheads="1"/>
        </xdr:cNvSpPr>
      </xdr:nvSpPr>
      <xdr:spPr bwMode="auto">
        <a:xfrm>
          <a:off x="12123420" y="11559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17</xdr:row>
      <xdr:rowOff>0</xdr:rowOff>
    </xdr:from>
    <xdr:to>
      <xdr:col>9</xdr:col>
      <xdr:colOff>114300</xdr:colOff>
      <xdr:row>17</xdr:row>
      <xdr:rowOff>289560</xdr:rowOff>
    </xdr:to>
    <xdr:sp macro="" textlink="">
      <xdr:nvSpPr>
        <xdr:cNvPr id="21278" name="Texte 24">
          <a:extLst>
            <a:ext uri="{FF2B5EF4-FFF2-40B4-BE49-F238E27FC236}">
              <a16:creationId xmlns:a16="http://schemas.microsoft.com/office/drawing/2014/main" id="{E2875B7F-F387-422B-9ACC-7F5D0BBF416E}"/>
            </a:ext>
          </a:extLst>
        </xdr:cNvPr>
        <xdr:cNvSpPr txBox="1">
          <a:spLocks noChangeArrowheads="1"/>
        </xdr:cNvSpPr>
      </xdr:nvSpPr>
      <xdr:spPr bwMode="auto">
        <a:xfrm>
          <a:off x="12123420" y="11559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17</xdr:row>
      <xdr:rowOff>0</xdr:rowOff>
    </xdr:from>
    <xdr:to>
      <xdr:col>9</xdr:col>
      <xdr:colOff>114300</xdr:colOff>
      <xdr:row>17</xdr:row>
      <xdr:rowOff>274320</xdr:rowOff>
    </xdr:to>
    <xdr:sp macro="" textlink="">
      <xdr:nvSpPr>
        <xdr:cNvPr id="21279" name="Texte 25">
          <a:extLst>
            <a:ext uri="{FF2B5EF4-FFF2-40B4-BE49-F238E27FC236}">
              <a16:creationId xmlns:a16="http://schemas.microsoft.com/office/drawing/2014/main" id="{5F10B685-ACE1-4723-9E5B-1BE22596D1D8}"/>
            </a:ext>
          </a:extLst>
        </xdr:cNvPr>
        <xdr:cNvSpPr txBox="1">
          <a:spLocks noChangeArrowheads="1"/>
        </xdr:cNvSpPr>
      </xdr:nvSpPr>
      <xdr:spPr bwMode="auto">
        <a:xfrm>
          <a:off x="12123420" y="11559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17</xdr:row>
      <xdr:rowOff>0</xdr:rowOff>
    </xdr:from>
    <xdr:to>
      <xdr:col>10</xdr:col>
      <xdr:colOff>114300</xdr:colOff>
      <xdr:row>17</xdr:row>
      <xdr:rowOff>289560</xdr:rowOff>
    </xdr:to>
    <xdr:sp macro="" textlink="">
      <xdr:nvSpPr>
        <xdr:cNvPr id="21280" name="Texte 24">
          <a:extLst>
            <a:ext uri="{FF2B5EF4-FFF2-40B4-BE49-F238E27FC236}">
              <a16:creationId xmlns:a16="http://schemas.microsoft.com/office/drawing/2014/main" id="{8F8B03DE-0619-4C51-994F-D1A240EC717D}"/>
            </a:ext>
          </a:extLst>
        </xdr:cNvPr>
        <xdr:cNvSpPr txBox="1">
          <a:spLocks noChangeArrowheads="1"/>
        </xdr:cNvSpPr>
      </xdr:nvSpPr>
      <xdr:spPr bwMode="auto">
        <a:xfrm>
          <a:off x="13540740" y="11559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17</xdr:row>
      <xdr:rowOff>0</xdr:rowOff>
    </xdr:from>
    <xdr:to>
      <xdr:col>10</xdr:col>
      <xdr:colOff>114300</xdr:colOff>
      <xdr:row>17</xdr:row>
      <xdr:rowOff>274320</xdr:rowOff>
    </xdr:to>
    <xdr:sp macro="" textlink="">
      <xdr:nvSpPr>
        <xdr:cNvPr id="21281" name="Texte 25">
          <a:extLst>
            <a:ext uri="{FF2B5EF4-FFF2-40B4-BE49-F238E27FC236}">
              <a16:creationId xmlns:a16="http://schemas.microsoft.com/office/drawing/2014/main" id="{CF24510D-BA1B-40B8-B742-B1A7A25B7530}"/>
            </a:ext>
          </a:extLst>
        </xdr:cNvPr>
        <xdr:cNvSpPr txBox="1">
          <a:spLocks noChangeArrowheads="1"/>
        </xdr:cNvSpPr>
      </xdr:nvSpPr>
      <xdr:spPr bwMode="auto">
        <a:xfrm>
          <a:off x="13540740" y="11559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17</xdr:row>
      <xdr:rowOff>0</xdr:rowOff>
    </xdr:from>
    <xdr:to>
      <xdr:col>10</xdr:col>
      <xdr:colOff>114300</xdr:colOff>
      <xdr:row>17</xdr:row>
      <xdr:rowOff>274320</xdr:rowOff>
    </xdr:to>
    <xdr:sp macro="" textlink="">
      <xdr:nvSpPr>
        <xdr:cNvPr id="21282" name="Texte 26">
          <a:extLst>
            <a:ext uri="{FF2B5EF4-FFF2-40B4-BE49-F238E27FC236}">
              <a16:creationId xmlns:a16="http://schemas.microsoft.com/office/drawing/2014/main" id="{2B7D054C-BBF2-4A32-82C9-01F6AEC02C4D}"/>
            </a:ext>
          </a:extLst>
        </xdr:cNvPr>
        <xdr:cNvSpPr txBox="1">
          <a:spLocks noChangeArrowheads="1"/>
        </xdr:cNvSpPr>
      </xdr:nvSpPr>
      <xdr:spPr bwMode="auto">
        <a:xfrm>
          <a:off x="13540740" y="11559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17</xdr:row>
      <xdr:rowOff>0</xdr:rowOff>
    </xdr:from>
    <xdr:to>
      <xdr:col>10</xdr:col>
      <xdr:colOff>114300</xdr:colOff>
      <xdr:row>17</xdr:row>
      <xdr:rowOff>289560</xdr:rowOff>
    </xdr:to>
    <xdr:sp macro="" textlink="">
      <xdr:nvSpPr>
        <xdr:cNvPr id="21283" name="Texte 24">
          <a:extLst>
            <a:ext uri="{FF2B5EF4-FFF2-40B4-BE49-F238E27FC236}">
              <a16:creationId xmlns:a16="http://schemas.microsoft.com/office/drawing/2014/main" id="{9DA82949-8806-46E0-BFD0-52FE42782EA4}"/>
            </a:ext>
          </a:extLst>
        </xdr:cNvPr>
        <xdr:cNvSpPr txBox="1">
          <a:spLocks noChangeArrowheads="1"/>
        </xdr:cNvSpPr>
      </xdr:nvSpPr>
      <xdr:spPr bwMode="auto">
        <a:xfrm>
          <a:off x="13540740" y="11559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17</xdr:row>
      <xdr:rowOff>0</xdr:rowOff>
    </xdr:from>
    <xdr:to>
      <xdr:col>10</xdr:col>
      <xdr:colOff>114300</xdr:colOff>
      <xdr:row>17</xdr:row>
      <xdr:rowOff>274320</xdr:rowOff>
    </xdr:to>
    <xdr:sp macro="" textlink="">
      <xdr:nvSpPr>
        <xdr:cNvPr id="21284" name="Texte 25">
          <a:extLst>
            <a:ext uri="{FF2B5EF4-FFF2-40B4-BE49-F238E27FC236}">
              <a16:creationId xmlns:a16="http://schemas.microsoft.com/office/drawing/2014/main" id="{04E2E402-7F04-4940-A4CC-912E9EFF7F0E}"/>
            </a:ext>
          </a:extLst>
        </xdr:cNvPr>
        <xdr:cNvSpPr txBox="1">
          <a:spLocks noChangeArrowheads="1"/>
        </xdr:cNvSpPr>
      </xdr:nvSpPr>
      <xdr:spPr bwMode="auto">
        <a:xfrm>
          <a:off x="13540740" y="11559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13</xdr:row>
      <xdr:rowOff>0</xdr:rowOff>
    </xdr:from>
    <xdr:to>
      <xdr:col>1</xdr:col>
      <xdr:colOff>114300</xdr:colOff>
      <xdr:row>13</xdr:row>
      <xdr:rowOff>289560</xdr:rowOff>
    </xdr:to>
    <xdr:sp macro="" textlink="">
      <xdr:nvSpPr>
        <xdr:cNvPr id="21285" name="Texte 24">
          <a:extLst>
            <a:ext uri="{FF2B5EF4-FFF2-40B4-BE49-F238E27FC236}">
              <a16:creationId xmlns:a16="http://schemas.microsoft.com/office/drawing/2014/main" id="{C63FAC14-11E1-4AD9-AD62-8D79C3F40F64}"/>
            </a:ext>
          </a:extLst>
        </xdr:cNvPr>
        <xdr:cNvSpPr txBox="1">
          <a:spLocks noChangeArrowheads="1"/>
        </xdr:cNvSpPr>
      </xdr:nvSpPr>
      <xdr:spPr bwMode="auto">
        <a:xfrm>
          <a:off x="784860" y="8511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13</xdr:row>
      <xdr:rowOff>0</xdr:rowOff>
    </xdr:from>
    <xdr:to>
      <xdr:col>1</xdr:col>
      <xdr:colOff>114300</xdr:colOff>
      <xdr:row>13</xdr:row>
      <xdr:rowOff>274320</xdr:rowOff>
    </xdr:to>
    <xdr:sp macro="" textlink="">
      <xdr:nvSpPr>
        <xdr:cNvPr id="21286" name="Texte 25">
          <a:extLst>
            <a:ext uri="{FF2B5EF4-FFF2-40B4-BE49-F238E27FC236}">
              <a16:creationId xmlns:a16="http://schemas.microsoft.com/office/drawing/2014/main" id="{EDD69ACE-6E0A-4F48-95F8-F030CE0EA0E3}"/>
            </a:ext>
          </a:extLst>
        </xdr:cNvPr>
        <xdr:cNvSpPr txBox="1">
          <a:spLocks noChangeArrowheads="1"/>
        </xdr:cNvSpPr>
      </xdr:nvSpPr>
      <xdr:spPr bwMode="auto">
        <a:xfrm>
          <a:off x="784860" y="8511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13</xdr:row>
      <xdr:rowOff>0</xdr:rowOff>
    </xdr:from>
    <xdr:to>
      <xdr:col>1</xdr:col>
      <xdr:colOff>114300</xdr:colOff>
      <xdr:row>13</xdr:row>
      <xdr:rowOff>274320</xdr:rowOff>
    </xdr:to>
    <xdr:sp macro="" textlink="">
      <xdr:nvSpPr>
        <xdr:cNvPr id="21287" name="Texte 26">
          <a:extLst>
            <a:ext uri="{FF2B5EF4-FFF2-40B4-BE49-F238E27FC236}">
              <a16:creationId xmlns:a16="http://schemas.microsoft.com/office/drawing/2014/main" id="{0D4F3AFA-680C-4794-8433-37F53A1202C5}"/>
            </a:ext>
          </a:extLst>
        </xdr:cNvPr>
        <xdr:cNvSpPr txBox="1">
          <a:spLocks noChangeArrowheads="1"/>
        </xdr:cNvSpPr>
      </xdr:nvSpPr>
      <xdr:spPr bwMode="auto">
        <a:xfrm>
          <a:off x="784860" y="8511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13</xdr:row>
      <xdr:rowOff>0</xdr:rowOff>
    </xdr:from>
    <xdr:to>
      <xdr:col>1</xdr:col>
      <xdr:colOff>114300</xdr:colOff>
      <xdr:row>13</xdr:row>
      <xdr:rowOff>289560</xdr:rowOff>
    </xdr:to>
    <xdr:sp macro="" textlink="">
      <xdr:nvSpPr>
        <xdr:cNvPr id="21288" name="Texte 24">
          <a:extLst>
            <a:ext uri="{FF2B5EF4-FFF2-40B4-BE49-F238E27FC236}">
              <a16:creationId xmlns:a16="http://schemas.microsoft.com/office/drawing/2014/main" id="{2651F8A6-19D3-482C-B447-2608E062EC29}"/>
            </a:ext>
          </a:extLst>
        </xdr:cNvPr>
        <xdr:cNvSpPr txBox="1">
          <a:spLocks noChangeArrowheads="1"/>
        </xdr:cNvSpPr>
      </xdr:nvSpPr>
      <xdr:spPr bwMode="auto">
        <a:xfrm>
          <a:off x="784860" y="8511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13</xdr:row>
      <xdr:rowOff>0</xdr:rowOff>
    </xdr:from>
    <xdr:to>
      <xdr:col>1</xdr:col>
      <xdr:colOff>114300</xdr:colOff>
      <xdr:row>13</xdr:row>
      <xdr:rowOff>274320</xdr:rowOff>
    </xdr:to>
    <xdr:sp macro="" textlink="">
      <xdr:nvSpPr>
        <xdr:cNvPr id="21289" name="Texte 25">
          <a:extLst>
            <a:ext uri="{FF2B5EF4-FFF2-40B4-BE49-F238E27FC236}">
              <a16:creationId xmlns:a16="http://schemas.microsoft.com/office/drawing/2014/main" id="{4735FC64-4EFE-4C3A-BAA4-E4CC933728F1}"/>
            </a:ext>
          </a:extLst>
        </xdr:cNvPr>
        <xdr:cNvSpPr txBox="1">
          <a:spLocks noChangeArrowheads="1"/>
        </xdr:cNvSpPr>
      </xdr:nvSpPr>
      <xdr:spPr bwMode="auto">
        <a:xfrm>
          <a:off x="784860" y="8511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14</xdr:row>
      <xdr:rowOff>0</xdr:rowOff>
    </xdr:from>
    <xdr:to>
      <xdr:col>1</xdr:col>
      <xdr:colOff>114300</xdr:colOff>
      <xdr:row>14</xdr:row>
      <xdr:rowOff>289560</xdr:rowOff>
    </xdr:to>
    <xdr:sp macro="" textlink="">
      <xdr:nvSpPr>
        <xdr:cNvPr id="21290" name="Texte 24">
          <a:extLst>
            <a:ext uri="{FF2B5EF4-FFF2-40B4-BE49-F238E27FC236}">
              <a16:creationId xmlns:a16="http://schemas.microsoft.com/office/drawing/2014/main" id="{7DA123C5-F517-474F-BD9F-C493CE0BA97A}"/>
            </a:ext>
          </a:extLst>
        </xdr:cNvPr>
        <xdr:cNvSpPr txBox="1">
          <a:spLocks noChangeArrowheads="1"/>
        </xdr:cNvSpPr>
      </xdr:nvSpPr>
      <xdr:spPr bwMode="auto">
        <a:xfrm>
          <a:off x="784860" y="9273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14</xdr:row>
      <xdr:rowOff>0</xdr:rowOff>
    </xdr:from>
    <xdr:to>
      <xdr:col>1</xdr:col>
      <xdr:colOff>114300</xdr:colOff>
      <xdr:row>14</xdr:row>
      <xdr:rowOff>274320</xdr:rowOff>
    </xdr:to>
    <xdr:sp macro="" textlink="">
      <xdr:nvSpPr>
        <xdr:cNvPr id="21291" name="Texte 25">
          <a:extLst>
            <a:ext uri="{FF2B5EF4-FFF2-40B4-BE49-F238E27FC236}">
              <a16:creationId xmlns:a16="http://schemas.microsoft.com/office/drawing/2014/main" id="{C3BB5BD4-10F9-4CC9-959E-0AD176CA1594}"/>
            </a:ext>
          </a:extLst>
        </xdr:cNvPr>
        <xdr:cNvSpPr txBox="1">
          <a:spLocks noChangeArrowheads="1"/>
        </xdr:cNvSpPr>
      </xdr:nvSpPr>
      <xdr:spPr bwMode="auto">
        <a:xfrm>
          <a:off x="784860" y="9273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14</xdr:row>
      <xdr:rowOff>0</xdr:rowOff>
    </xdr:from>
    <xdr:to>
      <xdr:col>1</xdr:col>
      <xdr:colOff>114300</xdr:colOff>
      <xdr:row>14</xdr:row>
      <xdr:rowOff>274320</xdr:rowOff>
    </xdr:to>
    <xdr:sp macro="" textlink="">
      <xdr:nvSpPr>
        <xdr:cNvPr id="21292" name="Texte 26">
          <a:extLst>
            <a:ext uri="{FF2B5EF4-FFF2-40B4-BE49-F238E27FC236}">
              <a16:creationId xmlns:a16="http://schemas.microsoft.com/office/drawing/2014/main" id="{96CBEDCA-838C-4FA5-AF3D-9DD0D91C0634}"/>
            </a:ext>
          </a:extLst>
        </xdr:cNvPr>
        <xdr:cNvSpPr txBox="1">
          <a:spLocks noChangeArrowheads="1"/>
        </xdr:cNvSpPr>
      </xdr:nvSpPr>
      <xdr:spPr bwMode="auto">
        <a:xfrm>
          <a:off x="784860" y="9273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14</xdr:row>
      <xdr:rowOff>0</xdr:rowOff>
    </xdr:from>
    <xdr:to>
      <xdr:col>1</xdr:col>
      <xdr:colOff>114300</xdr:colOff>
      <xdr:row>14</xdr:row>
      <xdr:rowOff>289560</xdr:rowOff>
    </xdr:to>
    <xdr:sp macro="" textlink="">
      <xdr:nvSpPr>
        <xdr:cNvPr id="21293" name="Texte 24">
          <a:extLst>
            <a:ext uri="{FF2B5EF4-FFF2-40B4-BE49-F238E27FC236}">
              <a16:creationId xmlns:a16="http://schemas.microsoft.com/office/drawing/2014/main" id="{2A0D1687-E3D3-4AA5-9B7D-19FD95DC6326}"/>
            </a:ext>
          </a:extLst>
        </xdr:cNvPr>
        <xdr:cNvSpPr txBox="1">
          <a:spLocks noChangeArrowheads="1"/>
        </xdr:cNvSpPr>
      </xdr:nvSpPr>
      <xdr:spPr bwMode="auto">
        <a:xfrm>
          <a:off x="784860" y="9273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14</xdr:row>
      <xdr:rowOff>0</xdr:rowOff>
    </xdr:from>
    <xdr:to>
      <xdr:col>1</xdr:col>
      <xdr:colOff>114300</xdr:colOff>
      <xdr:row>14</xdr:row>
      <xdr:rowOff>274320</xdr:rowOff>
    </xdr:to>
    <xdr:sp macro="" textlink="">
      <xdr:nvSpPr>
        <xdr:cNvPr id="21294" name="Texte 25">
          <a:extLst>
            <a:ext uri="{FF2B5EF4-FFF2-40B4-BE49-F238E27FC236}">
              <a16:creationId xmlns:a16="http://schemas.microsoft.com/office/drawing/2014/main" id="{441E0675-A7F9-4044-89EE-8F14A2058261}"/>
            </a:ext>
          </a:extLst>
        </xdr:cNvPr>
        <xdr:cNvSpPr txBox="1">
          <a:spLocks noChangeArrowheads="1"/>
        </xdr:cNvSpPr>
      </xdr:nvSpPr>
      <xdr:spPr bwMode="auto">
        <a:xfrm>
          <a:off x="784860" y="9273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15</xdr:row>
      <xdr:rowOff>0</xdr:rowOff>
    </xdr:from>
    <xdr:to>
      <xdr:col>1</xdr:col>
      <xdr:colOff>114300</xdr:colOff>
      <xdr:row>15</xdr:row>
      <xdr:rowOff>289560</xdr:rowOff>
    </xdr:to>
    <xdr:sp macro="" textlink="">
      <xdr:nvSpPr>
        <xdr:cNvPr id="21295" name="Texte 24">
          <a:extLst>
            <a:ext uri="{FF2B5EF4-FFF2-40B4-BE49-F238E27FC236}">
              <a16:creationId xmlns:a16="http://schemas.microsoft.com/office/drawing/2014/main" id="{5A79A0CF-56E9-4DE0-A6B2-C53289736F1E}"/>
            </a:ext>
          </a:extLst>
        </xdr:cNvPr>
        <xdr:cNvSpPr txBox="1">
          <a:spLocks noChangeArrowheads="1"/>
        </xdr:cNvSpPr>
      </xdr:nvSpPr>
      <xdr:spPr bwMode="auto">
        <a:xfrm>
          <a:off x="784860" y="10035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15</xdr:row>
      <xdr:rowOff>0</xdr:rowOff>
    </xdr:from>
    <xdr:to>
      <xdr:col>1</xdr:col>
      <xdr:colOff>114300</xdr:colOff>
      <xdr:row>15</xdr:row>
      <xdr:rowOff>274320</xdr:rowOff>
    </xdr:to>
    <xdr:sp macro="" textlink="">
      <xdr:nvSpPr>
        <xdr:cNvPr id="21296" name="Texte 25">
          <a:extLst>
            <a:ext uri="{FF2B5EF4-FFF2-40B4-BE49-F238E27FC236}">
              <a16:creationId xmlns:a16="http://schemas.microsoft.com/office/drawing/2014/main" id="{D08528ED-AC2B-4478-BBC8-A4C93A80D621}"/>
            </a:ext>
          </a:extLst>
        </xdr:cNvPr>
        <xdr:cNvSpPr txBox="1">
          <a:spLocks noChangeArrowheads="1"/>
        </xdr:cNvSpPr>
      </xdr:nvSpPr>
      <xdr:spPr bwMode="auto">
        <a:xfrm>
          <a:off x="784860" y="10035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15</xdr:row>
      <xdr:rowOff>0</xdr:rowOff>
    </xdr:from>
    <xdr:to>
      <xdr:col>1</xdr:col>
      <xdr:colOff>114300</xdr:colOff>
      <xdr:row>15</xdr:row>
      <xdr:rowOff>274320</xdr:rowOff>
    </xdr:to>
    <xdr:sp macro="" textlink="">
      <xdr:nvSpPr>
        <xdr:cNvPr id="21297" name="Texte 26">
          <a:extLst>
            <a:ext uri="{FF2B5EF4-FFF2-40B4-BE49-F238E27FC236}">
              <a16:creationId xmlns:a16="http://schemas.microsoft.com/office/drawing/2014/main" id="{46759857-C060-40B2-A9BB-53BB3E96E92C}"/>
            </a:ext>
          </a:extLst>
        </xdr:cNvPr>
        <xdr:cNvSpPr txBox="1">
          <a:spLocks noChangeArrowheads="1"/>
        </xdr:cNvSpPr>
      </xdr:nvSpPr>
      <xdr:spPr bwMode="auto">
        <a:xfrm>
          <a:off x="784860" y="10035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15</xdr:row>
      <xdr:rowOff>0</xdr:rowOff>
    </xdr:from>
    <xdr:to>
      <xdr:col>1</xdr:col>
      <xdr:colOff>114300</xdr:colOff>
      <xdr:row>15</xdr:row>
      <xdr:rowOff>289560</xdr:rowOff>
    </xdr:to>
    <xdr:sp macro="" textlink="">
      <xdr:nvSpPr>
        <xdr:cNvPr id="21298" name="Texte 24">
          <a:extLst>
            <a:ext uri="{FF2B5EF4-FFF2-40B4-BE49-F238E27FC236}">
              <a16:creationId xmlns:a16="http://schemas.microsoft.com/office/drawing/2014/main" id="{BFB4F48D-5902-4E52-BB85-2DD91CBAB518}"/>
            </a:ext>
          </a:extLst>
        </xdr:cNvPr>
        <xdr:cNvSpPr txBox="1">
          <a:spLocks noChangeArrowheads="1"/>
        </xdr:cNvSpPr>
      </xdr:nvSpPr>
      <xdr:spPr bwMode="auto">
        <a:xfrm>
          <a:off x="784860" y="10035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15</xdr:row>
      <xdr:rowOff>0</xdr:rowOff>
    </xdr:from>
    <xdr:to>
      <xdr:col>1</xdr:col>
      <xdr:colOff>114300</xdr:colOff>
      <xdr:row>15</xdr:row>
      <xdr:rowOff>274320</xdr:rowOff>
    </xdr:to>
    <xdr:sp macro="" textlink="">
      <xdr:nvSpPr>
        <xdr:cNvPr id="21299" name="Texte 25">
          <a:extLst>
            <a:ext uri="{FF2B5EF4-FFF2-40B4-BE49-F238E27FC236}">
              <a16:creationId xmlns:a16="http://schemas.microsoft.com/office/drawing/2014/main" id="{01A02B2B-48B6-4A97-BE28-F8EA82B6B592}"/>
            </a:ext>
          </a:extLst>
        </xdr:cNvPr>
        <xdr:cNvSpPr txBox="1">
          <a:spLocks noChangeArrowheads="1"/>
        </xdr:cNvSpPr>
      </xdr:nvSpPr>
      <xdr:spPr bwMode="auto">
        <a:xfrm>
          <a:off x="784860" y="10035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16</xdr:row>
      <xdr:rowOff>0</xdr:rowOff>
    </xdr:from>
    <xdr:to>
      <xdr:col>1</xdr:col>
      <xdr:colOff>114300</xdr:colOff>
      <xdr:row>16</xdr:row>
      <xdr:rowOff>289560</xdr:rowOff>
    </xdr:to>
    <xdr:sp macro="" textlink="">
      <xdr:nvSpPr>
        <xdr:cNvPr id="21300" name="Texte 24">
          <a:extLst>
            <a:ext uri="{FF2B5EF4-FFF2-40B4-BE49-F238E27FC236}">
              <a16:creationId xmlns:a16="http://schemas.microsoft.com/office/drawing/2014/main" id="{6AA83428-9F3D-4CDF-B7DA-1621364DDF0E}"/>
            </a:ext>
          </a:extLst>
        </xdr:cNvPr>
        <xdr:cNvSpPr txBox="1">
          <a:spLocks noChangeArrowheads="1"/>
        </xdr:cNvSpPr>
      </xdr:nvSpPr>
      <xdr:spPr bwMode="auto">
        <a:xfrm>
          <a:off x="784860" y="10797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16</xdr:row>
      <xdr:rowOff>0</xdr:rowOff>
    </xdr:from>
    <xdr:to>
      <xdr:col>1</xdr:col>
      <xdr:colOff>114300</xdr:colOff>
      <xdr:row>16</xdr:row>
      <xdr:rowOff>274320</xdr:rowOff>
    </xdr:to>
    <xdr:sp macro="" textlink="">
      <xdr:nvSpPr>
        <xdr:cNvPr id="21301" name="Texte 25">
          <a:extLst>
            <a:ext uri="{FF2B5EF4-FFF2-40B4-BE49-F238E27FC236}">
              <a16:creationId xmlns:a16="http://schemas.microsoft.com/office/drawing/2014/main" id="{12E87772-BC57-473B-886F-C69A1220D730}"/>
            </a:ext>
          </a:extLst>
        </xdr:cNvPr>
        <xdr:cNvSpPr txBox="1">
          <a:spLocks noChangeArrowheads="1"/>
        </xdr:cNvSpPr>
      </xdr:nvSpPr>
      <xdr:spPr bwMode="auto">
        <a:xfrm>
          <a:off x="784860" y="10797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16</xdr:row>
      <xdr:rowOff>0</xdr:rowOff>
    </xdr:from>
    <xdr:to>
      <xdr:col>1</xdr:col>
      <xdr:colOff>114300</xdr:colOff>
      <xdr:row>16</xdr:row>
      <xdr:rowOff>274320</xdr:rowOff>
    </xdr:to>
    <xdr:sp macro="" textlink="">
      <xdr:nvSpPr>
        <xdr:cNvPr id="21302" name="Texte 26">
          <a:extLst>
            <a:ext uri="{FF2B5EF4-FFF2-40B4-BE49-F238E27FC236}">
              <a16:creationId xmlns:a16="http://schemas.microsoft.com/office/drawing/2014/main" id="{AC522C37-1F87-4A22-94AA-7FE85EE9D6B2}"/>
            </a:ext>
          </a:extLst>
        </xdr:cNvPr>
        <xdr:cNvSpPr txBox="1">
          <a:spLocks noChangeArrowheads="1"/>
        </xdr:cNvSpPr>
      </xdr:nvSpPr>
      <xdr:spPr bwMode="auto">
        <a:xfrm>
          <a:off x="784860" y="10797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16</xdr:row>
      <xdr:rowOff>0</xdr:rowOff>
    </xdr:from>
    <xdr:to>
      <xdr:col>1</xdr:col>
      <xdr:colOff>114300</xdr:colOff>
      <xdr:row>16</xdr:row>
      <xdr:rowOff>289560</xdr:rowOff>
    </xdr:to>
    <xdr:sp macro="" textlink="">
      <xdr:nvSpPr>
        <xdr:cNvPr id="21303" name="Texte 24">
          <a:extLst>
            <a:ext uri="{FF2B5EF4-FFF2-40B4-BE49-F238E27FC236}">
              <a16:creationId xmlns:a16="http://schemas.microsoft.com/office/drawing/2014/main" id="{0009B6EA-B19C-47BC-8664-84DB86C170F0}"/>
            </a:ext>
          </a:extLst>
        </xdr:cNvPr>
        <xdr:cNvSpPr txBox="1">
          <a:spLocks noChangeArrowheads="1"/>
        </xdr:cNvSpPr>
      </xdr:nvSpPr>
      <xdr:spPr bwMode="auto">
        <a:xfrm>
          <a:off x="784860" y="10797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16</xdr:row>
      <xdr:rowOff>0</xdr:rowOff>
    </xdr:from>
    <xdr:to>
      <xdr:col>1</xdr:col>
      <xdr:colOff>114300</xdr:colOff>
      <xdr:row>16</xdr:row>
      <xdr:rowOff>274320</xdr:rowOff>
    </xdr:to>
    <xdr:sp macro="" textlink="">
      <xdr:nvSpPr>
        <xdr:cNvPr id="21304" name="Texte 25">
          <a:extLst>
            <a:ext uri="{FF2B5EF4-FFF2-40B4-BE49-F238E27FC236}">
              <a16:creationId xmlns:a16="http://schemas.microsoft.com/office/drawing/2014/main" id="{378B7A3B-797D-45AA-BDDE-5A28DFEDAAC5}"/>
            </a:ext>
          </a:extLst>
        </xdr:cNvPr>
        <xdr:cNvSpPr txBox="1">
          <a:spLocks noChangeArrowheads="1"/>
        </xdr:cNvSpPr>
      </xdr:nvSpPr>
      <xdr:spPr bwMode="auto">
        <a:xfrm>
          <a:off x="784860" y="10797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17</xdr:row>
      <xdr:rowOff>0</xdr:rowOff>
    </xdr:from>
    <xdr:to>
      <xdr:col>1</xdr:col>
      <xdr:colOff>114300</xdr:colOff>
      <xdr:row>17</xdr:row>
      <xdr:rowOff>289560</xdr:rowOff>
    </xdr:to>
    <xdr:sp macro="" textlink="">
      <xdr:nvSpPr>
        <xdr:cNvPr id="21305" name="Texte 24">
          <a:extLst>
            <a:ext uri="{FF2B5EF4-FFF2-40B4-BE49-F238E27FC236}">
              <a16:creationId xmlns:a16="http://schemas.microsoft.com/office/drawing/2014/main" id="{44DBE154-9A0C-4B06-AB0A-09CA80A38837}"/>
            </a:ext>
          </a:extLst>
        </xdr:cNvPr>
        <xdr:cNvSpPr txBox="1">
          <a:spLocks noChangeArrowheads="1"/>
        </xdr:cNvSpPr>
      </xdr:nvSpPr>
      <xdr:spPr bwMode="auto">
        <a:xfrm>
          <a:off x="784860" y="11559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17</xdr:row>
      <xdr:rowOff>0</xdr:rowOff>
    </xdr:from>
    <xdr:to>
      <xdr:col>1</xdr:col>
      <xdr:colOff>114300</xdr:colOff>
      <xdr:row>17</xdr:row>
      <xdr:rowOff>274320</xdr:rowOff>
    </xdr:to>
    <xdr:sp macro="" textlink="">
      <xdr:nvSpPr>
        <xdr:cNvPr id="21306" name="Texte 25">
          <a:extLst>
            <a:ext uri="{FF2B5EF4-FFF2-40B4-BE49-F238E27FC236}">
              <a16:creationId xmlns:a16="http://schemas.microsoft.com/office/drawing/2014/main" id="{B6537D54-E773-4E1C-96E9-F770D0CDDC74}"/>
            </a:ext>
          </a:extLst>
        </xdr:cNvPr>
        <xdr:cNvSpPr txBox="1">
          <a:spLocks noChangeArrowheads="1"/>
        </xdr:cNvSpPr>
      </xdr:nvSpPr>
      <xdr:spPr bwMode="auto">
        <a:xfrm>
          <a:off x="784860" y="11559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17</xdr:row>
      <xdr:rowOff>0</xdr:rowOff>
    </xdr:from>
    <xdr:to>
      <xdr:col>1</xdr:col>
      <xdr:colOff>114300</xdr:colOff>
      <xdr:row>17</xdr:row>
      <xdr:rowOff>274320</xdr:rowOff>
    </xdr:to>
    <xdr:sp macro="" textlink="">
      <xdr:nvSpPr>
        <xdr:cNvPr id="21307" name="Texte 26">
          <a:extLst>
            <a:ext uri="{FF2B5EF4-FFF2-40B4-BE49-F238E27FC236}">
              <a16:creationId xmlns:a16="http://schemas.microsoft.com/office/drawing/2014/main" id="{E220FF3A-3508-4B57-8ECE-453B0731A51C}"/>
            </a:ext>
          </a:extLst>
        </xdr:cNvPr>
        <xdr:cNvSpPr txBox="1">
          <a:spLocks noChangeArrowheads="1"/>
        </xdr:cNvSpPr>
      </xdr:nvSpPr>
      <xdr:spPr bwMode="auto">
        <a:xfrm>
          <a:off x="784860" y="11559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17</xdr:row>
      <xdr:rowOff>0</xdr:rowOff>
    </xdr:from>
    <xdr:to>
      <xdr:col>1</xdr:col>
      <xdr:colOff>114300</xdr:colOff>
      <xdr:row>17</xdr:row>
      <xdr:rowOff>289560</xdr:rowOff>
    </xdr:to>
    <xdr:sp macro="" textlink="">
      <xdr:nvSpPr>
        <xdr:cNvPr id="21308" name="Texte 24">
          <a:extLst>
            <a:ext uri="{FF2B5EF4-FFF2-40B4-BE49-F238E27FC236}">
              <a16:creationId xmlns:a16="http://schemas.microsoft.com/office/drawing/2014/main" id="{54E56AE1-9B93-41B0-8F1E-4AC100CF58E2}"/>
            </a:ext>
          </a:extLst>
        </xdr:cNvPr>
        <xdr:cNvSpPr txBox="1">
          <a:spLocks noChangeArrowheads="1"/>
        </xdr:cNvSpPr>
      </xdr:nvSpPr>
      <xdr:spPr bwMode="auto">
        <a:xfrm>
          <a:off x="784860" y="11559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17</xdr:row>
      <xdr:rowOff>0</xdr:rowOff>
    </xdr:from>
    <xdr:to>
      <xdr:col>1</xdr:col>
      <xdr:colOff>114300</xdr:colOff>
      <xdr:row>17</xdr:row>
      <xdr:rowOff>274320</xdr:rowOff>
    </xdr:to>
    <xdr:sp macro="" textlink="">
      <xdr:nvSpPr>
        <xdr:cNvPr id="21309" name="Texte 25">
          <a:extLst>
            <a:ext uri="{FF2B5EF4-FFF2-40B4-BE49-F238E27FC236}">
              <a16:creationId xmlns:a16="http://schemas.microsoft.com/office/drawing/2014/main" id="{AD325583-EA14-430B-8C97-A092021EEA7A}"/>
            </a:ext>
          </a:extLst>
        </xdr:cNvPr>
        <xdr:cNvSpPr txBox="1">
          <a:spLocks noChangeArrowheads="1"/>
        </xdr:cNvSpPr>
      </xdr:nvSpPr>
      <xdr:spPr bwMode="auto">
        <a:xfrm>
          <a:off x="784860" y="11559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18</xdr:row>
      <xdr:rowOff>0</xdr:rowOff>
    </xdr:from>
    <xdr:to>
      <xdr:col>1</xdr:col>
      <xdr:colOff>114300</xdr:colOff>
      <xdr:row>18</xdr:row>
      <xdr:rowOff>289560</xdr:rowOff>
    </xdr:to>
    <xdr:sp macro="" textlink="">
      <xdr:nvSpPr>
        <xdr:cNvPr id="21310" name="Texte 24">
          <a:extLst>
            <a:ext uri="{FF2B5EF4-FFF2-40B4-BE49-F238E27FC236}">
              <a16:creationId xmlns:a16="http://schemas.microsoft.com/office/drawing/2014/main" id="{939EC73A-FCE2-43AF-A597-92598466564B}"/>
            </a:ext>
          </a:extLst>
        </xdr:cNvPr>
        <xdr:cNvSpPr txBox="1">
          <a:spLocks noChangeArrowheads="1"/>
        </xdr:cNvSpPr>
      </xdr:nvSpPr>
      <xdr:spPr bwMode="auto">
        <a:xfrm>
          <a:off x="784860" y="12321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18</xdr:row>
      <xdr:rowOff>0</xdr:rowOff>
    </xdr:from>
    <xdr:to>
      <xdr:col>1</xdr:col>
      <xdr:colOff>114300</xdr:colOff>
      <xdr:row>18</xdr:row>
      <xdr:rowOff>274320</xdr:rowOff>
    </xdr:to>
    <xdr:sp macro="" textlink="">
      <xdr:nvSpPr>
        <xdr:cNvPr id="21311" name="Texte 25">
          <a:extLst>
            <a:ext uri="{FF2B5EF4-FFF2-40B4-BE49-F238E27FC236}">
              <a16:creationId xmlns:a16="http://schemas.microsoft.com/office/drawing/2014/main" id="{67D0E991-4141-4DB6-BD6F-553366927D68}"/>
            </a:ext>
          </a:extLst>
        </xdr:cNvPr>
        <xdr:cNvSpPr txBox="1">
          <a:spLocks noChangeArrowheads="1"/>
        </xdr:cNvSpPr>
      </xdr:nvSpPr>
      <xdr:spPr bwMode="auto">
        <a:xfrm>
          <a:off x="784860" y="12321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18</xdr:row>
      <xdr:rowOff>0</xdr:rowOff>
    </xdr:from>
    <xdr:to>
      <xdr:col>1</xdr:col>
      <xdr:colOff>114300</xdr:colOff>
      <xdr:row>18</xdr:row>
      <xdr:rowOff>274320</xdr:rowOff>
    </xdr:to>
    <xdr:sp macro="" textlink="">
      <xdr:nvSpPr>
        <xdr:cNvPr id="21312" name="Texte 26">
          <a:extLst>
            <a:ext uri="{FF2B5EF4-FFF2-40B4-BE49-F238E27FC236}">
              <a16:creationId xmlns:a16="http://schemas.microsoft.com/office/drawing/2014/main" id="{DD05AD88-71C8-4341-BA5E-F7409D5B9ADD}"/>
            </a:ext>
          </a:extLst>
        </xdr:cNvPr>
        <xdr:cNvSpPr txBox="1">
          <a:spLocks noChangeArrowheads="1"/>
        </xdr:cNvSpPr>
      </xdr:nvSpPr>
      <xdr:spPr bwMode="auto">
        <a:xfrm>
          <a:off x="784860" y="12321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18</xdr:row>
      <xdr:rowOff>0</xdr:rowOff>
    </xdr:from>
    <xdr:to>
      <xdr:col>1</xdr:col>
      <xdr:colOff>114300</xdr:colOff>
      <xdr:row>18</xdr:row>
      <xdr:rowOff>289560</xdr:rowOff>
    </xdr:to>
    <xdr:sp macro="" textlink="">
      <xdr:nvSpPr>
        <xdr:cNvPr id="21313" name="Texte 24">
          <a:extLst>
            <a:ext uri="{FF2B5EF4-FFF2-40B4-BE49-F238E27FC236}">
              <a16:creationId xmlns:a16="http://schemas.microsoft.com/office/drawing/2014/main" id="{4EE56D31-BACD-43A8-B318-4B3FD61863CF}"/>
            </a:ext>
          </a:extLst>
        </xdr:cNvPr>
        <xdr:cNvSpPr txBox="1">
          <a:spLocks noChangeArrowheads="1"/>
        </xdr:cNvSpPr>
      </xdr:nvSpPr>
      <xdr:spPr bwMode="auto">
        <a:xfrm>
          <a:off x="784860" y="12321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18</xdr:row>
      <xdr:rowOff>0</xdr:rowOff>
    </xdr:from>
    <xdr:to>
      <xdr:col>1</xdr:col>
      <xdr:colOff>114300</xdr:colOff>
      <xdr:row>18</xdr:row>
      <xdr:rowOff>274320</xdr:rowOff>
    </xdr:to>
    <xdr:sp macro="" textlink="">
      <xdr:nvSpPr>
        <xdr:cNvPr id="21314" name="Texte 25">
          <a:extLst>
            <a:ext uri="{FF2B5EF4-FFF2-40B4-BE49-F238E27FC236}">
              <a16:creationId xmlns:a16="http://schemas.microsoft.com/office/drawing/2014/main" id="{0E63FC2E-0738-4CFA-B157-856B9972AAD2}"/>
            </a:ext>
          </a:extLst>
        </xdr:cNvPr>
        <xdr:cNvSpPr txBox="1">
          <a:spLocks noChangeArrowheads="1"/>
        </xdr:cNvSpPr>
      </xdr:nvSpPr>
      <xdr:spPr bwMode="auto">
        <a:xfrm>
          <a:off x="784860" y="12321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17</xdr:row>
      <xdr:rowOff>0</xdr:rowOff>
    </xdr:from>
    <xdr:to>
      <xdr:col>2</xdr:col>
      <xdr:colOff>114300</xdr:colOff>
      <xdr:row>17</xdr:row>
      <xdr:rowOff>289560</xdr:rowOff>
    </xdr:to>
    <xdr:sp macro="" textlink="">
      <xdr:nvSpPr>
        <xdr:cNvPr id="21315" name="Texte 24">
          <a:extLst>
            <a:ext uri="{FF2B5EF4-FFF2-40B4-BE49-F238E27FC236}">
              <a16:creationId xmlns:a16="http://schemas.microsoft.com/office/drawing/2014/main" id="{095D1400-0452-4E1C-975A-EAF355D625F5}"/>
            </a:ext>
          </a:extLst>
        </xdr:cNvPr>
        <xdr:cNvSpPr txBox="1">
          <a:spLocks noChangeArrowheads="1"/>
        </xdr:cNvSpPr>
      </xdr:nvSpPr>
      <xdr:spPr bwMode="auto">
        <a:xfrm>
          <a:off x="2202180" y="11559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17</xdr:row>
      <xdr:rowOff>0</xdr:rowOff>
    </xdr:from>
    <xdr:to>
      <xdr:col>2</xdr:col>
      <xdr:colOff>114300</xdr:colOff>
      <xdr:row>17</xdr:row>
      <xdr:rowOff>274320</xdr:rowOff>
    </xdr:to>
    <xdr:sp macro="" textlink="">
      <xdr:nvSpPr>
        <xdr:cNvPr id="21316" name="Texte 25">
          <a:extLst>
            <a:ext uri="{FF2B5EF4-FFF2-40B4-BE49-F238E27FC236}">
              <a16:creationId xmlns:a16="http://schemas.microsoft.com/office/drawing/2014/main" id="{E66BF92F-CE20-43D6-A9A1-56E7E4058C3B}"/>
            </a:ext>
          </a:extLst>
        </xdr:cNvPr>
        <xdr:cNvSpPr txBox="1">
          <a:spLocks noChangeArrowheads="1"/>
        </xdr:cNvSpPr>
      </xdr:nvSpPr>
      <xdr:spPr bwMode="auto">
        <a:xfrm>
          <a:off x="2202180" y="11559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17</xdr:row>
      <xdr:rowOff>0</xdr:rowOff>
    </xdr:from>
    <xdr:to>
      <xdr:col>2</xdr:col>
      <xdr:colOff>114300</xdr:colOff>
      <xdr:row>17</xdr:row>
      <xdr:rowOff>274320</xdr:rowOff>
    </xdr:to>
    <xdr:sp macro="" textlink="">
      <xdr:nvSpPr>
        <xdr:cNvPr id="21317" name="Texte 26">
          <a:extLst>
            <a:ext uri="{FF2B5EF4-FFF2-40B4-BE49-F238E27FC236}">
              <a16:creationId xmlns:a16="http://schemas.microsoft.com/office/drawing/2014/main" id="{47E976DA-AD1A-46B5-8D69-07742CF6D96D}"/>
            </a:ext>
          </a:extLst>
        </xdr:cNvPr>
        <xdr:cNvSpPr txBox="1">
          <a:spLocks noChangeArrowheads="1"/>
        </xdr:cNvSpPr>
      </xdr:nvSpPr>
      <xdr:spPr bwMode="auto">
        <a:xfrm>
          <a:off x="2202180" y="11559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17</xdr:row>
      <xdr:rowOff>0</xdr:rowOff>
    </xdr:from>
    <xdr:to>
      <xdr:col>2</xdr:col>
      <xdr:colOff>114300</xdr:colOff>
      <xdr:row>17</xdr:row>
      <xdr:rowOff>289560</xdr:rowOff>
    </xdr:to>
    <xdr:sp macro="" textlink="">
      <xdr:nvSpPr>
        <xdr:cNvPr id="21318" name="Texte 24">
          <a:extLst>
            <a:ext uri="{FF2B5EF4-FFF2-40B4-BE49-F238E27FC236}">
              <a16:creationId xmlns:a16="http://schemas.microsoft.com/office/drawing/2014/main" id="{B89EF27E-F114-4C27-BD8D-EED3833A7722}"/>
            </a:ext>
          </a:extLst>
        </xdr:cNvPr>
        <xdr:cNvSpPr txBox="1">
          <a:spLocks noChangeArrowheads="1"/>
        </xdr:cNvSpPr>
      </xdr:nvSpPr>
      <xdr:spPr bwMode="auto">
        <a:xfrm>
          <a:off x="2202180" y="11559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17</xdr:row>
      <xdr:rowOff>0</xdr:rowOff>
    </xdr:from>
    <xdr:to>
      <xdr:col>2</xdr:col>
      <xdr:colOff>114300</xdr:colOff>
      <xdr:row>17</xdr:row>
      <xdr:rowOff>274320</xdr:rowOff>
    </xdr:to>
    <xdr:sp macro="" textlink="">
      <xdr:nvSpPr>
        <xdr:cNvPr id="21319" name="Texte 25">
          <a:extLst>
            <a:ext uri="{FF2B5EF4-FFF2-40B4-BE49-F238E27FC236}">
              <a16:creationId xmlns:a16="http://schemas.microsoft.com/office/drawing/2014/main" id="{4E8E3F80-C016-4825-A55D-225EBA5624FC}"/>
            </a:ext>
          </a:extLst>
        </xdr:cNvPr>
        <xdr:cNvSpPr txBox="1">
          <a:spLocks noChangeArrowheads="1"/>
        </xdr:cNvSpPr>
      </xdr:nvSpPr>
      <xdr:spPr bwMode="auto">
        <a:xfrm>
          <a:off x="2202180" y="11559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13</xdr:row>
      <xdr:rowOff>0</xdr:rowOff>
    </xdr:from>
    <xdr:to>
      <xdr:col>13</xdr:col>
      <xdr:colOff>114300</xdr:colOff>
      <xdr:row>13</xdr:row>
      <xdr:rowOff>289560</xdr:rowOff>
    </xdr:to>
    <xdr:sp macro="" textlink="">
      <xdr:nvSpPr>
        <xdr:cNvPr id="21320" name="Texte 24">
          <a:extLst>
            <a:ext uri="{FF2B5EF4-FFF2-40B4-BE49-F238E27FC236}">
              <a16:creationId xmlns:a16="http://schemas.microsoft.com/office/drawing/2014/main" id="{732065FB-9609-4414-8BE4-4636AF5B2168}"/>
            </a:ext>
          </a:extLst>
        </xdr:cNvPr>
        <xdr:cNvSpPr txBox="1">
          <a:spLocks noChangeArrowheads="1"/>
        </xdr:cNvSpPr>
      </xdr:nvSpPr>
      <xdr:spPr bwMode="auto">
        <a:xfrm>
          <a:off x="17792700" y="8511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13</xdr:row>
      <xdr:rowOff>0</xdr:rowOff>
    </xdr:from>
    <xdr:to>
      <xdr:col>13</xdr:col>
      <xdr:colOff>114300</xdr:colOff>
      <xdr:row>13</xdr:row>
      <xdr:rowOff>274320</xdr:rowOff>
    </xdr:to>
    <xdr:sp macro="" textlink="">
      <xdr:nvSpPr>
        <xdr:cNvPr id="21321" name="Texte 25">
          <a:extLst>
            <a:ext uri="{FF2B5EF4-FFF2-40B4-BE49-F238E27FC236}">
              <a16:creationId xmlns:a16="http://schemas.microsoft.com/office/drawing/2014/main" id="{FF784BCE-6CFA-4F75-A973-4657BD39C902}"/>
            </a:ext>
          </a:extLst>
        </xdr:cNvPr>
        <xdr:cNvSpPr txBox="1">
          <a:spLocks noChangeArrowheads="1"/>
        </xdr:cNvSpPr>
      </xdr:nvSpPr>
      <xdr:spPr bwMode="auto">
        <a:xfrm>
          <a:off x="17792700" y="8511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13</xdr:row>
      <xdr:rowOff>0</xdr:rowOff>
    </xdr:from>
    <xdr:to>
      <xdr:col>13</xdr:col>
      <xdr:colOff>114300</xdr:colOff>
      <xdr:row>13</xdr:row>
      <xdr:rowOff>274320</xdr:rowOff>
    </xdr:to>
    <xdr:sp macro="" textlink="">
      <xdr:nvSpPr>
        <xdr:cNvPr id="21322" name="Texte 26">
          <a:extLst>
            <a:ext uri="{FF2B5EF4-FFF2-40B4-BE49-F238E27FC236}">
              <a16:creationId xmlns:a16="http://schemas.microsoft.com/office/drawing/2014/main" id="{DE9C580E-33BD-4A58-BFE0-76C78D42ACA8}"/>
            </a:ext>
          </a:extLst>
        </xdr:cNvPr>
        <xdr:cNvSpPr txBox="1">
          <a:spLocks noChangeArrowheads="1"/>
        </xdr:cNvSpPr>
      </xdr:nvSpPr>
      <xdr:spPr bwMode="auto">
        <a:xfrm>
          <a:off x="17792700" y="8511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13</xdr:row>
      <xdr:rowOff>0</xdr:rowOff>
    </xdr:from>
    <xdr:to>
      <xdr:col>13</xdr:col>
      <xdr:colOff>114300</xdr:colOff>
      <xdr:row>13</xdr:row>
      <xdr:rowOff>289560</xdr:rowOff>
    </xdr:to>
    <xdr:sp macro="" textlink="">
      <xdr:nvSpPr>
        <xdr:cNvPr id="21323" name="Texte 24">
          <a:extLst>
            <a:ext uri="{FF2B5EF4-FFF2-40B4-BE49-F238E27FC236}">
              <a16:creationId xmlns:a16="http://schemas.microsoft.com/office/drawing/2014/main" id="{81DAE315-C33A-4014-993E-3FD895502448}"/>
            </a:ext>
          </a:extLst>
        </xdr:cNvPr>
        <xdr:cNvSpPr txBox="1">
          <a:spLocks noChangeArrowheads="1"/>
        </xdr:cNvSpPr>
      </xdr:nvSpPr>
      <xdr:spPr bwMode="auto">
        <a:xfrm>
          <a:off x="17792700" y="8511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13</xdr:row>
      <xdr:rowOff>0</xdr:rowOff>
    </xdr:from>
    <xdr:to>
      <xdr:col>13</xdr:col>
      <xdr:colOff>114300</xdr:colOff>
      <xdr:row>13</xdr:row>
      <xdr:rowOff>274320</xdr:rowOff>
    </xdr:to>
    <xdr:sp macro="" textlink="">
      <xdr:nvSpPr>
        <xdr:cNvPr id="21324" name="Texte 25">
          <a:extLst>
            <a:ext uri="{FF2B5EF4-FFF2-40B4-BE49-F238E27FC236}">
              <a16:creationId xmlns:a16="http://schemas.microsoft.com/office/drawing/2014/main" id="{E029F34C-B644-4058-BE80-96F4364CC73D}"/>
            </a:ext>
          </a:extLst>
        </xdr:cNvPr>
        <xdr:cNvSpPr txBox="1">
          <a:spLocks noChangeArrowheads="1"/>
        </xdr:cNvSpPr>
      </xdr:nvSpPr>
      <xdr:spPr bwMode="auto">
        <a:xfrm>
          <a:off x="17792700" y="8511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13</xdr:row>
      <xdr:rowOff>0</xdr:rowOff>
    </xdr:from>
    <xdr:to>
      <xdr:col>17</xdr:col>
      <xdr:colOff>114300</xdr:colOff>
      <xdr:row>13</xdr:row>
      <xdr:rowOff>289560</xdr:rowOff>
    </xdr:to>
    <xdr:sp macro="" textlink="">
      <xdr:nvSpPr>
        <xdr:cNvPr id="21325" name="Texte 24">
          <a:extLst>
            <a:ext uri="{FF2B5EF4-FFF2-40B4-BE49-F238E27FC236}">
              <a16:creationId xmlns:a16="http://schemas.microsoft.com/office/drawing/2014/main" id="{015EBF32-13FE-448E-B99A-F0BE92173095}"/>
            </a:ext>
          </a:extLst>
        </xdr:cNvPr>
        <xdr:cNvSpPr txBox="1">
          <a:spLocks noChangeArrowheads="1"/>
        </xdr:cNvSpPr>
      </xdr:nvSpPr>
      <xdr:spPr bwMode="auto">
        <a:xfrm>
          <a:off x="23461980" y="8511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13</xdr:row>
      <xdr:rowOff>0</xdr:rowOff>
    </xdr:from>
    <xdr:to>
      <xdr:col>17</xdr:col>
      <xdr:colOff>114300</xdr:colOff>
      <xdr:row>13</xdr:row>
      <xdr:rowOff>274320</xdr:rowOff>
    </xdr:to>
    <xdr:sp macro="" textlink="">
      <xdr:nvSpPr>
        <xdr:cNvPr id="21326" name="Texte 25">
          <a:extLst>
            <a:ext uri="{FF2B5EF4-FFF2-40B4-BE49-F238E27FC236}">
              <a16:creationId xmlns:a16="http://schemas.microsoft.com/office/drawing/2014/main" id="{AC512651-22FB-451A-8FB6-3444A5257643}"/>
            </a:ext>
          </a:extLst>
        </xdr:cNvPr>
        <xdr:cNvSpPr txBox="1">
          <a:spLocks noChangeArrowheads="1"/>
        </xdr:cNvSpPr>
      </xdr:nvSpPr>
      <xdr:spPr bwMode="auto">
        <a:xfrm>
          <a:off x="23461980" y="8511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13</xdr:row>
      <xdr:rowOff>0</xdr:rowOff>
    </xdr:from>
    <xdr:to>
      <xdr:col>17</xdr:col>
      <xdr:colOff>114300</xdr:colOff>
      <xdr:row>13</xdr:row>
      <xdr:rowOff>274320</xdr:rowOff>
    </xdr:to>
    <xdr:sp macro="" textlink="">
      <xdr:nvSpPr>
        <xdr:cNvPr id="21327" name="Texte 26">
          <a:extLst>
            <a:ext uri="{FF2B5EF4-FFF2-40B4-BE49-F238E27FC236}">
              <a16:creationId xmlns:a16="http://schemas.microsoft.com/office/drawing/2014/main" id="{9ADA4474-7AD7-470F-81DE-3CCF3594FB34}"/>
            </a:ext>
          </a:extLst>
        </xdr:cNvPr>
        <xdr:cNvSpPr txBox="1">
          <a:spLocks noChangeArrowheads="1"/>
        </xdr:cNvSpPr>
      </xdr:nvSpPr>
      <xdr:spPr bwMode="auto">
        <a:xfrm>
          <a:off x="23461980" y="8511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13</xdr:row>
      <xdr:rowOff>0</xdr:rowOff>
    </xdr:from>
    <xdr:to>
      <xdr:col>17</xdr:col>
      <xdr:colOff>114300</xdr:colOff>
      <xdr:row>13</xdr:row>
      <xdr:rowOff>289560</xdr:rowOff>
    </xdr:to>
    <xdr:sp macro="" textlink="">
      <xdr:nvSpPr>
        <xdr:cNvPr id="21328" name="Texte 24">
          <a:extLst>
            <a:ext uri="{FF2B5EF4-FFF2-40B4-BE49-F238E27FC236}">
              <a16:creationId xmlns:a16="http://schemas.microsoft.com/office/drawing/2014/main" id="{C5422E14-8F3B-4CCD-BFF5-099A8A02484D}"/>
            </a:ext>
          </a:extLst>
        </xdr:cNvPr>
        <xdr:cNvSpPr txBox="1">
          <a:spLocks noChangeArrowheads="1"/>
        </xdr:cNvSpPr>
      </xdr:nvSpPr>
      <xdr:spPr bwMode="auto">
        <a:xfrm>
          <a:off x="23461980" y="8511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13</xdr:row>
      <xdr:rowOff>0</xdr:rowOff>
    </xdr:from>
    <xdr:to>
      <xdr:col>17</xdr:col>
      <xdr:colOff>114300</xdr:colOff>
      <xdr:row>13</xdr:row>
      <xdr:rowOff>274320</xdr:rowOff>
    </xdr:to>
    <xdr:sp macro="" textlink="">
      <xdr:nvSpPr>
        <xdr:cNvPr id="21329" name="Texte 25">
          <a:extLst>
            <a:ext uri="{FF2B5EF4-FFF2-40B4-BE49-F238E27FC236}">
              <a16:creationId xmlns:a16="http://schemas.microsoft.com/office/drawing/2014/main" id="{034C4575-E539-495B-B4B5-A3040C3058E1}"/>
            </a:ext>
          </a:extLst>
        </xdr:cNvPr>
        <xdr:cNvSpPr txBox="1">
          <a:spLocks noChangeArrowheads="1"/>
        </xdr:cNvSpPr>
      </xdr:nvSpPr>
      <xdr:spPr bwMode="auto">
        <a:xfrm>
          <a:off x="23461980" y="8511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14</xdr:row>
      <xdr:rowOff>0</xdr:rowOff>
    </xdr:from>
    <xdr:to>
      <xdr:col>17</xdr:col>
      <xdr:colOff>114300</xdr:colOff>
      <xdr:row>14</xdr:row>
      <xdr:rowOff>289560</xdr:rowOff>
    </xdr:to>
    <xdr:sp macro="" textlink="">
      <xdr:nvSpPr>
        <xdr:cNvPr id="21330" name="Texte 24">
          <a:extLst>
            <a:ext uri="{FF2B5EF4-FFF2-40B4-BE49-F238E27FC236}">
              <a16:creationId xmlns:a16="http://schemas.microsoft.com/office/drawing/2014/main" id="{12DB8500-D3C4-45C0-B2F1-0A0F6C2A2EC3}"/>
            </a:ext>
          </a:extLst>
        </xdr:cNvPr>
        <xdr:cNvSpPr txBox="1">
          <a:spLocks noChangeArrowheads="1"/>
        </xdr:cNvSpPr>
      </xdr:nvSpPr>
      <xdr:spPr bwMode="auto">
        <a:xfrm>
          <a:off x="23461980" y="9273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14</xdr:row>
      <xdr:rowOff>0</xdr:rowOff>
    </xdr:from>
    <xdr:to>
      <xdr:col>17</xdr:col>
      <xdr:colOff>114300</xdr:colOff>
      <xdr:row>14</xdr:row>
      <xdr:rowOff>274320</xdr:rowOff>
    </xdr:to>
    <xdr:sp macro="" textlink="">
      <xdr:nvSpPr>
        <xdr:cNvPr id="21331" name="Texte 25">
          <a:extLst>
            <a:ext uri="{FF2B5EF4-FFF2-40B4-BE49-F238E27FC236}">
              <a16:creationId xmlns:a16="http://schemas.microsoft.com/office/drawing/2014/main" id="{E4799C94-FF74-4478-B524-5CEAE14D31A4}"/>
            </a:ext>
          </a:extLst>
        </xdr:cNvPr>
        <xdr:cNvSpPr txBox="1">
          <a:spLocks noChangeArrowheads="1"/>
        </xdr:cNvSpPr>
      </xdr:nvSpPr>
      <xdr:spPr bwMode="auto">
        <a:xfrm>
          <a:off x="23461980" y="9273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14</xdr:row>
      <xdr:rowOff>0</xdr:rowOff>
    </xdr:from>
    <xdr:to>
      <xdr:col>17</xdr:col>
      <xdr:colOff>114300</xdr:colOff>
      <xdr:row>14</xdr:row>
      <xdr:rowOff>274320</xdr:rowOff>
    </xdr:to>
    <xdr:sp macro="" textlink="">
      <xdr:nvSpPr>
        <xdr:cNvPr id="21332" name="Texte 26">
          <a:extLst>
            <a:ext uri="{FF2B5EF4-FFF2-40B4-BE49-F238E27FC236}">
              <a16:creationId xmlns:a16="http://schemas.microsoft.com/office/drawing/2014/main" id="{EE0137CE-F62C-443A-AF70-A416D1D53DC4}"/>
            </a:ext>
          </a:extLst>
        </xdr:cNvPr>
        <xdr:cNvSpPr txBox="1">
          <a:spLocks noChangeArrowheads="1"/>
        </xdr:cNvSpPr>
      </xdr:nvSpPr>
      <xdr:spPr bwMode="auto">
        <a:xfrm>
          <a:off x="23461980" y="9273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14</xdr:row>
      <xdr:rowOff>0</xdr:rowOff>
    </xdr:from>
    <xdr:to>
      <xdr:col>17</xdr:col>
      <xdr:colOff>114300</xdr:colOff>
      <xdr:row>14</xdr:row>
      <xdr:rowOff>289560</xdr:rowOff>
    </xdr:to>
    <xdr:sp macro="" textlink="">
      <xdr:nvSpPr>
        <xdr:cNvPr id="21333" name="Texte 24">
          <a:extLst>
            <a:ext uri="{FF2B5EF4-FFF2-40B4-BE49-F238E27FC236}">
              <a16:creationId xmlns:a16="http://schemas.microsoft.com/office/drawing/2014/main" id="{FC0AFC49-41A8-4C3F-8282-E3989682A802}"/>
            </a:ext>
          </a:extLst>
        </xdr:cNvPr>
        <xdr:cNvSpPr txBox="1">
          <a:spLocks noChangeArrowheads="1"/>
        </xdr:cNvSpPr>
      </xdr:nvSpPr>
      <xdr:spPr bwMode="auto">
        <a:xfrm>
          <a:off x="23461980" y="9273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14</xdr:row>
      <xdr:rowOff>0</xdr:rowOff>
    </xdr:from>
    <xdr:to>
      <xdr:col>17</xdr:col>
      <xdr:colOff>114300</xdr:colOff>
      <xdr:row>14</xdr:row>
      <xdr:rowOff>274320</xdr:rowOff>
    </xdr:to>
    <xdr:sp macro="" textlink="">
      <xdr:nvSpPr>
        <xdr:cNvPr id="21334" name="Texte 25">
          <a:extLst>
            <a:ext uri="{FF2B5EF4-FFF2-40B4-BE49-F238E27FC236}">
              <a16:creationId xmlns:a16="http://schemas.microsoft.com/office/drawing/2014/main" id="{351F9C49-BFD2-4551-A32E-010F8904B07A}"/>
            </a:ext>
          </a:extLst>
        </xdr:cNvPr>
        <xdr:cNvSpPr txBox="1">
          <a:spLocks noChangeArrowheads="1"/>
        </xdr:cNvSpPr>
      </xdr:nvSpPr>
      <xdr:spPr bwMode="auto">
        <a:xfrm>
          <a:off x="23461980" y="9273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15</xdr:row>
      <xdr:rowOff>0</xdr:rowOff>
    </xdr:from>
    <xdr:to>
      <xdr:col>17</xdr:col>
      <xdr:colOff>114300</xdr:colOff>
      <xdr:row>15</xdr:row>
      <xdr:rowOff>289560</xdr:rowOff>
    </xdr:to>
    <xdr:sp macro="" textlink="">
      <xdr:nvSpPr>
        <xdr:cNvPr id="21335" name="Texte 24">
          <a:extLst>
            <a:ext uri="{FF2B5EF4-FFF2-40B4-BE49-F238E27FC236}">
              <a16:creationId xmlns:a16="http://schemas.microsoft.com/office/drawing/2014/main" id="{B8C7754D-CC05-407F-B04B-B605D437BD83}"/>
            </a:ext>
          </a:extLst>
        </xdr:cNvPr>
        <xdr:cNvSpPr txBox="1">
          <a:spLocks noChangeArrowheads="1"/>
        </xdr:cNvSpPr>
      </xdr:nvSpPr>
      <xdr:spPr bwMode="auto">
        <a:xfrm>
          <a:off x="23461980" y="10035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15</xdr:row>
      <xdr:rowOff>0</xdr:rowOff>
    </xdr:from>
    <xdr:to>
      <xdr:col>17</xdr:col>
      <xdr:colOff>114300</xdr:colOff>
      <xdr:row>15</xdr:row>
      <xdr:rowOff>274320</xdr:rowOff>
    </xdr:to>
    <xdr:sp macro="" textlink="">
      <xdr:nvSpPr>
        <xdr:cNvPr id="21336" name="Texte 25">
          <a:extLst>
            <a:ext uri="{FF2B5EF4-FFF2-40B4-BE49-F238E27FC236}">
              <a16:creationId xmlns:a16="http://schemas.microsoft.com/office/drawing/2014/main" id="{B03840D8-5364-417E-B234-407D9F06194C}"/>
            </a:ext>
          </a:extLst>
        </xdr:cNvPr>
        <xdr:cNvSpPr txBox="1">
          <a:spLocks noChangeArrowheads="1"/>
        </xdr:cNvSpPr>
      </xdr:nvSpPr>
      <xdr:spPr bwMode="auto">
        <a:xfrm>
          <a:off x="23461980" y="10035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15</xdr:row>
      <xdr:rowOff>0</xdr:rowOff>
    </xdr:from>
    <xdr:to>
      <xdr:col>17</xdr:col>
      <xdr:colOff>114300</xdr:colOff>
      <xdr:row>15</xdr:row>
      <xdr:rowOff>274320</xdr:rowOff>
    </xdr:to>
    <xdr:sp macro="" textlink="">
      <xdr:nvSpPr>
        <xdr:cNvPr id="21337" name="Texte 26">
          <a:extLst>
            <a:ext uri="{FF2B5EF4-FFF2-40B4-BE49-F238E27FC236}">
              <a16:creationId xmlns:a16="http://schemas.microsoft.com/office/drawing/2014/main" id="{FCED5ED4-042C-4EEF-9FFB-F3B35378C263}"/>
            </a:ext>
          </a:extLst>
        </xdr:cNvPr>
        <xdr:cNvSpPr txBox="1">
          <a:spLocks noChangeArrowheads="1"/>
        </xdr:cNvSpPr>
      </xdr:nvSpPr>
      <xdr:spPr bwMode="auto">
        <a:xfrm>
          <a:off x="23461980" y="10035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15</xdr:row>
      <xdr:rowOff>0</xdr:rowOff>
    </xdr:from>
    <xdr:to>
      <xdr:col>17</xdr:col>
      <xdr:colOff>114300</xdr:colOff>
      <xdr:row>15</xdr:row>
      <xdr:rowOff>289560</xdr:rowOff>
    </xdr:to>
    <xdr:sp macro="" textlink="">
      <xdr:nvSpPr>
        <xdr:cNvPr id="21338" name="Texte 24">
          <a:extLst>
            <a:ext uri="{FF2B5EF4-FFF2-40B4-BE49-F238E27FC236}">
              <a16:creationId xmlns:a16="http://schemas.microsoft.com/office/drawing/2014/main" id="{373A5D7F-1EA6-4191-B194-06F99952FEE4}"/>
            </a:ext>
          </a:extLst>
        </xdr:cNvPr>
        <xdr:cNvSpPr txBox="1">
          <a:spLocks noChangeArrowheads="1"/>
        </xdr:cNvSpPr>
      </xdr:nvSpPr>
      <xdr:spPr bwMode="auto">
        <a:xfrm>
          <a:off x="23461980" y="10035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15</xdr:row>
      <xdr:rowOff>0</xdr:rowOff>
    </xdr:from>
    <xdr:to>
      <xdr:col>17</xdr:col>
      <xdr:colOff>114300</xdr:colOff>
      <xdr:row>15</xdr:row>
      <xdr:rowOff>274320</xdr:rowOff>
    </xdr:to>
    <xdr:sp macro="" textlink="">
      <xdr:nvSpPr>
        <xdr:cNvPr id="21339" name="Texte 25">
          <a:extLst>
            <a:ext uri="{FF2B5EF4-FFF2-40B4-BE49-F238E27FC236}">
              <a16:creationId xmlns:a16="http://schemas.microsoft.com/office/drawing/2014/main" id="{B9765E82-6798-4543-814D-11DAE7718C32}"/>
            </a:ext>
          </a:extLst>
        </xdr:cNvPr>
        <xdr:cNvSpPr txBox="1">
          <a:spLocks noChangeArrowheads="1"/>
        </xdr:cNvSpPr>
      </xdr:nvSpPr>
      <xdr:spPr bwMode="auto">
        <a:xfrm>
          <a:off x="23461980" y="10035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16</xdr:row>
      <xdr:rowOff>0</xdr:rowOff>
    </xdr:from>
    <xdr:to>
      <xdr:col>17</xdr:col>
      <xdr:colOff>114300</xdr:colOff>
      <xdr:row>16</xdr:row>
      <xdr:rowOff>289560</xdr:rowOff>
    </xdr:to>
    <xdr:sp macro="" textlink="">
      <xdr:nvSpPr>
        <xdr:cNvPr id="21340" name="Texte 24">
          <a:extLst>
            <a:ext uri="{FF2B5EF4-FFF2-40B4-BE49-F238E27FC236}">
              <a16:creationId xmlns:a16="http://schemas.microsoft.com/office/drawing/2014/main" id="{4ED79C10-2659-4633-861B-DCB45AFD8179}"/>
            </a:ext>
          </a:extLst>
        </xdr:cNvPr>
        <xdr:cNvSpPr txBox="1">
          <a:spLocks noChangeArrowheads="1"/>
        </xdr:cNvSpPr>
      </xdr:nvSpPr>
      <xdr:spPr bwMode="auto">
        <a:xfrm>
          <a:off x="23461980" y="10797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16</xdr:row>
      <xdr:rowOff>0</xdr:rowOff>
    </xdr:from>
    <xdr:to>
      <xdr:col>17</xdr:col>
      <xdr:colOff>114300</xdr:colOff>
      <xdr:row>16</xdr:row>
      <xdr:rowOff>274320</xdr:rowOff>
    </xdr:to>
    <xdr:sp macro="" textlink="">
      <xdr:nvSpPr>
        <xdr:cNvPr id="21341" name="Texte 25">
          <a:extLst>
            <a:ext uri="{FF2B5EF4-FFF2-40B4-BE49-F238E27FC236}">
              <a16:creationId xmlns:a16="http://schemas.microsoft.com/office/drawing/2014/main" id="{0A45BAAA-28E4-4363-85BB-AA8E8A414A16}"/>
            </a:ext>
          </a:extLst>
        </xdr:cNvPr>
        <xdr:cNvSpPr txBox="1">
          <a:spLocks noChangeArrowheads="1"/>
        </xdr:cNvSpPr>
      </xdr:nvSpPr>
      <xdr:spPr bwMode="auto">
        <a:xfrm>
          <a:off x="23461980" y="10797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16</xdr:row>
      <xdr:rowOff>0</xdr:rowOff>
    </xdr:from>
    <xdr:to>
      <xdr:col>17</xdr:col>
      <xdr:colOff>114300</xdr:colOff>
      <xdr:row>16</xdr:row>
      <xdr:rowOff>274320</xdr:rowOff>
    </xdr:to>
    <xdr:sp macro="" textlink="">
      <xdr:nvSpPr>
        <xdr:cNvPr id="21342" name="Texte 26">
          <a:extLst>
            <a:ext uri="{FF2B5EF4-FFF2-40B4-BE49-F238E27FC236}">
              <a16:creationId xmlns:a16="http://schemas.microsoft.com/office/drawing/2014/main" id="{9F955972-F68B-407A-AD1C-4286589AF907}"/>
            </a:ext>
          </a:extLst>
        </xdr:cNvPr>
        <xdr:cNvSpPr txBox="1">
          <a:spLocks noChangeArrowheads="1"/>
        </xdr:cNvSpPr>
      </xdr:nvSpPr>
      <xdr:spPr bwMode="auto">
        <a:xfrm>
          <a:off x="23461980" y="10797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16</xdr:row>
      <xdr:rowOff>0</xdr:rowOff>
    </xdr:from>
    <xdr:to>
      <xdr:col>17</xdr:col>
      <xdr:colOff>114300</xdr:colOff>
      <xdr:row>16</xdr:row>
      <xdr:rowOff>289560</xdr:rowOff>
    </xdr:to>
    <xdr:sp macro="" textlink="">
      <xdr:nvSpPr>
        <xdr:cNvPr id="21343" name="Texte 24">
          <a:extLst>
            <a:ext uri="{FF2B5EF4-FFF2-40B4-BE49-F238E27FC236}">
              <a16:creationId xmlns:a16="http://schemas.microsoft.com/office/drawing/2014/main" id="{91863211-1F14-4BF0-BA11-227FAAEF227E}"/>
            </a:ext>
          </a:extLst>
        </xdr:cNvPr>
        <xdr:cNvSpPr txBox="1">
          <a:spLocks noChangeArrowheads="1"/>
        </xdr:cNvSpPr>
      </xdr:nvSpPr>
      <xdr:spPr bwMode="auto">
        <a:xfrm>
          <a:off x="23461980" y="10797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16</xdr:row>
      <xdr:rowOff>0</xdr:rowOff>
    </xdr:from>
    <xdr:to>
      <xdr:col>17</xdr:col>
      <xdr:colOff>114300</xdr:colOff>
      <xdr:row>16</xdr:row>
      <xdr:rowOff>274320</xdr:rowOff>
    </xdr:to>
    <xdr:sp macro="" textlink="">
      <xdr:nvSpPr>
        <xdr:cNvPr id="21344" name="Texte 25">
          <a:extLst>
            <a:ext uri="{FF2B5EF4-FFF2-40B4-BE49-F238E27FC236}">
              <a16:creationId xmlns:a16="http://schemas.microsoft.com/office/drawing/2014/main" id="{4C2C47D5-68AC-4404-AF2E-DBFE7679993E}"/>
            </a:ext>
          </a:extLst>
        </xdr:cNvPr>
        <xdr:cNvSpPr txBox="1">
          <a:spLocks noChangeArrowheads="1"/>
        </xdr:cNvSpPr>
      </xdr:nvSpPr>
      <xdr:spPr bwMode="auto">
        <a:xfrm>
          <a:off x="23461980" y="10797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15</xdr:row>
      <xdr:rowOff>0</xdr:rowOff>
    </xdr:from>
    <xdr:to>
      <xdr:col>13</xdr:col>
      <xdr:colOff>114300</xdr:colOff>
      <xdr:row>15</xdr:row>
      <xdr:rowOff>289560</xdr:rowOff>
    </xdr:to>
    <xdr:sp macro="" textlink="">
      <xdr:nvSpPr>
        <xdr:cNvPr id="21345" name="Texte 24">
          <a:extLst>
            <a:ext uri="{FF2B5EF4-FFF2-40B4-BE49-F238E27FC236}">
              <a16:creationId xmlns:a16="http://schemas.microsoft.com/office/drawing/2014/main" id="{ADE9B208-4395-407A-9020-A15E5ECF352C}"/>
            </a:ext>
          </a:extLst>
        </xdr:cNvPr>
        <xdr:cNvSpPr txBox="1">
          <a:spLocks noChangeArrowheads="1"/>
        </xdr:cNvSpPr>
      </xdr:nvSpPr>
      <xdr:spPr bwMode="auto">
        <a:xfrm>
          <a:off x="17792700" y="10035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15</xdr:row>
      <xdr:rowOff>0</xdr:rowOff>
    </xdr:from>
    <xdr:to>
      <xdr:col>13</xdr:col>
      <xdr:colOff>114300</xdr:colOff>
      <xdr:row>15</xdr:row>
      <xdr:rowOff>274320</xdr:rowOff>
    </xdr:to>
    <xdr:sp macro="" textlink="">
      <xdr:nvSpPr>
        <xdr:cNvPr id="21346" name="Texte 25">
          <a:extLst>
            <a:ext uri="{FF2B5EF4-FFF2-40B4-BE49-F238E27FC236}">
              <a16:creationId xmlns:a16="http://schemas.microsoft.com/office/drawing/2014/main" id="{0B9DAE01-D6EA-4F13-A98C-15B967C98399}"/>
            </a:ext>
          </a:extLst>
        </xdr:cNvPr>
        <xdr:cNvSpPr txBox="1">
          <a:spLocks noChangeArrowheads="1"/>
        </xdr:cNvSpPr>
      </xdr:nvSpPr>
      <xdr:spPr bwMode="auto">
        <a:xfrm>
          <a:off x="17792700" y="10035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15</xdr:row>
      <xdr:rowOff>0</xdr:rowOff>
    </xdr:from>
    <xdr:to>
      <xdr:col>13</xdr:col>
      <xdr:colOff>114300</xdr:colOff>
      <xdr:row>15</xdr:row>
      <xdr:rowOff>274320</xdr:rowOff>
    </xdr:to>
    <xdr:sp macro="" textlink="">
      <xdr:nvSpPr>
        <xdr:cNvPr id="21347" name="Texte 26">
          <a:extLst>
            <a:ext uri="{FF2B5EF4-FFF2-40B4-BE49-F238E27FC236}">
              <a16:creationId xmlns:a16="http://schemas.microsoft.com/office/drawing/2014/main" id="{02FEF81B-F582-42E5-A96A-EA4E49C1C42C}"/>
            </a:ext>
          </a:extLst>
        </xdr:cNvPr>
        <xdr:cNvSpPr txBox="1">
          <a:spLocks noChangeArrowheads="1"/>
        </xdr:cNvSpPr>
      </xdr:nvSpPr>
      <xdr:spPr bwMode="auto">
        <a:xfrm>
          <a:off x="17792700" y="10035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15</xdr:row>
      <xdr:rowOff>0</xdr:rowOff>
    </xdr:from>
    <xdr:to>
      <xdr:col>13</xdr:col>
      <xdr:colOff>114300</xdr:colOff>
      <xdr:row>15</xdr:row>
      <xdr:rowOff>289560</xdr:rowOff>
    </xdr:to>
    <xdr:sp macro="" textlink="">
      <xdr:nvSpPr>
        <xdr:cNvPr id="21348" name="Texte 24">
          <a:extLst>
            <a:ext uri="{FF2B5EF4-FFF2-40B4-BE49-F238E27FC236}">
              <a16:creationId xmlns:a16="http://schemas.microsoft.com/office/drawing/2014/main" id="{97B72F89-C26C-4A4F-9C24-11C896C91689}"/>
            </a:ext>
          </a:extLst>
        </xdr:cNvPr>
        <xdr:cNvSpPr txBox="1">
          <a:spLocks noChangeArrowheads="1"/>
        </xdr:cNvSpPr>
      </xdr:nvSpPr>
      <xdr:spPr bwMode="auto">
        <a:xfrm>
          <a:off x="17792700" y="10035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15</xdr:row>
      <xdr:rowOff>0</xdr:rowOff>
    </xdr:from>
    <xdr:to>
      <xdr:col>13</xdr:col>
      <xdr:colOff>114300</xdr:colOff>
      <xdr:row>15</xdr:row>
      <xdr:rowOff>274320</xdr:rowOff>
    </xdr:to>
    <xdr:sp macro="" textlink="">
      <xdr:nvSpPr>
        <xdr:cNvPr id="21349" name="Texte 25">
          <a:extLst>
            <a:ext uri="{FF2B5EF4-FFF2-40B4-BE49-F238E27FC236}">
              <a16:creationId xmlns:a16="http://schemas.microsoft.com/office/drawing/2014/main" id="{8EB743C4-E750-4164-BE1F-922CE42272B0}"/>
            </a:ext>
          </a:extLst>
        </xdr:cNvPr>
        <xdr:cNvSpPr txBox="1">
          <a:spLocks noChangeArrowheads="1"/>
        </xdr:cNvSpPr>
      </xdr:nvSpPr>
      <xdr:spPr bwMode="auto">
        <a:xfrm>
          <a:off x="17792700" y="10035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17</xdr:row>
      <xdr:rowOff>0</xdr:rowOff>
    </xdr:from>
    <xdr:to>
      <xdr:col>13</xdr:col>
      <xdr:colOff>114300</xdr:colOff>
      <xdr:row>17</xdr:row>
      <xdr:rowOff>289560</xdr:rowOff>
    </xdr:to>
    <xdr:sp macro="" textlink="">
      <xdr:nvSpPr>
        <xdr:cNvPr id="21350" name="Texte 24">
          <a:extLst>
            <a:ext uri="{FF2B5EF4-FFF2-40B4-BE49-F238E27FC236}">
              <a16:creationId xmlns:a16="http://schemas.microsoft.com/office/drawing/2014/main" id="{8C23C43D-A908-4EB3-B1B8-295CD9F0745F}"/>
            </a:ext>
          </a:extLst>
        </xdr:cNvPr>
        <xdr:cNvSpPr txBox="1">
          <a:spLocks noChangeArrowheads="1"/>
        </xdr:cNvSpPr>
      </xdr:nvSpPr>
      <xdr:spPr bwMode="auto">
        <a:xfrm>
          <a:off x="17792700" y="11559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17</xdr:row>
      <xdr:rowOff>0</xdr:rowOff>
    </xdr:from>
    <xdr:to>
      <xdr:col>13</xdr:col>
      <xdr:colOff>114300</xdr:colOff>
      <xdr:row>17</xdr:row>
      <xdr:rowOff>274320</xdr:rowOff>
    </xdr:to>
    <xdr:sp macro="" textlink="">
      <xdr:nvSpPr>
        <xdr:cNvPr id="21351" name="Texte 25">
          <a:extLst>
            <a:ext uri="{FF2B5EF4-FFF2-40B4-BE49-F238E27FC236}">
              <a16:creationId xmlns:a16="http://schemas.microsoft.com/office/drawing/2014/main" id="{A1BB7F3C-E086-44F2-A552-FA8243575E51}"/>
            </a:ext>
          </a:extLst>
        </xdr:cNvPr>
        <xdr:cNvSpPr txBox="1">
          <a:spLocks noChangeArrowheads="1"/>
        </xdr:cNvSpPr>
      </xdr:nvSpPr>
      <xdr:spPr bwMode="auto">
        <a:xfrm>
          <a:off x="17792700" y="11559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17</xdr:row>
      <xdr:rowOff>0</xdr:rowOff>
    </xdr:from>
    <xdr:to>
      <xdr:col>13</xdr:col>
      <xdr:colOff>114300</xdr:colOff>
      <xdr:row>17</xdr:row>
      <xdr:rowOff>274320</xdr:rowOff>
    </xdr:to>
    <xdr:sp macro="" textlink="">
      <xdr:nvSpPr>
        <xdr:cNvPr id="21352" name="Texte 26">
          <a:extLst>
            <a:ext uri="{FF2B5EF4-FFF2-40B4-BE49-F238E27FC236}">
              <a16:creationId xmlns:a16="http://schemas.microsoft.com/office/drawing/2014/main" id="{49896A3E-D903-4A42-85BA-3FA5B1E32C4F}"/>
            </a:ext>
          </a:extLst>
        </xdr:cNvPr>
        <xdr:cNvSpPr txBox="1">
          <a:spLocks noChangeArrowheads="1"/>
        </xdr:cNvSpPr>
      </xdr:nvSpPr>
      <xdr:spPr bwMode="auto">
        <a:xfrm>
          <a:off x="17792700" y="11559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17</xdr:row>
      <xdr:rowOff>0</xdr:rowOff>
    </xdr:from>
    <xdr:to>
      <xdr:col>13</xdr:col>
      <xdr:colOff>114300</xdr:colOff>
      <xdr:row>17</xdr:row>
      <xdr:rowOff>289560</xdr:rowOff>
    </xdr:to>
    <xdr:sp macro="" textlink="">
      <xdr:nvSpPr>
        <xdr:cNvPr id="21353" name="Texte 24">
          <a:extLst>
            <a:ext uri="{FF2B5EF4-FFF2-40B4-BE49-F238E27FC236}">
              <a16:creationId xmlns:a16="http://schemas.microsoft.com/office/drawing/2014/main" id="{A00AF524-AAB2-4599-A19C-936167011972}"/>
            </a:ext>
          </a:extLst>
        </xdr:cNvPr>
        <xdr:cNvSpPr txBox="1">
          <a:spLocks noChangeArrowheads="1"/>
        </xdr:cNvSpPr>
      </xdr:nvSpPr>
      <xdr:spPr bwMode="auto">
        <a:xfrm>
          <a:off x="17792700" y="11559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17</xdr:row>
      <xdr:rowOff>0</xdr:rowOff>
    </xdr:from>
    <xdr:to>
      <xdr:col>13</xdr:col>
      <xdr:colOff>114300</xdr:colOff>
      <xdr:row>17</xdr:row>
      <xdr:rowOff>274320</xdr:rowOff>
    </xdr:to>
    <xdr:sp macro="" textlink="">
      <xdr:nvSpPr>
        <xdr:cNvPr id="21354" name="Texte 25">
          <a:extLst>
            <a:ext uri="{FF2B5EF4-FFF2-40B4-BE49-F238E27FC236}">
              <a16:creationId xmlns:a16="http://schemas.microsoft.com/office/drawing/2014/main" id="{06C5C849-6B60-4A91-94D3-B61823217BDC}"/>
            </a:ext>
          </a:extLst>
        </xdr:cNvPr>
        <xdr:cNvSpPr txBox="1">
          <a:spLocks noChangeArrowheads="1"/>
        </xdr:cNvSpPr>
      </xdr:nvSpPr>
      <xdr:spPr bwMode="auto">
        <a:xfrm>
          <a:off x="17792700" y="11559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15</xdr:col>
      <xdr:colOff>0</xdr:colOff>
      <xdr:row>17</xdr:row>
      <xdr:rowOff>0</xdr:rowOff>
    </xdr:from>
    <xdr:to>
      <xdr:col>15</xdr:col>
      <xdr:colOff>114300</xdr:colOff>
      <xdr:row>17</xdr:row>
      <xdr:rowOff>289560</xdr:rowOff>
    </xdr:to>
    <xdr:sp macro="" textlink="">
      <xdr:nvSpPr>
        <xdr:cNvPr id="21355" name="Texte 24">
          <a:extLst>
            <a:ext uri="{FF2B5EF4-FFF2-40B4-BE49-F238E27FC236}">
              <a16:creationId xmlns:a16="http://schemas.microsoft.com/office/drawing/2014/main" id="{ECCF8D9E-A232-4C3F-A8D9-EB05DB3BE991}"/>
            </a:ext>
          </a:extLst>
        </xdr:cNvPr>
        <xdr:cNvSpPr txBox="1">
          <a:spLocks noChangeArrowheads="1"/>
        </xdr:cNvSpPr>
      </xdr:nvSpPr>
      <xdr:spPr bwMode="auto">
        <a:xfrm>
          <a:off x="20627340" y="11559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15</xdr:col>
      <xdr:colOff>0</xdr:colOff>
      <xdr:row>17</xdr:row>
      <xdr:rowOff>0</xdr:rowOff>
    </xdr:from>
    <xdr:to>
      <xdr:col>15</xdr:col>
      <xdr:colOff>114300</xdr:colOff>
      <xdr:row>17</xdr:row>
      <xdr:rowOff>274320</xdr:rowOff>
    </xdr:to>
    <xdr:sp macro="" textlink="">
      <xdr:nvSpPr>
        <xdr:cNvPr id="21356" name="Texte 25">
          <a:extLst>
            <a:ext uri="{FF2B5EF4-FFF2-40B4-BE49-F238E27FC236}">
              <a16:creationId xmlns:a16="http://schemas.microsoft.com/office/drawing/2014/main" id="{997DFA55-F5FE-498C-B6E1-B1A0BC965BB7}"/>
            </a:ext>
          </a:extLst>
        </xdr:cNvPr>
        <xdr:cNvSpPr txBox="1">
          <a:spLocks noChangeArrowheads="1"/>
        </xdr:cNvSpPr>
      </xdr:nvSpPr>
      <xdr:spPr bwMode="auto">
        <a:xfrm>
          <a:off x="20627340" y="11559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15</xdr:col>
      <xdr:colOff>0</xdr:colOff>
      <xdr:row>17</xdr:row>
      <xdr:rowOff>0</xdr:rowOff>
    </xdr:from>
    <xdr:to>
      <xdr:col>15</xdr:col>
      <xdr:colOff>114300</xdr:colOff>
      <xdr:row>17</xdr:row>
      <xdr:rowOff>274320</xdr:rowOff>
    </xdr:to>
    <xdr:sp macro="" textlink="">
      <xdr:nvSpPr>
        <xdr:cNvPr id="21357" name="Texte 26">
          <a:extLst>
            <a:ext uri="{FF2B5EF4-FFF2-40B4-BE49-F238E27FC236}">
              <a16:creationId xmlns:a16="http://schemas.microsoft.com/office/drawing/2014/main" id="{7CDE01B1-67CD-40E7-88E7-34101566A900}"/>
            </a:ext>
          </a:extLst>
        </xdr:cNvPr>
        <xdr:cNvSpPr txBox="1">
          <a:spLocks noChangeArrowheads="1"/>
        </xdr:cNvSpPr>
      </xdr:nvSpPr>
      <xdr:spPr bwMode="auto">
        <a:xfrm>
          <a:off x="20627340" y="11559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15</xdr:col>
      <xdr:colOff>0</xdr:colOff>
      <xdr:row>17</xdr:row>
      <xdr:rowOff>0</xdr:rowOff>
    </xdr:from>
    <xdr:to>
      <xdr:col>15</xdr:col>
      <xdr:colOff>114300</xdr:colOff>
      <xdr:row>17</xdr:row>
      <xdr:rowOff>289560</xdr:rowOff>
    </xdr:to>
    <xdr:sp macro="" textlink="">
      <xdr:nvSpPr>
        <xdr:cNvPr id="21358" name="Texte 24">
          <a:extLst>
            <a:ext uri="{FF2B5EF4-FFF2-40B4-BE49-F238E27FC236}">
              <a16:creationId xmlns:a16="http://schemas.microsoft.com/office/drawing/2014/main" id="{1412ABD5-CED5-4E6D-9DD7-FB37B106AB15}"/>
            </a:ext>
          </a:extLst>
        </xdr:cNvPr>
        <xdr:cNvSpPr txBox="1">
          <a:spLocks noChangeArrowheads="1"/>
        </xdr:cNvSpPr>
      </xdr:nvSpPr>
      <xdr:spPr bwMode="auto">
        <a:xfrm>
          <a:off x="20627340" y="11559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15</xdr:col>
      <xdr:colOff>0</xdr:colOff>
      <xdr:row>17</xdr:row>
      <xdr:rowOff>0</xdr:rowOff>
    </xdr:from>
    <xdr:to>
      <xdr:col>15</xdr:col>
      <xdr:colOff>114300</xdr:colOff>
      <xdr:row>17</xdr:row>
      <xdr:rowOff>274320</xdr:rowOff>
    </xdr:to>
    <xdr:sp macro="" textlink="">
      <xdr:nvSpPr>
        <xdr:cNvPr id="21359" name="Texte 25">
          <a:extLst>
            <a:ext uri="{FF2B5EF4-FFF2-40B4-BE49-F238E27FC236}">
              <a16:creationId xmlns:a16="http://schemas.microsoft.com/office/drawing/2014/main" id="{827604FD-305B-41CA-9180-D4F887FBA2C4}"/>
            </a:ext>
          </a:extLst>
        </xdr:cNvPr>
        <xdr:cNvSpPr txBox="1">
          <a:spLocks noChangeArrowheads="1"/>
        </xdr:cNvSpPr>
      </xdr:nvSpPr>
      <xdr:spPr bwMode="auto">
        <a:xfrm>
          <a:off x="20627340" y="11559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14</xdr:col>
      <xdr:colOff>0</xdr:colOff>
      <xdr:row>18</xdr:row>
      <xdr:rowOff>0</xdr:rowOff>
    </xdr:from>
    <xdr:to>
      <xdr:col>14</xdr:col>
      <xdr:colOff>114300</xdr:colOff>
      <xdr:row>18</xdr:row>
      <xdr:rowOff>289560</xdr:rowOff>
    </xdr:to>
    <xdr:sp macro="" textlink="">
      <xdr:nvSpPr>
        <xdr:cNvPr id="21360" name="Texte 24">
          <a:extLst>
            <a:ext uri="{FF2B5EF4-FFF2-40B4-BE49-F238E27FC236}">
              <a16:creationId xmlns:a16="http://schemas.microsoft.com/office/drawing/2014/main" id="{2ACA29E5-6955-46E6-9740-CC1E8A97A17F}"/>
            </a:ext>
          </a:extLst>
        </xdr:cNvPr>
        <xdr:cNvSpPr txBox="1">
          <a:spLocks noChangeArrowheads="1"/>
        </xdr:cNvSpPr>
      </xdr:nvSpPr>
      <xdr:spPr bwMode="auto">
        <a:xfrm>
          <a:off x="19210020" y="12321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14</xdr:col>
      <xdr:colOff>0</xdr:colOff>
      <xdr:row>18</xdr:row>
      <xdr:rowOff>0</xdr:rowOff>
    </xdr:from>
    <xdr:to>
      <xdr:col>14</xdr:col>
      <xdr:colOff>114300</xdr:colOff>
      <xdr:row>18</xdr:row>
      <xdr:rowOff>274320</xdr:rowOff>
    </xdr:to>
    <xdr:sp macro="" textlink="">
      <xdr:nvSpPr>
        <xdr:cNvPr id="21361" name="Texte 25">
          <a:extLst>
            <a:ext uri="{FF2B5EF4-FFF2-40B4-BE49-F238E27FC236}">
              <a16:creationId xmlns:a16="http://schemas.microsoft.com/office/drawing/2014/main" id="{B1004FBD-82BE-4974-A6D7-BC13CDA444BA}"/>
            </a:ext>
          </a:extLst>
        </xdr:cNvPr>
        <xdr:cNvSpPr txBox="1">
          <a:spLocks noChangeArrowheads="1"/>
        </xdr:cNvSpPr>
      </xdr:nvSpPr>
      <xdr:spPr bwMode="auto">
        <a:xfrm>
          <a:off x="19210020" y="12321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14</xdr:col>
      <xdr:colOff>0</xdr:colOff>
      <xdr:row>18</xdr:row>
      <xdr:rowOff>0</xdr:rowOff>
    </xdr:from>
    <xdr:to>
      <xdr:col>14</xdr:col>
      <xdr:colOff>114300</xdr:colOff>
      <xdr:row>18</xdr:row>
      <xdr:rowOff>274320</xdr:rowOff>
    </xdr:to>
    <xdr:sp macro="" textlink="">
      <xdr:nvSpPr>
        <xdr:cNvPr id="21362" name="Texte 26">
          <a:extLst>
            <a:ext uri="{FF2B5EF4-FFF2-40B4-BE49-F238E27FC236}">
              <a16:creationId xmlns:a16="http://schemas.microsoft.com/office/drawing/2014/main" id="{D0C97DBC-510E-4ECA-8B43-303303B4B878}"/>
            </a:ext>
          </a:extLst>
        </xdr:cNvPr>
        <xdr:cNvSpPr txBox="1">
          <a:spLocks noChangeArrowheads="1"/>
        </xdr:cNvSpPr>
      </xdr:nvSpPr>
      <xdr:spPr bwMode="auto">
        <a:xfrm>
          <a:off x="19210020" y="12321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14</xdr:col>
      <xdr:colOff>0</xdr:colOff>
      <xdr:row>18</xdr:row>
      <xdr:rowOff>0</xdr:rowOff>
    </xdr:from>
    <xdr:to>
      <xdr:col>14</xdr:col>
      <xdr:colOff>114300</xdr:colOff>
      <xdr:row>18</xdr:row>
      <xdr:rowOff>289560</xdr:rowOff>
    </xdr:to>
    <xdr:sp macro="" textlink="">
      <xdr:nvSpPr>
        <xdr:cNvPr id="21363" name="Texte 24">
          <a:extLst>
            <a:ext uri="{FF2B5EF4-FFF2-40B4-BE49-F238E27FC236}">
              <a16:creationId xmlns:a16="http://schemas.microsoft.com/office/drawing/2014/main" id="{C707EA49-69A1-4A13-B897-717D8C975F18}"/>
            </a:ext>
          </a:extLst>
        </xdr:cNvPr>
        <xdr:cNvSpPr txBox="1">
          <a:spLocks noChangeArrowheads="1"/>
        </xdr:cNvSpPr>
      </xdr:nvSpPr>
      <xdr:spPr bwMode="auto">
        <a:xfrm>
          <a:off x="19210020" y="1232154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14</xdr:col>
      <xdr:colOff>0</xdr:colOff>
      <xdr:row>18</xdr:row>
      <xdr:rowOff>0</xdr:rowOff>
    </xdr:from>
    <xdr:to>
      <xdr:col>14</xdr:col>
      <xdr:colOff>114300</xdr:colOff>
      <xdr:row>18</xdr:row>
      <xdr:rowOff>274320</xdr:rowOff>
    </xdr:to>
    <xdr:sp macro="" textlink="">
      <xdr:nvSpPr>
        <xdr:cNvPr id="21364" name="Texte 25">
          <a:extLst>
            <a:ext uri="{FF2B5EF4-FFF2-40B4-BE49-F238E27FC236}">
              <a16:creationId xmlns:a16="http://schemas.microsoft.com/office/drawing/2014/main" id="{2661F3AE-FAC7-4599-A915-8755C13C56A2}"/>
            </a:ext>
          </a:extLst>
        </xdr:cNvPr>
        <xdr:cNvSpPr txBox="1">
          <a:spLocks noChangeArrowheads="1"/>
        </xdr:cNvSpPr>
      </xdr:nvSpPr>
      <xdr:spPr bwMode="auto">
        <a:xfrm>
          <a:off x="19210020" y="12321540"/>
          <a:ext cx="1143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247650</xdr:colOff>
      <xdr:row>12</xdr:row>
      <xdr:rowOff>9525</xdr:rowOff>
    </xdr:from>
    <xdr:to>
      <xdr:col>5</xdr:col>
      <xdr:colOff>1118286</xdr:colOff>
      <xdr:row>12</xdr:row>
      <xdr:rowOff>352425</xdr:rowOff>
    </xdr:to>
    <xdr:sp macro="" textlink="" fLocksText="0">
      <xdr:nvSpPr>
        <xdr:cNvPr id="9217" name="Texte 2">
          <a:extLst>
            <a:ext uri="{FF2B5EF4-FFF2-40B4-BE49-F238E27FC236}">
              <a16:creationId xmlns:a16="http://schemas.microsoft.com/office/drawing/2014/main" id="{A1637E1D-7872-406D-88E5-086D12E450C6}"/>
            </a:ext>
          </a:extLst>
        </xdr:cNvPr>
        <xdr:cNvSpPr txBox="1">
          <a:spLocks noChangeArrowheads="1"/>
        </xdr:cNvSpPr>
      </xdr:nvSpPr>
      <xdr:spPr bwMode="auto">
        <a:xfrm>
          <a:off x="2867025" y="4581525"/>
          <a:ext cx="847725" cy="342900"/>
        </a:xfrm>
        <a:prstGeom prst="rect">
          <a:avLst/>
        </a:prstGeom>
        <a:noFill/>
        <a:ln w="9525">
          <a:noFill/>
          <a:round/>
          <a:headEnd/>
          <a:tailEnd/>
        </a:ln>
        <a:effectLst/>
      </xdr:spPr>
      <xdr:txBody>
        <a:bodyPr vertOverflow="clip" wrap="square" lIns="20160" tIns="20160" rIns="20160" bIns="20160" anchor="t" upright="1"/>
        <a:lstStyle/>
        <a:p>
          <a:pPr algn="r" rtl="0">
            <a:defRPr sz="1000"/>
          </a:pPr>
          <a:r>
            <a:rPr lang="fr-FR" sz="700" b="1" i="0" strike="noStrike">
              <a:solidFill>
                <a:srgbClr val="000000"/>
              </a:solidFill>
              <a:latin typeface="Arial"/>
              <a:cs typeface="Arial"/>
            </a:rPr>
            <a:t>CONSO. INTER. DES BRANCHES</a:t>
          </a:r>
        </a:p>
      </xdr:txBody>
    </xdr:sp>
    <xdr:clientData/>
  </xdr:twoCellAnchor>
  <xdr:twoCellAnchor>
    <xdr:from>
      <xdr:col>6</xdr:col>
      <xdr:colOff>0</xdr:colOff>
      <xdr:row>13</xdr:row>
      <xdr:rowOff>0</xdr:rowOff>
    </xdr:from>
    <xdr:to>
      <xdr:col>6</xdr:col>
      <xdr:colOff>76200</xdr:colOff>
      <xdr:row>13</xdr:row>
      <xdr:rowOff>198120</xdr:rowOff>
    </xdr:to>
    <xdr:sp macro="" textlink="">
      <xdr:nvSpPr>
        <xdr:cNvPr id="10102" name="Texte 3">
          <a:extLst>
            <a:ext uri="{FF2B5EF4-FFF2-40B4-BE49-F238E27FC236}">
              <a16:creationId xmlns:a16="http://schemas.microsoft.com/office/drawing/2014/main" id="{DA0DE4CF-AF67-4F13-A46C-20BA305E6961}"/>
            </a:ext>
          </a:extLst>
        </xdr:cNvPr>
        <xdr:cNvSpPr txBox="1">
          <a:spLocks noChangeArrowheads="1"/>
        </xdr:cNvSpPr>
      </xdr:nvSpPr>
      <xdr:spPr bwMode="auto">
        <a:xfrm>
          <a:off x="381762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13</xdr:row>
      <xdr:rowOff>0</xdr:rowOff>
    </xdr:from>
    <xdr:to>
      <xdr:col>6</xdr:col>
      <xdr:colOff>76200</xdr:colOff>
      <xdr:row>13</xdr:row>
      <xdr:rowOff>198120</xdr:rowOff>
    </xdr:to>
    <xdr:sp macro="" textlink="">
      <xdr:nvSpPr>
        <xdr:cNvPr id="10103" name="Texte 4">
          <a:extLst>
            <a:ext uri="{FF2B5EF4-FFF2-40B4-BE49-F238E27FC236}">
              <a16:creationId xmlns:a16="http://schemas.microsoft.com/office/drawing/2014/main" id="{E826C869-41B3-4948-8A8D-31B174406B9E}"/>
            </a:ext>
          </a:extLst>
        </xdr:cNvPr>
        <xdr:cNvSpPr txBox="1">
          <a:spLocks noChangeArrowheads="1"/>
        </xdr:cNvSpPr>
      </xdr:nvSpPr>
      <xdr:spPr bwMode="auto">
        <a:xfrm>
          <a:off x="381762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13</xdr:row>
      <xdr:rowOff>0</xdr:rowOff>
    </xdr:from>
    <xdr:to>
      <xdr:col>6</xdr:col>
      <xdr:colOff>76200</xdr:colOff>
      <xdr:row>13</xdr:row>
      <xdr:rowOff>198120</xdr:rowOff>
    </xdr:to>
    <xdr:sp macro="" textlink="">
      <xdr:nvSpPr>
        <xdr:cNvPr id="10104" name="Texte 5">
          <a:extLst>
            <a:ext uri="{FF2B5EF4-FFF2-40B4-BE49-F238E27FC236}">
              <a16:creationId xmlns:a16="http://schemas.microsoft.com/office/drawing/2014/main" id="{60D979FE-B76C-475A-A3B4-51EC98AD8D8A}"/>
            </a:ext>
          </a:extLst>
        </xdr:cNvPr>
        <xdr:cNvSpPr txBox="1">
          <a:spLocks noChangeArrowheads="1"/>
        </xdr:cNvSpPr>
      </xdr:nvSpPr>
      <xdr:spPr bwMode="auto">
        <a:xfrm>
          <a:off x="381762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13</xdr:row>
      <xdr:rowOff>0</xdr:rowOff>
    </xdr:from>
    <xdr:to>
      <xdr:col>7</xdr:col>
      <xdr:colOff>76200</xdr:colOff>
      <xdr:row>13</xdr:row>
      <xdr:rowOff>198120</xdr:rowOff>
    </xdr:to>
    <xdr:sp macro="" textlink="">
      <xdr:nvSpPr>
        <xdr:cNvPr id="10105" name="Texte 7">
          <a:extLst>
            <a:ext uri="{FF2B5EF4-FFF2-40B4-BE49-F238E27FC236}">
              <a16:creationId xmlns:a16="http://schemas.microsoft.com/office/drawing/2014/main" id="{5451F16D-C7B0-4CD0-842F-CA9B8CF3EDDC}"/>
            </a:ext>
          </a:extLst>
        </xdr:cNvPr>
        <xdr:cNvSpPr txBox="1">
          <a:spLocks noChangeArrowheads="1"/>
        </xdr:cNvSpPr>
      </xdr:nvSpPr>
      <xdr:spPr bwMode="auto">
        <a:xfrm>
          <a:off x="441198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13</xdr:row>
      <xdr:rowOff>0</xdr:rowOff>
    </xdr:from>
    <xdr:to>
      <xdr:col>7</xdr:col>
      <xdr:colOff>76200</xdr:colOff>
      <xdr:row>13</xdr:row>
      <xdr:rowOff>198120</xdr:rowOff>
    </xdr:to>
    <xdr:sp macro="" textlink="">
      <xdr:nvSpPr>
        <xdr:cNvPr id="10106" name="Texte 8">
          <a:extLst>
            <a:ext uri="{FF2B5EF4-FFF2-40B4-BE49-F238E27FC236}">
              <a16:creationId xmlns:a16="http://schemas.microsoft.com/office/drawing/2014/main" id="{44ECC718-4193-4C34-9AB6-B3C29DAFBC42}"/>
            </a:ext>
          </a:extLst>
        </xdr:cNvPr>
        <xdr:cNvSpPr txBox="1">
          <a:spLocks noChangeArrowheads="1"/>
        </xdr:cNvSpPr>
      </xdr:nvSpPr>
      <xdr:spPr bwMode="auto">
        <a:xfrm>
          <a:off x="441198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13</xdr:row>
      <xdr:rowOff>0</xdr:rowOff>
    </xdr:from>
    <xdr:to>
      <xdr:col>7</xdr:col>
      <xdr:colOff>76200</xdr:colOff>
      <xdr:row>13</xdr:row>
      <xdr:rowOff>198120</xdr:rowOff>
    </xdr:to>
    <xdr:sp macro="" textlink="">
      <xdr:nvSpPr>
        <xdr:cNvPr id="10107" name="Texte 9">
          <a:extLst>
            <a:ext uri="{FF2B5EF4-FFF2-40B4-BE49-F238E27FC236}">
              <a16:creationId xmlns:a16="http://schemas.microsoft.com/office/drawing/2014/main" id="{11385CEF-9BC5-456F-A118-65505C25AEC8}"/>
            </a:ext>
          </a:extLst>
        </xdr:cNvPr>
        <xdr:cNvSpPr txBox="1">
          <a:spLocks noChangeArrowheads="1"/>
        </xdr:cNvSpPr>
      </xdr:nvSpPr>
      <xdr:spPr bwMode="auto">
        <a:xfrm>
          <a:off x="441198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13</xdr:row>
      <xdr:rowOff>0</xdr:rowOff>
    </xdr:from>
    <xdr:to>
      <xdr:col>8</xdr:col>
      <xdr:colOff>76200</xdr:colOff>
      <xdr:row>13</xdr:row>
      <xdr:rowOff>198120</xdr:rowOff>
    </xdr:to>
    <xdr:sp macro="" textlink="">
      <xdr:nvSpPr>
        <xdr:cNvPr id="10108" name="Texte 10">
          <a:extLst>
            <a:ext uri="{FF2B5EF4-FFF2-40B4-BE49-F238E27FC236}">
              <a16:creationId xmlns:a16="http://schemas.microsoft.com/office/drawing/2014/main" id="{8D379325-E9C2-4668-AF27-77A9FA60D82F}"/>
            </a:ext>
          </a:extLst>
        </xdr:cNvPr>
        <xdr:cNvSpPr txBox="1">
          <a:spLocks noChangeArrowheads="1"/>
        </xdr:cNvSpPr>
      </xdr:nvSpPr>
      <xdr:spPr bwMode="auto">
        <a:xfrm>
          <a:off x="500634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13</xdr:row>
      <xdr:rowOff>0</xdr:rowOff>
    </xdr:from>
    <xdr:to>
      <xdr:col>8</xdr:col>
      <xdr:colOff>76200</xdr:colOff>
      <xdr:row>13</xdr:row>
      <xdr:rowOff>198120</xdr:rowOff>
    </xdr:to>
    <xdr:sp macro="" textlink="">
      <xdr:nvSpPr>
        <xdr:cNvPr id="10109" name="Texte 11">
          <a:extLst>
            <a:ext uri="{FF2B5EF4-FFF2-40B4-BE49-F238E27FC236}">
              <a16:creationId xmlns:a16="http://schemas.microsoft.com/office/drawing/2014/main" id="{31CB36E2-4D3E-4E51-BC55-B7D27A68C041}"/>
            </a:ext>
          </a:extLst>
        </xdr:cNvPr>
        <xdr:cNvSpPr txBox="1">
          <a:spLocks noChangeArrowheads="1"/>
        </xdr:cNvSpPr>
      </xdr:nvSpPr>
      <xdr:spPr bwMode="auto">
        <a:xfrm>
          <a:off x="500634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13</xdr:row>
      <xdr:rowOff>0</xdr:rowOff>
    </xdr:from>
    <xdr:to>
      <xdr:col>8</xdr:col>
      <xdr:colOff>76200</xdr:colOff>
      <xdr:row>13</xdr:row>
      <xdr:rowOff>198120</xdr:rowOff>
    </xdr:to>
    <xdr:sp macro="" textlink="">
      <xdr:nvSpPr>
        <xdr:cNvPr id="10110" name="Texte 12">
          <a:extLst>
            <a:ext uri="{FF2B5EF4-FFF2-40B4-BE49-F238E27FC236}">
              <a16:creationId xmlns:a16="http://schemas.microsoft.com/office/drawing/2014/main" id="{7A9DB3BF-6FAA-4F5E-9304-5E3E7AF05905}"/>
            </a:ext>
          </a:extLst>
        </xdr:cNvPr>
        <xdr:cNvSpPr txBox="1">
          <a:spLocks noChangeArrowheads="1"/>
        </xdr:cNvSpPr>
      </xdr:nvSpPr>
      <xdr:spPr bwMode="auto">
        <a:xfrm>
          <a:off x="500634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87630</xdr:colOff>
      <xdr:row>12</xdr:row>
      <xdr:rowOff>621030</xdr:rowOff>
    </xdr:from>
    <xdr:to>
      <xdr:col>5</xdr:col>
      <xdr:colOff>861196</xdr:colOff>
      <xdr:row>13</xdr:row>
      <xdr:rowOff>2078</xdr:rowOff>
    </xdr:to>
    <xdr:sp macro="" textlink="" fLocksText="0">
      <xdr:nvSpPr>
        <xdr:cNvPr id="9227" name="Texte 19">
          <a:extLst>
            <a:ext uri="{FF2B5EF4-FFF2-40B4-BE49-F238E27FC236}">
              <a16:creationId xmlns:a16="http://schemas.microsoft.com/office/drawing/2014/main" id="{3AB923FD-02D3-452F-9000-F598E12AF0A3}"/>
            </a:ext>
          </a:extLst>
        </xdr:cNvPr>
        <xdr:cNvSpPr txBox="1">
          <a:spLocks noChangeArrowheads="1"/>
        </xdr:cNvSpPr>
      </xdr:nvSpPr>
      <xdr:spPr bwMode="auto">
        <a:xfrm>
          <a:off x="2600325" y="5200650"/>
          <a:ext cx="857250" cy="247650"/>
        </a:xfrm>
        <a:prstGeom prst="rect">
          <a:avLst/>
        </a:prstGeom>
        <a:noFill/>
        <a:ln w="9525">
          <a:noFill/>
          <a:round/>
          <a:headEnd/>
          <a:tailEnd/>
        </a:ln>
        <a:effectLst/>
      </xdr:spPr>
      <xdr:txBody>
        <a:bodyPr vertOverflow="clip" wrap="square" lIns="20160" tIns="20160" rIns="20160" bIns="20160" anchor="t" upright="1"/>
        <a:lstStyle/>
        <a:p>
          <a:pPr algn="ctr" rtl="0">
            <a:defRPr sz="1000"/>
          </a:pPr>
          <a:r>
            <a:rPr lang="fr-FR" sz="700" b="1" i="0" strike="noStrike">
              <a:solidFill>
                <a:srgbClr val="000000"/>
              </a:solidFill>
              <a:latin typeface="Arial"/>
              <a:cs typeface="Arial"/>
            </a:rPr>
            <a:t>CONSO. INTER. </a:t>
          </a:r>
        </a:p>
        <a:p>
          <a:pPr algn="ctr" rtl="0">
            <a:defRPr sz="1000"/>
          </a:pPr>
          <a:r>
            <a:rPr lang="fr-FR" sz="700" b="1" i="0" strike="noStrike">
              <a:solidFill>
                <a:srgbClr val="000000"/>
              </a:solidFill>
              <a:latin typeface="Arial"/>
              <a:cs typeface="Arial"/>
            </a:rPr>
            <a:t>EN PRODUITS</a:t>
          </a:r>
        </a:p>
      </xdr:txBody>
    </xdr:sp>
    <xdr:clientData/>
  </xdr:twoCellAnchor>
  <xdr:twoCellAnchor>
    <xdr:from>
      <xdr:col>13</xdr:col>
      <xdr:colOff>0</xdr:colOff>
      <xdr:row>12</xdr:row>
      <xdr:rowOff>0</xdr:rowOff>
    </xdr:from>
    <xdr:to>
      <xdr:col>15</xdr:col>
      <xdr:colOff>1930</xdr:colOff>
      <xdr:row>12</xdr:row>
      <xdr:rowOff>285750</xdr:rowOff>
    </xdr:to>
    <xdr:sp macro="" textlink="" fLocksText="0">
      <xdr:nvSpPr>
        <xdr:cNvPr id="9228" name="Texte 22">
          <a:extLst>
            <a:ext uri="{FF2B5EF4-FFF2-40B4-BE49-F238E27FC236}">
              <a16:creationId xmlns:a16="http://schemas.microsoft.com/office/drawing/2014/main" id="{874D387F-753B-4129-A764-BF19633861FF}"/>
            </a:ext>
          </a:extLst>
        </xdr:cNvPr>
        <xdr:cNvSpPr txBox="1">
          <a:spLocks noChangeArrowheads="1"/>
        </xdr:cNvSpPr>
      </xdr:nvSpPr>
      <xdr:spPr bwMode="auto">
        <a:xfrm>
          <a:off x="7324725" y="4572000"/>
          <a:ext cx="1162050" cy="285750"/>
        </a:xfrm>
        <a:prstGeom prst="rect">
          <a:avLst/>
        </a:prstGeom>
        <a:solidFill>
          <a:srgbClr val="FFFFFF"/>
        </a:solidFill>
        <a:ln w="9360" cap="sq">
          <a:solidFill>
            <a:srgbClr val="000000"/>
          </a:solidFill>
          <a:miter lim="800000"/>
          <a:headEnd/>
          <a:tailEnd/>
        </a:ln>
        <a:effectLst/>
      </xdr:spPr>
      <xdr:txBody>
        <a:bodyPr vertOverflow="clip" wrap="square" lIns="20160" tIns="20160" rIns="20160" bIns="20160" anchor="ctr" upright="1"/>
        <a:lstStyle/>
        <a:p>
          <a:pPr algn="ctr" rtl="0">
            <a:defRPr sz="1000"/>
          </a:pPr>
          <a:r>
            <a:rPr lang="fr-FR" sz="900" b="0" i="0" strike="noStrike">
              <a:solidFill>
                <a:srgbClr val="000000"/>
              </a:solidFill>
              <a:latin typeface="Arial"/>
              <a:cs typeface="Arial"/>
            </a:rPr>
            <a:t>Conso. finale</a:t>
          </a:r>
        </a:p>
      </xdr:txBody>
    </xdr:sp>
    <xdr:clientData/>
  </xdr:twoCellAnchor>
  <xdr:twoCellAnchor>
    <xdr:from>
      <xdr:col>5</xdr:col>
      <xdr:colOff>209550</xdr:colOff>
      <xdr:row>3</xdr:row>
      <xdr:rowOff>11430</xdr:rowOff>
    </xdr:from>
    <xdr:to>
      <xdr:col>5</xdr:col>
      <xdr:colOff>1108710</xdr:colOff>
      <xdr:row>3</xdr:row>
      <xdr:rowOff>430530</xdr:rowOff>
    </xdr:to>
    <xdr:sp macro="" textlink="" fLocksText="0">
      <xdr:nvSpPr>
        <xdr:cNvPr id="9229" name="Texte 23">
          <a:extLst>
            <a:ext uri="{FF2B5EF4-FFF2-40B4-BE49-F238E27FC236}">
              <a16:creationId xmlns:a16="http://schemas.microsoft.com/office/drawing/2014/main" id="{8EAB2373-857C-4544-9FE4-EA4BF3C85730}"/>
            </a:ext>
          </a:extLst>
        </xdr:cNvPr>
        <xdr:cNvSpPr txBox="1">
          <a:spLocks noChangeArrowheads="1"/>
        </xdr:cNvSpPr>
      </xdr:nvSpPr>
      <xdr:spPr bwMode="auto">
        <a:xfrm>
          <a:off x="2828925" y="914400"/>
          <a:ext cx="876300" cy="419100"/>
        </a:xfrm>
        <a:prstGeom prst="rect">
          <a:avLst/>
        </a:prstGeom>
        <a:noFill/>
        <a:ln w="9525">
          <a:noFill/>
          <a:round/>
          <a:headEnd/>
          <a:tailEnd/>
        </a:ln>
        <a:effectLst/>
      </xdr:spPr>
      <xdr:txBody>
        <a:bodyPr vertOverflow="clip" wrap="square" lIns="20160" tIns="20160" rIns="20160" bIns="20160" anchor="t" upright="1"/>
        <a:lstStyle/>
        <a:p>
          <a:pPr algn="r" rtl="0">
            <a:defRPr sz="1000"/>
          </a:pPr>
          <a:r>
            <a:rPr lang="fr-FR" sz="700" b="1" i="0" strike="noStrike">
              <a:solidFill>
                <a:srgbClr val="000000"/>
              </a:solidFill>
              <a:latin typeface="Arial"/>
              <a:cs typeface="Arial"/>
            </a:rPr>
            <a:t>PRODUCTION</a:t>
          </a:r>
        </a:p>
        <a:p>
          <a:pPr algn="r" rtl="0">
            <a:defRPr sz="1000"/>
          </a:pPr>
          <a:r>
            <a:rPr lang="fr-FR" sz="700" b="1" i="0" strike="noStrike">
              <a:solidFill>
                <a:srgbClr val="000000"/>
              </a:solidFill>
              <a:latin typeface="Arial"/>
              <a:cs typeface="Arial"/>
            </a:rPr>
            <a:t>DES BRANCHES</a:t>
          </a:r>
        </a:p>
      </xdr:txBody>
    </xdr:sp>
    <xdr:clientData/>
  </xdr:twoCellAnchor>
  <xdr:twoCellAnchor>
    <xdr:from>
      <xdr:col>6</xdr:col>
      <xdr:colOff>0</xdr:colOff>
      <xdr:row>4</xdr:row>
      <xdr:rowOff>0</xdr:rowOff>
    </xdr:from>
    <xdr:to>
      <xdr:col>6</xdr:col>
      <xdr:colOff>76200</xdr:colOff>
      <xdr:row>4</xdr:row>
      <xdr:rowOff>198120</xdr:rowOff>
    </xdr:to>
    <xdr:sp macro="" textlink="">
      <xdr:nvSpPr>
        <xdr:cNvPr id="10114" name="Texte 24">
          <a:extLst>
            <a:ext uri="{FF2B5EF4-FFF2-40B4-BE49-F238E27FC236}">
              <a16:creationId xmlns:a16="http://schemas.microsoft.com/office/drawing/2014/main" id="{EE10D936-B6B5-4123-87E5-ADF5930D7A05}"/>
            </a:ext>
          </a:extLst>
        </xdr:cNvPr>
        <xdr:cNvSpPr txBox="1">
          <a:spLocks noChangeArrowheads="1"/>
        </xdr:cNvSpPr>
      </xdr:nvSpPr>
      <xdr:spPr bwMode="auto">
        <a:xfrm>
          <a:off x="3817620" y="178308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3</xdr:row>
      <xdr:rowOff>876300</xdr:rowOff>
    </xdr:from>
    <xdr:to>
      <xdr:col>6</xdr:col>
      <xdr:colOff>76200</xdr:colOff>
      <xdr:row>4</xdr:row>
      <xdr:rowOff>190500</xdr:rowOff>
    </xdr:to>
    <xdr:sp macro="" textlink="">
      <xdr:nvSpPr>
        <xdr:cNvPr id="10115" name="Texte 25">
          <a:extLst>
            <a:ext uri="{FF2B5EF4-FFF2-40B4-BE49-F238E27FC236}">
              <a16:creationId xmlns:a16="http://schemas.microsoft.com/office/drawing/2014/main" id="{8DB9CB4D-9B25-4129-9AC7-58E963B135CE}"/>
            </a:ext>
          </a:extLst>
        </xdr:cNvPr>
        <xdr:cNvSpPr txBox="1">
          <a:spLocks noChangeArrowheads="1"/>
        </xdr:cNvSpPr>
      </xdr:nvSpPr>
      <xdr:spPr bwMode="auto">
        <a:xfrm>
          <a:off x="3817620" y="176784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3</xdr:row>
      <xdr:rowOff>876300</xdr:rowOff>
    </xdr:from>
    <xdr:to>
      <xdr:col>6</xdr:col>
      <xdr:colOff>76200</xdr:colOff>
      <xdr:row>4</xdr:row>
      <xdr:rowOff>190500</xdr:rowOff>
    </xdr:to>
    <xdr:sp macro="" textlink="">
      <xdr:nvSpPr>
        <xdr:cNvPr id="10116" name="Texte 26">
          <a:extLst>
            <a:ext uri="{FF2B5EF4-FFF2-40B4-BE49-F238E27FC236}">
              <a16:creationId xmlns:a16="http://schemas.microsoft.com/office/drawing/2014/main" id="{82118EFC-47B2-4C5B-996C-713EC31AF839}"/>
            </a:ext>
          </a:extLst>
        </xdr:cNvPr>
        <xdr:cNvSpPr txBox="1">
          <a:spLocks noChangeArrowheads="1"/>
        </xdr:cNvSpPr>
      </xdr:nvSpPr>
      <xdr:spPr bwMode="auto">
        <a:xfrm>
          <a:off x="3817620" y="176784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4</xdr:row>
      <xdr:rowOff>0</xdr:rowOff>
    </xdr:from>
    <xdr:to>
      <xdr:col>7</xdr:col>
      <xdr:colOff>76200</xdr:colOff>
      <xdr:row>4</xdr:row>
      <xdr:rowOff>198120</xdr:rowOff>
    </xdr:to>
    <xdr:sp macro="" textlink="">
      <xdr:nvSpPr>
        <xdr:cNvPr id="10117" name="Texte 27">
          <a:extLst>
            <a:ext uri="{FF2B5EF4-FFF2-40B4-BE49-F238E27FC236}">
              <a16:creationId xmlns:a16="http://schemas.microsoft.com/office/drawing/2014/main" id="{98248F40-20CB-4A6C-9688-6321C2260802}"/>
            </a:ext>
          </a:extLst>
        </xdr:cNvPr>
        <xdr:cNvSpPr txBox="1">
          <a:spLocks noChangeArrowheads="1"/>
        </xdr:cNvSpPr>
      </xdr:nvSpPr>
      <xdr:spPr bwMode="auto">
        <a:xfrm>
          <a:off x="4411980" y="178308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3</xdr:row>
      <xdr:rowOff>876300</xdr:rowOff>
    </xdr:from>
    <xdr:to>
      <xdr:col>7</xdr:col>
      <xdr:colOff>76200</xdr:colOff>
      <xdr:row>4</xdr:row>
      <xdr:rowOff>190500</xdr:rowOff>
    </xdr:to>
    <xdr:sp macro="" textlink="">
      <xdr:nvSpPr>
        <xdr:cNvPr id="10118" name="Texte 28">
          <a:extLst>
            <a:ext uri="{FF2B5EF4-FFF2-40B4-BE49-F238E27FC236}">
              <a16:creationId xmlns:a16="http://schemas.microsoft.com/office/drawing/2014/main" id="{C50CB838-B9BB-4087-82F2-F2BD6660E368}"/>
            </a:ext>
          </a:extLst>
        </xdr:cNvPr>
        <xdr:cNvSpPr txBox="1">
          <a:spLocks noChangeArrowheads="1"/>
        </xdr:cNvSpPr>
      </xdr:nvSpPr>
      <xdr:spPr bwMode="auto">
        <a:xfrm>
          <a:off x="4411980" y="176784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3</xdr:row>
      <xdr:rowOff>876300</xdr:rowOff>
    </xdr:from>
    <xdr:to>
      <xdr:col>7</xdr:col>
      <xdr:colOff>76200</xdr:colOff>
      <xdr:row>4</xdr:row>
      <xdr:rowOff>190500</xdr:rowOff>
    </xdr:to>
    <xdr:sp macro="" textlink="">
      <xdr:nvSpPr>
        <xdr:cNvPr id="10119" name="Texte 29">
          <a:extLst>
            <a:ext uri="{FF2B5EF4-FFF2-40B4-BE49-F238E27FC236}">
              <a16:creationId xmlns:a16="http://schemas.microsoft.com/office/drawing/2014/main" id="{7705EF37-1F78-4F64-9AA4-0BA28B23A625}"/>
            </a:ext>
          </a:extLst>
        </xdr:cNvPr>
        <xdr:cNvSpPr txBox="1">
          <a:spLocks noChangeArrowheads="1"/>
        </xdr:cNvSpPr>
      </xdr:nvSpPr>
      <xdr:spPr bwMode="auto">
        <a:xfrm>
          <a:off x="4411980" y="176784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4</xdr:row>
      <xdr:rowOff>0</xdr:rowOff>
    </xdr:from>
    <xdr:to>
      <xdr:col>8</xdr:col>
      <xdr:colOff>76200</xdr:colOff>
      <xdr:row>4</xdr:row>
      <xdr:rowOff>198120</xdr:rowOff>
    </xdr:to>
    <xdr:sp macro="" textlink="">
      <xdr:nvSpPr>
        <xdr:cNvPr id="10120" name="Texte 30">
          <a:extLst>
            <a:ext uri="{FF2B5EF4-FFF2-40B4-BE49-F238E27FC236}">
              <a16:creationId xmlns:a16="http://schemas.microsoft.com/office/drawing/2014/main" id="{E12FF4A6-FC1A-40BB-8099-88456D209E00}"/>
            </a:ext>
          </a:extLst>
        </xdr:cNvPr>
        <xdr:cNvSpPr txBox="1">
          <a:spLocks noChangeArrowheads="1"/>
        </xdr:cNvSpPr>
      </xdr:nvSpPr>
      <xdr:spPr bwMode="auto">
        <a:xfrm>
          <a:off x="5006340" y="178308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3</xdr:row>
      <xdr:rowOff>876300</xdr:rowOff>
    </xdr:from>
    <xdr:to>
      <xdr:col>8</xdr:col>
      <xdr:colOff>76200</xdr:colOff>
      <xdr:row>4</xdr:row>
      <xdr:rowOff>190500</xdr:rowOff>
    </xdr:to>
    <xdr:sp macro="" textlink="">
      <xdr:nvSpPr>
        <xdr:cNvPr id="10121" name="Texte 31">
          <a:extLst>
            <a:ext uri="{FF2B5EF4-FFF2-40B4-BE49-F238E27FC236}">
              <a16:creationId xmlns:a16="http://schemas.microsoft.com/office/drawing/2014/main" id="{0F4E560C-8C1B-41EA-8936-16760537AA1F}"/>
            </a:ext>
          </a:extLst>
        </xdr:cNvPr>
        <xdr:cNvSpPr txBox="1">
          <a:spLocks noChangeArrowheads="1"/>
        </xdr:cNvSpPr>
      </xdr:nvSpPr>
      <xdr:spPr bwMode="auto">
        <a:xfrm>
          <a:off x="5006340" y="176784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3</xdr:row>
      <xdr:rowOff>876300</xdr:rowOff>
    </xdr:from>
    <xdr:to>
      <xdr:col>8</xdr:col>
      <xdr:colOff>76200</xdr:colOff>
      <xdr:row>4</xdr:row>
      <xdr:rowOff>190500</xdr:rowOff>
    </xdr:to>
    <xdr:sp macro="" textlink="">
      <xdr:nvSpPr>
        <xdr:cNvPr id="10122" name="Texte 32">
          <a:extLst>
            <a:ext uri="{FF2B5EF4-FFF2-40B4-BE49-F238E27FC236}">
              <a16:creationId xmlns:a16="http://schemas.microsoft.com/office/drawing/2014/main" id="{76DD5001-C396-4D99-AD39-297C3719E5F9}"/>
            </a:ext>
          </a:extLst>
        </xdr:cNvPr>
        <xdr:cNvSpPr txBox="1">
          <a:spLocks noChangeArrowheads="1"/>
        </xdr:cNvSpPr>
      </xdr:nvSpPr>
      <xdr:spPr bwMode="auto">
        <a:xfrm>
          <a:off x="5006340" y="176784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104775</xdr:colOff>
      <xdr:row>3</xdr:row>
      <xdr:rowOff>476250</xdr:rowOff>
    </xdr:from>
    <xdr:to>
      <xdr:col>5</xdr:col>
      <xdr:colOff>889635</xdr:colOff>
      <xdr:row>3</xdr:row>
      <xdr:rowOff>876300</xdr:rowOff>
    </xdr:to>
    <xdr:sp macro="" textlink="" fLocksText="0">
      <xdr:nvSpPr>
        <xdr:cNvPr id="9239" name="Texte 33">
          <a:extLst>
            <a:ext uri="{FF2B5EF4-FFF2-40B4-BE49-F238E27FC236}">
              <a16:creationId xmlns:a16="http://schemas.microsoft.com/office/drawing/2014/main" id="{4FD65D65-5E6F-448B-82AC-961B497E4BAA}"/>
            </a:ext>
          </a:extLst>
        </xdr:cNvPr>
        <xdr:cNvSpPr txBox="1">
          <a:spLocks noChangeArrowheads="1"/>
        </xdr:cNvSpPr>
      </xdr:nvSpPr>
      <xdr:spPr bwMode="auto">
        <a:xfrm>
          <a:off x="2609850" y="1371600"/>
          <a:ext cx="876300" cy="40005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fr-FR" sz="700" b="1" i="0" strike="noStrike">
              <a:solidFill>
                <a:srgbClr val="000000"/>
              </a:solidFill>
              <a:latin typeface="Arial"/>
              <a:cs typeface="Arial"/>
            </a:rPr>
            <a:t>PRODUCTION</a:t>
          </a:r>
        </a:p>
        <a:p>
          <a:pPr algn="l" rtl="0">
            <a:defRPr sz="1000"/>
          </a:pPr>
          <a:r>
            <a:rPr lang="fr-FR" sz="700" b="1" i="0" strike="noStrike">
              <a:solidFill>
                <a:srgbClr val="000000"/>
              </a:solidFill>
              <a:latin typeface="Arial"/>
              <a:cs typeface="Arial"/>
            </a:rPr>
            <a:t>DES PRODUITS</a:t>
          </a:r>
        </a:p>
      </xdr:txBody>
    </xdr:sp>
    <xdr:clientData/>
  </xdr:twoCellAnchor>
  <xdr:twoCellAnchor>
    <xdr:from>
      <xdr:col>5</xdr:col>
      <xdr:colOff>0</xdr:colOff>
      <xdr:row>3</xdr:row>
      <xdr:rowOff>7620</xdr:rowOff>
    </xdr:from>
    <xdr:to>
      <xdr:col>5</xdr:col>
      <xdr:colOff>0</xdr:colOff>
      <xdr:row>3</xdr:row>
      <xdr:rowOff>7620</xdr:rowOff>
    </xdr:to>
    <xdr:sp macro="" textlink="">
      <xdr:nvSpPr>
        <xdr:cNvPr id="10124" name="Ligne 37">
          <a:extLst>
            <a:ext uri="{FF2B5EF4-FFF2-40B4-BE49-F238E27FC236}">
              <a16:creationId xmlns:a16="http://schemas.microsoft.com/office/drawing/2014/main" id="{5954909A-F06B-4B96-8936-CEAD031673E4}"/>
            </a:ext>
          </a:extLst>
        </xdr:cNvPr>
        <xdr:cNvSpPr>
          <a:spLocks noChangeShapeType="1"/>
        </xdr:cNvSpPr>
      </xdr:nvSpPr>
      <xdr:spPr bwMode="auto">
        <a:xfrm>
          <a:off x="2682240" y="899160"/>
          <a:ext cx="0" cy="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7620</xdr:colOff>
      <xdr:row>3</xdr:row>
      <xdr:rowOff>0</xdr:rowOff>
    </xdr:from>
    <xdr:to>
      <xdr:col>6</xdr:col>
      <xdr:colOff>0</xdr:colOff>
      <xdr:row>3</xdr:row>
      <xdr:rowOff>891540</xdr:rowOff>
    </xdr:to>
    <xdr:sp macro="" textlink="">
      <xdr:nvSpPr>
        <xdr:cNvPr id="10125" name="Ligne 38">
          <a:extLst>
            <a:ext uri="{FF2B5EF4-FFF2-40B4-BE49-F238E27FC236}">
              <a16:creationId xmlns:a16="http://schemas.microsoft.com/office/drawing/2014/main" id="{60F92302-4679-4C17-AE59-31A7555DC3E6}"/>
            </a:ext>
          </a:extLst>
        </xdr:cNvPr>
        <xdr:cNvSpPr>
          <a:spLocks noChangeShapeType="1"/>
        </xdr:cNvSpPr>
      </xdr:nvSpPr>
      <xdr:spPr bwMode="auto">
        <a:xfrm>
          <a:off x="2689860" y="891540"/>
          <a:ext cx="1127760" cy="89154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7620</xdr:colOff>
      <xdr:row>12</xdr:row>
      <xdr:rowOff>0</xdr:rowOff>
    </xdr:from>
    <xdr:to>
      <xdr:col>5</xdr:col>
      <xdr:colOff>1120140</xdr:colOff>
      <xdr:row>12</xdr:row>
      <xdr:rowOff>883920</xdr:rowOff>
    </xdr:to>
    <xdr:sp macro="" textlink="">
      <xdr:nvSpPr>
        <xdr:cNvPr id="10126" name="Ligne 39">
          <a:extLst>
            <a:ext uri="{FF2B5EF4-FFF2-40B4-BE49-F238E27FC236}">
              <a16:creationId xmlns:a16="http://schemas.microsoft.com/office/drawing/2014/main" id="{89B55EDD-F5BD-471D-BCD4-04A88EC769C9}"/>
            </a:ext>
          </a:extLst>
        </xdr:cNvPr>
        <xdr:cNvSpPr>
          <a:spLocks noChangeShapeType="1"/>
        </xdr:cNvSpPr>
      </xdr:nvSpPr>
      <xdr:spPr bwMode="auto">
        <a:xfrm>
          <a:off x="2689860" y="4579620"/>
          <a:ext cx="1112520" cy="88392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xdr:row>
      <xdr:rowOff>0</xdr:rowOff>
    </xdr:from>
    <xdr:to>
      <xdr:col>6</xdr:col>
      <xdr:colOff>76200</xdr:colOff>
      <xdr:row>4</xdr:row>
      <xdr:rowOff>198120</xdr:rowOff>
    </xdr:to>
    <xdr:sp macro="" textlink="">
      <xdr:nvSpPr>
        <xdr:cNvPr id="10127" name="Texte 24">
          <a:extLst>
            <a:ext uri="{FF2B5EF4-FFF2-40B4-BE49-F238E27FC236}">
              <a16:creationId xmlns:a16="http://schemas.microsoft.com/office/drawing/2014/main" id="{2CAD3073-1A92-4C0C-A25F-5566DEB41174}"/>
            </a:ext>
          </a:extLst>
        </xdr:cNvPr>
        <xdr:cNvSpPr txBox="1">
          <a:spLocks noChangeArrowheads="1"/>
        </xdr:cNvSpPr>
      </xdr:nvSpPr>
      <xdr:spPr bwMode="auto">
        <a:xfrm>
          <a:off x="3817620" y="178308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3</xdr:row>
      <xdr:rowOff>876300</xdr:rowOff>
    </xdr:from>
    <xdr:to>
      <xdr:col>6</xdr:col>
      <xdr:colOff>76200</xdr:colOff>
      <xdr:row>4</xdr:row>
      <xdr:rowOff>190500</xdr:rowOff>
    </xdr:to>
    <xdr:sp macro="" textlink="">
      <xdr:nvSpPr>
        <xdr:cNvPr id="10128" name="Texte 25">
          <a:extLst>
            <a:ext uri="{FF2B5EF4-FFF2-40B4-BE49-F238E27FC236}">
              <a16:creationId xmlns:a16="http://schemas.microsoft.com/office/drawing/2014/main" id="{0F683A9F-368C-46C1-99F2-1E44E17EAD55}"/>
            </a:ext>
          </a:extLst>
        </xdr:cNvPr>
        <xdr:cNvSpPr txBox="1">
          <a:spLocks noChangeArrowheads="1"/>
        </xdr:cNvSpPr>
      </xdr:nvSpPr>
      <xdr:spPr bwMode="auto">
        <a:xfrm>
          <a:off x="3817620" y="176784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3</xdr:row>
      <xdr:rowOff>876300</xdr:rowOff>
    </xdr:from>
    <xdr:to>
      <xdr:col>6</xdr:col>
      <xdr:colOff>76200</xdr:colOff>
      <xdr:row>4</xdr:row>
      <xdr:rowOff>190500</xdr:rowOff>
    </xdr:to>
    <xdr:sp macro="" textlink="">
      <xdr:nvSpPr>
        <xdr:cNvPr id="10129" name="Texte 26">
          <a:extLst>
            <a:ext uri="{FF2B5EF4-FFF2-40B4-BE49-F238E27FC236}">
              <a16:creationId xmlns:a16="http://schemas.microsoft.com/office/drawing/2014/main" id="{BC896814-A09E-4096-9E81-9B4A13E4E687}"/>
            </a:ext>
          </a:extLst>
        </xdr:cNvPr>
        <xdr:cNvSpPr txBox="1">
          <a:spLocks noChangeArrowheads="1"/>
        </xdr:cNvSpPr>
      </xdr:nvSpPr>
      <xdr:spPr bwMode="auto">
        <a:xfrm>
          <a:off x="3817620" y="176784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4</xdr:row>
      <xdr:rowOff>0</xdr:rowOff>
    </xdr:from>
    <xdr:to>
      <xdr:col>7</xdr:col>
      <xdr:colOff>76200</xdr:colOff>
      <xdr:row>4</xdr:row>
      <xdr:rowOff>198120</xdr:rowOff>
    </xdr:to>
    <xdr:sp macro="" textlink="">
      <xdr:nvSpPr>
        <xdr:cNvPr id="10130" name="Texte 27">
          <a:extLst>
            <a:ext uri="{FF2B5EF4-FFF2-40B4-BE49-F238E27FC236}">
              <a16:creationId xmlns:a16="http://schemas.microsoft.com/office/drawing/2014/main" id="{CA7BA331-D6D1-4A63-911B-B72D830CD1D2}"/>
            </a:ext>
          </a:extLst>
        </xdr:cNvPr>
        <xdr:cNvSpPr txBox="1">
          <a:spLocks noChangeArrowheads="1"/>
        </xdr:cNvSpPr>
      </xdr:nvSpPr>
      <xdr:spPr bwMode="auto">
        <a:xfrm>
          <a:off x="4411980" y="178308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3</xdr:row>
      <xdr:rowOff>876300</xdr:rowOff>
    </xdr:from>
    <xdr:to>
      <xdr:col>7</xdr:col>
      <xdr:colOff>76200</xdr:colOff>
      <xdr:row>4</xdr:row>
      <xdr:rowOff>190500</xdr:rowOff>
    </xdr:to>
    <xdr:sp macro="" textlink="">
      <xdr:nvSpPr>
        <xdr:cNvPr id="10131" name="Texte 28">
          <a:extLst>
            <a:ext uri="{FF2B5EF4-FFF2-40B4-BE49-F238E27FC236}">
              <a16:creationId xmlns:a16="http://schemas.microsoft.com/office/drawing/2014/main" id="{95BE65E5-D7AB-4281-AD25-761348422E10}"/>
            </a:ext>
          </a:extLst>
        </xdr:cNvPr>
        <xdr:cNvSpPr txBox="1">
          <a:spLocks noChangeArrowheads="1"/>
        </xdr:cNvSpPr>
      </xdr:nvSpPr>
      <xdr:spPr bwMode="auto">
        <a:xfrm>
          <a:off x="4411980" y="176784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3</xdr:row>
      <xdr:rowOff>876300</xdr:rowOff>
    </xdr:from>
    <xdr:to>
      <xdr:col>7</xdr:col>
      <xdr:colOff>76200</xdr:colOff>
      <xdr:row>4</xdr:row>
      <xdr:rowOff>190500</xdr:rowOff>
    </xdr:to>
    <xdr:sp macro="" textlink="">
      <xdr:nvSpPr>
        <xdr:cNvPr id="10132" name="Texte 29">
          <a:extLst>
            <a:ext uri="{FF2B5EF4-FFF2-40B4-BE49-F238E27FC236}">
              <a16:creationId xmlns:a16="http://schemas.microsoft.com/office/drawing/2014/main" id="{BFBB8AD2-500F-406D-9C96-0BC44B7C4378}"/>
            </a:ext>
          </a:extLst>
        </xdr:cNvPr>
        <xdr:cNvSpPr txBox="1">
          <a:spLocks noChangeArrowheads="1"/>
        </xdr:cNvSpPr>
      </xdr:nvSpPr>
      <xdr:spPr bwMode="auto">
        <a:xfrm>
          <a:off x="4411980" y="176784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4</xdr:row>
      <xdr:rowOff>0</xdr:rowOff>
    </xdr:from>
    <xdr:to>
      <xdr:col>8</xdr:col>
      <xdr:colOff>76200</xdr:colOff>
      <xdr:row>4</xdr:row>
      <xdr:rowOff>198120</xdr:rowOff>
    </xdr:to>
    <xdr:sp macro="" textlink="">
      <xdr:nvSpPr>
        <xdr:cNvPr id="10133" name="Texte 30">
          <a:extLst>
            <a:ext uri="{FF2B5EF4-FFF2-40B4-BE49-F238E27FC236}">
              <a16:creationId xmlns:a16="http://schemas.microsoft.com/office/drawing/2014/main" id="{FCD8A0BD-EEF4-4B66-9323-3B0002609A29}"/>
            </a:ext>
          </a:extLst>
        </xdr:cNvPr>
        <xdr:cNvSpPr txBox="1">
          <a:spLocks noChangeArrowheads="1"/>
        </xdr:cNvSpPr>
      </xdr:nvSpPr>
      <xdr:spPr bwMode="auto">
        <a:xfrm>
          <a:off x="5006340" y="178308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3</xdr:row>
      <xdr:rowOff>876300</xdr:rowOff>
    </xdr:from>
    <xdr:to>
      <xdr:col>8</xdr:col>
      <xdr:colOff>76200</xdr:colOff>
      <xdr:row>4</xdr:row>
      <xdr:rowOff>190500</xdr:rowOff>
    </xdr:to>
    <xdr:sp macro="" textlink="">
      <xdr:nvSpPr>
        <xdr:cNvPr id="10134" name="Texte 31">
          <a:extLst>
            <a:ext uri="{FF2B5EF4-FFF2-40B4-BE49-F238E27FC236}">
              <a16:creationId xmlns:a16="http://schemas.microsoft.com/office/drawing/2014/main" id="{D5F8CF7F-AB3F-474A-9182-4D49D3442B41}"/>
            </a:ext>
          </a:extLst>
        </xdr:cNvPr>
        <xdr:cNvSpPr txBox="1">
          <a:spLocks noChangeArrowheads="1"/>
        </xdr:cNvSpPr>
      </xdr:nvSpPr>
      <xdr:spPr bwMode="auto">
        <a:xfrm>
          <a:off x="5006340" y="176784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3</xdr:row>
      <xdr:rowOff>876300</xdr:rowOff>
    </xdr:from>
    <xdr:to>
      <xdr:col>8</xdr:col>
      <xdr:colOff>76200</xdr:colOff>
      <xdr:row>4</xdr:row>
      <xdr:rowOff>190500</xdr:rowOff>
    </xdr:to>
    <xdr:sp macro="" textlink="">
      <xdr:nvSpPr>
        <xdr:cNvPr id="10135" name="Texte 32">
          <a:extLst>
            <a:ext uri="{FF2B5EF4-FFF2-40B4-BE49-F238E27FC236}">
              <a16:creationId xmlns:a16="http://schemas.microsoft.com/office/drawing/2014/main" id="{9D7CC830-3391-4CA5-85ED-5BE6E1EDBD5B}"/>
            </a:ext>
          </a:extLst>
        </xdr:cNvPr>
        <xdr:cNvSpPr txBox="1">
          <a:spLocks noChangeArrowheads="1"/>
        </xdr:cNvSpPr>
      </xdr:nvSpPr>
      <xdr:spPr bwMode="auto">
        <a:xfrm>
          <a:off x="5006340" y="176784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4</xdr:row>
      <xdr:rowOff>0</xdr:rowOff>
    </xdr:from>
    <xdr:to>
      <xdr:col>6</xdr:col>
      <xdr:colOff>76200</xdr:colOff>
      <xdr:row>4</xdr:row>
      <xdr:rowOff>198120</xdr:rowOff>
    </xdr:to>
    <xdr:sp macro="" textlink="">
      <xdr:nvSpPr>
        <xdr:cNvPr id="10136" name="Texte 24">
          <a:extLst>
            <a:ext uri="{FF2B5EF4-FFF2-40B4-BE49-F238E27FC236}">
              <a16:creationId xmlns:a16="http://schemas.microsoft.com/office/drawing/2014/main" id="{7EFD1931-1EBD-42A3-B9FD-1681899F985B}"/>
            </a:ext>
          </a:extLst>
        </xdr:cNvPr>
        <xdr:cNvSpPr txBox="1">
          <a:spLocks noChangeArrowheads="1"/>
        </xdr:cNvSpPr>
      </xdr:nvSpPr>
      <xdr:spPr bwMode="auto">
        <a:xfrm>
          <a:off x="3817620" y="178308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3</xdr:row>
      <xdr:rowOff>876300</xdr:rowOff>
    </xdr:from>
    <xdr:to>
      <xdr:col>6</xdr:col>
      <xdr:colOff>76200</xdr:colOff>
      <xdr:row>4</xdr:row>
      <xdr:rowOff>190500</xdr:rowOff>
    </xdr:to>
    <xdr:sp macro="" textlink="">
      <xdr:nvSpPr>
        <xdr:cNvPr id="10137" name="Texte 25">
          <a:extLst>
            <a:ext uri="{FF2B5EF4-FFF2-40B4-BE49-F238E27FC236}">
              <a16:creationId xmlns:a16="http://schemas.microsoft.com/office/drawing/2014/main" id="{15FC34F7-6D94-484F-8572-D6A9E1DF53A0}"/>
            </a:ext>
          </a:extLst>
        </xdr:cNvPr>
        <xdr:cNvSpPr txBox="1">
          <a:spLocks noChangeArrowheads="1"/>
        </xdr:cNvSpPr>
      </xdr:nvSpPr>
      <xdr:spPr bwMode="auto">
        <a:xfrm>
          <a:off x="3817620" y="176784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4</xdr:row>
      <xdr:rowOff>0</xdr:rowOff>
    </xdr:from>
    <xdr:to>
      <xdr:col>7</xdr:col>
      <xdr:colOff>76200</xdr:colOff>
      <xdr:row>4</xdr:row>
      <xdr:rowOff>198120</xdr:rowOff>
    </xdr:to>
    <xdr:sp macro="" textlink="">
      <xdr:nvSpPr>
        <xdr:cNvPr id="10138" name="Texte 27">
          <a:extLst>
            <a:ext uri="{FF2B5EF4-FFF2-40B4-BE49-F238E27FC236}">
              <a16:creationId xmlns:a16="http://schemas.microsoft.com/office/drawing/2014/main" id="{04A118D4-9869-4327-8273-8A771E16F68E}"/>
            </a:ext>
          </a:extLst>
        </xdr:cNvPr>
        <xdr:cNvSpPr txBox="1">
          <a:spLocks noChangeArrowheads="1"/>
        </xdr:cNvSpPr>
      </xdr:nvSpPr>
      <xdr:spPr bwMode="auto">
        <a:xfrm>
          <a:off x="4411980" y="178308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3</xdr:row>
      <xdr:rowOff>876300</xdr:rowOff>
    </xdr:from>
    <xdr:to>
      <xdr:col>7</xdr:col>
      <xdr:colOff>76200</xdr:colOff>
      <xdr:row>4</xdr:row>
      <xdr:rowOff>190500</xdr:rowOff>
    </xdr:to>
    <xdr:sp macro="" textlink="">
      <xdr:nvSpPr>
        <xdr:cNvPr id="10139" name="Texte 28">
          <a:extLst>
            <a:ext uri="{FF2B5EF4-FFF2-40B4-BE49-F238E27FC236}">
              <a16:creationId xmlns:a16="http://schemas.microsoft.com/office/drawing/2014/main" id="{6E89E426-47AD-45C6-8E78-16D60FFCC290}"/>
            </a:ext>
          </a:extLst>
        </xdr:cNvPr>
        <xdr:cNvSpPr txBox="1">
          <a:spLocks noChangeArrowheads="1"/>
        </xdr:cNvSpPr>
      </xdr:nvSpPr>
      <xdr:spPr bwMode="auto">
        <a:xfrm>
          <a:off x="4411980" y="176784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3</xdr:row>
      <xdr:rowOff>876300</xdr:rowOff>
    </xdr:from>
    <xdr:to>
      <xdr:col>7</xdr:col>
      <xdr:colOff>76200</xdr:colOff>
      <xdr:row>4</xdr:row>
      <xdr:rowOff>190500</xdr:rowOff>
    </xdr:to>
    <xdr:sp macro="" textlink="">
      <xdr:nvSpPr>
        <xdr:cNvPr id="10140" name="Texte 29">
          <a:extLst>
            <a:ext uri="{FF2B5EF4-FFF2-40B4-BE49-F238E27FC236}">
              <a16:creationId xmlns:a16="http://schemas.microsoft.com/office/drawing/2014/main" id="{46253290-C358-45CE-A2B3-8A795BC6F45F}"/>
            </a:ext>
          </a:extLst>
        </xdr:cNvPr>
        <xdr:cNvSpPr txBox="1">
          <a:spLocks noChangeArrowheads="1"/>
        </xdr:cNvSpPr>
      </xdr:nvSpPr>
      <xdr:spPr bwMode="auto">
        <a:xfrm>
          <a:off x="4411980" y="176784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4</xdr:row>
      <xdr:rowOff>0</xdr:rowOff>
    </xdr:from>
    <xdr:to>
      <xdr:col>8</xdr:col>
      <xdr:colOff>76200</xdr:colOff>
      <xdr:row>4</xdr:row>
      <xdr:rowOff>198120</xdr:rowOff>
    </xdr:to>
    <xdr:sp macro="" textlink="">
      <xdr:nvSpPr>
        <xdr:cNvPr id="10141" name="Texte 30">
          <a:extLst>
            <a:ext uri="{FF2B5EF4-FFF2-40B4-BE49-F238E27FC236}">
              <a16:creationId xmlns:a16="http://schemas.microsoft.com/office/drawing/2014/main" id="{95A22DAB-D041-4D16-8F80-D741F5CFC2FF}"/>
            </a:ext>
          </a:extLst>
        </xdr:cNvPr>
        <xdr:cNvSpPr txBox="1">
          <a:spLocks noChangeArrowheads="1"/>
        </xdr:cNvSpPr>
      </xdr:nvSpPr>
      <xdr:spPr bwMode="auto">
        <a:xfrm>
          <a:off x="5006340" y="178308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3</xdr:row>
      <xdr:rowOff>876300</xdr:rowOff>
    </xdr:from>
    <xdr:to>
      <xdr:col>8</xdr:col>
      <xdr:colOff>76200</xdr:colOff>
      <xdr:row>4</xdr:row>
      <xdr:rowOff>190500</xdr:rowOff>
    </xdr:to>
    <xdr:sp macro="" textlink="">
      <xdr:nvSpPr>
        <xdr:cNvPr id="10142" name="Texte 31">
          <a:extLst>
            <a:ext uri="{FF2B5EF4-FFF2-40B4-BE49-F238E27FC236}">
              <a16:creationId xmlns:a16="http://schemas.microsoft.com/office/drawing/2014/main" id="{083029BF-FD82-43C7-8C96-63D0229F782C}"/>
            </a:ext>
          </a:extLst>
        </xdr:cNvPr>
        <xdr:cNvSpPr txBox="1">
          <a:spLocks noChangeArrowheads="1"/>
        </xdr:cNvSpPr>
      </xdr:nvSpPr>
      <xdr:spPr bwMode="auto">
        <a:xfrm>
          <a:off x="5006340" y="176784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3</xdr:row>
      <xdr:rowOff>876300</xdr:rowOff>
    </xdr:from>
    <xdr:to>
      <xdr:col>8</xdr:col>
      <xdr:colOff>76200</xdr:colOff>
      <xdr:row>4</xdr:row>
      <xdr:rowOff>190500</xdr:rowOff>
    </xdr:to>
    <xdr:sp macro="" textlink="">
      <xdr:nvSpPr>
        <xdr:cNvPr id="10143" name="Texte 32">
          <a:extLst>
            <a:ext uri="{FF2B5EF4-FFF2-40B4-BE49-F238E27FC236}">
              <a16:creationId xmlns:a16="http://schemas.microsoft.com/office/drawing/2014/main" id="{E27BCC3D-DE55-4760-8EF6-EFB78FEDBA7A}"/>
            </a:ext>
          </a:extLst>
        </xdr:cNvPr>
        <xdr:cNvSpPr txBox="1">
          <a:spLocks noChangeArrowheads="1"/>
        </xdr:cNvSpPr>
      </xdr:nvSpPr>
      <xdr:spPr bwMode="auto">
        <a:xfrm>
          <a:off x="5006340" y="176784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13</xdr:row>
      <xdr:rowOff>0</xdr:rowOff>
    </xdr:from>
    <xdr:to>
      <xdr:col>6</xdr:col>
      <xdr:colOff>76200</xdr:colOff>
      <xdr:row>13</xdr:row>
      <xdr:rowOff>198120</xdr:rowOff>
    </xdr:to>
    <xdr:sp macro="" textlink="">
      <xdr:nvSpPr>
        <xdr:cNvPr id="10144" name="Texte 3">
          <a:extLst>
            <a:ext uri="{FF2B5EF4-FFF2-40B4-BE49-F238E27FC236}">
              <a16:creationId xmlns:a16="http://schemas.microsoft.com/office/drawing/2014/main" id="{A9535412-3F54-4147-84A5-4A654BFB126F}"/>
            </a:ext>
          </a:extLst>
        </xdr:cNvPr>
        <xdr:cNvSpPr txBox="1">
          <a:spLocks noChangeArrowheads="1"/>
        </xdr:cNvSpPr>
      </xdr:nvSpPr>
      <xdr:spPr bwMode="auto">
        <a:xfrm>
          <a:off x="381762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13</xdr:row>
      <xdr:rowOff>0</xdr:rowOff>
    </xdr:from>
    <xdr:to>
      <xdr:col>6</xdr:col>
      <xdr:colOff>76200</xdr:colOff>
      <xdr:row>13</xdr:row>
      <xdr:rowOff>198120</xdr:rowOff>
    </xdr:to>
    <xdr:sp macro="" textlink="">
      <xdr:nvSpPr>
        <xdr:cNvPr id="10145" name="Texte 4">
          <a:extLst>
            <a:ext uri="{FF2B5EF4-FFF2-40B4-BE49-F238E27FC236}">
              <a16:creationId xmlns:a16="http://schemas.microsoft.com/office/drawing/2014/main" id="{53F07602-4AD2-4ED6-A7C3-D4A515DC0979}"/>
            </a:ext>
          </a:extLst>
        </xdr:cNvPr>
        <xdr:cNvSpPr txBox="1">
          <a:spLocks noChangeArrowheads="1"/>
        </xdr:cNvSpPr>
      </xdr:nvSpPr>
      <xdr:spPr bwMode="auto">
        <a:xfrm>
          <a:off x="381762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13</xdr:row>
      <xdr:rowOff>0</xdr:rowOff>
    </xdr:from>
    <xdr:to>
      <xdr:col>6</xdr:col>
      <xdr:colOff>76200</xdr:colOff>
      <xdr:row>13</xdr:row>
      <xdr:rowOff>198120</xdr:rowOff>
    </xdr:to>
    <xdr:sp macro="" textlink="">
      <xdr:nvSpPr>
        <xdr:cNvPr id="10146" name="Texte 5">
          <a:extLst>
            <a:ext uri="{FF2B5EF4-FFF2-40B4-BE49-F238E27FC236}">
              <a16:creationId xmlns:a16="http://schemas.microsoft.com/office/drawing/2014/main" id="{B95C403F-8301-41EE-A97B-C812F8ACDDDF}"/>
            </a:ext>
          </a:extLst>
        </xdr:cNvPr>
        <xdr:cNvSpPr txBox="1">
          <a:spLocks noChangeArrowheads="1"/>
        </xdr:cNvSpPr>
      </xdr:nvSpPr>
      <xdr:spPr bwMode="auto">
        <a:xfrm>
          <a:off x="381762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13</xdr:row>
      <xdr:rowOff>0</xdr:rowOff>
    </xdr:from>
    <xdr:to>
      <xdr:col>7</xdr:col>
      <xdr:colOff>76200</xdr:colOff>
      <xdr:row>13</xdr:row>
      <xdr:rowOff>198120</xdr:rowOff>
    </xdr:to>
    <xdr:sp macro="" textlink="">
      <xdr:nvSpPr>
        <xdr:cNvPr id="10147" name="Texte 7">
          <a:extLst>
            <a:ext uri="{FF2B5EF4-FFF2-40B4-BE49-F238E27FC236}">
              <a16:creationId xmlns:a16="http://schemas.microsoft.com/office/drawing/2014/main" id="{14F3E276-6C2D-4C46-A086-644EA8F78589}"/>
            </a:ext>
          </a:extLst>
        </xdr:cNvPr>
        <xdr:cNvSpPr txBox="1">
          <a:spLocks noChangeArrowheads="1"/>
        </xdr:cNvSpPr>
      </xdr:nvSpPr>
      <xdr:spPr bwMode="auto">
        <a:xfrm>
          <a:off x="441198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13</xdr:row>
      <xdr:rowOff>0</xdr:rowOff>
    </xdr:from>
    <xdr:to>
      <xdr:col>7</xdr:col>
      <xdr:colOff>76200</xdr:colOff>
      <xdr:row>13</xdr:row>
      <xdr:rowOff>198120</xdr:rowOff>
    </xdr:to>
    <xdr:sp macro="" textlink="">
      <xdr:nvSpPr>
        <xdr:cNvPr id="10148" name="Texte 8">
          <a:extLst>
            <a:ext uri="{FF2B5EF4-FFF2-40B4-BE49-F238E27FC236}">
              <a16:creationId xmlns:a16="http://schemas.microsoft.com/office/drawing/2014/main" id="{F5785BEF-C5C5-4E05-A13D-D86DE6F2DB26}"/>
            </a:ext>
          </a:extLst>
        </xdr:cNvPr>
        <xdr:cNvSpPr txBox="1">
          <a:spLocks noChangeArrowheads="1"/>
        </xdr:cNvSpPr>
      </xdr:nvSpPr>
      <xdr:spPr bwMode="auto">
        <a:xfrm>
          <a:off x="441198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13</xdr:row>
      <xdr:rowOff>0</xdr:rowOff>
    </xdr:from>
    <xdr:to>
      <xdr:col>7</xdr:col>
      <xdr:colOff>76200</xdr:colOff>
      <xdr:row>13</xdr:row>
      <xdr:rowOff>198120</xdr:rowOff>
    </xdr:to>
    <xdr:sp macro="" textlink="">
      <xdr:nvSpPr>
        <xdr:cNvPr id="10149" name="Texte 9">
          <a:extLst>
            <a:ext uri="{FF2B5EF4-FFF2-40B4-BE49-F238E27FC236}">
              <a16:creationId xmlns:a16="http://schemas.microsoft.com/office/drawing/2014/main" id="{0AF62154-E684-4BE1-A855-C43235460C0A}"/>
            </a:ext>
          </a:extLst>
        </xdr:cNvPr>
        <xdr:cNvSpPr txBox="1">
          <a:spLocks noChangeArrowheads="1"/>
        </xdr:cNvSpPr>
      </xdr:nvSpPr>
      <xdr:spPr bwMode="auto">
        <a:xfrm>
          <a:off x="441198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13</xdr:row>
      <xdr:rowOff>0</xdr:rowOff>
    </xdr:from>
    <xdr:to>
      <xdr:col>8</xdr:col>
      <xdr:colOff>76200</xdr:colOff>
      <xdr:row>13</xdr:row>
      <xdr:rowOff>198120</xdr:rowOff>
    </xdr:to>
    <xdr:sp macro="" textlink="">
      <xdr:nvSpPr>
        <xdr:cNvPr id="10150" name="Texte 10">
          <a:extLst>
            <a:ext uri="{FF2B5EF4-FFF2-40B4-BE49-F238E27FC236}">
              <a16:creationId xmlns:a16="http://schemas.microsoft.com/office/drawing/2014/main" id="{32352157-186E-4A87-96CA-5E7C514E5F8B}"/>
            </a:ext>
          </a:extLst>
        </xdr:cNvPr>
        <xdr:cNvSpPr txBox="1">
          <a:spLocks noChangeArrowheads="1"/>
        </xdr:cNvSpPr>
      </xdr:nvSpPr>
      <xdr:spPr bwMode="auto">
        <a:xfrm>
          <a:off x="500634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13</xdr:row>
      <xdr:rowOff>0</xdr:rowOff>
    </xdr:from>
    <xdr:to>
      <xdr:col>8</xdr:col>
      <xdr:colOff>76200</xdr:colOff>
      <xdr:row>13</xdr:row>
      <xdr:rowOff>198120</xdr:rowOff>
    </xdr:to>
    <xdr:sp macro="" textlink="">
      <xdr:nvSpPr>
        <xdr:cNvPr id="10151" name="Texte 11">
          <a:extLst>
            <a:ext uri="{FF2B5EF4-FFF2-40B4-BE49-F238E27FC236}">
              <a16:creationId xmlns:a16="http://schemas.microsoft.com/office/drawing/2014/main" id="{291B8E6F-BC50-4B0F-A800-54ABB17FD179}"/>
            </a:ext>
          </a:extLst>
        </xdr:cNvPr>
        <xdr:cNvSpPr txBox="1">
          <a:spLocks noChangeArrowheads="1"/>
        </xdr:cNvSpPr>
      </xdr:nvSpPr>
      <xdr:spPr bwMode="auto">
        <a:xfrm>
          <a:off x="500634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13</xdr:row>
      <xdr:rowOff>0</xdr:rowOff>
    </xdr:from>
    <xdr:to>
      <xdr:col>8</xdr:col>
      <xdr:colOff>76200</xdr:colOff>
      <xdr:row>13</xdr:row>
      <xdr:rowOff>198120</xdr:rowOff>
    </xdr:to>
    <xdr:sp macro="" textlink="">
      <xdr:nvSpPr>
        <xdr:cNvPr id="10152" name="Texte 12">
          <a:extLst>
            <a:ext uri="{FF2B5EF4-FFF2-40B4-BE49-F238E27FC236}">
              <a16:creationId xmlns:a16="http://schemas.microsoft.com/office/drawing/2014/main" id="{B4BC759B-3C50-47D4-BAF9-C190F1A523C4}"/>
            </a:ext>
          </a:extLst>
        </xdr:cNvPr>
        <xdr:cNvSpPr txBox="1">
          <a:spLocks noChangeArrowheads="1"/>
        </xdr:cNvSpPr>
      </xdr:nvSpPr>
      <xdr:spPr bwMode="auto">
        <a:xfrm>
          <a:off x="500634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247650</xdr:colOff>
      <xdr:row>12</xdr:row>
      <xdr:rowOff>9525</xdr:rowOff>
    </xdr:from>
    <xdr:to>
      <xdr:col>5</xdr:col>
      <xdr:colOff>1118286</xdr:colOff>
      <xdr:row>12</xdr:row>
      <xdr:rowOff>352425</xdr:rowOff>
    </xdr:to>
    <xdr:sp macro="" textlink="" fLocksText="0">
      <xdr:nvSpPr>
        <xdr:cNvPr id="10241" name="Texte 2">
          <a:extLst>
            <a:ext uri="{FF2B5EF4-FFF2-40B4-BE49-F238E27FC236}">
              <a16:creationId xmlns:a16="http://schemas.microsoft.com/office/drawing/2014/main" id="{F7A43B59-0BC5-4CB8-ADA8-3A665C3D5F18}"/>
            </a:ext>
          </a:extLst>
        </xdr:cNvPr>
        <xdr:cNvSpPr txBox="1">
          <a:spLocks noChangeArrowheads="1"/>
        </xdr:cNvSpPr>
      </xdr:nvSpPr>
      <xdr:spPr bwMode="auto">
        <a:xfrm>
          <a:off x="2867025" y="4581525"/>
          <a:ext cx="847725" cy="342900"/>
        </a:xfrm>
        <a:prstGeom prst="rect">
          <a:avLst/>
        </a:prstGeom>
        <a:noFill/>
        <a:ln w="9525">
          <a:noFill/>
          <a:round/>
          <a:headEnd/>
          <a:tailEnd/>
        </a:ln>
        <a:effectLst/>
      </xdr:spPr>
      <xdr:txBody>
        <a:bodyPr vertOverflow="clip" wrap="square" lIns="20160" tIns="20160" rIns="20160" bIns="20160" anchor="t" upright="1"/>
        <a:lstStyle/>
        <a:p>
          <a:pPr algn="r" rtl="0">
            <a:defRPr sz="1000"/>
          </a:pPr>
          <a:r>
            <a:rPr lang="fr-FR" sz="700" b="1" i="0" strike="noStrike">
              <a:solidFill>
                <a:srgbClr val="000000"/>
              </a:solidFill>
              <a:latin typeface="Arial"/>
              <a:cs typeface="Arial"/>
            </a:rPr>
            <a:t>CONSO. INTER. DES BRANCHES</a:t>
          </a:r>
        </a:p>
      </xdr:txBody>
    </xdr:sp>
    <xdr:clientData/>
  </xdr:twoCellAnchor>
  <xdr:twoCellAnchor>
    <xdr:from>
      <xdr:col>6</xdr:col>
      <xdr:colOff>0</xdr:colOff>
      <xdr:row>13</xdr:row>
      <xdr:rowOff>0</xdr:rowOff>
    </xdr:from>
    <xdr:to>
      <xdr:col>6</xdr:col>
      <xdr:colOff>76200</xdr:colOff>
      <xdr:row>13</xdr:row>
      <xdr:rowOff>198120</xdr:rowOff>
    </xdr:to>
    <xdr:sp macro="" textlink="">
      <xdr:nvSpPr>
        <xdr:cNvPr id="23985" name="Texte 3">
          <a:extLst>
            <a:ext uri="{FF2B5EF4-FFF2-40B4-BE49-F238E27FC236}">
              <a16:creationId xmlns:a16="http://schemas.microsoft.com/office/drawing/2014/main" id="{520FEBC6-10E3-4070-B82F-C3CFDC81FC15}"/>
            </a:ext>
          </a:extLst>
        </xdr:cNvPr>
        <xdr:cNvSpPr txBox="1">
          <a:spLocks noChangeArrowheads="1"/>
        </xdr:cNvSpPr>
      </xdr:nvSpPr>
      <xdr:spPr bwMode="auto">
        <a:xfrm>
          <a:off x="381762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13</xdr:row>
      <xdr:rowOff>0</xdr:rowOff>
    </xdr:from>
    <xdr:to>
      <xdr:col>6</xdr:col>
      <xdr:colOff>76200</xdr:colOff>
      <xdr:row>13</xdr:row>
      <xdr:rowOff>198120</xdr:rowOff>
    </xdr:to>
    <xdr:sp macro="" textlink="">
      <xdr:nvSpPr>
        <xdr:cNvPr id="23986" name="Texte 4">
          <a:extLst>
            <a:ext uri="{FF2B5EF4-FFF2-40B4-BE49-F238E27FC236}">
              <a16:creationId xmlns:a16="http://schemas.microsoft.com/office/drawing/2014/main" id="{B468307C-9504-43F5-8BE7-AB979C6D239D}"/>
            </a:ext>
          </a:extLst>
        </xdr:cNvPr>
        <xdr:cNvSpPr txBox="1">
          <a:spLocks noChangeArrowheads="1"/>
        </xdr:cNvSpPr>
      </xdr:nvSpPr>
      <xdr:spPr bwMode="auto">
        <a:xfrm>
          <a:off x="381762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13</xdr:row>
      <xdr:rowOff>0</xdr:rowOff>
    </xdr:from>
    <xdr:to>
      <xdr:col>6</xdr:col>
      <xdr:colOff>76200</xdr:colOff>
      <xdr:row>13</xdr:row>
      <xdr:rowOff>198120</xdr:rowOff>
    </xdr:to>
    <xdr:sp macro="" textlink="">
      <xdr:nvSpPr>
        <xdr:cNvPr id="23987" name="Texte 5">
          <a:extLst>
            <a:ext uri="{FF2B5EF4-FFF2-40B4-BE49-F238E27FC236}">
              <a16:creationId xmlns:a16="http://schemas.microsoft.com/office/drawing/2014/main" id="{DF7D2F2B-3F86-416C-A0DD-6E95B13A03B9}"/>
            </a:ext>
          </a:extLst>
        </xdr:cNvPr>
        <xdr:cNvSpPr txBox="1">
          <a:spLocks noChangeArrowheads="1"/>
        </xdr:cNvSpPr>
      </xdr:nvSpPr>
      <xdr:spPr bwMode="auto">
        <a:xfrm>
          <a:off x="381762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13</xdr:row>
      <xdr:rowOff>0</xdr:rowOff>
    </xdr:from>
    <xdr:to>
      <xdr:col>7</xdr:col>
      <xdr:colOff>76200</xdr:colOff>
      <xdr:row>13</xdr:row>
      <xdr:rowOff>198120</xdr:rowOff>
    </xdr:to>
    <xdr:sp macro="" textlink="">
      <xdr:nvSpPr>
        <xdr:cNvPr id="23988" name="Texte 7">
          <a:extLst>
            <a:ext uri="{FF2B5EF4-FFF2-40B4-BE49-F238E27FC236}">
              <a16:creationId xmlns:a16="http://schemas.microsoft.com/office/drawing/2014/main" id="{2490FCB3-EA3F-4881-8972-041FE8B2F692}"/>
            </a:ext>
          </a:extLst>
        </xdr:cNvPr>
        <xdr:cNvSpPr txBox="1">
          <a:spLocks noChangeArrowheads="1"/>
        </xdr:cNvSpPr>
      </xdr:nvSpPr>
      <xdr:spPr bwMode="auto">
        <a:xfrm>
          <a:off x="441198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13</xdr:row>
      <xdr:rowOff>0</xdr:rowOff>
    </xdr:from>
    <xdr:to>
      <xdr:col>7</xdr:col>
      <xdr:colOff>76200</xdr:colOff>
      <xdr:row>13</xdr:row>
      <xdr:rowOff>198120</xdr:rowOff>
    </xdr:to>
    <xdr:sp macro="" textlink="">
      <xdr:nvSpPr>
        <xdr:cNvPr id="23989" name="Texte 8">
          <a:extLst>
            <a:ext uri="{FF2B5EF4-FFF2-40B4-BE49-F238E27FC236}">
              <a16:creationId xmlns:a16="http://schemas.microsoft.com/office/drawing/2014/main" id="{0D7FC677-4495-4408-9A40-C098A58A8512}"/>
            </a:ext>
          </a:extLst>
        </xdr:cNvPr>
        <xdr:cNvSpPr txBox="1">
          <a:spLocks noChangeArrowheads="1"/>
        </xdr:cNvSpPr>
      </xdr:nvSpPr>
      <xdr:spPr bwMode="auto">
        <a:xfrm>
          <a:off x="441198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13</xdr:row>
      <xdr:rowOff>0</xdr:rowOff>
    </xdr:from>
    <xdr:to>
      <xdr:col>7</xdr:col>
      <xdr:colOff>76200</xdr:colOff>
      <xdr:row>13</xdr:row>
      <xdr:rowOff>198120</xdr:rowOff>
    </xdr:to>
    <xdr:sp macro="" textlink="">
      <xdr:nvSpPr>
        <xdr:cNvPr id="23990" name="Texte 9">
          <a:extLst>
            <a:ext uri="{FF2B5EF4-FFF2-40B4-BE49-F238E27FC236}">
              <a16:creationId xmlns:a16="http://schemas.microsoft.com/office/drawing/2014/main" id="{526ABE49-FD36-44E7-B810-53A70E68AAA8}"/>
            </a:ext>
          </a:extLst>
        </xdr:cNvPr>
        <xdr:cNvSpPr txBox="1">
          <a:spLocks noChangeArrowheads="1"/>
        </xdr:cNvSpPr>
      </xdr:nvSpPr>
      <xdr:spPr bwMode="auto">
        <a:xfrm>
          <a:off x="441198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13</xdr:row>
      <xdr:rowOff>0</xdr:rowOff>
    </xdr:from>
    <xdr:to>
      <xdr:col>8</xdr:col>
      <xdr:colOff>76200</xdr:colOff>
      <xdr:row>13</xdr:row>
      <xdr:rowOff>198120</xdr:rowOff>
    </xdr:to>
    <xdr:sp macro="" textlink="">
      <xdr:nvSpPr>
        <xdr:cNvPr id="23991" name="Texte 10">
          <a:extLst>
            <a:ext uri="{FF2B5EF4-FFF2-40B4-BE49-F238E27FC236}">
              <a16:creationId xmlns:a16="http://schemas.microsoft.com/office/drawing/2014/main" id="{124D3721-A092-4B07-8411-2AFDC69D5A33}"/>
            </a:ext>
          </a:extLst>
        </xdr:cNvPr>
        <xdr:cNvSpPr txBox="1">
          <a:spLocks noChangeArrowheads="1"/>
        </xdr:cNvSpPr>
      </xdr:nvSpPr>
      <xdr:spPr bwMode="auto">
        <a:xfrm>
          <a:off x="500634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13</xdr:row>
      <xdr:rowOff>0</xdr:rowOff>
    </xdr:from>
    <xdr:to>
      <xdr:col>8</xdr:col>
      <xdr:colOff>76200</xdr:colOff>
      <xdr:row>13</xdr:row>
      <xdr:rowOff>198120</xdr:rowOff>
    </xdr:to>
    <xdr:sp macro="" textlink="">
      <xdr:nvSpPr>
        <xdr:cNvPr id="23992" name="Texte 11">
          <a:extLst>
            <a:ext uri="{FF2B5EF4-FFF2-40B4-BE49-F238E27FC236}">
              <a16:creationId xmlns:a16="http://schemas.microsoft.com/office/drawing/2014/main" id="{989AF19D-1116-493B-8010-C1B8DE9B9482}"/>
            </a:ext>
          </a:extLst>
        </xdr:cNvPr>
        <xdr:cNvSpPr txBox="1">
          <a:spLocks noChangeArrowheads="1"/>
        </xdr:cNvSpPr>
      </xdr:nvSpPr>
      <xdr:spPr bwMode="auto">
        <a:xfrm>
          <a:off x="500634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13</xdr:row>
      <xdr:rowOff>0</xdr:rowOff>
    </xdr:from>
    <xdr:to>
      <xdr:col>8</xdr:col>
      <xdr:colOff>76200</xdr:colOff>
      <xdr:row>13</xdr:row>
      <xdr:rowOff>198120</xdr:rowOff>
    </xdr:to>
    <xdr:sp macro="" textlink="">
      <xdr:nvSpPr>
        <xdr:cNvPr id="23993" name="Texte 12">
          <a:extLst>
            <a:ext uri="{FF2B5EF4-FFF2-40B4-BE49-F238E27FC236}">
              <a16:creationId xmlns:a16="http://schemas.microsoft.com/office/drawing/2014/main" id="{B8891769-E565-462D-AA48-BAD3A7CBE8D3}"/>
            </a:ext>
          </a:extLst>
        </xdr:cNvPr>
        <xdr:cNvSpPr txBox="1">
          <a:spLocks noChangeArrowheads="1"/>
        </xdr:cNvSpPr>
      </xdr:nvSpPr>
      <xdr:spPr bwMode="auto">
        <a:xfrm>
          <a:off x="500634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87630</xdr:colOff>
      <xdr:row>12</xdr:row>
      <xdr:rowOff>621030</xdr:rowOff>
    </xdr:from>
    <xdr:to>
      <xdr:col>5</xdr:col>
      <xdr:colOff>861196</xdr:colOff>
      <xdr:row>13</xdr:row>
      <xdr:rowOff>2078</xdr:rowOff>
    </xdr:to>
    <xdr:sp macro="" textlink="" fLocksText="0">
      <xdr:nvSpPr>
        <xdr:cNvPr id="10251" name="Texte 19">
          <a:extLst>
            <a:ext uri="{FF2B5EF4-FFF2-40B4-BE49-F238E27FC236}">
              <a16:creationId xmlns:a16="http://schemas.microsoft.com/office/drawing/2014/main" id="{5C8E79D3-8CA2-46B0-9605-015963B2777B}"/>
            </a:ext>
          </a:extLst>
        </xdr:cNvPr>
        <xdr:cNvSpPr txBox="1">
          <a:spLocks noChangeArrowheads="1"/>
        </xdr:cNvSpPr>
      </xdr:nvSpPr>
      <xdr:spPr bwMode="auto">
        <a:xfrm>
          <a:off x="2600325" y="5200650"/>
          <a:ext cx="857250" cy="247650"/>
        </a:xfrm>
        <a:prstGeom prst="rect">
          <a:avLst/>
        </a:prstGeom>
        <a:noFill/>
        <a:ln w="9525">
          <a:noFill/>
          <a:round/>
          <a:headEnd/>
          <a:tailEnd/>
        </a:ln>
        <a:effectLst/>
      </xdr:spPr>
      <xdr:txBody>
        <a:bodyPr vertOverflow="clip" wrap="square" lIns="20160" tIns="20160" rIns="20160" bIns="20160" anchor="t" upright="1"/>
        <a:lstStyle/>
        <a:p>
          <a:pPr algn="ctr" rtl="0">
            <a:defRPr sz="1000"/>
          </a:pPr>
          <a:r>
            <a:rPr lang="fr-FR" sz="700" b="1" i="0" strike="noStrike">
              <a:solidFill>
                <a:srgbClr val="000000"/>
              </a:solidFill>
              <a:latin typeface="Arial"/>
              <a:cs typeface="Arial"/>
            </a:rPr>
            <a:t>CONSO. INTER. </a:t>
          </a:r>
        </a:p>
        <a:p>
          <a:pPr algn="ctr" rtl="0">
            <a:defRPr sz="1000"/>
          </a:pPr>
          <a:r>
            <a:rPr lang="fr-FR" sz="700" b="1" i="0" strike="noStrike">
              <a:solidFill>
                <a:srgbClr val="000000"/>
              </a:solidFill>
              <a:latin typeface="Arial"/>
              <a:cs typeface="Arial"/>
            </a:rPr>
            <a:t>EN PRODUITS</a:t>
          </a:r>
        </a:p>
      </xdr:txBody>
    </xdr:sp>
    <xdr:clientData/>
  </xdr:twoCellAnchor>
  <xdr:twoCellAnchor>
    <xdr:from>
      <xdr:col>13</xdr:col>
      <xdr:colOff>0</xdr:colOff>
      <xdr:row>12</xdr:row>
      <xdr:rowOff>0</xdr:rowOff>
    </xdr:from>
    <xdr:to>
      <xdr:col>15</xdr:col>
      <xdr:colOff>1930</xdr:colOff>
      <xdr:row>12</xdr:row>
      <xdr:rowOff>285750</xdr:rowOff>
    </xdr:to>
    <xdr:sp macro="" textlink="" fLocksText="0">
      <xdr:nvSpPr>
        <xdr:cNvPr id="10252" name="Texte 22">
          <a:extLst>
            <a:ext uri="{FF2B5EF4-FFF2-40B4-BE49-F238E27FC236}">
              <a16:creationId xmlns:a16="http://schemas.microsoft.com/office/drawing/2014/main" id="{2DD483E3-0C41-44D1-B0F1-080A62E87C89}"/>
            </a:ext>
          </a:extLst>
        </xdr:cNvPr>
        <xdr:cNvSpPr txBox="1">
          <a:spLocks noChangeArrowheads="1"/>
        </xdr:cNvSpPr>
      </xdr:nvSpPr>
      <xdr:spPr bwMode="auto">
        <a:xfrm>
          <a:off x="7324725" y="4572000"/>
          <a:ext cx="1162050" cy="285750"/>
        </a:xfrm>
        <a:prstGeom prst="rect">
          <a:avLst/>
        </a:prstGeom>
        <a:solidFill>
          <a:srgbClr val="FFFFFF"/>
        </a:solidFill>
        <a:ln w="9360" cap="sq">
          <a:solidFill>
            <a:srgbClr val="000000"/>
          </a:solidFill>
          <a:miter lim="800000"/>
          <a:headEnd/>
          <a:tailEnd/>
        </a:ln>
        <a:effectLst/>
      </xdr:spPr>
      <xdr:txBody>
        <a:bodyPr vertOverflow="clip" wrap="square" lIns="20160" tIns="20160" rIns="20160" bIns="20160" anchor="ctr" upright="1"/>
        <a:lstStyle/>
        <a:p>
          <a:pPr algn="ctr" rtl="0">
            <a:defRPr sz="1000"/>
          </a:pPr>
          <a:r>
            <a:rPr lang="fr-FR" sz="900" b="0" i="0" strike="noStrike">
              <a:solidFill>
                <a:srgbClr val="000000"/>
              </a:solidFill>
              <a:latin typeface="Arial"/>
              <a:cs typeface="Arial"/>
            </a:rPr>
            <a:t>Conso. finale</a:t>
          </a:r>
        </a:p>
      </xdr:txBody>
    </xdr:sp>
    <xdr:clientData/>
  </xdr:twoCellAnchor>
  <xdr:twoCellAnchor>
    <xdr:from>
      <xdr:col>5</xdr:col>
      <xdr:colOff>209550</xdr:colOff>
      <xdr:row>3</xdr:row>
      <xdr:rowOff>11430</xdr:rowOff>
    </xdr:from>
    <xdr:to>
      <xdr:col>5</xdr:col>
      <xdr:colOff>1108710</xdr:colOff>
      <xdr:row>3</xdr:row>
      <xdr:rowOff>430530</xdr:rowOff>
    </xdr:to>
    <xdr:sp macro="" textlink="" fLocksText="0">
      <xdr:nvSpPr>
        <xdr:cNvPr id="10253" name="Texte 23">
          <a:extLst>
            <a:ext uri="{FF2B5EF4-FFF2-40B4-BE49-F238E27FC236}">
              <a16:creationId xmlns:a16="http://schemas.microsoft.com/office/drawing/2014/main" id="{853761A6-98AB-4AC1-B008-70D41A1FF321}"/>
            </a:ext>
          </a:extLst>
        </xdr:cNvPr>
        <xdr:cNvSpPr txBox="1">
          <a:spLocks noChangeArrowheads="1"/>
        </xdr:cNvSpPr>
      </xdr:nvSpPr>
      <xdr:spPr bwMode="auto">
        <a:xfrm>
          <a:off x="2828925" y="914400"/>
          <a:ext cx="876300" cy="419100"/>
        </a:xfrm>
        <a:prstGeom prst="rect">
          <a:avLst/>
        </a:prstGeom>
        <a:noFill/>
        <a:ln w="9525">
          <a:noFill/>
          <a:round/>
          <a:headEnd/>
          <a:tailEnd/>
        </a:ln>
        <a:effectLst/>
      </xdr:spPr>
      <xdr:txBody>
        <a:bodyPr vertOverflow="clip" wrap="square" lIns="20160" tIns="20160" rIns="20160" bIns="20160" anchor="t" upright="1"/>
        <a:lstStyle/>
        <a:p>
          <a:pPr algn="r" rtl="0">
            <a:defRPr sz="1000"/>
          </a:pPr>
          <a:r>
            <a:rPr lang="fr-FR" sz="700" b="1" i="0" strike="noStrike">
              <a:solidFill>
                <a:srgbClr val="000000"/>
              </a:solidFill>
              <a:latin typeface="Arial"/>
              <a:cs typeface="Arial"/>
            </a:rPr>
            <a:t>PRODUCTION</a:t>
          </a:r>
        </a:p>
        <a:p>
          <a:pPr algn="r" rtl="0">
            <a:defRPr sz="1000"/>
          </a:pPr>
          <a:r>
            <a:rPr lang="fr-FR" sz="700" b="1" i="0" strike="noStrike">
              <a:solidFill>
                <a:srgbClr val="000000"/>
              </a:solidFill>
              <a:latin typeface="Arial"/>
              <a:cs typeface="Arial"/>
            </a:rPr>
            <a:t>DES BRANCHES</a:t>
          </a:r>
        </a:p>
      </xdr:txBody>
    </xdr:sp>
    <xdr:clientData/>
  </xdr:twoCellAnchor>
  <xdr:twoCellAnchor>
    <xdr:from>
      <xdr:col>6</xdr:col>
      <xdr:colOff>0</xdr:colOff>
      <xdr:row>4</xdr:row>
      <xdr:rowOff>0</xdr:rowOff>
    </xdr:from>
    <xdr:to>
      <xdr:col>6</xdr:col>
      <xdr:colOff>76200</xdr:colOff>
      <xdr:row>4</xdr:row>
      <xdr:rowOff>198120</xdr:rowOff>
    </xdr:to>
    <xdr:sp macro="" textlink="">
      <xdr:nvSpPr>
        <xdr:cNvPr id="23997" name="Texte 24">
          <a:extLst>
            <a:ext uri="{FF2B5EF4-FFF2-40B4-BE49-F238E27FC236}">
              <a16:creationId xmlns:a16="http://schemas.microsoft.com/office/drawing/2014/main" id="{189F8822-D4A1-4EE4-A920-A099D7DF842E}"/>
            </a:ext>
          </a:extLst>
        </xdr:cNvPr>
        <xdr:cNvSpPr txBox="1">
          <a:spLocks noChangeArrowheads="1"/>
        </xdr:cNvSpPr>
      </xdr:nvSpPr>
      <xdr:spPr bwMode="auto">
        <a:xfrm>
          <a:off x="3817620" y="178308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3</xdr:row>
      <xdr:rowOff>876300</xdr:rowOff>
    </xdr:from>
    <xdr:to>
      <xdr:col>6</xdr:col>
      <xdr:colOff>76200</xdr:colOff>
      <xdr:row>4</xdr:row>
      <xdr:rowOff>190500</xdr:rowOff>
    </xdr:to>
    <xdr:sp macro="" textlink="">
      <xdr:nvSpPr>
        <xdr:cNvPr id="23998" name="Texte 25">
          <a:extLst>
            <a:ext uri="{FF2B5EF4-FFF2-40B4-BE49-F238E27FC236}">
              <a16:creationId xmlns:a16="http://schemas.microsoft.com/office/drawing/2014/main" id="{D7A4F744-D8D3-4A2C-AB14-63E5D0FF578D}"/>
            </a:ext>
          </a:extLst>
        </xdr:cNvPr>
        <xdr:cNvSpPr txBox="1">
          <a:spLocks noChangeArrowheads="1"/>
        </xdr:cNvSpPr>
      </xdr:nvSpPr>
      <xdr:spPr bwMode="auto">
        <a:xfrm>
          <a:off x="3817620" y="176784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3</xdr:row>
      <xdr:rowOff>876300</xdr:rowOff>
    </xdr:from>
    <xdr:to>
      <xdr:col>6</xdr:col>
      <xdr:colOff>76200</xdr:colOff>
      <xdr:row>4</xdr:row>
      <xdr:rowOff>190500</xdr:rowOff>
    </xdr:to>
    <xdr:sp macro="" textlink="">
      <xdr:nvSpPr>
        <xdr:cNvPr id="23999" name="Texte 26">
          <a:extLst>
            <a:ext uri="{FF2B5EF4-FFF2-40B4-BE49-F238E27FC236}">
              <a16:creationId xmlns:a16="http://schemas.microsoft.com/office/drawing/2014/main" id="{4A0B9390-1A0B-4068-9A1A-C62CA93AE131}"/>
            </a:ext>
          </a:extLst>
        </xdr:cNvPr>
        <xdr:cNvSpPr txBox="1">
          <a:spLocks noChangeArrowheads="1"/>
        </xdr:cNvSpPr>
      </xdr:nvSpPr>
      <xdr:spPr bwMode="auto">
        <a:xfrm>
          <a:off x="3817620" y="176784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4</xdr:row>
      <xdr:rowOff>0</xdr:rowOff>
    </xdr:from>
    <xdr:to>
      <xdr:col>7</xdr:col>
      <xdr:colOff>76200</xdr:colOff>
      <xdr:row>4</xdr:row>
      <xdr:rowOff>198120</xdr:rowOff>
    </xdr:to>
    <xdr:sp macro="" textlink="">
      <xdr:nvSpPr>
        <xdr:cNvPr id="24000" name="Texte 27">
          <a:extLst>
            <a:ext uri="{FF2B5EF4-FFF2-40B4-BE49-F238E27FC236}">
              <a16:creationId xmlns:a16="http://schemas.microsoft.com/office/drawing/2014/main" id="{754F942A-45DC-42E1-9E30-65AB1C1FF0EB}"/>
            </a:ext>
          </a:extLst>
        </xdr:cNvPr>
        <xdr:cNvSpPr txBox="1">
          <a:spLocks noChangeArrowheads="1"/>
        </xdr:cNvSpPr>
      </xdr:nvSpPr>
      <xdr:spPr bwMode="auto">
        <a:xfrm>
          <a:off x="4411980" y="178308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3</xdr:row>
      <xdr:rowOff>876300</xdr:rowOff>
    </xdr:from>
    <xdr:to>
      <xdr:col>7</xdr:col>
      <xdr:colOff>76200</xdr:colOff>
      <xdr:row>4</xdr:row>
      <xdr:rowOff>190500</xdr:rowOff>
    </xdr:to>
    <xdr:sp macro="" textlink="">
      <xdr:nvSpPr>
        <xdr:cNvPr id="24001" name="Texte 28">
          <a:extLst>
            <a:ext uri="{FF2B5EF4-FFF2-40B4-BE49-F238E27FC236}">
              <a16:creationId xmlns:a16="http://schemas.microsoft.com/office/drawing/2014/main" id="{07CA0CC0-6B76-4C30-8D41-E681078D01E2}"/>
            </a:ext>
          </a:extLst>
        </xdr:cNvPr>
        <xdr:cNvSpPr txBox="1">
          <a:spLocks noChangeArrowheads="1"/>
        </xdr:cNvSpPr>
      </xdr:nvSpPr>
      <xdr:spPr bwMode="auto">
        <a:xfrm>
          <a:off x="4411980" y="176784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3</xdr:row>
      <xdr:rowOff>876300</xdr:rowOff>
    </xdr:from>
    <xdr:to>
      <xdr:col>7</xdr:col>
      <xdr:colOff>76200</xdr:colOff>
      <xdr:row>4</xdr:row>
      <xdr:rowOff>190500</xdr:rowOff>
    </xdr:to>
    <xdr:sp macro="" textlink="">
      <xdr:nvSpPr>
        <xdr:cNvPr id="24002" name="Texte 29">
          <a:extLst>
            <a:ext uri="{FF2B5EF4-FFF2-40B4-BE49-F238E27FC236}">
              <a16:creationId xmlns:a16="http://schemas.microsoft.com/office/drawing/2014/main" id="{BBF09BC1-58DB-4381-A2BD-01F27C41A397}"/>
            </a:ext>
          </a:extLst>
        </xdr:cNvPr>
        <xdr:cNvSpPr txBox="1">
          <a:spLocks noChangeArrowheads="1"/>
        </xdr:cNvSpPr>
      </xdr:nvSpPr>
      <xdr:spPr bwMode="auto">
        <a:xfrm>
          <a:off x="4411980" y="176784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4</xdr:row>
      <xdr:rowOff>0</xdr:rowOff>
    </xdr:from>
    <xdr:to>
      <xdr:col>8</xdr:col>
      <xdr:colOff>76200</xdr:colOff>
      <xdr:row>4</xdr:row>
      <xdr:rowOff>198120</xdr:rowOff>
    </xdr:to>
    <xdr:sp macro="" textlink="">
      <xdr:nvSpPr>
        <xdr:cNvPr id="24003" name="Texte 30">
          <a:extLst>
            <a:ext uri="{FF2B5EF4-FFF2-40B4-BE49-F238E27FC236}">
              <a16:creationId xmlns:a16="http://schemas.microsoft.com/office/drawing/2014/main" id="{F3BE55E9-2E6D-4D97-863D-9D0A81E5A16F}"/>
            </a:ext>
          </a:extLst>
        </xdr:cNvPr>
        <xdr:cNvSpPr txBox="1">
          <a:spLocks noChangeArrowheads="1"/>
        </xdr:cNvSpPr>
      </xdr:nvSpPr>
      <xdr:spPr bwMode="auto">
        <a:xfrm>
          <a:off x="5006340" y="178308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3</xdr:row>
      <xdr:rowOff>876300</xdr:rowOff>
    </xdr:from>
    <xdr:to>
      <xdr:col>8</xdr:col>
      <xdr:colOff>76200</xdr:colOff>
      <xdr:row>4</xdr:row>
      <xdr:rowOff>190500</xdr:rowOff>
    </xdr:to>
    <xdr:sp macro="" textlink="">
      <xdr:nvSpPr>
        <xdr:cNvPr id="24004" name="Texte 31">
          <a:extLst>
            <a:ext uri="{FF2B5EF4-FFF2-40B4-BE49-F238E27FC236}">
              <a16:creationId xmlns:a16="http://schemas.microsoft.com/office/drawing/2014/main" id="{6A9DDD12-9214-4F3C-AA5B-027D8CAE6655}"/>
            </a:ext>
          </a:extLst>
        </xdr:cNvPr>
        <xdr:cNvSpPr txBox="1">
          <a:spLocks noChangeArrowheads="1"/>
        </xdr:cNvSpPr>
      </xdr:nvSpPr>
      <xdr:spPr bwMode="auto">
        <a:xfrm>
          <a:off x="5006340" y="176784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3</xdr:row>
      <xdr:rowOff>876300</xdr:rowOff>
    </xdr:from>
    <xdr:to>
      <xdr:col>8</xdr:col>
      <xdr:colOff>76200</xdr:colOff>
      <xdr:row>4</xdr:row>
      <xdr:rowOff>190500</xdr:rowOff>
    </xdr:to>
    <xdr:sp macro="" textlink="">
      <xdr:nvSpPr>
        <xdr:cNvPr id="24005" name="Texte 32">
          <a:extLst>
            <a:ext uri="{FF2B5EF4-FFF2-40B4-BE49-F238E27FC236}">
              <a16:creationId xmlns:a16="http://schemas.microsoft.com/office/drawing/2014/main" id="{C536D54E-FEAC-4A67-8CB4-FE3C77ABAD1C}"/>
            </a:ext>
          </a:extLst>
        </xdr:cNvPr>
        <xdr:cNvSpPr txBox="1">
          <a:spLocks noChangeArrowheads="1"/>
        </xdr:cNvSpPr>
      </xdr:nvSpPr>
      <xdr:spPr bwMode="auto">
        <a:xfrm>
          <a:off x="5006340" y="176784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104775</xdr:colOff>
      <xdr:row>3</xdr:row>
      <xdr:rowOff>476250</xdr:rowOff>
    </xdr:from>
    <xdr:to>
      <xdr:col>5</xdr:col>
      <xdr:colOff>889635</xdr:colOff>
      <xdr:row>3</xdr:row>
      <xdr:rowOff>876300</xdr:rowOff>
    </xdr:to>
    <xdr:sp macro="" textlink="" fLocksText="0">
      <xdr:nvSpPr>
        <xdr:cNvPr id="10263" name="Texte 33">
          <a:extLst>
            <a:ext uri="{FF2B5EF4-FFF2-40B4-BE49-F238E27FC236}">
              <a16:creationId xmlns:a16="http://schemas.microsoft.com/office/drawing/2014/main" id="{5A7291C8-7912-425F-B6FB-ED7B493127F8}"/>
            </a:ext>
          </a:extLst>
        </xdr:cNvPr>
        <xdr:cNvSpPr txBox="1">
          <a:spLocks noChangeArrowheads="1"/>
        </xdr:cNvSpPr>
      </xdr:nvSpPr>
      <xdr:spPr bwMode="auto">
        <a:xfrm>
          <a:off x="2609850" y="1371600"/>
          <a:ext cx="876300" cy="40005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fr-FR" sz="700" b="1" i="0" strike="noStrike">
              <a:solidFill>
                <a:srgbClr val="000000"/>
              </a:solidFill>
              <a:latin typeface="Arial"/>
              <a:cs typeface="Arial"/>
            </a:rPr>
            <a:t>PRODUCTION</a:t>
          </a:r>
        </a:p>
        <a:p>
          <a:pPr algn="l" rtl="0">
            <a:defRPr sz="1000"/>
          </a:pPr>
          <a:r>
            <a:rPr lang="fr-FR" sz="700" b="1" i="0" strike="noStrike">
              <a:solidFill>
                <a:srgbClr val="000000"/>
              </a:solidFill>
              <a:latin typeface="Arial"/>
              <a:cs typeface="Arial"/>
            </a:rPr>
            <a:t>DES PRODUITS</a:t>
          </a:r>
        </a:p>
      </xdr:txBody>
    </xdr:sp>
    <xdr:clientData/>
  </xdr:twoCellAnchor>
  <xdr:twoCellAnchor>
    <xdr:from>
      <xdr:col>5</xdr:col>
      <xdr:colOff>0</xdr:colOff>
      <xdr:row>3</xdr:row>
      <xdr:rowOff>7620</xdr:rowOff>
    </xdr:from>
    <xdr:to>
      <xdr:col>5</xdr:col>
      <xdr:colOff>0</xdr:colOff>
      <xdr:row>3</xdr:row>
      <xdr:rowOff>7620</xdr:rowOff>
    </xdr:to>
    <xdr:sp macro="" textlink="">
      <xdr:nvSpPr>
        <xdr:cNvPr id="24007" name="Ligne 37">
          <a:extLst>
            <a:ext uri="{FF2B5EF4-FFF2-40B4-BE49-F238E27FC236}">
              <a16:creationId xmlns:a16="http://schemas.microsoft.com/office/drawing/2014/main" id="{3EE00B51-6B4E-4048-8FC4-54C9B1408FCD}"/>
            </a:ext>
          </a:extLst>
        </xdr:cNvPr>
        <xdr:cNvSpPr>
          <a:spLocks noChangeShapeType="1"/>
        </xdr:cNvSpPr>
      </xdr:nvSpPr>
      <xdr:spPr bwMode="auto">
        <a:xfrm>
          <a:off x="2682240" y="899160"/>
          <a:ext cx="0" cy="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7620</xdr:colOff>
      <xdr:row>3</xdr:row>
      <xdr:rowOff>0</xdr:rowOff>
    </xdr:from>
    <xdr:to>
      <xdr:col>6</xdr:col>
      <xdr:colOff>0</xdr:colOff>
      <xdr:row>3</xdr:row>
      <xdr:rowOff>891540</xdr:rowOff>
    </xdr:to>
    <xdr:sp macro="" textlink="">
      <xdr:nvSpPr>
        <xdr:cNvPr id="24008" name="Ligne 38">
          <a:extLst>
            <a:ext uri="{FF2B5EF4-FFF2-40B4-BE49-F238E27FC236}">
              <a16:creationId xmlns:a16="http://schemas.microsoft.com/office/drawing/2014/main" id="{1C7E269D-3A53-4395-BF10-124F1EB0DB8A}"/>
            </a:ext>
          </a:extLst>
        </xdr:cNvPr>
        <xdr:cNvSpPr>
          <a:spLocks noChangeShapeType="1"/>
        </xdr:cNvSpPr>
      </xdr:nvSpPr>
      <xdr:spPr bwMode="auto">
        <a:xfrm>
          <a:off x="2689860" y="891540"/>
          <a:ext cx="1127760" cy="89154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7620</xdr:colOff>
      <xdr:row>12</xdr:row>
      <xdr:rowOff>0</xdr:rowOff>
    </xdr:from>
    <xdr:to>
      <xdr:col>5</xdr:col>
      <xdr:colOff>1120140</xdr:colOff>
      <xdr:row>12</xdr:row>
      <xdr:rowOff>883920</xdr:rowOff>
    </xdr:to>
    <xdr:sp macro="" textlink="">
      <xdr:nvSpPr>
        <xdr:cNvPr id="24009" name="Ligne 39">
          <a:extLst>
            <a:ext uri="{FF2B5EF4-FFF2-40B4-BE49-F238E27FC236}">
              <a16:creationId xmlns:a16="http://schemas.microsoft.com/office/drawing/2014/main" id="{BE5E9538-4B6D-4689-9370-B390201EB788}"/>
            </a:ext>
          </a:extLst>
        </xdr:cNvPr>
        <xdr:cNvSpPr>
          <a:spLocks noChangeShapeType="1"/>
        </xdr:cNvSpPr>
      </xdr:nvSpPr>
      <xdr:spPr bwMode="auto">
        <a:xfrm>
          <a:off x="2689860" y="4579620"/>
          <a:ext cx="1112520" cy="88392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xdr:row>
      <xdr:rowOff>0</xdr:rowOff>
    </xdr:from>
    <xdr:to>
      <xdr:col>6</xdr:col>
      <xdr:colOff>76200</xdr:colOff>
      <xdr:row>4</xdr:row>
      <xdr:rowOff>198120</xdr:rowOff>
    </xdr:to>
    <xdr:sp macro="" textlink="">
      <xdr:nvSpPr>
        <xdr:cNvPr id="24010" name="Texte 24">
          <a:extLst>
            <a:ext uri="{FF2B5EF4-FFF2-40B4-BE49-F238E27FC236}">
              <a16:creationId xmlns:a16="http://schemas.microsoft.com/office/drawing/2014/main" id="{491CB592-E509-4590-BEE2-215D95990AA5}"/>
            </a:ext>
          </a:extLst>
        </xdr:cNvPr>
        <xdr:cNvSpPr txBox="1">
          <a:spLocks noChangeArrowheads="1"/>
        </xdr:cNvSpPr>
      </xdr:nvSpPr>
      <xdr:spPr bwMode="auto">
        <a:xfrm>
          <a:off x="3817620" y="178308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3</xdr:row>
      <xdr:rowOff>876300</xdr:rowOff>
    </xdr:from>
    <xdr:to>
      <xdr:col>6</xdr:col>
      <xdr:colOff>76200</xdr:colOff>
      <xdr:row>4</xdr:row>
      <xdr:rowOff>190500</xdr:rowOff>
    </xdr:to>
    <xdr:sp macro="" textlink="">
      <xdr:nvSpPr>
        <xdr:cNvPr id="24011" name="Texte 25">
          <a:extLst>
            <a:ext uri="{FF2B5EF4-FFF2-40B4-BE49-F238E27FC236}">
              <a16:creationId xmlns:a16="http://schemas.microsoft.com/office/drawing/2014/main" id="{5BD7B44B-E3EE-4FEB-9707-E22A291BE960}"/>
            </a:ext>
          </a:extLst>
        </xdr:cNvPr>
        <xdr:cNvSpPr txBox="1">
          <a:spLocks noChangeArrowheads="1"/>
        </xdr:cNvSpPr>
      </xdr:nvSpPr>
      <xdr:spPr bwMode="auto">
        <a:xfrm>
          <a:off x="3817620" y="176784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3</xdr:row>
      <xdr:rowOff>876300</xdr:rowOff>
    </xdr:from>
    <xdr:to>
      <xdr:col>6</xdr:col>
      <xdr:colOff>76200</xdr:colOff>
      <xdr:row>4</xdr:row>
      <xdr:rowOff>190500</xdr:rowOff>
    </xdr:to>
    <xdr:sp macro="" textlink="">
      <xdr:nvSpPr>
        <xdr:cNvPr id="24012" name="Texte 26">
          <a:extLst>
            <a:ext uri="{FF2B5EF4-FFF2-40B4-BE49-F238E27FC236}">
              <a16:creationId xmlns:a16="http://schemas.microsoft.com/office/drawing/2014/main" id="{9C0B97C4-2306-4096-9D64-5D4D461736E1}"/>
            </a:ext>
          </a:extLst>
        </xdr:cNvPr>
        <xdr:cNvSpPr txBox="1">
          <a:spLocks noChangeArrowheads="1"/>
        </xdr:cNvSpPr>
      </xdr:nvSpPr>
      <xdr:spPr bwMode="auto">
        <a:xfrm>
          <a:off x="3817620" y="176784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4</xdr:row>
      <xdr:rowOff>0</xdr:rowOff>
    </xdr:from>
    <xdr:to>
      <xdr:col>7</xdr:col>
      <xdr:colOff>76200</xdr:colOff>
      <xdr:row>4</xdr:row>
      <xdr:rowOff>198120</xdr:rowOff>
    </xdr:to>
    <xdr:sp macro="" textlink="">
      <xdr:nvSpPr>
        <xdr:cNvPr id="24013" name="Texte 27">
          <a:extLst>
            <a:ext uri="{FF2B5EF4-FFF2-40B4-BE49-F238E27FC236}">
              <a16:creationId xmlns:a16="http://schemas.microsoft.com/office/drawing/2014/main" id="{F7FA64AD-458D-4014-92E7-90E4CE4277EF}"/>
            </a:ext>
          </a:extLst>
        </xdr:cNvPr>
        <xdr:cNvSpPr txBox="1">
          <a:spLocks noChangeArrowheads="1"/>
        </xdr:cNvSpPr>
      </xdr:nvSpPr>
      <xdr:spPr bwMode="auto">
        <a:xfrm>
          <a:off x="4411980" y="178308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3</xdr:row>
      <xdr:rowOff>876300</xdr:rowOff>
    </xdr:from>
    <xdr:to>
      <xdr:col>7</xdr:col>
      <xdr:colOff>76200</xdr:colOff>
      <xdr:row>4</xdr:row>
      <xdr:rowOff>190500</xdr:rowOff>
    </xdr:to>
    <xdr:sp macro="" textlink="">
      <xdr:nvSpPr>
        <xdr:cNvPr id="24014" name="Texte 28">
          <a:extLst>
            <a:ext uri="{FF2B5EF4-FFF2-40B4-BE49-F238E27FC236}">
              <a16:creationId xmlns:a16="http://schemas.microsoft.com/office/drawing/2014/main" id="{4B324C4C-FEE9-4B9E-88C3-5E6A256D7E34}"/>
            </a:ext>
          </a:extLst>
        </xdr:cNvPr>
        <xdr:cNvSpPr txBox="1">
          <a:spLocks noChangeArrowheads="1"/>
        </xdr:cNvSpPr>
      </xdr:nvSpPr>
      <xdr:spPr bwMode="auto">
        <a:xfrm>
          <a:off x="4411980" y="176784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3</xdr:row>
      <xdr:rowOff>876300</xdr:rowOff>
    </xdr:from>
    <xdr:to>
      <xdr:col>7</xdr:col>
      <xdr:colOff>76200</xdr:colOff>
      <xdr:row>4</xdr:row>
      <xdr:rowOff>190500</xdr:rowOff>
    </xdr:to>
    <xdr:sp macro="" textlink="">
      <xdr:nvSpPr>
        <xdr:cNvPr id="24015" name="Texte 29">
          <a:extLst>
            <a:ext uri="{FF2B5EF4-FFF2-40B4-BE49-F238E27FC236}">
              <a16:creationId xmlns:a16="http://schemas.microsoft.com/office/drawing/2014/main" id="{80BD456A-BA81-4E67-986F-EB19B700460F}"/>
            </a:ext>
          </a:extLst>
        </xdr:cNvPr>
        <xdr:cNvSpPr txBox="1">
          <a:spLocks noChangeArrowheads="1"/>
        </xdr:cNvSpPr>
      </xdr:nvSpPr>
      <xdr:spPr bwMode="auto">
        <a:xfrm>
          <a:off x="4411980" y="176784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4</xdr:row>
      <xdr:rowOff>0</xdr:rowOff>
    </xdr:from>
    <xdr:to>
      <xdr:col>8</xdr:col>
      <xdr:colOff>76200</xdr:colOff>
      <xdr:row>4</xdr:row>
      <xdr:rowOff>198120</xdr:rowOff>
    </xdr:to>
    <xdr:sp macro="" textlink="">
      <xdr:nvSpPr>
        <xdr:cNvPr id="24016" name="Texte 30">
          <a:extLst>
            <a:ext uri="{FF2B5EF4-FFF2-40B4-BE49-F238E27FC236}">
              <a16:creationId xmlns:a16="http://schemas.microsoft.com/office/drawing/2014/main" id="{83E68EA7-313B-4F4C-B0B5-72636FA40B93}"/>
            </a:ext>
          </a:extLst>
        </xdr:cNvPr>
        <xdr:cNvSpPr txBox="1">
          <a:spLocks noChangeArrowheads="1"/>
        </xdr:cNvSpPr>
      </xdr:nvSpPr>
      <xdr:spPr bwMode="auto">
        <a:xfrm>
          <a:off x="5006340" y="178308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3</xdr:row>
      <xdr:rowOff>876300</xdr:rowOff>
    </xdr:from>
    <xdr:to>
      <xdr:col>8</xdr:col>
      <xdr:colOff>76200</xdr:colOff>
      <xdr:row>4</xdr:row>
      <xdr:rowOff>190500</xdr:rowOff>
    </xdr:to>
    <xdr:sp macro="" textlink="">
      <xdr:nvSpPr>
        <xdr:cNvPr id="24017" name="Texte 31">
          <a:extLst>
            <a:ext uri="{FF2B5EF4-FFF2-40B4-BE49-F238E27FC236}">
              <a16:creationId xmlns:a16="http://schemas.microsoft.com/office/drawing/2014/main" id="{C0E941D7-B5D1-437B-BD43-449B8F161DBB}"/>
            </a:ext>
          </a:extLst>
        </xdr:cNvPr>
        <xdr:cNvSpPr txBox="1">
          <a:spLocks noChangeArrowheads="1"/>
        </xdr:cNvSpPr>
      </xdr:nvSpPr>
      <xdr:spPr bwMode="auto">
        <a:xfrm>
          <a:off x="5006340" y="176784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3</xdr:row>
      <xdr:rowOff>876300</xdr:rowOff>
    </xdr:from>
    <xdr:to>
      <xdr:col>8</xdr:col>
      <xdr:colOff>76200</xdr:colOff>
      <xdr:row>4</xdr:row>
      <xdr:rowOff>190500</xdr:rowOff>
    </xdr:to>
    <xdr:sp macro="" textlink="">
      <xdr:nvSpPr>
        <xdr:cNvPr id="24018" name="Texte 32">
          <a:extLst>
            <a:ext uri="{FF2B5EF4-FFF2-40B4-BE49-F238E27FC236}">
              <a16:creationId xmlns:a16="http://schemas.microsoft.com/office/drawing/2014/main" id="{15385117-D605-4D63-B795-F9F3A3AE0104}"/>
            </a:ext>
          </a:extLst>
        </xdr:cNvPr>
        <xdr:cNvSpPr txBox="1">
          <a:spLocks noChangeArrowheads="1"/>
        </xdr:cNvSpPr>
      </xdr:nvSpPr>
      <xdr:spPr bwMode="auto">
        <a:xfrm>
          <a:off x="5006340" y="176784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4</xdr:row>
      <xdr:rowOff>0</xdr:rowOff>
    </xdr:from>
    <xdr:to>
      <xdr:col>6</xdr:col>
      <xdr:colOff>76200</xdr:colOff>
      <xdr:row>4</xdr:row>
      <xdr:rowOff>198120</xdr:rowOff>
    </xdr:to>
    <xdr:sp macro="" textlink="">
      <xdr:nvSpPr>
        <xdr:cNvPr id="24019" name="Texte 24">
          <a:extLst>
            <a:ext uri="{FF2B5EF4-FFF2-40B4-BE49-F238E27FC236}">
              <a16:creationId xmlns:a16="http://schemas.microsoft.com/office/drawing/2014/main" id="{21E35E23-B116-4914-B87C-389E2DD93489}"/>
            </a:ext>
          </a:extLst>
        </xdr:cNvPr>
        <xdr:cNvSpPr txBox="1">
          <a:spLocks noChangeArrowheads="1"/>
        </xdr:cNvSpPr>
      </xdr:nvSpPr>
      <xdr:spPr bwMode="auto">
        <a:xfrm>
          <a:off x="3817620" y="178308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3</xdr:row>
      <xdr:rowOff>876300</xdr:rowOff>
    </xdr:from>
    <xdr:to>
      <xdr:col>6</xdr:col>
      <xdr:colOff>76200</xdr:colOff>
      <xdr:row>4</xdr:row>
      <xdr:rowOff>190500</xdr:rowOff>
    </xdr:to>
    <xdr:sp macro="" textlink="">
      <xdr:nvSpPr>
        <xdr:cNvPr id="24020" name="Texte 25">
          <a:extLst>
            <a:ext uri="{FF2B5EF4-FFF2-40B4-BE49-F238E27FC236}">
              <a16:creationId xmlns:a16="http://schemas.microsoft.com/office/drawing/2014/main" id="{DD195541-1B77-4A17-9DD8-BF7F8EB9FBBE}"/>
            </a:ext>
          </a:extLst>
        </xdr:cNvPr>
        <xdr:cNvSpPr txBox="1">
          <a:spLocks noChangeArrowheads="1"/>
        </xdr:cNvSpPr>
      </xdr:nvSpPr>
      <xdr:spPr bwMode="auto">
        <a:xfrm>
          <a:off x="3817620" y="176784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4</xdr:row>
      <xdr:rowOff>0</xdr:rowOff>
    </xdr:from>
    <xdr:to>
      <xdr:col>7</xdr:col>
      <xdr:colOff>76200</xdr:colOff>
      <xdr:row>4</xdr:row>
      <xdr:rowOff>198120</xdr:rowOff>
    </xdr:to>
    <xdr:sp macro="" textlink="">
      <xdr:nvSpPr>
        <xdr:cNvPr id="24021" name="Texte 27">
          <a:extLst>
            <a:ext uri="{FF2B5EF4-FFF2-40B4-BE49-F238E27FC236}">
              <a16:creationId xmlns:a16="http://schemas.microsoft.com/office/drawing/2014/main" id="{8434A667-1262-4422-B7EF-1F6E4EDC67A2}"/>
            </a:ext>
          </a:extLst>
        </xdr:cNvPr>
        <xdr:cNvSpPr txBox="1">
          <a:spLocks noChangeArrowheads="1"/>
        </xdr:cNvSpPr>
      </xdr:nvSpPr>
      <xdr:spPr bwMode="auto">
        <a:xfrm>
          <a:off x="4411980" y="178308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3</xdr:row>
      <xdr:rowOff>876300</xdr:rowOff>
    </xdr:from>
    <xdr:to>
      <xdr:col>7</xdr:col>
      <xdr:colOff>76200</xdr:colOff>
      <xdr:row>4</xdr:row>
      <xdr:rowOff>190500</xdr:rowOff>
    </xdr:to>
    <xdr:sp macro="" textlink="">
      <xdr:nvSpPr>
        <xdr:cNvPr id="24022" name="Texte 28">
          <a:extLst>
            <a:ext uri="{FF2B5EF4-FFF2-40B4-BE49-F238E27FC236}">
              <a16:creationId xmlns:a16="http://schemas.microsoft.com/office/drawing/2014/main" id="{48141A01-9DC8-480D-A501-5A74C63433CB}"/>
            </a:ext>
          </a:extLst>
        </xdr:cNvPr>
        <xdr:cNvSpPr txBox="1">
          <a:spLocks noChangeArrowheads="1"/>
        </xdr:cNvSpPr>
      </xdr:nvSpPr>
      <xdr:spPr bwMode="auto">
        <a:xfrm>
          <a:off x="4411980" y="176784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3</xdr:row>
      <xdr:rowOff>876300</xdr:rowOff>
    </xdr:from>
    <xdr:to>
      <xdr:col>7</xdr:col>
      <xdr:colOff>76200</xdr:colOff>
      <xdr:row>4</xdr:row>
      <xdr:rowOff>190500</xdr:rowOff>
    </xdr:to>
    <xdr:sp macro="" textlink="">
      <xdr:nvSpPr>
        <xdr:cNvPr id="24023" name="Texte 29">
          <a:extLst>
            <a:ext uri="{FF2B5EF4-FFF2-40B4-BE49-F238E27FC236}">
              <a16:creationId xmlns:a16="http://schemas.microsoft.com/office/drawing/2014/main" id="{F7972BC2-87C9-4A66-B86A-70FC5B3E8DD3}"/>
            </a:ext>
          </a:extLst>
        </xdr:cNvPr>
        <xdr:cNvSpPr txBox="1">
          <a:spLocks noChangeArrowheads="1"/>
        </xdr:cNvSpPr>
      </xdr:nvSpPr>
      <xdr:spPr bwMode="auto">
        <a:xfrm>
          <a:off x="4411980" y="176784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4</xdr:row>
      <xdr:rowOff>0</xdr:rowOff>
    </xdr:from>
    <xdr:to>
      <xdr:col>8</xdr:col>
      <xdr:colOff>76200</xdr:colOff>
      <xdr:row>4</xdr:row>
      <xdr:rowOff>198120</xdr:rowOff>
    </xdr:to>
    <xdr:sp macro="" textlink="">
      <xdr:nvSpPr>
        <xdr:cNvPr id="24024" name="Texte 30">
          <a:extLst>
            <a:ext uri="{FF2B5EF4-FFF2-40B4-BE49-F238E27FC236}">
              <a16:creationId xmlns:a16="http://schemas.microsoft.com/office/drawing/2014/main" id="{9E5DF3F1-695A-495F-BA04-98BF1C8530DC}"/>
            </a:ext>
          </a:extLst>
        </xdr:cNvPr>
        <xdr:cNvSpPr txBox="1">
          <a:spLocks noChangeArrowheads="1"/>
        </xdr:cNvSpPr>
      </xdr:nvSpPr>
      <xdr:spPr bwMode="auto">
        <a:xfrm>
          <a:off x="5006340" y="178308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3</xdr:row>
      <xdr:rowOff>876300</xdr:rowOff>
    </xdr:from>
    <xdr:to>
      <xdr:col>8</xdr:col>
      <xdr:colOff>76200</xdr:colOff>
      <xdr:row>4</xdr:row>
      <xdr:rowOff>190500</xdr:rowOff>
    </xdr:to>
    <xdr:sp macro="" textlink="">
      <xdr:nvSpPr>
        <xdr:cNvPr id="24025" name="Texte 31">
          <a:extLst>
            <a:ext uri="{FF2B5EF4-FFF2-40B4-BE49-F238E27FC236}">
              <a16:creationId xmlns:a16="http://schemas.microsoft.com/office/drawing/2014/main" id="{47E05544-9B7F-42E7-A4A3-094190017E61}"/>
            </a:ext>
          </a:extLst>
        </xdr:cNvPr>
        <xdr:cNvSpPr txBox="1">
          <a:spLocks noChangeArrowheads="1"/>
        </xdr:cNvSpPr>
      </xdr:nvSpPr>
      <xdr:spPr bwMode="auto">
        <a:xfrm>
          <a:off x="5006340" y="176784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3</xdr:row>
      <xdr:rowOff>876300</xdr:rowOff>
    </xdr:from>
    <xdr:to>
      <xdr:col>8</xdr:col>
      <xdr:colOff>76200</xdr:colOff>
      <xdr:row>4</xdr:row>
      <xdr:rowOff>190500</xdr:rowOff>
    </xdr:to>
    <xdr:sp macro="" textlink="">
      <xdr:nvSpPr>
        <xdr:cNvPr id="24026" name="Texte 32">
          <a:extLst>
            <a:ext uri="{FF2B5EF4-FFF2-40B4-BE49-F238E27FC236}">
              <a16:creationId xmlns:a16="http://schemas.microsoft.com/office/drawing/2014/main" id="{394D6AC8-F574-43BF-8DAF-1F2F340302B7}"/>
            </a:ext>
          </a:extLst>
        </xdr:cNvPr>
        <xdr:cNvSpPr txBox="1">
          <a:spLocks noChangeArrowheads="1"/>
        </xdr:cNvSpPr>
      </xdr:nvSpPr>
      <xdr:spPr bwMode="auto">
        <a:xfrm>
          <a:off x="5006340" y="176784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13</xdr:row>
      <xdr:rowOff>0</xdr:rowOff>
    </xdr:from>
    <xdr:to>
      <xdr:col>6</xdr:col>
      <xdr:colOff>76200</xdr:colOff>
      <xdr:row>13</xdr:row>
      <xdr:rowOff>198120</xdr:rowOff>
    </xdr:to>
    <xdr:sp macro="" textlink="">
      <xdr:nvSpPr>
        <xdr:cNvPr id="24027" name="Texte 3">
          <a:extLst>
            <a:ext uri="{FF2B5EF4-FFF2-40B4-BE49-F238E27FC236}">
              <a16:creationId xmlns:a16="http://schemas.microsoft.com/office/drawing/2014/main" id="{C4D00605-3EB6-4F87-BE4D-9CBE97C4E913}"/>
            </a:ext>
          </a:extLst>
        </xdr:cNvPr>
        <xdr:cNvSpPr txBox="1">
          <a:spLocks noChangeArrowheads="1"/>
        </xdr:cNvSpPr>
      </xdr:nvSpPr>
      <xdr:spPr bwMode="auto">
        <a:xfrm>
          <a:off x="381762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13</xdr:row>
      <xdr:rowOff>0</xdr:rowOff>
    </xdr:from>
    <xdr:to>
      <xdr:col>6</xdr:col>
      <xdr:colOff>76200</xdr:colOff>
      <xdr:row>13</xdr:row>
      <xdr:rowOff>198120</xdr:rowOff>
    </xdr:to>
    <xdr:sp macro="" textlink="">
      <xdr:nvSpPr>
        <xdr:cNvPr id="24028" name="Texte 4">
          <a:extLst>
            <a:ext uri="{FF2B5EF4-FFF2-40B4-BE49-F238E27FC236}">
              <a16:creationId xmlns:a16="http://schemas.microsoft.com/office/drawing/2014/main" id="{B8F5329E-146D-415D-B3BB-4871CB7FE05E}"/>
            </a:ext>
          </a:extLst>
        </xdr:cNvPr>
        <xdr:cNvSpPr txBox="1">
          <a:spLocks noChangeArrowheads="1"/>
        </xdr:cNvSpPr>
      </xdr:nvSpPr>
      <xdr:spPr bwMode="auto">
        <a:xfrm>
          <a:off x="381762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13</xdr:row>
      <xdr:rowOff>0</xdr:rowOff>
    </xdr:from>
    <xdr:to>
      <xdr:col>6</xdr:col>
      <xdr:colOff>76200</xdr:colOff>
      <xdr:row>13</xdr:row>
      <xdr:rowOff>198120</xdr:rowOff>
    </xdr:to>
    <xdr:sp macro="" textlink="">
      <xdr:nvSpPr>
        <xdr:cNvPr id="24029" name="Texte 5">
          <a:extLst>
            <a:ext uri="{FF2B5EF4-FFF2-40B4-BE49-F238E27FC236}">
              <a16:creationId xmlns:a16="http://schemas.microsoft.com/office/drawing/2014/main" id="{780A4790-6D05-4184-B455-8077E52470C4}"/>
            </a:ext>
          </a:extLst>
        </xdr:cNvPr>
        <xdr:cNvSpPr txBox="1">
          <a:spLocks noChangeArrowheads="1"/>
        </xdr:cNvSpPr>
      </xdr:nvSpPr>
      <xdr:spPr bwMode="auto">
        <a:xfrm>
          <a:off x="381762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13</xdr:row>
      <xdr:rowOff>0</xdr:rowOff>
    </xdr:from>
    <xdr:to>
      <xdr:col>7</xdr:col>
      <xdr:colOff>76200</xdr:colOff>
      <xdr:row>13</xdr:row>
      <xdr:rowOff>198120</xdr:rowOff>
    </xdr:to>
    <xdr:sp macro="" textlink="">
      <xdr:nvSpPr>
        <xdr:cNvPr id="24030" name="Texte 7">
          <a:extLst>
            <a:ext uri="{FF2B5EF4-FFF2-40B4-BE49-F238E27FC236}">
              <a16:creationId xmlns:a16="http://schemas.microsoft.com/office/drawing/2014/main" id="{A9FFDA71-693F-48F0-BD46-42EECEB9E406}"/>
            </a:ext>
          </a:extLst>
        </xdr:cNvPr>
        <xdr:cNvSpPr txBox="1">
          <a:spLocks noChangeArrowheads="1"/>
        </xdr:cNvSpPr>
      </xdr:nvSpPr>
      <xdr:spPr bwMode="auto">
        <a:xfrm>
          <a:off x="441198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13</xdr:row>
      <xdr:rowOff>0</xdr:rowOff>
    </xdr:from>
    <xdr:to>
      <xdr:col>7</xdr:col>
      <xdr:colOff>76200</xdr:colOff>
      <xdr:row>13</xdr:row>
      <xdr:rowOff>198120</xdr:rowOff>
    </xdr:to>
    <xdr:sp macro="" textlink="">
      <xdr:nvSpPr>
        <xdr:cNvPr id="24031" name="Texte 8">
          <a:extLst>
            <a:ext uri="{FF2B5EF4-FFF2-40B4-BE49-F238E27FC236}">
              <a16:creationId xmlns:a16="http://schemas.microsoft.com/office/drawing/2014/main" id="{3CF2F6B0-2DCF-4472-BDF8-F9DADB17E2D9}"/>
            </a:ext>
          </a:extLst>
        </xdr:cNvPr>
        <xdr:cNvSpPr txBox="1">
          <a:spLocks noChangeArrowheads="1"/>
        </xdr:cNvSpPr>
      </xdr:nvSpPr>
      <xdr:spPr bwMode="auto">
        <a:xfrm>
          <a:off x="441198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13</xdr:row>
      <xdr:rowOff>0</xdr:rowOff>
    </xdr:from>
    <xdr:to>
      <xdr:col>7</xdr:col>
      <xdr:colOff>76200</xdr:colOff>
      <xdr:row>13</xdr:row>
      <xdr:rowOff>198120</xdr:rowOff>
    </xdr:to>
    <xdr:sp macro="" textlink="">
      <xdr:nvSpPr>
        <xdr:cNvPr id="24032" name="Texte 9">
          <a:extLst>
            <a:ext uri="{FF2B5EF4-FFF2-40B4-BE49-F238E27FC236}">
              <a16:creationId xmlns:a16="http://schemas.microsoft.com/office/drawing/2014/main" id="{8E859A16-162A-455C-8008-FD6E734ACFA3}"/>
            </a:ext>
          </a:extLst>
        </xdr:cNvPr>
        <xdr:cNvSpPr txBox="1">
          <a:spLocks noChangeArrowheads="1"/>
        </xdr:cNvSpPr>
      </xdr:nvSpPr>
      <xdr:spPr bwMode="auto">
        <a:xfrm>
          <a:off x="441198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13</xdr:row>
      <xdr:rowOff>0</xdr:rowOff>
    </xdr:from>
    <xdr:to>
      <xdr:col>8</xdr:col>
      <xdr:colOff>76200</xdr:colOff>
      <xdr:row>13</xdr:row>
      <xdr:rowOff>198120</xdr:rowOff>
    </xdr:to>
    <xdr:sp macro="" textlink="">
      <xdr:nvSpPr>
        <xdr:cNvPr id="24033" name="Texte 10">
          <a:extLst>
            <a:ext uri="{FF2B5EF4-FFF2-40B4-BE49-F238E27FC236}">
              <a16:creationId xmlns:a16="http://schemas.microsoft.com/office/drawing/2014/main" id="{207524FA-E229-478A-9500-A39154D7CB27}"/>
            </a:ext>
          </a:extLst>
        </xdr:cNvPr>
        <xdr:cNvSpPr txBox="1">
          <a:spLocks noChangeArrowheads="1"/>
        </xdr:cNvSpPr>
      </xdr:nvSpPr>
      <xdr:spPr bwMode="auto">
        <a:xfrm>
          <a:off x="500634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13</xdr:row>
      <xdr:rowOff>0</xdr:rowOff>
    </xdr:from>
    <xdr:to>
      <xdr:col>8</xdr:col>
      <xdr:colOff>76200</xdr:colOff>
      <xdr:row>13</xdr:row>
      <xdr:rowOff>198120</xdr:rowOff>
    </xdr:to>
    <xdr:sp macro="" textlink="">
      <xdr:nvSpPr>
        <xdr:cNvPr id="24034" name="Texte 11">
          <a:extLst>
            <a:ext uri="{FF2B5EF4-FFF2-40B4-BE49-F238E27FC236}">
              <a16:creationId xmlns:a16="http://schemas.microsoft.com/office/drawing/2014/main" id="{255F7C0B-EC6D-4ABD-9B03-EF56FD97EB6C}"/>
            </a:ext>
          </a:extLst>
        </xdr:cNvPr>
        <xdr:cNvSpPr txBox="1">
          <a:spLocks noChangeArrowheads="1"/>
        </xdr:cNvSpPr>
      </xdr:nvSpPr>
      <xdr:spPr bwMode="auto">
        <a:xfrm>
          <a:off x="500634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13</xdr:row>
      <xdr:rowOff>0</xdr:rowOff>
    </xdr:from>
    <xdr:to>
      <xdr:col>8</xdr:col>
      <xdr:colOff>76200</xdr:colOff>
      <xdr:row>13</xdr:row>
      <xdr:rowOff>198120</xdr:rowOff>
    </xdr:to>
    <xdr:sp macro="" textlink="">
      <xdr:nvSpPr>
        <xdr:cNvPr id="24035" name="Texte 12">
          <a:extLst>
            <a:ext uri="{FF2B5EF4-FFF2-40B4-BE49-F238E27FC236}">
              <a16:creationId xmlns:a16="http://schemas.microsoft.com/office/drawing/2014/main" id="{43DCEFBD-968E-472B-B79B-63EBA9294B05}"/>
            </a:ext>
          </a:extLst>
        </xdr:cNvPr>
        <xdr:cNvSpPr txBox="1">
          <a:spLocks noChangeArrowheads="1"/>
        </xdr:cNvSpPr>
      </xdr:nvSpPr>
      <xdr:spPr bwMode="auto">
        <a:xfrm>
          <a:off x="500634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xdr:row>
      <xdr:rowOff>0</xdr:rowOff>
    </xdr:from>
    <xdr:to>
      <xdr:col>7</xdr:col>
      <xdr:colOff>76200</xdr:colOff>
      <xdr:row>5</xdr:row>
      <xdr:rowOff>198120</xdr:rowOff>
    </xdr:to>
    <xdr:sp macro="" textlink="">
      <xdr:nvSpPr>
        <xdr:cNvPr id="24036" name="Texte 24">
          <a:extLst>
            <a:ext uri="{FF2B5EF4-FFF2-40B4-BE49-F238E27FC236}">
              <a16:creationId xmlns:a16="http://schemas.microsoft.com/office/drawing/2014/main" id="{8C883DF9-4059-4D7C-B304-DDF20955614B}"/>
            </a:ext>
          </a:extLst>
        </xdr:cNvPr>
        <xdr:cNvSpPr txBox="1">
          <a:spLocks noChangeArrowheads="1"/>
        </xdr:cNvSpPr>
      </xdr:nvSpPr>
      <xdr:spPr bwMode="auto">
        <a:xfrm>
          <a:off x="4411980" y="216408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4</xdr:row>
      <xdr:rowOff>876300</xdr:rowOff>
    </xdr:from>
    <xdr:to>
      <xdr:col>7</xdr:col>
      <xdr:colOff>76200</xdr:colOff>
      <xdr:row>5</xdr:row>
      <xdr:rowOff>190500</xdr:rowOff>
    </xdr:to>
    <xdr:sp macro="" textlink="">
      <xdr:nvSpPr>
        <xdr:cNvPr id="24037" name="Texte 25">
          <a:extLst>
            <a:ext uri="{FF2B5EF4-FFF2-40B4-BE49-F238E27FC236}">
              <a16:creationId xmlns:a16="http://schemas.microsoft.com/office/drawing/2014/main" id="{AFE13844-C713-42A5-9A7B-D36C6EE3BFF5}"/>
            </a:ext>
          </a:extLst>
        </xdr:cNvPr>
        <xdr:cNvSpPr txBox="1">
          <a:spLocks noChangeArrowheads="1"/>
        </xdr:cNvSpPr>
      </xdr:nvSpPr>
      <xdr:spPr bwMode="auto">
        <a:xfrm>
          <a:off x="4411980" y="21640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4</xdr:row>
      <xdr:rowOff>876300</xdr:rowOff>
    </xdr:from>
    <xdr:to>
      <xdr:col>7</xdr:col>
      <xdr:colOff>76200</xdr:colOff>
      <xdr:row>5</xdr:row>
      <xdr:rowOff>190500</xdr:rowOff>
    </xdr:to>
    <xdr:sp macro="" textlink="">
      <xdr:nvSpPr>
        <xdr:cNvPr id="24038" name="Texte 26">
          <a:extLst>
            <a:ext uri="{FF2B5EF4-FFF2-40B4-BE49-F238E27FC236}">
              <a16:creationId xmlns:a16="http://schemas.microsoft.com/office/drawing/2014/main" id="{D30AED10-48D5-4FB5-A617-9545E4ED3C57}"/>
            </a:ext>
          </a:extLst>
        </xdr:cNvPr>
        <xdr:cNvSpPr txBox="1">
          <a:spLocks noChangeArrowheads="1"/>
        </xdr:cNvSpPr>
      </xdr:nvSpPr>
      <xdr:spPr bwMode="auto">
        <a:xfrm>
          <a:off x="4411980" y="21640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xdr:row>
      <xdr:rowOff>0</xdr:rowOff>
    </xdr:from>
    <xdr:to>
      <xdr:col>7</xdr:col>
      <xdr:colOff>76200</xdr:colOff>
      <xdr:row>5</xdr:row>
      <xdr:rowOff>198120</xdr:rowOff>
    </xdr:to>
    <xdr:sp macro="" textlink="">
      <xdr:nvSpPr>
        <xdr:cNvPr id="24039" name="Texte 24">
          <a:extLst>
            <a:ext uri="{FF2B5EF4-FFF2-40B4-BE49-F238E27FC236}">
              <a16:creationId xmlns:a16="http://schemas.microsoft.com/office/drawing/2014/main" id="{7DB225B7-BD2D-4744-A0B7-56662BFAD65E}"/>
            </a:ext>
          </a:extLst>
        </xdr:cNvPr>
        <xdr:cNvSpPr txBox="1">
          <a:spLocks noChangeArrowheads="1"/>
        </xdr:cNvSpPr>
      </xdr:nvSpPr>
      <xdr:spPr bwMode="auto">
        <a:xfrm>
          <a:off x="4411980" y="216408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4</xdr:row>
      <xdr:rowOff>876300</xdr:rowOff>
    </xdr:from>
    <xdr:to>
      <xdr:col>7</xdr:col>
      <xdr:colOff>76200</xdr:colOff>
      <xdr:row>5</xdr:row>
      <xdr:rowOff>190500</xdr:rowOff>
    </xdr:to>
    <xdr:sp macro="" textlink="">
      <xdr:nvSpPr>
        <xdr:cNvPr id="24040" name="Texte 25">
          <a:extLst>
            <a:ext uri="{FF2B5EF4-FFF2-40B4-BE49-F238E27FC236}">
              <a16:creationId xmlns:a16="http://schemas.microsoft.com/office/drawing/2014/main" id="{D14220D6-ED2A-4FDC-A23A-2A394EB6E27D}"/>
            </a:ext>
          </a:extLst>
        </xdr:cNvPr>
        <xdr:cNvSpPr txBox="1">
          <a:spLocks noChangeArrowheads="1"/>
        </xdr:cNvSpPr>
      </xdr:nvSpPr>
      <xdr:spPr bwMode="auto">
        <a:xfrm>
          <a:off x="4411980" y="21640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4</xdr:row>
      <xdr:rowOff>876300</xdr:rowOff>
    </xdr:from>
    <xdr:to>
      <xdr:col>7</xdr:col>
      <xdr:colOff>76200</xdr:colOff>
      <xdr:row>5</xdr:row>
      <xdr:rowOff>190500</xdr:rowOff>
    </xdr:to>
    <xdr:sp macro="" textlink="">
      <xdr:nvSpPr>
        <xdr:cNvPr id="24041" name="Texte 26">
          <a:extLst>
            <a:ext uri="{FF2B5EF4-FFF2-40B4-BE49-F238E27FC236}">
              <a16:creationId xmlns:a16="http://schemas.microsoft.com/office/drawing/2014/main" id="{5E3AA0B5-1D40-487F-8782-E1E5F6FF1D72}"/>
            </a:ext>
          </a:extLst>
        </xdr:cNvPr>
        <xdr:cNvSpPr txBox="1">
          <a:spLocks noChangeArrowheads="1"/>
        </xdr:cNvSpPr>
      </xdr:nvSpPr>
      <xdr:spPr bwMode="auto">
        <a:xfrm>
          <a:off x="4411980" y="21640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xdr:row>
      <xdr:rowOff>0</xdr:rowOff>
    </xdr:from>
    <xdr:to>
      <xdr:col>7</xdr:col>
      <xdr:colOff>76200</xdr:colOff>
      <xdr:row>5</xdr:row>
      <xdr:rowOff>198120</xdr:rowOff>
    </xdr:to>
    <xdr:sp macro="" textlink="">
      <xdr:nvSpPr>
        <xdr:cNvPr id="24042" name="Texte 24">
          <a:extLst>
            <a:ext uri="{FF2B5EF4-FFF2-40B4-BE49-F238E27FC236}">
              <a16:creationId xmlns:a16="http://schemas.microsoft.com/office/drawing/2014/main" id="{E7FECBEF-5CA0-4607-8719-31632E9DF4B2}"/>
            </a:ext>
          </a:extLst>
        </xdr:cNvPr>
        <xdr:cNvSpPr txBox="1">
          <a:spLocks noChangeArrowheads="1"/>
        </xdr:cNvSpPr>
      </xdr:nvSpPr>
      <xdr:spPr bwMode="auto">
        <a:xfrm>
          <a:off x="4411980" y="216408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4</xdr:row>
      <xdr:rowOff>876300</xdr:rowOff>
    </xdr:from>
    <xdr:to>
      <xdr:col>7</xdr:col>
      <xdr:colOff>76200</xdr:colOff>
      <xdr:row>5</xdr:row>
      <xdr:rowOff>190500</xdr:rowOff>
    </xdr:to>
    <xdr:sp macro="" textlink="">
      <xdr:nvSpPr>
        <xdr:cNvPr id="24043" name="Texte 25">
          <a:extLst>
            <a:ext uri="{FF2B5EF4-FFF2-40B4-BE49-F238E27FC236}">
              <a16:creationId xmlns:a16="http://schemas.microsoft.com/office/drawing/2014/main" id="{3C99FB88-EF58-4E91-86B6-82C6D7713B9A}"/>
            </a:ext>
          </a:extLst>
        </xdr:cNvPr>
        <xdr:cNvSpPr txBox="1">
          <a:spLocks noChangeArrowheads="1"/>
        </xdr:cNvSpPr>
      </xdr:nvSpPr>
      <xdr:spPr bwMode="auto">
        <a:xfrm>
          <a:off x="4411980" y="21640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xdr:row>
      <xdr:rowOff>0</xdr:rowOff>
    </xdr:from>
    <xdr:to>
      <xdr:col>8</xdr:col>
      <xdr:colOff>76200</xdr:colOff>
      <xdr:row>6</xdr:row>
      <xdr:rowOff>198120</xdr:rowOff>
    </xdr:to>
    <xdr:sp macro="" textlink="">
      <xdr:nvSpPr>
        <xdr:cNvPr id="24044" name="Texte 24">
          <a:extLst>
            <a:ext uri="{FF2B5EF4-FFF2-40B4-BE49-F238E27FC236}">
              <a16:creationId xmlns:a16="http://schemas.microsoft.com/office/drawing/2014/main" id="{C9030112-B8E8-4179-92E2-C0C6B1AED082}"/>
            </a:ext>
          </a:extLst>
        </xdr:cNvPr>
        <xdr:cNvSpPr txBox="1">
          <a:spLocks noChangeArrowheads="1"/>
        </xdr:cNvSpPr>
      </xdr:nvSpPr>
      <xdr:spPr bwMode="auto">
        <a:xfrm>
          <a:off x="5006340" y="254508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xdr:row>
      <xdr:rowOff>876300</xdr:rowOff>
    </xdr:from>
    <xdr:to>
      <xdr:col>8</xdr:col>
      <xdr:colOff>76200</xdr:colOff>
      <xdr:row>6</xdr:row>
      <xdr:rowOff>190500</xdr:rowOff>
    </xdr:to>
    <xdr:sp macro="" textlink="">
      <xdr:nvSpPr>
        <xdr:cNvPr id="24045" name="Texte 25">
          <a:extLst>
            <a:ext uri="{FF2B5EF4-FFF2-40B4-BE49-F238E27FC236}">
              <a16:creationId xmlns:a16="http://schemas.microsoft.com/office/drawing/2014/main" id="{B4B709B5-CC86-4CC6-B970-46C22C34481E}"/>
            </a:ext>
          </a:extLst>
        </xdr:cNvPr>
        <xdr:cNvSpPr txBox="1">
          <a:spLocks noChangeArrowheads="1"/>
        </xdr:cNvSpPr>
      </xdr:nvSpPr>
      <xdr:spPr bwMode="auto">
        <a:xfrm>
          <a:off x="5006340" y="25450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xdr:row>
      <xdr:rowOff>876300</xdr:rowOff>
    </xdr:from>
    <xdr:to>
      <xdr:col>8</xdr:col>
      <xdr:colOff>76200</xdr:colOff>
      <xdr:row>6</xdr:row>
      <xdr:rowOff>190500</xdr:rowOff>
    </xdr:to>
    <xdr:sp macro="" textlink="">
      <xdr:nvSpPr>
        <xdr:cNvPr id="24046" name="Texte 26">
          <a:extLst>
            <a:ext uri="{FF2B5EF4-FFF2-40B4-BE49-F238E27FC236}">
              <a16:creationId xmlns:a16="http://schemas.microsoft.com/office/drawing/2014/main" id="{D99D8C4B-A78F-4DA9-A10A-126AD190777F}"/>
            </a:ext>
          </a:extLst>
        </xdr:cNvPr>
        <xdr:cNvSpPr txBox="1">
          <a:spLocks noChangeArrowheads="1"/>
        </xdr:cNvSpPr>
      </xdr:nvSpPr>
      <xdr:spPr bwMode="auto">
        <a:xfrm>
          <a:off x="5006340" y="25450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xdr:row>
      <xdr:rowOff>0</xdr:rowOff>
    </xdr:from>
    <xdr:to>
      <xdr:col>8</xdr:col>
      <xdr:colOff>76200</xdr:colOff>
      <xdr:row>6</xdr:row>
      <xdr:rowOff>198120</xdr:rowOff>
    </xdr:to>
    <xdr:sp macro="" textlink="">
      <xdr:nvSpPr>
        <xdr:cNvPr id="24047" name="Texte 24">
          <a:extLst>
            <a:ext uri="{FF2B5EF4-FFF2-40B4-BE49-F238E27FC236}">
              <a16:creationId xmlns:a16="http://schemas.microsoft.com/office/drawing/2014/main" id="{33DF795B-8BD4-4C8E-839B-8D500C909619}"/>
            </a:ext>
          </a:extLst>
        </xdr:cNvPr>
        <xdr:cNvSpPr txBox="1">
          <a:spLocks noChangeArrowheads="1"/>
        </xdr:cNvSpPr>
      </xdr:nvSpPr>
      <xdr:spPr bwMode="auto">
        <a:xfrm>
          <a:off x="5006340" y="254508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xdr:row>
      <xdr:rowOff>876300</xdr:rowOff>
    </xdr:from>
    <xdr:to>
      <xdr:col>8</xdr:col>
      <xdr:colOff>76200</xdr:colOff>
      <xdr:row>6</xdr:row>
      <xdr:rowOff>190500</xdr:rowOff>
    </xdr:to>
    <xdr:sp macro="" textlink="">
      <xdr:nvSpPr>
        <xdr:cNvPr id="24048" name="Texte 25">
          <a:extLst>
            <a:ext uri="{FF2B5EF4-FFF2-40B4-BE49-F238E27FC236}">
              <a16:creationId xmlns:a16="http://schemas.microsoft.com/office/drawing/2014/main" id="{317C057B-EA97-4FF7-9E1D-5FFD2EE570DD}"/>
            </a:ext>
          </a:extLst>
        </xdr:cNvPr>
        <xdr:cNvSpPr txBox="1">
          <a:spLocks noChangeArrowheads="1"/>
        </xdr:cNvSpPr>
      </xdr:nvSpPr>
      <xdr:spPr bwMode="auto">
        <a:xfrm>
          <a:off x="5006340" y="25450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xdr:row>
      <xdr:rowOff>876300</xdr:rowOff>
    </xdr:from>
    <xdr:to>
      <xdr:col>8</xdr:col>
      <xdr:colOff>76200</xdr:colOff>
      <xdr:row>6</xdr:row>
      <xdr:rowOff>190500</xdr:rowOff>
    </xdr:to>
    <xdr:sp macro="" textlink="">
      <xdr:nvSpPr>
        <xdr:cNvPr id="24049" name="Texte 26">
          <a:extLst>
            <a:ext uri="{FF2B5EF4-FFF2-40B4-BE49-F238E27FC236}">
              <a16:creationId xmlns:a16="http://schemas.microsoft.com/office/drawing/2014/main" id="{B2158FFD-AC4E-46D4-81F5-AB2E6E86C2B9}"/>
            </a:ext>
          </a:extLst>
        </xdr:cNvPr>
        <xdr:cNvSpPr txBox="1">
          <a:spLocks noChangeArrowheads="1"/>
        </xdr:cNvSpPr>
      </xdr:nvSpPr>
      <xdr:spPr bwMode="auto">
        <a:xfrm>
          <a:off x="5006340" y="25450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xdr:row>
      <xdr:rowOff>0</xdr:rowOff>
    </xdr:from>
    <xdr:to>
      <xdr:col>8</xdr:col>
      <xdr:colOff>76200</xdr:colOff>
      <xdr:row>6</xdr:row>
      <xdr:rowOff>198120</xdr:rowOff>
    </xdr:to>
    <xdr:sp macro="" textlink="">
      <xdr:nvSpPr>
        <xdr:cNvPr id="24050" name="Texte 24">
          <a:extLst>
            <a:ext uri="{FF2B5EF4-FFF2-40B4-BE49-F238E27FC236}">
              <a16:creationId xmlns:a16="http://schemas.microsoft.com/office/drawing/2014/main" id="{966F4B27-E299-4B06-942C-9C3D15C2AFA6}"/>
            </a:ext>
          </a:extLst>
        </xdr:cNvPr>
        <xdr:cNvSpPr txBox="1">
          <a:spLocks noChangeArrowheads="1"/>
        </xdr:cNvSpPr>
      </xdr:nvSpPr>
      <xdr:spPr bwMode="auto">
        <a:xfrm>
          <a:off x="5006340" y="254508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xdr:row>
      <xdr:rowOff>876300</xdr:rowOff>
    </xdr:from>
    <xdr:to>
      <xdr:col>8</xdr:col>
      <xdr:colOff>76200</xdr:colOff>
      <xdr:row>6</xdr:row>
      <xdr:rowOff>190500</xdr:rowOff>
    </xdr:to>
    <xdr:sp macro="" textlink="">
      <xdr:nvSpPr>
        <xdr:cNvPr id="24051" name="Texte 25">
          <a:extLst>
            <a:ext uri="{FF2B5EF4-FFF2-40B4-BE49-F238E27FC236}">
              <a16:creationId xmlns:a16="http://schemas.microsoft.com/office/drawing/2014/main" id="{2D7DD665-BDE6-4C91-BCDC-A27DAFE24829}"/>
            </a:ext>
          </a:extLst>
        </xdr:cNvPr>
        <xdr:cNvSpPr txBox="1">
          <a:spLocks noChangeArrowheads="1"/>
        </xdr:cNvSpPr>
      </xdr:nvSpPr>
      <xdr:spPr bwMode="auto">
        <a:xfrm>
          <a:off x="5006340" y="25450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7</xdr:row>
      <xdr:rowOff>0</xdr:rowOff>
    </xdr:from>
    <xdr:to>
      <xdr:col>8</xdr:col>
      <xdr:colOff>76200</xdr:colOff>
      <xdr:row>7</xdr:row>
      <xdr:rowOff>198120</xdr:rowOff>
    </xdr:to>
    <xdr:sp macro="" textlink="">
      <xdr:nvSpPr>
        <xdr:cNvPr id="24052" name="Texte 24">
          <a:extLst>
            <a:ext uri="{FF2B5EF4-FFF2-40B4-BE49-F238E27FC236}">
              <a16:creationId xmlns:a16="http://schemas.microsoft.com/office/drawing/2014/main" id="{57E4BA2C-E0E3-465F-932B-09C69525EA43}"/>
            </a:ext>
          </a:extLst>
        </xdr:cNvPr>
        <xdr:cNvSpPr txBox="1">
          <a:spLocks noChangeArrowheads="1"/>
        </xdr:cNvSpPr>
      </xdr:nvSpPr>
      <xdr:spPr bwMode="auto">
        <a:xfrm>
          <a:off x="5006340" y="292608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xdr:row>
      <xdr:rowOff>876300</xdr:rowOff>
    </xdr:from>
    <xdr:to>
      <xdr:col>8</xdr:col>
      <xdr:colOff>76200</xdr:colOff>
      <xdr:row>7</xdr:row>
      <xdr:rowOff>190500</xdr:rowOff>
    </xdr:to>
    <xdr:sp macro="" textlink="">
      <xdr:nvSpPr>
        <xdr:cNvPr id="24053" name="Texte 25">
          <a:extLst>
            <a:ext uri="{FF2B5EF4-FFF2-40B4-BE49-F238E27FC236}">
              <a16:creationId xmlns:a16="http://schemas.microsoft.com/office/drawing/2014/main" id="{15718696-5532-48CF-9FE3-04A7DA10FA3E}"/>
            </a:ext>
          </a:extLst>
        </xdr:cNvPr>
        <xdr:cNvSpPr txBox="1">
          <a:spLocks noChangeArrowheads="1"/>
        </xdr:cNvSpPr>
      </xdr:nvSpPr>
      <xdr:spPr bwMode="auto">
        <a:xfrm>
          <a:off x="5006340" y="29260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xdr:row>
      <xdr:rowOff>876300</xdr:rowOff>
    </xdr:from>
    <xdr:to>
      <xdr:col>8</xdr:col>
      <xdr:colOff>76200</xdr:colOff>
      <xdr:row>7</xdr:row>
      <xdr:rowOff>190500</xdr:rowOff>
    </xdr:to>
    <xdr:sp macro="" textlink="">
      <xdr:nvSpPr>
        <xdr:cNvPr id="24054" name="Texte 26">
          <a:extLst>
            <a:ext uri="{FF2B5EF4-FFF2-40B4-BE49-F238E27FC236}">
              <a16:creationId xmlns:a16="http://schemas.microsoft.com/office/drawing/2014/main" id="{3A10F8D8-4508-4607-B713-130E5EF059CD}"/>
            </a:ext>
          </a:extLst>
        </xdr:cNvPr>
        <xdr:cNvSpPr txBox="1">
          <a:spLocks noChangeArrowheads="1"/>
        </xdr:cNvSpPr>
      </xdr:nvSpPr>
      <xdr:spPr bwMode="auto">
        <a:xfrm>
          <a:off x="5006340" y="29260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7</xdr:row>
      <xdr:rowOff>0</xdr:rowOff>
    </xdr:from>
    <xdr:to>
      <xdr:col>8</xdr:col>
      <xdr:colOff>76200</xdr:colOff>
      <xdr:row>7</xdr:row>
      <xdr:rowOff>198120</xdr:rowOff>
    </xdr:to>
    <xdr:sp macro="" textlink="">
      <xdr:nvSpPr>
        <xdr:cNvPr id="24055" name="Texte 24">
          <a:extLst>
            <a:ext uri="{FF2B5EF4-FFF2-40B4-BE49-F238E27FC236}">
              <a16:creationId xmlns:a16="http://schemas.microsoft.com/office/drawing/2014/main" id="{F7BD1BBD-1D6D-42B5-9132-B49326A3F657}"/>
            </a:ext>
          </a:extLst>
        </xdr:cNvPr>
        <xdr:cNvSpPr txBox="1">
          <a:spLocks noChangeArrowheads="1"/>
        </xdr:cNvSpPr>
      </xdr:nvSpPr>
      <xdr:spPr bwMode="auto">
        <a:xfrm>
          <a:off x="5006340" y="292608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xdr:row>
      <xdr:rowOff>876300</xdr:rowOff>
    </xdr:from>
    <xdr:to>
      <xdr:col>8</xdr:col>
      <xdr:colOff>76200</xdr:colOff>
      <xdr:row>7</xdr:row>
      <xdr:rowOff>190500</xdr:rowOff>
    </xdr:to>
    <xdr:sp macro="" textlink="">
      <xdr:nvSpPr>
        <xdr:cNvPr id="24056" name="Texte 25">
          <a:extLst>
            <a:ext uri="{FF2B5EF4-FFF2-40B4-BE49-F238E27FC236}">
              <a16:creationId xmlns:a16="http://schemas.microsoft.com/office/drawing/2014/main" id="{B11BC140-B85B-49A4-83D1-F2C2293A2B89}"/>
            </a:ext>
          </a:extLst>
        </xdr:cNvPr>
        <xdr:cNvSpPr txBox="1">
          <a:spLocks noChangeArrowheads="1"/>
        </xdr:cNvSpPr>
      </xdr:nvSpPr>
      <xdr:spPr bwMode="auto">
        <a:xfrm>
          <a:off x="5006340" y="29260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xdr:row>
      <xdr:rowOff>876300</xdr:rowOff>
    </xdr:from>
    <xdr:to>
      <xdr:col>8</xdr:col>
      <xdr:colOff>76200</xdr:colOff>
      <xdr:row>7</xdr:row>
      <xdr:rowOff>190500</xdr:rowOff>
    </xdr:to>
    <xdr:sp macro="" textlink="">
      <xdr:nvSpPr>
        <xdr:cNvPr id="24057" name="Texte 26">
          <a:extLst>
            <a:ext uri="{FF2B5EF4-FFF2-40B4-BE49-F238E27FC236}">
              <a16:creationId xmlns:a16="http://schemas.microsoft.com/office/drawing/2014/main" id="{9119CF09-CDEC-4E63-BC52-D57DD93F8E19}"/>
            </a:ext>
          </a:extLst>
        </xdr:cNvPr>
        <xdr:cNvSpPr txBox="1">
          <a:spLocks noChangeArrowheads="1"/>
        </xdr:cNvSpPr>
      </xdr:nvSpPr>
      <xdr:spPr bwMode="auto">
        <a:xfrm>
          <a:off x="5006340" y="29260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7</xdr:row>
      <xdr:rowOff>0</xdr:rowOff>
    </xdr:from>
    <xdr:to>
      <xdr:col>8</xdr:col>
      <xdr:colOff>76200</xdr:colOff>
      <xdr:row>7</xdr:row>
      <xdr:rowOff>198120</xdr:rowOff>
    </xdr:to>
    <xdr:sp macro="" textlink="">
      <xdr:nvSpPr>
        <xdr:cNvPr id="24058" name="Texte 24">
          <a:extLst>
            <a:ext uri="{FF2B5EF4-FFF2-40B4-BE49-F238E27FC236}">
              <a16:creationId xmlns:a16="http://schemas.microsoft.com/office/drawing/2014/main" id="{C10E1941-068C-4C4D-A71B-22FF4A6390AC}"/>
            </a:ext>
          </a:extLst>
        </xdr:cNvPr>
        <xdr:cNvSpPr txBox="1">
          <a:spLocks noChangeArrowheads="1"/>
        </xdr:cNvSpPr>
      </xdr:nvSpPr>
      <xdr:spPr bwMode="auto">
        <a:xfrm>
          <a:off x="5006340" y="292608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xdr:row>
      <xdr:rowOff>876300</xdr:rowOff>
    </xdr:from>
    <xdr:to>
      <xdr:col>8</xdr:col>
      <xdr:colOff>76200</xdr:colOff>
      <xdr:row>7</xdr:row>
      <xdr:rowOff>190500</xdr:rowOff>
    </xdr:to>
    <xdr:sp macro="" textlink="">
      <xdr:nvSpPr>
        <xdr:cNvPr id="24059" name="Texte 25">
          <a:extLst>
            <a:ext uri="{FF2B5EF4-FFF2-40B4-BE49-F238E27FC236}">
              <a16:creationId xmlns:a16="http://schemas.microsoft.com/office/drawing/2014/main" id="{967B3ABE-6826-47D6-8D18-6F25C21E9FD8}"/>
            </a:ext>
          </a:extLst>
        </xdr:cNvPr>
        <xdr:cNvSpPr txBox="1">
          <a:spLocks noChangeArrowheads="1"/>
        </xdr:cNvSpPr>
      </xdr:nvSpPr>
      <xdr:spPr bwMode="auto">
        <a:xfrm>
          <a:off x="5006340" y="29260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8</xdr:row>
      <xdr:rowOff>0</xdr:rowOff>
    </xdr:from>
    <xdr:to>
      <xdr:col>9</xdr:col>
      <xdr:colOff>76200</xdr:colOff>
      <xdr:row>8</xdr:row>
      <xdr:rowOff>198120</xdr:rowOff>
    </xdr:to>
    <xdr:sp macro="" textlink="">
      <xdr:nvSpPr>
        <xdr:cNvPr id="24060" name="Texte 24">
          <a:extLst>
            <a:ext uri="{FF2B5EF4-FFF2-40B4-BE49-F238E27FC236}">
              <a16:creationId xmlns:a16="http://schemas.microsoft.com/office/drawing/2014/main" id="{244BE25B-3D4F-4B78-94B0-44F813774B61}"/>
            </a:ext>
          </a:extLst>
        </xdr:cNvPr>
        <xdr:cNvSpPr txBox="1">
          <a:spLocks noChangeArrowheads="1"/>
        </xdr:cNvSpPr>
      </xdr:nvSpPr>
      <xdr:spPr bwMode="auto">
        <a:xfrm>
          <a:off x="5600700" y="330708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7</xdr:row>
      <xdr:rowOff>876300</xdr:rowOff>
    </xdr:from>
    <xdr:to>
      <xdr:col>9</xdr:col>
      <xdr:colOff>76200</xdr:colOff>
      <xdr:row>8</xdr:row>
      <xdr:rowOff>190500</xdr:rowOff>
    </xdr:to>
    <xdr:sp macro="" textlink="">
      <xdr:nvSpPr>
        <xdr:cNvPr id="24061" name="Texte 25">
          <a:extLst>
            <a:ext uri="{FF2B5EF4-FFF2-40B4-BE49-F238E27FC236}">
              <a16:creationId xmlns:a16="http://schemas.microsoft.com/office/drawing/2014/main" id="{1F8546A1-E401-4275-826C-BF3F89463A7B}"/>
            </a:ext>
          </a:extLst>
        </xdr:cNvPr>
        <xdr:cNvSpPr txBox="1">
          <a:spLocks noChangeArrowheads="1"/>
        </xdr:cNvSpPr>
      </xdr:nvSpPr>
      <xdr:spPr bwMode="auto">
        <a:xfrm>
          <a:off x="5600700" y="33070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7</xdr:row>
      <xdr:rowOff>876300</xdr:rowOff>
    </xdr:from>
    <xdr:to>
      <xdr:col>9</xdr:col>
      <xdr:colOff>76200</xdr:colOff>
      <xdr:row>8</xdr:row>
      <xdr:rowOff>190500</xdr:rowOff>
    </xdr:to>
    <xdr:sp macro="" textlink="">
      <xdr:nvSpPr>
        <xdr:cNvPr id="24062" name="Texte 26">
          <a:extLst>
            <a:ext uri="{FF2B5EF4-FFF2-40B4-BE49-F238E27FC236}">
              <a16:creationId xmlns:a16="http://schemas.microsoft.com/office/drawing/2014/main" id="{637B0A70-76A7-4B07-BF3B-346B86DAA08B}"/>
            </a:ext>
          </a:extLst>
        </xdr:cNvPr>
        <xdr:cNvSpPr txBox="1">
          <a:spLocks noChangeArrowheads="1"/>
        </xdr:cNvSpPr>
      </xdr:nvSpPr>
      <xdr:spPr bwMode="auto">
        <a:xfrm>
          <a:off x="5600700" y="33070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8</xdr:row>
      <xdr:rowOff>0</xdr:rowOff>
    </xdr:from>
    <xdr:to>
      <xdr:col>9</xdr:col>
      <xdr:colOff>76200</xdr:colOff>
      <xdr:row>8</xdr:row>
      <xdr:rowOff>198120</xdr:rowOff>
    </xdr:to>
    <xdr:sp macro="" textlink="">
      <xdr:nvSpPr>
        <xdr:cNvPr id="24063" name="Texte 24">
          <a:extLst>
            <a:ext uri="{FF2B5EF4-FFF2-40B4-BE49-F238E27FC236}">
              <a16:creationId xmlns:a16="http://schemas.microsoft.com/office/drawing/2014/main" id="{62DDEACF-C9DD-4F11-85A2-361AA9CA7E23}"/>
            </a:ext>
          </a:extLst>
        </xdr:cNvPr>
        <xdr:cNvSpPr txBox="1">
          <a:spLocks noChangeArrowheads="1"/>
        </xdr:cNvSpPr>
      </xdr:nvSpPr>
      <xdr:spPr bwMode="auto">
        <a:xfrm>
          <a:off x="5600700" y="330708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7</xdr:row>
      <xdr:rowOff>876300</xdr:rowOff>
    </xdr:from>
    <xdr:to>
      <xdr:col>9</xdr:col>
      <xdr:colOff>76200</xdr:colOff>
      <xdr:row>8</xdr:row>
      <xdr:rowOff>190500</xdr:rowOff>
    </xdr:to>
    <xdr:sp macro="" textlink="">
      <xdr:nvSpPr>
        <xdr:cNvPr id="24064" name="Texte 25">
          <a:extLst>
            <a:ext uri="{FF2B5EF4-FFF2-40B4-BE49-F238E27FC236}">
              <a16:creationId xmlns:a16="http://schemas.microsoft.com/office/drawing/2014/main" id="{E9007FC1-70BC-4B64-A1AB-B3A106334BAB}"/>
            </a:ext>
          </a:extLst>
        </xdr:cNvPr>
        <xdr:cNvSpPr txBox="1">
          <a:spLocks noChangeArrowheads="1"/>
        </xdr:cNvSpPr>
      </xdr:nvSpPr>
      <xdr:spPr bwMode="auto">
        <a:xfrm>
          <a:off x="5600700" y="33070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7</xdr:row>
      <xdr:rowOff>876300</xdr:rowOff>
    </xdr:from>
    <xdr:to>
      <xdr:col>9</xdr:col>
      <xdr:colOff>76200</xdr:colOff>
      <xdr:row>8</xdr:row>
      <xdr:rowOff>190500</xdr:rowOff>
    </xdr:to>
    <xdr:sp macro="" textlink="">
      <xdr:nvSpPr>
        <xdr:cNvPr id="24065" name="Texte 26">
          <a:extLst>
            <a:ext uri="{FF2B5EF4-FFF2-40B4-BE49-F238E27FC236}">
              <a16:creationId xmlns:a16="http://schemas.microsoft.com/office/drawing/2014/main" id="{E84C9288-0630-494B-8C44-99FE4A827C62}"/>
            </a:ext>
          </a:extLst>
        </xdr:cNvPr>
        <xdr:cNvSpPr txBox="1">
          <a:spLocks noChangeArrowheads="1"/>
        </xdr:cNvSpPr>
      </xdr:nvSpPr>
      <xdr:spPr bwMode="auto">
        <a:xfrm>
          <a:off x="5600700" y="33070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8</xdr:row>
      <xdr:rowOff>0</xdr:rowOff>
    </xdr:from>
    <xdr:to>
      <xdr:col>9</xdr:col>
      <xdr:colOff>76200</xdr:colOff>
      <xdr:row>8</xdr:row>
      <xdr:rowOff>198120</xdr:rowOff>
    </xdr:to>
    <xdr:sp macro="" textlink="">
      <xdr:nvSpPr>
        <xdr:cNvPr id="24066" name="Texte 24">
          <a:extLst>
            <a:ext uri="{FF2B5EF4-FFF2-40B4-BE49-F238E27FC236}">
              <a16:creationId xmlns:a16="http://schemas.microsoft.com/office/drawing/2014/main" id="{201EB270-A6E3-4A61-9DC1-F5BB6511847F}"/>
            </a:ext>
          </a:extLst>
        </xdr:cNvPr>
        <xdr:cNvSpPr txBox="1">
          <a:spLocks noChangeArrowheads="1"/>
        </xdr:cNvSpPr>
      </xdr:nvSpPr>
      <xdr:spPr bwMode="auto">
        <a:xfrm>
          <a:off x="5600700" y="330708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7</xdr:row>
      <xdr:rowOff>876300</xdr:rowOff>
    </xdr:from>
    <xdr:to>
      <xdr:col>9</xdr:col>
      <xdr:colOff>76200</xdr:colOff>
      <xdr:row>8</xdr:row>
      <xdr:rowOff>190500</xdr:rowOff>
    </xdr:to>
    <xdr:sp macro="" textlink="">
      <xdr:nvSpPr>
        <xdr:cNvPr id="24067" name="Texte 25">
          <a:extLst>
            <a:ext uri="{FF2B5EF4-FFF2-40B4-BE49-F238E27FC236}">
              <a16:creationId xmlns:a16="http://schemas.microsoft.com/office/drawing/2014/main" id="{EA7C71A4-57E9-4088-B590-7A4768B1AA87}"/>
            </a:ext>
          </a:extLst>
        </xdr:cNvPr>
        <xdr:cNvSpPr txBox="1">
          <a:spLocks noChangeArrowheads="1"/>
        </xdr:cNvSpPr>
      </xdr:nvSpPr>
      <xdr:spPr bwMode="auto">
        <a:xfrm>
          <a:off x="5600700" y="33070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9</xdr:row>
      <xdr:rowOff>0</xdr:rowOff>
    </xdr:from>
    <xdr:to>
      <xdr:col>10</xdr:col>
      <xdr:colOff>76200</xdr:colOff>
      <xdr:row>9</xdr:row>
      <xdr:rowOff>198120</xdr:rowOff>
    </xdr:to>
    <xdr:sp macro="" textlink="">
      <xdr:nvSpPr>
        <xdr:cNvPr id="24068" name="Texte 24">
          <a:extLst>
            <a:ext uri="{FF2B5EF4-FFF2-40B4-BE49-F238E27FC236}">
              <a16:creationId xmlns:a16="http://schemas.microsoft.com/office/drawing/2014/main" id="{B3C0B72A-9C22-4170-A440-A93DD55DAB43}"/>
            </a:ext>
          </a:extLst>
        </xdr:cNvPr>
        <xdr:cNvSpPr txBox="1">
          <a:spLocks noChangeArrowheads="1"/>
        </xdr:cNvSpPr>
      </xdr:nvSpPr>
      <xdr:spPr bwMode="auto">
        <a:xfrm>
          <a:off x="6195060" y="368808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8</xdr:row>
      <xdr:rowOff>876300</xdr:rowOff>
    </xdr:from>
    <xdr:to>
      <xdr:col>10</xdr:col>
      <xdr:colOff>76200</xdr:colOff>
      <xdr:row>9</xdr:row>
      <xdr:rowOff>190500</xdr:rowOff>
    </xdr:to>
    <xdr:sp macro="" textlink="">
      <xdr:nvSpPr>
        <xdr:cNvPr id="24069" name="Texte 25">
          <a:extLst>
            <a:ext uri="{FF2B5EF4-FFF2-40B4-BE49-F238E27FC236}">
              <a16:creationId xmlns:a16="http://schemas.microsoft.com/office/drawing/2014/main" id="{DB57520E-1FED-4EE0-BEBA-2C93A2FE76FE}"/>
            </a:ext>
          </a:extLst>
        </xdr:cNvPr>
        <xdr:cNvSpPr txBox="1">
          <a:spLocks noChangeArrowheads="1"/>
        </xdr:cNvSpPr>
      </xdr:nvSpPr>
      <xdr:spPr bwMode="auto">
        <a:xfrm>
          <a:off x="6195060" y="36880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8</xdr:row>
      <xdr:rowOff>876300</xdr:rowOff>
    </xdr:from>
    <xdr:to>
      <xdr:col>10</xdr:col>
      <xdr:colOff>76200</xdr:colOff>
      <xdr:row>9</xdr:row>
      <xdr:rowOff>190500</xdr:rowOff>
    </xdr:to>
    <xdr:sp macro="" textlink="">
      <xdr:nvSpPr>
        <xdr:cNvPr id="24070" name="Texte 26">
          <a:extLst>
            <a:ext uri="{FF2B5EF4-FFF2-40B4-BE49-F238E27FC236}">
              <a16:creationId xmlns:a16="http://schemas.microsoft.com/office/drawing/2014/main" id="{07DE6AB9-5D9B-47D8-8821-ED1356EB4FDC}"/>
            </a:ext>
          </a:extLst>
        </xdr:cNvPr>
        <xdr:cNvSpPr txBox="1">
          <a:spLocks noChangeArrowheads="1"/>
        </xdr:cNvSpPr>
      </xdr:nvSpPr>
      <xdr:spPr bwMode="auto">
        <a:xfrm>
          <a:off x="6195060" y="36880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9</xdr:row>
      <xdr:rowOff>0</xdr:rowOff>
    </xdr:from>
    <xdr:to>
      <xdr:col>10</xdr:col>
      <xdr:colOff>76200</xdr:colOff>
      <xdr:row>9</xdr:row>
      <xdr:rowOff>198120</xdr:rowOff>
    </xdr:to>
    <xdr:sp macro="" textlink="">
      <xdr:nvSpPr>
        <xdr:cNvPr id="24071" name="Texte 24">
          <a:extLst>
            <a:ext uri="{FF2B5EF4-FFF2-40B4-BE49-F238E27FC236}">
              <a16:creationId xmlns:a16="http://schemas.microsoft.com/office/drawing/2014/main" id="{EE91514B-4396-47EF-BD9E-A4D677230557}"/>
            </a:ext>
          </a:extLst>
        </xdr:cNvPr>
        <xdr:cNvSpPr txBox="1">
          <a:spLocks noChangeArrowheads="1"/>
        </xdr:cNvSpPr>
      </xdr:nvSpPr>
      <xdr:spPr bwMode="auto">
        <a:xfrm>
          <a:off x="6195060" y="368808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8</xdr:row>
      <xdr:rowOff>876300</xdr:rowOff>
    </xdr:from>
    <xdr:to>
      <xdr:col>10</xdr:col>
      <xdr:colOff>76200</xdr:colOff>
      <xdr:row>9</xdr:row>
      <xdr:rowOff>190500</xdr:rowOff>
    </xdr:to>
    <xdr:sp macro="" textlink="">
      <xdr:nvSpPr>
        <xdr:cNvPr id="24072" name="Texte 25">
          <a:extLst>
            <a:ext uri="{FF2B5EF4-FFF2-40B4-BE49-F238E27FC236}">
              <a16:creationId xmlns:a16="http://schemas.microsoft.com/office/drawing/2014/main" id="{35A52A74-74B9-4450-9323-0E6F31E9B5CA}"/>
            </a:ext>
          </a:extLst>
        </xdr:cNvPr>
        <xdr:cNvSpPr txBox="1">
          <a:spLocks noChangeArrowheads="1"/>
        </xdr:cNvSpPr>
      </xdr:nvSpPr>
      <xdr:spPr bwMode="auto">
        <a:xfrm>
          <a:off x="6195060" y="36880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8</xdr:row>
      <xdr:rowOff>876300</xdr:rowOff>
    </xdr:from>
    <xdr:to>
      <xdr:col>10</xdr:col>
      <xdr:colOff>76200</xdr:colOff>
      <xdr:row>9</xdr:row>
      <xdr:rowOff>190500</xdr:rowOff>
    </xdr:to>
    <xdr:sp macro="" textlink="">
      <xdr:nvSpPr>
        <xdr:cNvPr id="24073" name="Texte 26">
          <a:extLst>
            <a:ext uri="{FF2B5EF4-FFF2-40B4-BE49-F238E27FC236}">
              <a16:creationId xmlns:a16="http://schemas.microsoft.com/office/drawing/2014/main" id="{6D1C85D8-02FC-4372-98AA-8C9C15A3AD2C}"/>
            </a:ext>
          </a:extLst>
        </xdr:cNvPr>
        <xdr:cNvSpPr txBox="1">
          <a:spLocks noChangeArrowheads="1"/>
        </xdr:cNvSpPr>
      </xdr:nvSpPr>
      <xdr:spPr bwMode="auto">
        <a:xfrm>
          <a:off x="6195060" y="36880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9</xdr:row>
      <xdr:rowOff>0</xdr:rowOff>
    </xdr:from>
    <xdr:to>
      <xdr:col>10</xdr:col>
      <xdr:colOff>76200</xdr:colOff>
      <xdr:row>9</xdr:row>
      <xdr:rowOff>198120</xdr:rowOff>
    </xdr:to>
    <xdr:sp macro="" textlink="">
      <xdr:nvSpPr>
        <xdr:cNvPr id="24074" name="Texte 24">
          <a:extLst>
            <a:ext uri="{FF2B5EF4-FFF2-40B4-BE49-F238E27FC236}">
              <a16:creationId xmlns:a16="http://schemas.microsoft.com/office/drawing/2014/main" id="{99BF8C56-57DD-4D9A-9FB8-28EC8A226769}"/>
            </a:ext>
          </a:extLst>
        </xdr:cNvPr>
        <xdr:cNvSpPr txBox="1">
          <a:spLocks noChangeArrowheads="1"/>
        </xdr:cNvSpPr>
      </xdr:nvSpPr>
      <xdr:spPr bwMode="auto">
        <a:xfrm>
          <a:off x="6195060" y="368808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8</xdr:row>
      <xdr:rowOff>876300</xdr:rowOff>
    </xdr:from>
    <xdr:to>
      <xdr:col>10</xdr:col>
      <xdr:colOff>76200</xdr:colOff>
      <xdr:row>9</xdr:row>
      <xdr:rowOff>190500</xdr:rowOff>
    </xdr:to>
    <xdr:sp macro="" textlink="">
      <xdr:nvSpPr>
        <xdr:cNvPr id="24075" name="Texte 25">
          <a:extLst>
            <a:ext uri="{FF2B5EF4-FFF2-40B4-BE49-F238E27FC236}">
              <a16:creationId xmlns:a16="http://schemas.microsoft.com/office/drawing/2014/main" id="{6678E664-166A-4B48-99A2-CD3DE9B44589}"/>
            </a:ext>
          </a:extLst>
        </xdr:cNvPr>
        <xdr:cNvSpPr txBox="1">
          <a:spLocks noChangeArrowheads="1"/>
        </xdr:cNvSpPr>
      </xdr:nvSpPr>
      <xdr:spPr bwMode="auto">
        <a:xfrm>
          <a:off x="6195060" y="36880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13</xdr:row>
      <xdr:rowOff>0</xdr:rowOff>
    </xdr:from>
    <xdr:to>
      <xdr:col>1</xdr:col>
      <xdr:colOff>76200</xdr:colOff>
      <xdr:row>13</xdr:row>
      <xdr:rowOff>198120</xdr:rowOff>
    </xdr:to>
    <xdr:sp macro="" textlink="">
      <xdr:nvSpPr>
        <xdr:cNvPr id="24076" name="Texte 24">
          <a:extLst>
            <a:ext uri="{FF2B5EF4-FFF2-40B4-BE49-F238E27FC236}">
              <a16:creationId xmlns:a16="http://schemas.microsoft.com/office/drawing/2014/main" id="{F8FDBC71-8265-474C-B04F-9841006422EC}"/>
            </a:ext>
          </a:extLst>
        </xdr:cNvPr>
        <xdr:cNvSpPr txBox="1">
          <a:spLocks noChangeArrowheads="1"/>
        </xdr:cNvSpPr>
      </xdr:nvSpPr>
      <xdr:spPr bwMode="auto">
        <a:xfrm>
          <a:off x="78486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12</xdr:row>
      <xdr:rowOff>876300</xdr:rowOff>
    </xdr:from>
    <xdr:to>
      <xdr:col>1</xdr:col>
      <xdr:colOff>76200</xdr:colOff>
      <xdr:row>13</xdr:row>
      <xdr:rowOff>190500</xdr:rowOff>
    </xdr:to>
    <xdr:sp macro="" textlink="">
      <xdr:nvSpPr>
        <xdr:cNvPr id="24077" name="Texte 25">
          <a:extLst>
            <a:ext uri="{FF2B5EF4-FFF2-40B4-BE49-F238E27FC236}">
              <a16:creationId xmlns:a16="http://schemas.microsoft.com/office/drawing/2014/main" id="{38B6CDCB-924C-4F39-B1DD-22EF795FBFEB}"/>
            </a:ext>
          </a:extLst>
        </xdr:cNvPr>
        <xdr:cNvSpPr txBox="1">
          <a:spLocks noChangeArrowheads="1"/>
        </xdr:cNvSpPr>
      </xdr:nvSpPr>
      <xdr:spPr bwMode="auto">
        <a:xfrm>
          <a:off x="784860" y="545592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12</xdr:row>
      <xdr:rowOff>876300</xdr:rowOff>
    </xdr:from>
    <xdr:to>
      <xdr:col>1</xdr:col>
      <xdr:colOff>76200</xdr:colOff>
      <xdr:row>13</xdr:row>
      <xdr:rowOff>190500</xdr:rowOff>
    </xdr:to>
    <xdr:sp macro="" textlink="">
      <xdr:nvSpPr>
        <xdr:cNvPr id="24078" name="Texte 26">
          <a:extLst>
            <a:ext uri="{FF2B5EF4-FFF2-40B4-BE49-F238E27FC236}">
              <a16:creationId xmlns:a16="http://schemas.microsoft.com/office/drawing/2014/main" id="{2DDA7A82-7701-43E8-8137-1849AF18649F}"/>
            </a:ext>
          </a:extLst>
        </xdr:cNvPr>
        <xdr:cNvSpPr txBox="1">
          <a:spLocks noChangeArrowheads="1"/>
        </xdr:cNvSpPr>
      </xdr:nvSpPr>
      <xdr:spPr bwMode="auto">
        <a:xfrm>
          <a:off x="784860" y="545592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13</xdr:row>
      <xdr:rowOff>0</xdr:rowOff>
    </xdr:from>
    <xdr:to>
      <xdr:col>1</xdr:col>
      <xdr:colOff>76200</xdr:colOff>
      <xdr:row>13</xdr:row>
      <xdr:rowOff>198120</xdr:rowOff>
    </xdr:to>
    <xdr:sp macro="" textlink="">
      <xdr:nvSpPr>
        <xdr:cNvPr id="24079" name="Texte 24">
          <a:extLst>
            <a:ext uri="{FF2B5EF4-FFF2-40B4-BE49-F238E27FC236}">
              <a16:creationId xmlns:a16="http://schemas.microsoft.com/office/drawing/2014/main" id="{A1D35673-5FD2-4086-8E21-C504E90205C9}"/>
            </a:ext>
          </a:extLst>
        </xdr:cNvPr>
        <xdr:cNvSpPr txBox="1">
          <a:spLocks noChangeArrowheads="1"/>
        </xdr:cNvSpPr>
      </xdr:nvSpPr>
      <xdr:spPr bwMode="auto">
        <a:xfrm>
          <a:off x="78486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12</xdr:row>
      <xdr:rowOff>876300</xdr:rowOff>
    </xdr:from>
    <xdr:to>
      <xdr:col>1</xdr:col>
      <xdr:colOff>76200</xdr:colOff>
      <xdr:row>13</xdr:row>
      <xdr:rowOff>190500</xdr:rowOff>
    </xdr:to>
    <xdr:sp macro="" textlink="">
      <xdr:nvSpPr>
        <xdr:cNvPr id="24080" name="Texte 25">
          <a:extLst>
            <a:ext uri="{FF2B5EF4-FFF2-40B4-BE49-F238E27FC236}">
              <a16:creationId xmlns:a16="http://schemas.microsoft.com/office/drawing/2014/main" id="{85A7FA53-3AD8-4221-9BDF-E01398F2CF74}"/>
            </a:ext>
          </a:extLst>
        </xdr:cNvPr>
        <xdr:cNvSpPr txBox="1">
          <a:spLocks noChangeArrowheads="1"/>
        </xdr:cNvSpPr>
      </xdr:nvSpPr>
      <xdr:spPr bwMode="auto">
        <a:xfrm>
          <a:off x="784860" y="545592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12</xdr:row>
      <xdr:rowOff>876300</xdr:rowOff>
    </xdr:from>
    <xdr:to>
      <xdr:col>1</xdr:col>
      <xdr:colOff>76200</xdr:colOff>
      <xdr:row>13</xdr:row>
      <xdr:rowOff>190500</xdr:rowOff>
    </xdr:to>
    <xdr:sp macro="" textlink="">
      <xdr:nvSpPr>
        <xdr:cNvPr id="24081" name="Texte 26">
          <a:extLst>
            <a:ext uri="{FF2B5EF4-FFF2-40B4-BE49-F238E27FC236}">
              <a16:creationId xmlns:a16="http://schemas.microsoft.com/office/drawing/2014/main" id="{15B72525-CA90-4523-A59A-C9CF8A616F7C}"/>
            </a:ext>
          </a:extLst>
        </xdr:cNvPr>
        <xdr:cNvSpPr txBox="1">
          <a:spLocks noChangeArrowheads="1"/>
        </xdr:cNvSpPr>
      </xdr:nvSpPr>
      <xdr:spPr bwMode="auto">
        <a:xfrm>
          <a:off x="784860" y="545592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13</xdr:row>
      <xdr:rowOff>0</xdr:rowOff>
    </xdr:from>
    <xdr:to>
      <xdr:col>1</xdr:col>
      <xdr:colOff>76200</xdr:colOff>
      <xdr:row>13</xdr:row>
      <xdr:rowOff>198120</xdr:rowOff>
    </xdr:to>
    <xdr:sp macro="" textlink="">
      <xdr:nvSpPr>
        <xdr:cNvPr id="24082" name="Texte 24">
          <a:extLst>
            <a:ext uri="{FF2B5EF4-FFF2-40B4-BE49-F238E27FC236}">
              <a16:creationId xmlns:a16="http://schemas.microsoft.com/office/drawing/2014/main" id="{29267751-AACF-404A-8827-BD0C8ACF4A1C}"/>
            </a:ext>
          </a:extLst>
        </xdr:cNvPr>
        <xdr:cNvSpPr txBox="1">
          <a:spLocks noChangeArrowheads="1"/>
        </xdr:cNvSpPr>
      </xdr:nvSpPr>
      <xdr:spPr bwMode="auto">
        <a:xfrm>
          <a:off x="78486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12</xdr:row>
      <xdr:rowOff>876300</xdr:rowOff>
    </xdr:from>
    <xdr:to>
      <xdr:col>1</xdr:col>
      <xdr:colOff>76200</xdr:colOff>
      <xdr:row>13</xdr:row>
      <xdr:rowOff>190500</xdr:rowOff>
    </xdr:to>
    <xdr:sp macro="" textlink="">
      <xdr:nvSpPr>
        <xdr:cNvPr id="24083" name="Texte 25">
          <a:extLst>
            <a:ext uri="{FF2B5EF4-FFF2-40B4-BE49-F238E27FC236}">
              <a16:creationId xmlns:a16="http://schemas.microsoft.com/office/drawing/2014/main" id="{4193B01E-6FEC-4FE4-B092-1072D2A14A41}"/>
            </a:ext>
          </a:extLst>
        </xdr:cNvPr>
        <xdr:cNvSpPr txBox="1">
          <a:spLocks noChangeArrowheads="1"/>
        </xdr:cNvSpPr>
      </xdr:nvSpPr>
      <xdr:spPr bwMode="auto">
        <a:xfrm>
          <a:off x="784860" y="545592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14</xdr:row>
      <xdr:rowOff>0</xdr:rowOff>
    </xdr:from>
    <xdr:to>
      <xdr:col>1</xdr:col>
      <xdr:colOff>76200</xdr:colOff>
      <xdr:row>14</xdr:row>
      <xdr:rowOff>198120</xdr:rowOff>
    </xdr:to>
    <xdr:sp macro="" textlink="">
      <xdr:nvSpPr>
        <xdr:cNvPr id="24084" name="Texte 24">
          <a:extLst>
            <a:ext uri="{FF2B5EF4-FFF2-40B4-BE49-F238E27FC236}">
              <a16:creationId xmlns:a16="http://schemas.microsoft.com/office/drawing/2014/main" id="{12ACE5C1-8F34-4932-85C3-A69D32BFB8E6}"/>
            </a:ext>
          </a:extLst>
        </xdr:cNvPr>
        <xdr:cNvSpPr txBox="1">
          <a:spLocks noChangeArrowheads="1"/>
        </xdr:cNvSpPr>
      </xdr:nvSpPr>
      <xdr:spPr bwMode="auto">
        <a:xfrm>
          <a:off x="784860" y="5844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13</xdr:row>
      <xdr:rowOff>876300</xdr:rowOff>
    </xdr:from>
    <xdr:to>
      <xdr:col>1</xdr:col>
      <xdr:colOff>76200</xdr:colOff>
      <xdr:row>14</xdr:row>
      <xdr:rowOff>190500</xdr:rowOff>
    </xdr:to>
    <xdr:sp macro="" textlink="">
      <xdr:nvSpPr>
        <xdr:cNvPr id="24085" name="Texte 25">
          <a:extLst>
            <a:ext uri="{FF2B5EF4-FFF2-40B4-BE49-F238E27FC236}">
              <a16:creationId xmlns:a16="http://schemas.microsoft.com/office/drawing/2014/main" id="{C0406FC0-9E0A-4244-BC83-857373BAEF15}"/>
            </a:ext>
          </a:extLst>
        </xdr:cNvPr>
        <xdr:cNvSpPr txBox="1">
          <a:spLocks noChangeArrowheads="1"/>
        </xdr:cNvSpPr>
      </xdr:nvSpPr>
      <xdr:spPr bwMode="auto">
        <a:xfrm>
          <a:off x="784860" y="5844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13</xdr:row>
      <xdr:rowOff>876300</xdr:rowOff>
    </xdr:from>
    <xdr:to>
      <xdr:col>1</xdr:col>
      <xdr:colOff>76200</xdr:colOff>
      <xdr:row>14</xdr:row>
      <xdr:rowOff>190500</xdr:rowOff>
    </xdr:to>
    <xdr:sp macro="" textlink="">
      <xdr:nvSpPr>
        <xdr:cNvPr id="24086" name="Texte 26">
          <a:extLst>
            <a:ext uri="{FF2B5EF4-FFF2-40B4-BE49-F238E27FC236}">
              <a16:creationId xmlns:a16="http://schemas.microsoft.com/office/drawing/2014/main" id="{D164249B-FE7D-4843-95DA-74E568E298DE}"/>
            </a:ext>
          </a:extLst>
        </xdr:cNvPr>
        <xdr:cNvSpPr txBox="1">
          <a:spLocks noChangeArrowheads="1"/>
        </xdr:cNvSpPr>
      </xdr:nvSpPr>
      <xdr:spPr bwMode="auto">
        <a:xfrm>
          <a:off x="784860" y="5844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14</xdr:row>
      <xdr:rowOff>0</xdr:rowOff>
    </xdr:from>
    <xdr:to>
      <xdr:col>1</xdr:col>
      <xdr:colOff>76200</xdr:colOff>
      <xdr:row>14</xdr:row>
      <xdr:rowOff>198120</xdr:rowOff>
    </xdr:to>
    <xdr:sp macro="" textlink="">
      <xdr:nvSpPr>
        <xdr:cNvPr id="24087" name="Texte 24">
          <a:extLst>
            <a:ext uri="{FF2B5EF4-FFF2-40B4-BE49-F238E27FC236}">
              <a16:creationId xmlns:a16="http://schemas.microsoft.com/office/drawing/2014/main" id="{299061AB-5EFD-42B7-9CE4-01DF73816C31}"/>
            </a:ext>
          </a:extLst>
        </xdr:cNvPr>
        <xdr:cNvSpPr txBox="1">
          <a:spLocks noChangeArrowheads="1"/>
        </xdr:cNvSpPr>
      </xdr:nvSpPr>
      <xdr:spPr bwMode="auto">
        <a:xfrm>
          <a:off x="784860" y="5844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13</xdr:row>
      <xdr:rowOff>876300</xdr:rowOff>
    </xdr:from>
    <xdr:to>
      <xdr:col>1</xdr:col>
      <xdr:colOff>76200</xdr:colOff>
      <xdr:row>14</xdr:row>
      <xdr:rowOff>190500</xdr:rowOff>
    </xdr:to>
    <xdr:sp macro="" textlink="">
      <xdr:nvSpPr>
        <xdr:cNvPr id="24088" name="Texte 25">
          <a:extLst>
            <a:ext uri="{FF2B5EF4-FFF2-40B4-BE49-F238E27FC236}">
              <a16:creationId xmlns:a16="http://schemas.microsoft.com/office/drawing/2014/main" id="{276BB661-7EFF-4202-A9ED-C4524A37C03C}"/>
            </a:ext>
          </a:extLst>
        </xdr:cNvPr>
        <xdr:cNvSpPr txBox="1">
          <a:spLocks noChangeArrowheads="1"/>
        </xdr:cNvSpPr>
      </xdr:nvSpPr>
      <xdr:spPr bwMode="auto">
        <a:xfrm>
          <a:off x="784860" y="5844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13</xdr:row>
      <xdr:rowOff>876300</xdr:rowOff>
    </xdr:from>
    <xdr:to>
      <xdr:col>1</xdr:col>
      <xdr:colOff>76200</xdr:colOff>
      <xdr:row>14</xdr:row>
      <xdr:rowOff>190500</xdr:rowOff>
    </xdr:to>
    <xdr:sp macro="" textlink="">
      <xdr:nvSpPr>
        <xdr:cNvPr id="24089" name="Texte 26">
          <a:extLst>
            <a:ext uri="{FF2B5EF4-FFF2-40B4-BE49-F238E27FC236}">
              <a16:creationId xmlns:a16="http://schemas.microsoft.com/office/drawing/2014/main" id="{B8C333E7-6F60-49A9-9A94-433E2A09774B}"/>
            </a:ext>
          </a:extLst>
        </xdr:cNvPr>
        <xdr:cNvSpPr txBox="1">
          <a:spLocks noChangeArrowheads="1"/>
        </xdr:cNvSpPr>
      </xdr:nvSpPr>
      <xdr:spPr bwMode="auto">
        <a:xfrm>
          <a:off x="784860" y="5844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14</xdr:row>
      <xdr:rowOff>0</xdr:rowOff>
    </xdr:from>
    <xdr:to>
      <xdr:col>1</xdr:col>
      <xdr:colOff>76200</xdr:colOff>
      <xdr:row>14</xdr:row>
      <xdr:rowOff>198120</xdr:rowOff>
    </xdr:to>
    <xdr:sp macro="" textlink="">
      <xdr:nvSpPr>
        <xdr:cNvPr id="24090" name="Texte 24">
          <a:extLst>
            <a:ext uri="{FF2B5EF4-FFF2-40B4-BE49-F238E27FC236}">
              <a16:creationId xmlns:a16="http://schemas.microsoft.com/office/drawing/2014/main" id="{44CB6F8C-0864-47EE-BBD5-7BC9711EED39}"/>
            </a:ext>
          </a:extLst>
        </xdr:cNvPr>
        <xdr:cNvSpPr txBox="1">
          <a:spLocks noChangeArrowheads="1"/>
        </xdr:cNvSpPr>
      </xdr:nvSpPr>
      <xdr:spPr bwMode="auto">
        <a:xfrm>
          <a:off x="784860" y="5844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13</xdr:row>
      <xdr:rowOff>876300</xdr:rowOff>
    </xdr:from>
    <xdr:to>
      <xdr:col>1</xdr:col>
      <xdr:colOff>76200</xdr:colOff>
      <xdr:row>14</xdr:row>
      <xdr:rowOff>190500</xdr:rowOff>
    </xdr:to>
    <xdr:sp macro="" textlink="">
      <xdr:nvSpPr>
        <xdr:cNvPr id="24091" name="Texte 25">
          <a:extLst>
            <a:ext uri="{FF2B5EF4-FFF2-40B4-BE49-F238E27FC236}">
              <a16:creationId xmlns:a16="http://schemas.microsoft.com/office/drawing/2014/main" id="{439FA771-9D79-4949-926E-00B27DB47DA9}"/>
            </a:ext>
          </a:extLst>
        </xdr:cNvPr>
        <xdr:cNvSpPr txBox="1">
          <a:spLocks noChangeArrowheads="1"/>
        </xdr:cNvSpPr>
      </xdr:nvSpPr>
      <xdr:spPr bwMode="auto">
        <a:xfrm>
          <a:off x="784860" y="5844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15</xdr:row>
      <xdr:rowOff>0</xdr:rowOff>
    </xdr:from>
    <xdr:to>
      <xdr:col>1</xdr:col>
      <xdr:colOff>76200</xdr:colOff>
      <xdr:row>15</xdr:row>
      <xdr:rowOff>198120</xdr:rowOff>
    </xdr:to>
    <xdr:sp macro="" textlink="">
      <xdr:nvSpPr>
        <xdr:cNvPr id="24092" name="Texte 24">
          <a:extLst>
            <a:ext uri="{FF2B5EF4-FFF2-40B4-BE49-F238E27FC236}">
              <a16:creationId xmlns:a16="http://schemas.microsoft.com/office/drawing/2014/main" id="{56DBB9CB-BD21-4BFF-91EC-C88855845180}"/>
            </a:ext>
          </a:extLst>
        </xdr:cNvPr>
        <xdr:cNvSpPr txBox="1">
          <a:spLocks noChangeArrowheads="1"/>
        </xdr:cNvSpPr>
      </xdr:nvSpPr>
      <xdr:spPr bwMode="auto">
        <a:xfrm>
          <a:off x="784860" y="6225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14</xdr:row>
      <xdr:rowOff>876300</xdr:rowOff>
    </xdr:from>
    <xdr:to>
      <xdr:col>1</xdr:col>
      <xdr:colOff>76200</xdr:colOff>
      <xdr:row>15</xdr:row>
      <xdr:rowOff>190500</xdr:rowOff>
    </xdr:to>
    <xdr:sp macro="" textlink="">
      <xdr:nvSpPr>
        <xdr:cNvPr id="24093" name="Texte 25">
          <a:extLst>
            <a:ext uri="{FF2B5EF4-FFF2-40B4-BE49-F238E27FC236}">
              <a16:creationId xmlns:a16="http://schemas.microsoft.com/office/drawing/2014/main" id="{4EEBFAF5-D350-4CF5-A597-455186DD8B53}"/>
            </a:ext>
          </a:extLst>
        </xdr:cNvPr>
        <xdr:cNvSpPr txBox="1">
          <a:spLocks noChangeArrowheads="1"/>
        </xdr:cNvSpPr>
      </xdr:nvSpPr>
      <xdr:spPr bwMode="auto">
        <a:xfrm>
          <a:off x="784860" y="6225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14</xdr:row>
      <xdr:rowOff>876300</xdr:rowOff>
    </xdr:from>
    <xdr:to>
      <xdr:col>1</xdr:col>
      <xdr:colOff>76200</xdr:colOff>
      <xdr:row>15</xdr:row>
      <xdr:rowOff>190500</xdr:rowOff>
    </xdr:to>
    <xdr:sp macro="" textlink="">
      <xdr:nvSpPr>
        <xdr:cNvPr id="24094" name="Texte 26">
          <a:extLst>
            <a:ext uri="{FF2B5EF4-FFF2-40B4-BE49-F238E27FC236}">
              <a16:creationId xmlns:a16="http://schemas.microsoft.com/office/drawing/2014/main" id="{EA3712A9-12BD-403C-B279-5917E4E1664F}"/>
            </a:ext>
          </a:extLst>
        </xdr:cNvPr>
        <xdr:cNvSpPr txBox="1">
          <a:spLocks noChangeArrowheads="1"/>
        </xdr:cNvSpPr>
      </xdr:nvSpPr>
      <xdr:spPr bwMode="auto">
        <a:xfrm>
          <a:off x="784860" y="6225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15</xdr:row>
      <xdr:rowOff>0</xdr:rowOff>
    </xdr:from>
    <xdr:to>
      <xdr:col>1</xdr:col>
      <xdr:colOff>76200</xdr:colOff>
      <xdr:row>15</xdr:row>
      <xdr:rowOff>198120</xdr:rowOff>
    </xdr:to>
    <xdr:sp macro="" textlink="">
      <xdr:nvSpPr>
        <xdr:cNvPr id="24095" name="Texte 24">
          <a:extLst>
            <a:ext uri="{FF2B5EF4-FFF2-40B4-BE49-F238E27FC236}">
              <a16:creationId xmlns:a16="http://schemas.microsoft.com/office/drawing/2014/main" id="{0CD975F2-CA95-45C9-979C-A0B4CA4BA9C7}"/>
            </a:ext>
          </a:extLst>
        </xdr:cNvPr>
        <xdr:cNvSpPr txBox="1">
          <a:spLocks noChangeArrowheads="1"/>
        </xdr:cNvSpPr>
      </xdr:nvSpPr>
      <xdr:spPr bwMode="auto">
        <a:xfrm>
          <a:off x="784860" y="6225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14</xdr:row>
      <xdr:rowOff>876300</xdr:rowOff>
    </xdr:from>
    <xdr:to>
      <xdr:col>1</xdr:col>
      <xdr:colOff>76200</xdr:colOff>
      <xdr:row>15</xdr:row>
      <xdr:rowOff>190500</xdr:rowOff>
    </xdr:to>
    <xdr:sp macro="" textlink="">
      <xdr:nvSpPr>
        <xdr:cNvPr id="24096" name="Texte 25">
          <a:extLst>
            <a:ext uri="{FF2B5EF4-FFF2-40B4-BE49-F238E27FC236}">
              <a16:creationId xmlns:a16="http://schemas.microsoft.com/office/drawing/2014/main" id="{8B0D927D-4198-4DF1-B02F-2BD85AEB93B9}"/>
            </a:ext>
          </a:extLst>
        </xdr:cNvPr>
        <xdr:cNvSpPr txBox="1">
          <a:spLocks noChangeArrowheads="1"/>
        </xdr:cNvSpPr>
      </xdr:nvSpPr>
      <xdr:spPr bwMode="auto">
        <a:xfrm>
          <a:off x="784860" y="6225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14</xdr:row>
      <xdr:rowOff>876300</xdr:rowOff>
    </xdr:from>
    <xdr:to>
      <xdr:col>1</xdr:col>
      <xdr:colOff>76200</xdr:colOff>
      <xdr:row>15</xdr:row>
      <xdr:rowOff>190500</xdr:rowOff>
    </xdr:to>
    <xdr:sp macro="" textlink="">
      <xdr:nvSpPr>
        <xdr:cNvPr id="24097" name="Texte 26">
          <a:extLst>
            <a:ext uri="{FF2B5EF4-FFF2-40B4-BE49-F238E27FC236}">
              <a16:creationId xmlns:a16="http://schemas.microsoft.com/office/drawing/2014/main" id="{4DE1FF28-9BB3-4E02-A4B0-5AFBB2E6C57E}"/>
            </a:ext>
          </a:extLst>
        </xdr:cNvPr>
        <xdr:cNvSpPr txBox="1">
          <a:spLocks noChangeArrowheads="1"/>
        </xdr:cNvSpPr>
      </xdr:nvSpPr>
      <xdr:spPr bwMode="auto">
        <a:xfrm>
          <a:off x="784860" y="6225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15</xdr:row>
      <xdr:rowOff>0</xdr:rowOff>
    </xdr:from>
    <xdr:to>
      <xdr:col>1</xdr:col>
      <xdr:colOff>76200</xdr:colOff>
      <xdr:row>15</xdr:row>
      <xdr:rowOff>198120</xdr:rowOff>
    </xdr:to>
    <xdr:sp macro="" textlink="">
      <xdr:nvSpPr>
        <xdr:cNvPr id="24098" name="Texte 24">
          <a:extLst>
            <a:ext uri="{FF2B5EF4-FFF2-40B4-BE49-F238E27FC236}">
              <a16:creationId xmlns:a16="http://schemas.microsoft.com/office/drawing/2014/main" id="{4C7DAD25-F834-4E77-884E-E9379792BC2F}"/>
            </a:ext>
          </a:extLst>
        </xdr:cNvPr>
        <xdr:cNvSpPr txBox="1">
          <a:spLocks noChangeArrowheads="1"/>
        </xdr:cNvSpPr>
      </xdr:nvSpPr>
      <xdr:spPr bwMode="auto">
        <a:xfrm>
          <a:off x="784860" y="6225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14</xdr:row>
      <xdr:rowOff>876300</xdr:rowOff>
    </xdr:from>
    <xdr:to>
      <xdr:col>1</xdr:col>
      <xdr:colOff>76200</xdr:colOff>
      <xdr:row>15</xdr:row>
      <xdr:rowOff>190500</xdr:rowOff>
    </xdr:to>
    <xdr:sp macro="" textlink="">
      <xdr:nvSpPr>
        <xdr:cNvPr id="24099" name="Texte 25">
          <a:extLst>
            <a:ext uri="{FF2B5EF4-FFF2-40B4-BE49-F238E27FC236}">
              <a16:creationId xmlns:a16="http://schemas.microsoft.com/office/drawing/2014/main" id="{29E9FC2F-6BD8-4552-ACA4-F4C84225E6EE}"/>
            </a:ext>
          </a:extLst>
        </xdr:cNvPr>
        <xdr:cNvSpPr txBox="1">
          <a:spLocks noChangeArrowheads="1"/>
        </xdr:cNvSpPr>
      </xdr:nvSpPr>
      <xdr:spPr bwMode="auto">
        <a:xfrm>
          <a:off x="784860" y="6225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16</xdr:row>
      <xdr:rowOff>0</xdr:rowOff>
    </xdr:from>
    <xdr:to>
      <xdr:col>1</xdr:col>
      <xdr:colOff>76200</xdr:colOff>
      <xdr:row>16</xdr:row>
      <xdr:rowOff>198120</xdr:rowOff>
    </xdr:to>
    <xdr:sp macro="" textlink="">
      <xdr:nvSpPr>
        <xdr:cNvPr id="24100" name="Texte 24">
          <a:extLst>
            <a:ext uri="{FF2B5EF4-FFF2-40B4-BE49-F238E27FC236}">
              <a16:creationId xmlns:a16="http://schemas.microsoft.com/office/drawing/2014/main" id="{243ECADB-5A8D-4209-84DE-51EBBE6734FE}"/>
            </a:ext>
          </a:extLst>
        </xdr:cNvPr>
        <xdr:cNvSpPr txBox="1">
          <a:spLocks noChangeArrowheads="1"/>
        </xdr:cNvSpPr>
      </xdr:nvSpPr>
      <xdr:spPr bwMode="auto">
        <a:xfrm>
          <a:off x="784860" y="6606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15</xdr:row>
      <xdr:rowOff>876300</xdr:rowOff>
    </xdr:from>
    <xdr:to>
      <xdr:col>1</xdr:col>
      <xdr:colOff>76200</xdr:colOff>
      <xdr:row>16</xdr:row>
      <xdr:rowOff>190500</xdr:rowOff>
    </xdr:to>
    <xdr:sp macro="" textlink="">
      <xdr:nvSpPr>
        <xdr:cNvPr id="24101" name="Texte 25">
          <a:extLst>
            <a:ext uri="{FF2B5EF4-FFF2-40B4-BE49-F238E27FC236}">
              <a16:creationId xmlns:a16="http://schemas.microsoft.com/office/drawing/2014/main" id="{02E16598-34B0-418E-BB1A-F6E9995DA216}"/>
            </a:ext>
          </a:extLst>
        </xdr:cNvPr>
        <xdr:cNvSpPr txBox="1">
          <a:spLocks noChangeArrowheads="1"/>
        </xdr:cNvSpPr>
      </xdr:nvSpPr>
      <xdr:spPr bwMode="auto">
        <a:xfrm>
          <a:off x="784860" y="6606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15</xdr:row>
      <xdr:rowOff>876300</xdr:rowOff>
    </xdr:from>
    <xdr:to>
      <xdr:col>1</xdr:col>
      <xdr:colOff>76200</xdr:colOff>
      <xdr:row>16</xdr:row>
      <xdr:rowOff>190500</xdr:rowOff>
    </xdr:to>
    <xdr:sp macro="" textlink="">
      <xdr:nvSpPr>
        <xdr:cNvPr id="24102" name="Texte 26">
          <a:extLst>
            <a:ext uri="{FF2B5EF4-FFF2-40B4-BE49-F238E27FC236}">
              <a16:creationId xmlns:a16="http://schemas.microsoft.com/office/drawing/2014/main" id="{FA6CF6FD-C71A-4B05-ADA6-8015E2D7CFD1}"/>
            </a:ext>
          </a:extLst>
        </xdr:cNvPr>
        <xdr:cNvSpPr txBox="1">
          <a:spLocks noChangeArrowheads="1"/>
        </xdr:cNvSpPr>
      </xdr:nvSpPr>
      <xdr:spPr bwMode="auto">
        <a:xfrm>
          <a:off x="784860" y="6606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16</xdr:row>
      <xdr:rowOff>0</xdr:rowOff>
    </xdr:from>
    <xdr:to>
      <xdr:col>1</xdr:col>
      <xdr:colOff>76200</xdr:colOff>
      <xdr:row>16</xdr:row>
      <xdr:rowOff>198120</xdr:rowOff>
    </xdr:to>
    <xdr:sp macro="" textlink="">
      <xdr:nvSpPr>
        <xdr:cNvPr id="24103" name="Texte 24">
          <a:extLst>
            <a:ext uri="{FF2B5EF4-FFF2-40B4-BE49-F238E27FC236}">
              <a16:creationId xmlns:a16="http://schemas.microsoft.com/office/drawing/2014/main" id="{BD1B48C1-AC91-4792-BA29-BFA62A009DCE}"/>
            </a:ext>
          </a:extLst>
        </xdr:cNvPr>
        <xdr:cNvSpPr txBox="1">
          <a:spLocks noChangeArrowheads="1"/>
        </xdr:cNvSpPr>
      </xdr:nvSpPr>
      <xdr:spPr bwMode="auto">
        <a:xfrm>
          <a:off x="784860" y="6606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15</xdr:row>
      <xdr:rowOff>876300</xdr:rowOff>
    </xdr:from>
    <xdr:to>
      <xdr:col>1</xdr:col>
      <xdr:colOff>76200</xdr:colOff>
      <xdr:row>16</xdr:row>
      <xdr:rowOff>190500</xdr:rowOff>
    </xdr:to>
    <xdr:sp macro="" textlink="">
      <xdr:nvSpPr>
        <xdr:cNvPr id="24104" name="Texte 25">
          <a:extLst>
            <a:ext uri="{FF2B5EF4-FFF2-40B4-BE49-F238E27FC236}">
              <a16:creationId xmlns:a16="http://schemas.microsoft.com/office/drawing/2014/main" id="{BFD1AEEE-DBE8-4452-8752-4589613139FC}"/>
            </a:ext>
          </a:extLst>
        </xdr:cNvPr>
        <xdr:cNvSpPr txBox="1">
          <a:spLocks noChangeArrowheads="1"/>
        </xdr:cNvSpPr>
      </xdr:nvSpPr>
      <xdr:spPr bwMode="auto">
        <a:xfrm>
          <a:off x="784860" y="6606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15</xdr:row>
      <xdr:rowOff>876300</xdr:rowOff>
    </xdr:from>
    <xdr:to>
      <xdr:col>1</xdr:col>
      <xdr:colOff>76200</xdr:colOff>
      <xdr:row>16</xdr:row>
      <xdr:rowOff>190500</xdr:rowOff>
    </xdr:to>
    <xdr:sp macro="" textlink="">
      <xdr:nvSpPr>
        <xdr:cNvPr id="24105" name="Texte 26">
          <a:extLst>
            <a:ext uri="{FF2B5EF4-FFF2-40B4-BE49-F238E27FC236}">
              <a16:creationId xmlns:a16="http://schemas.microsoft.com/office/drawing/2014/main" id="{67F59ED9-A950-41DF-9854-9B0614E87E19}"/>
            </a:ext>
          </a:extLst>
        </xdr:cNvPr>
        <xdr:cNvSpPr txBox="1">
          <a:spLocks noChangeArrowheads="1"/>
        </xdr:cNvSpPr>
      </xdr:nvSpPr>
      <xdr:spPr bwMode="auto">
        <a:xfrm>
          <a:off x="784860" y="6606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16</xdr:row>
      <xdr:rowOff>0</xdr:rowOff>
    </xdr:from>
    <xdr:to>
      <xdr:col>1</xdr:col>
      <xdr:colOff>76200</xdr:colOff>
      <xdr:row>16</xdr:row>
      <xdr:rowOff>198120</xdr:rowOff>
    </xdr:to>
    <xdr:sp macro="" textlink="">
      <xdr:nvSpPr>
        <xdr:cNvPr id="24106" name="Texte 24">
          <a:extLst>
            <a:ext uri="{FF2B5EF4-FFF2-40B4-BE49-F238E27FC236}">
              <a16:creationId xmlns:a16="http://schemas.microsoft.com/office/drawing/2014/main" id="{85341543-6B9E-4C45-9FFF-7E1805B6D4F8}"/>
            </a:ext>
          </a:extLst>
        </xdr:cNvPr>
        <xdr:cNvSpPr txBox="1">
          <a:spLocks noChangeArrowheads="1"/>
        </xdr:cNvSpPr>
      </xdr:nvSpPr>
      <xdr:spPr bwMode="auto">
        <a:xfrm>
          <a:off x="784860" y="6606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15</xdr:row>
      <xdr:rowOff>876300</xdr:rowOff>
    </xdr:from>
    <xdr:to>
      <xdr:col>1</xdr:col>
      <xdr:colOff>76200</xdr:colOff>
      <xdr:row>16</xdr:row>
      <xdr:rowOff>190500</xdr:rowOff>
    </xdr:to>
    <xdr:sp macro="" textlink="">
      <xdr:nvSpPr>
        <xdr:cNvPr id="24107" name="Texte 25">
          <a:extLst>
            <a:ext uri="{FF2B5EF4-FFF2-40B4-BE49-F238E27FC236}">
              <a16:creationId xmlns:a16="http://schemas.microsoft.com/office/drawing/2014/main" id="{B95B9795-E284-4D85-A82E-3A7B3A1A47B3}"/>
            </a:ext>
          </a:extLst>
        </xdr:cNvPr>
        <xdr:cNvSpPr txBox="1">
          <a:spLocks noChangeArrowheads="1"/>
        </xdr:cNvSpPr>
      </xdr:nvSpPr>
      <xdr:spPr bwMode="auto">
        <a:xfrm>
          <a:off x="784860" y="6606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17</xdr:row>
      <xdr:rowOff>0</xdr:rowOff>
    </xdr:from>
    <xdr:to>
      <xdr:col>1</xdr:col>
      <xdr:colOff>76200</xdr:colOff>
      <xdr:row>17</xdr:row>
      <xdr:rowOff>198120</xdr:rowOff>
    </xdr:to>
    <xdr:sp macro="" textlink="">
      <xdr:nvSpPr>
        <xdr:cNvPr id="24108" name="Texte 24">
          <a:extLst>
            <a:ext uri="{FF2B5EF4-FFF2-40B4-BE49-F238E27FC236}">
              <a16:creationId xmlns:a16="http://schemas.microsoft.com/office/drawing/2014/main" id="{118D79E1-575A-4540-8049-EF4C9FFF65B3}"/>
            </a:ext>
          </a:extLst>
        </xdr:cNvPr>
        <xdr:cNvSpPr txBox="1">
          <a:spLocks noChangeArrowheads="1"/>
        </xdr:cNvSpPr>
      </xdr:nvSpPr>
      <xdr:spPr bwMode="auto">
        <a:xfrm>
          <a:off x="784860" y="6987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16</xdr:row>
      <xdr:rowOff>876300</xdr:rowOff>
    </xdr:from>
    <xdr:to>
      <xdr:col>1</xdr:col>
      <xdr:colOff>76200</xdr:colOff>
      <xdr:row>17</xdr:row>
      <xdr:rowOff>190500</xdr:rowOff>
    </xdr:to>
    <xdr:sp macro="" textlink="">
      <xdr:nvSpPr>
        <xdr:cNvPr id="24109" name="Texte 25">
          <a:extLst>
            <a:ext uri="{FF2B5EF4-FFF2-40B4-BE49-F238E27FC236}">
              <a16:creationId xmlns:a16="http://schemas.microsoft.com/office/drawing/2014/main" id="{8DBD892D-8812-48E8-890D-AB37F010272A}"/>
            </a:ext>
          </a:extLst>
        </xdr:cNvPr>
        <xdr:cNvSpPr txBox="1">
          <a:spLocks noChangeArrowheads="1"/>
        </xdr:cNvSpPr>
      </xdr:nvSpPr>
      <xdr:spPr bwMode="auto">
        <a:xfrm>
          <a:off x="78486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16</xdr:row>
      <xdr:rowOff>876300</xdr:rowOff>
    </xdr:from>
    <xdr:to>
      <xdr:col>1</xdr:col>
      <xdr:colOff>76200</xdr:colOff>
      <xdr:row>17</xdr:row>
      <xdr:rowOff>190500</xdr:rowOff>
    </xdr:to>
    <xdr:sp macro="" textlink="">
      <xdr:nvSpPr>
        <xdr:cNvPr id="24110" name="Texte 26">
          <a:extLst>
            <a:ext uri="{FF2B5EF4-FFF2-40B4-BE49-F238E27FC236}">
              <a16:creationId xmlns:a16="http://schemas.microsoft.com/office/drawing/2014/main" id="{612C5245-287C-4CEF-AC53-0AAC0E24E35B}"/>
            </a:ext>
          </a:extLst>
        </xdr:cNvPr>
        <xdr:cNvSpPr txBox="1">
          <a:spLocks noChangeArrowheads="1"/>
        </xdr:cNvSpPr>
      </xdr:nvSpPr>
      <xdr:spPr bwMode="auto">
        <a:xfrm>
          <a:off x="78486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17</xdr:row>
      <xdr:rowOff>0</xdr:rowOff>
    </xdr:from>
    <xdr:to>
      <xdr:col>1</xdr:col>
      <xdr:colOff>76200</xdr:colOff>
      <xdr:row>17</xdr:row>
      <xdr:rowOff>198120</xdr:rowOff>
    </xdr:to>
    <xdr:sp macro="" textlink="">
      <xdr:nvSpPr>
        <xdr:cNvPr id="24111" name="Texte 24">
          <a:extLst>
            <a:ext uri="{FF2B5EF4-FFF2-40B4-BE49-F238E27FC236}">
              <a16:creationId xmlns:a16="http://schemas.microsoft.com/office/drawing/2014/main" id="{E90F960A-7A29-4C08-85F2-E3711C4AAB77}"/>
            </a:ext>
          </a:extLst>
        </xdr:cNvPr>
        <xdr:cNvSpPr txBox="1">
          <a:spLocks noChangeArrowheads="1"/>
        </xdr:cNvSpPr>
      </xdr:nvSpPr>
      <xdr:spPr bwMode="auto">
        <a:xfrm>
          <a:off x="784860" y="6987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16</xdr:row>
      <xdr:rowOff>876300</xdr:rowOff>
    </xdr:from>
    <xdr:to>
      <xdr:col>1</xdr:col>
      <xdr:colOff>76200</xdr:colOff>
      <xdr:row>17</xdr:row>
      <xdr:rowOff>190500</xdr:rowOff>
    </xdr:to>
    <xdr:sp macro="" textlink="">
      <xdr:nvSpPr>
        <xdr:cNvPr id="24112" name="Texte 25">
          <a:extLst>
            <a:ext uri="{FF2B5EF4-FFF2-40B4-BE49-F238E27FC236}">
              <a16:creationId xmlns:a16="http://schemas.microsoft.com/office/drawing/2014/main" id="{ADE6596F-FB23-47CF-9992-B1ECF2491EE7}"/>
            </a:ext>
          </a:extLst>
        </xdr:cNvPr>
        <xdr:cNvSpPr txBox="1">
          <a:spLocks noChangeArrowheads="1"/>
        </xdr:cNvSpPr>
      </xdr:nvSpPr>
      <xdr:spPr bwMode="auto">
        <a:xfrm>
          <a:off x="78486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16</xdr:row>
      <xdr:rowOff>876300</xdr:rowOff>
    </xdr:from>
    <xdr:to>
      <xdr:col>1</xdr:col>
      <xdr:colOff>76200</xdr:colOff>
      <xdr:row>17</xdr:row>
      <xdr:rowOff>190500</xdr:rowOff>
    </xdr:to>
    <xdr:sp macro="" textlink="">
      <xdr:nvSpPr>
        <xdr:cNvPr id="24113" name="Texte 26">
          <a:extLst>
            <a:ext uri="{FF2B5EF4-FFF2-40B4-BE49-F238E27FC236}">
              <a16:creationId xmlns:a16="http://schemas.microsoft.com/office/drawing/2014/main" id="{998002FD-7F41-420B-9E97-094F44BA9AA3}"/>
            </a:ext>
          </a:extLst>
        </xdr:cNvPr>
        <xdr:cNvSpPr txBox="1">
          <a:spLocks noChangeArrowheads="1"/>
        </xdr:cNvSpPr>
      </xdr:nvSpPr>
      <xdr:spPr bwMode="auto">
        <a:xfrm>
          <a:off x="78486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17</xdr:row>
      <xdr:rowOff>0</xdr:rowOff>
    </xdr:from>
    <xdr:to>
      <xdr:col>1</xdr:col>
      <xdr:colOff>76200</xdr:colOff>
      <xdr:row>17</xdr:row>
      <xdr:rowOff>198120</xdr:rowOff>
    </xdr:to>
    <xdr:sp macro="" textlink="">
      <xdr:nvSpPr>
        <xdr:cNvPr id="24114" name="Texte 24">
          <a:extLst>
            <a:ext uri="{FF2B5EF4-FFF2-40B4-BE49-F238E27FC236}">
              <a16:creationId xmlns:a16="http://schemas.microsoft.com/office/drawing/2014/main" id="{4FEAFA89-E581-447F-8D99-D952984E4E26}"/>
            </a:ext>
          </a:extLst>
        </xdr:cNvPr>
        <xdr:cNvSpPr txBox="1">
          <a:spLocks noChangeArrowheads="1"/>
        </xdr:cNvSpPr>
      </xdr:nvSpPr>
      <xdr:spPr bwMode="auto">
        <a:xfrm>
          <a:off x="784860" y="6987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16</xdr:row>
      <xdr:rowOff>876300</xdr:rowOff>
    </xdr:from>
    <xdr:to>
      <xdr:col>1</xdr:col>
      <xdr:colOff>76200</xdr:colOff>
      <xdr:row>17</xdr:row>
      <xdr:rowOff>190500</xdr:rowOff>
    </xdr:to>
    <xdr:sp macro="" textlink="">
      <xdr:nvSpPr>
        <xdr:cNvPr id="24115" name="Texte 25">
          <a:extLst>
            <a:ext uri="{FF2B5EF4-FFF2-40B4-BE49-F238E27FC236}">
              <a16:creationId xmlns:a16="http://schemas.microsoft.com/office/drawing/2014/main" id="{1D3C9523-E4D4-4B30-AB03-86B9DE4E8906}"/>
            </a:ext>
          </a:extLst>
        </xdr:cNvPr>
        <xdr:cNvSpPr txBox="1">
          <a:spLocks noChangeArrowheads="1"/>
        </xdr:cNvSpPr>
      </xdr:nvSpPr>
      <xdr:spPr bwMode="auto">
        <a:xfrm>
          <a:off x="78486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18</xdr:row>
      <xdr:rowOff>0</xdr:rowOff>
    </xdr:from>
    <xdr:to>
      <xdr:col>1</xdr:col>
      <xdr:colOff>76200</xdr:colOff>
      <xdr:row>18</xdr:row>
      <xdr:rowOff>198120</xdr:rowOff>
    </xdr:to>
    <xdr:sp macro="" textlink="">
      <xdr:nvSpPr>
        <xdr:cNvPr id="24116" name="Texte 24">
          <a:extLst>
            <a:ext uri="{FF2B5EF4-FFF2-40B4-BE49-F238E27FC236}">
              <a16:creationId xmlns:a16="http://schemas.microsoft.com/office/drawing/2014/main" id="{EF64FAA3-E2F4-458C-AEBE-AF67D5BBCAA7}"/>
            </a:ext>
          </a:extLst>
        </xdr:cNvPr>
        <xdr:cNvSpPr txBox="1">
          <a:spLocks noChangeArrowheads="1"/>
        </xdr:cNvSpPr>
      </xdr:nvSpPr>
      <xdr:spPr bwMode="auto">
        <a:xfrm>
          <a:off x="784860" y="7368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17</xdr:row>
      <xdr:rowOff>876300</xdr:rowOff>
    </xdr:from>
    <xdr:to>
      <xdr:col>1</xdr:col>
      <xdr:colOff>76200</xdr:colOff>
      <xdr:row>18</xdr:row>
      <xdr:rowOff>190500</xdr:rowOff>
    </xdr:to>
    <xdr:sp macro="" textlink="">
      <xdr:nvSpPr>
        <xdr:cNvPr id="24117" name="Texte 25">
          <a:extLst>
            <a:ext uri="{FF2B5EF4-FFF2-40B4-BE49-F238E27FC236}">
              <a16:creationId xmlns:a16="http://schemas.microsoft.com/office/drawing/2014/main" id="{92FB421C-84E7-4FA9-B51F-721523292BBB}"/>
            </a:ext>
          </a:extLst>
        </xdr:cNvPr>
        <xdr:cNvSpPr txBox="1">
          <a:spLocks noChangeArrowheads="1"/>
        </xdr:cNvSpPr>
      </xdr:nvSpPr>
      <xdr:spPr bwMode="auto">
        <a:xfrm>
          <a:off x="784860" y="7368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17</xdr:row>
      <xdr:rowOff>876300</xdr:rowOff>
    </xdr:from>
    <xdr:to>
      <xdr:col>1</xdr:col>
      <xdr:colOff>76200</xdr:colOff>
      <xdr:row>18</xdr:row>
      <xdr:rowOff>190500</xdr:rowOff>
    </xdr:to>
    <xdr:sp macro="" textlink="">
      <xdr:nvSpPr>
        <xdr:cNvPr id="24118" name="Texte 26">
          <a:extLst>
            <a:ext uri="{FF2B5EF4-FFF2-40B4-BE49-F238E27FC236}">
              <a16:creationId xmlns:a16="http://schemas.microsoft.com/office/drawing/2014/main" id="{50CA274B-F84E-468F-AC2E-62CE347AABA6}"/>
            </a:ext>
          </a:extLst>
        </xdr:cNvPr>
        <xdr:cNvSpPr txBox="1">
          <a:spLocks noChangeArrowheads="1"/>
        </xdr:cNvSpPr>
      </xdr:nvSpPr>
      <xdr:spPr bwMode="auto">
        <a:xfrm>
          <a:off x="784860" y="7368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18</xdr:row>
      <xdr:rowOff>0</xdr:rowOff>
    </xdr:from>
    <xdr:to>
      <xdr:col>1</xdr:col>
      <xdr:colOff>76200</xdr:colOff>
      <xdr:row>18</xdr:row>
      <xdr:rowOff>198120</xdr:rowOff>
    </xdr:to>
    <xdr:sp macro="" textlink="">
      <xdr:nvSpPr>
        <xdr:cNvPr id="24119" name="Texte 24">
          <a:extLst>
            <a:ext uri="{FF2B5EF4-FFF2-40B4-BE49-F238E27FC236}">
              <a16:creationId xmlns:a16="http://schemas.microsoft.com/office/drawing/2014/main" id="{C8AB26B7-E800-4CD6-856E-932A3CABC2FF}"/>
            </a:ext>
          </a:extLst>
        </xdr:cNvPr>
        <xdr:cNvSpPr txBox="1">
          <a:spLocks noChangeArrowheads="1"/>
        </xdr:cNvSpPr>
      </xdr:nvSpPr>
      <xdr:spPr bwMode="auto">
        <a:xfrm>
          <a:off x="784860" y="7368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17</xdr:row>
      <xdr:rowOff>876300</xdr:rowOff>
    </xdr:from>
    <xdr:to>
      <xdr:col>1</xdr:col>
      <xdr:colOff>76200</xdr:colOff>
      <xdr:row>18</xdr:row>
      <xdr:rowOff>190500</xdr:rowOff>
    </xdr:to>
    <xdr:sp macro="" textlink="">
      <xdr:nvSpPr>
        <xdr:cNvPr id="24120" name="Texte 25">
          <a:extLst>
            <a:ext uri="{FF2B5EF4-FFF2-40B4-BE49-F238E27FC236}">
              <a16:creationId xmlns:a16="http://schemas.microsoft.com/office/drawing/2014/main" id="{6F348F28-A3B1-41E3-B036-23976E4FE2DC}"/>
            </a:ext>
          </a:extLst>
        </xdr:cNvPr>
        <xdr:cNvSpPr txBox="1">
          <a:spLocks noChangeArrowheads="1"/>
        </xdr:cNvSpPr>
      </xdr:nvSpPr>
      <xdr:spPr bwMode="auto">
        <a:xfrm>
          <a:off x="784860" y="7368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17</xdr:row>
      <xdr:rowOff>876300</xdr:rowOff>
    </xdr:from>
    <xdr:to>
      <xdr:col>1</xdr:col>
      <xdr:colOff>76200</xdr:colOff>
      <xdr:row>18</xdr:row>
      <xdr:rowOff>190500</xdr:rowOff>
    </xdr:to>
    <xdr:sp macro="" textlink="">
      <xdr:nvSpPr>
        <xdr:cNvPr id="24121" name="Texte 26">
          <a:extLst>
            <a:ext uri="{FF2B5EF4-FFF2-40B4-BE49-F238E27FC236}">
              <a16:creationId xmlns:a16="http://schemas.microsoft.com/office/drawing/2014/main" id="{6AAC2996-EEC1-49A7-8838-437EFB4D2CD2}"/>
            </a:ext>
          </a:extLst>
        </xdr:cNvPr>
        <xdr:cNvSpPr txBox="1">
          <a:spLocks noChangeArrowheads="1"/>
        </xdr:cNvSpPr>
      </xdr:nvSpPr>
      <xdr:spPr bwMode="auto">
        <a:xfrm>
          <a:off x="784860" y="7368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18</xdr:row>
      <xdr:rowOff>0</xdr:rowOff>
    </xdr:from>
    <xdr:to>
      <xdr:col>1</xdr:col>
      <xdr:colOff>76200</xdr:colOff>
      <xdr:row>18</xdr:row>
      <xdr:rowOff>198120</xdr:rowOff>
    </xdr:to>
    <xdr:sp macro="" textlink="">
      <xdr:nvSpPr>
        <xdr:cNvPr id="24122" name="Texte 24">
          <a:extLst>
            <a:ext uri="{FF2B5EF4-FFF2-40B4-BE49-F238E27FC236}">
              <a16:creationId xmlns:a16="http://schemas.microsoft.com/office/drawing/2014/main" id="{517C82F0-DF76-49F7-BB02-1139549DE3DF}"/>
            </a:ext>
          </a:extLst>
        </xdr:cNvPr>
        <xdr:cNvSpPr txBox="1">
          <a:spLocks noChangeArrowheads="1"/>
        </xdr:cNvSpPr>
      </xdr:nvSpPr>
      <xdr:spPr bwMode="auto">
        <a:xfrm>
          <a:off x="784860" y="7368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17</xdr:row>
      <xdr:rowOff>876300</xdr:rowOff>
    </xdr:from>
    <xdr:to>
      <xdr:col>1</xdr:col>
      <xdr:colOff>76200</xdr:colOff>
      <xdr:row>18</xdr:row>
      <xdr:rowOff>190500</xdr:rowOff>
    </xdr:to>
    <xdr:sp macro="" textlink="">
      <xdr:nvSpPr>
        <xdr:cNvPr id="24123" name="Texte 25">
          <a:extLst>
            <a:ext uri="{FF2B5EF4-FFF2-40B4-BE49-F238E27FC236}">
              <a16:creationId xmlns:a16="http://schemas.microsoft.com/office/drawing/2014/main" id="{4B5A0D16-50A9-4C27-A5EA-4705423F7186}"/>
            </a:ext>
          </a:extLst>
        </xdr:cNvPr>
        <xdr:cNvSpPr txBox="1">
          <a:spLocks noChangeArrowheads="1"/>
        </xdr:cNvSpPr>
      </xdr:nvSpPr>
      <xdr:spPr bwMode="auto">
        <a:xfrm>
          <a:off x="784860" y="7368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17</xdr:row>
      <xdr:rowOff>0</xdr:rowOff>
    </xdr:from>
    <xdr:to>
      <xdr:col>2</xdr:col>
      <xdr:colOff>76200</xdr:colOff>
      <xdr:row>17</xdr:row>
      <xdr:rowOff>198120</xdr:rowOff>
    </xdr:to>
    <xdr:sp macro="" textlink="">
      <xdr:nvSpPr>
        <xdr:cNvPr id="24124" name="Texte 24">
          <a:extLst>
            <a:ext uri="{FF2B5EF4-FFF2-40B4-BE49-F238E27FC236}">
              <a16:creationId xmlns:a16="http://schemas.microsoft.com/office/drawing/2014/main" id="{8E8D3021-0AD2-44AB-8895-3498AFF6DB56}"/>
            </a:ext>
          </a:extLst>
        </xdr:cNvPr>
        <xdr:cNvSpPr txBox="1">
          <a:spLocks noChangeArrowheads="1"/>
        </xdr:cNvSpPr>
      </xdr:nvSpPr>
      <xdr:spPr bwMode="auto">
        <a:xfrm>
          <a:off x="1379220" y="6987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16</xdr:row>
      <xdr:rowOff>876300</xdr:rowOff>
    </xdr:from>
    <xdr:to>
      <xdr:col>2</xdr:col>
      <xdr:colOff>76200</xdr:colOff>
      <xdr:row>17</xdr:row>
      <xdr:rowOff>190500</xdr:rowOff>
    </xdr:to>
    <xdr:sp macro="" textlink="">
      <xdr:nvSpPr>
        <xdr:cNvPr id="24125" name="Texte 25">
          <a:extLst>
            <a:ext uri="{FF2B5EF4-FFF2-40B4-BE49-F238E27FC236}">
              <a16:creationId xmlns:a16="http://schemas.microsoft.com/office/drawing/2014/main" id="{53596788-5ECD-4ADF-B732-C131ED3E4433}"/>
            </a:ext>
          </a:extLst>
        </xdr:cNvPr>
        <xdr:cNvSpPr txBox="1">
          <a:spLocks noChangeArrowheads="1"/>
        </xdr:cNvSpPr>
      </xdr:nvSpPr>
      <xdr:spPr bwMode="auto">
        <a:xfrm>
          <a:off x="137922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16</xdr:row>
      <xdr:rowOff>876300</xdr:rowOff>
    </xdr:from>
    <xdr:to>
      <xdr:col>2</xdr:col>
      <xdr:colOff>76200</xdr:colOff>
      <xdr:row>17</xdr:row>
      <xdr:rowOff>190500</xdr:rowOff>
    </xdr:to>
    <xdr:sp macro="" textlink="">
      <xdr:nvSpPr>
        <xdr:cNvPr id="24126" name="Texte 26">
          <a:extLst>
            <a:ext uri="{FF2B5EF4-FFF2-40B4-BE49-F238E27FC236}">
              <a16:creationId xmlns:a16="http://schemas.microsoft.com/office/drawing/2014/main" id="{9BBCB81A-CD51-42B3-B285-17FEF51E4FDE}"/>
            </a:ext>
          </a:extLst>
        </xdr:cNvPr>
        <xdr:cNvSpPr txBox="1">
          <a:spLocks noChangeArrowheads="1"/>
        </xdr:cNvSpPr>
      </xdr:nvSpPr>
      <xdr:spPr bwMode="auto">
        <a:xfrm>
          <a:off x="137922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17</xdr:row>
      <xdr:rowOff>0</xdr:rowOff>
    </xdr:from>
    <xdr:to>
      <xdr:col>2</xdr:col>
      <xdr:colOff>76200</xdr:colOff>
      <xdr:row>17</xdr:row>
      <xdr:rowOff>198120</xdr:rowOff>
    </xdr:to>
    <xdr:sp macro="" textlink="">
      <xdr:nvSpPr>
        <xdr:cNvPr id="24127" name="Texte 24">
          <a:extLst>
            <a:ext uri="{FF2B5EF4-FFF2-40B4-BE49-F238E27FC236}">
              <a16:creationId xmlns:a16="http://schemas.microsoft.com/office/drawing/2014/main" id="{3CD1CC08-3A00-4089-984E-D8C68EB0B6D2}"/>
            </a:ext>
          </a:extLst>
        </xdr:cNvPr>
        <xdr:cNvSpPr txBox="1">
          <a:spLocks noChangeArrowheads="1"/>
        </xdr:cNvSpPr>
      </xdr:nvSpPr>
      <xdr:spPr bwMode="auto">
        <a:xfrm>
          <a:off x="1379220" y="6987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16</xdr:row>
      <xdr:rowOff>876300</xdr:rowOff>
    </xdr:from>
    <xdr:to>
      <xdr:col>2</xdr:col>
      <xdr:colOff>76200</xdr:colOff>
      <xdr:row>17</xdr:row>
      <xdr:rowOff>190500</xdr:rowOff>
    </xdr:to>
    <xdr:sp macro="" textlink="">
      <xdr:nvSpPr>
        <xdr:cNvPr id="24128" name="Texte 25">
          <a:extLst>
            <a:ext uri="{FF2B5EF4-FFF2-40B4-BE49-F238E27FC236}">
              <a16:creationId xmlns:a16="http://schemas.microsoft.com/office/drawing/2014/main" id="{E71C9DEE-A633-4D85-8B05-86DF1227BA32}"/>
            </a:ext>
          </a:extLst>
        </xdr:cNvPr>
        <xdr:cNvSpPr txBox="1">
          <a:spLocks noChangeArrowheads="1"/>
        </xdr:cNvSpPr>
      </xdr:nvSpPr>
      <xdr:spPr bwMode="auto">
        <a:xfrm>
          <a:off x="137922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16</xdr:row>
      <xdr:rowOff>876300</xdr:rowOff>
    </xdr:from>
    <xdr:to>
      <xdr:col>2</xdr:col>
      <xdr:colOff>76200</xdr:colOff>
      <xdr:row>17</xdr:row>
      <xdr:rowOff>190500</xdr:rowOff>
    </xdr:to>
    <xdr:sp macro="" textlink="">
      <xdr:nvSpPr>
        <xdr:cNvPr id="24129" name="Texte 26">
          <a:extLst>
            <a:ext uri="{FF2B5EF4-FFF2-40B4-BE49-F238E27FC236}">
              <a16:creationId xmlns:a16="http://schemas.microsoft.com/office/drawing/2014/main" id="{1DFF2140-1433-4E36-BF70-3E6EE294967B}"/>
            </a:ext>
          </a:extLst>
        </xdr:cNvPr>
        <xdr:cNvSpPr txBox="1">
          <a:spLocks noChangeArrowheads="1"/>
        </xdr:cNvSpPr>
      </xdr:nvSpPr>
      <xdr:spPr bwMode="auto">
        <a:xfrm>
          <a:off x="137922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17</xdr:row>
      <xdr:rowOff>0</xdr:rowOff>
    </xdr:from>
    <xdr:to>
      <xdr:col>2</xdr:col>
      <xdr:colOff>76200</xdr:colOff>
      <xdr:row>17</xdr:row>
      <xdr:rowOff>198120</xdr:rowOff>
    </xdr:to>
    <xdr:sp macro="" textlink="">
      <xdr:nvSpPr>
        <xdr:cNvPr id="24130" name="Texte 24">
          <a:extLst>
            <a:ext uri="{FF2B5EF4-FFF2-40B4-BE49-F238E27FC236}">
              <a16:creationId xmlns:a16="http://schemas.microsoft.com/office/drawing/2014/main" id="{E90BFF74-0EBC-45E2-88DD-BA644E42292D}"/>
            </a:ext>
          </a:extLst>
        </xdr:cNvPr>
        <xdr:cNvSpPr txBox="1">
          <a:spLocks noChangeArrowheads="1"/>
        </xdr:cNvSpPr>
      </xdr:nvSpPr>
      <xdr:spPr bwMode="auto">
        <a:xfrm>
          <a:off x="1379220" y="6987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16</xdr:row>
      <xdr:rowOff>876300</xdr:rowOff>
    </xdr:from>
    <xdr:to>
      <xdr:col>2</xdr:col>
      <xdr:colOff>76200</xdr:colOff>
      <xdr:row>17</xdr:row>
      <xdr:rowOff>190500</xdr:rowOff>
    </xdr:to>
    <xdr:sp macro="" textlink="">
      <xdr:nvSpPr>
        <xdr:cNvPr id="24131" name="Texte 25">
          <a:extLst>
            <a:ext uri="{FF2B5EF4-FFF2-40B4-BE49-F238E27FC236}">
              <a16:creationId xmlns:a16="http://schemas.microsoft.com/office/drawing/2014/main" id="{D2FC3194-04E0-4A59-9591-812D99363895}"/>
            </a:ext>
          </a:extLst>
        </xdr:cNvPr>
        <xdr:cNvSpPr txBox="1">
          <a:spLocks noChangeArrowheads="1"/>
        </xdr:cNvSpPr>
      </xdr:nvSpPr>
      <xdr:spPr bwMode="auto">
        <a:xfrm>
          <a:off x="137922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13</xdr:row>
      <xdr:rowOff>0</xdr:rowOff>
    </xdr:from>
    <xdr:to>
      <xdr:col>6</xdr:col>
      <xdr:colOff>76200</xdr:colOff>
      <xdr:row>13</xdr:row>
      <xdr:rowOff>198120</xdr:rowOff>
    </xdr:to>
    <xdr:sp macro="" textlink="">
      <xdr:nvSpPr>
        <xdr:cNvPr id="24132" name="Texte 24">
          <a:extLst>
            <a:ext uri="{FF2B5EF4-FFF2-40B4-BE49-F238E27FC236}">
              <a16:creationId xmlns:a16="http://schemas.microsoft.com/office/drawing/2014/main" id="{B62F2A07-A7F7-40A1-9F19-21293067C4A3}"/>
            </a:ext>
          </a:extLst>
        </xdr:cNvPr>
        <xdr:cNvSpPr txBox="1">
          <a:spLocks noChangeArrowheads="1"/>
        </xdr:cNvSpPr>
      </xdr:nvSpPr>
      <xdr:spPr bwMode="auto">
        <a:xfrm>
          <a:off x="381762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12</xdr:row>
      <xdr:rowOff>876300</xdr:rowOff>
    </xdr:from>
    <xdr:to>
      <xdr:col>6</xdr:col>
      <xdr:colOff>76200</xdr:colOff>
      <xdr:row>13</xdr:row>
      <xdr:rowOff>190500</xdr:rowOff>
    </xdr:to>
    <xdr:sp macro="" textlink="">
      <xdr:nvSpPr>
        <xdr:cNvPr id="24133" name="Texte 25">
          <a:extLst>
            <a:ext uri="{FF2B5EF4-FFF2-40B4-BE49-F238E27FC236}">
              <a16:creationId xmlns:a16="http://schemas.microsoft.com/office/drawing/2014/main" id="{B4EDC1FC-4289-4155-8C36-9BD3A6D0893B}"/>
            </a:ext>
          </a:extLst>
        </xdr:cNvPr>
        <xdr:cNvSpPr txBox="1">
          <a:spLocks noChangeArrowheads="1"/>
        </xdr:cNvSpPr>
      </xdr:nvSpPr>
      <xdr:spPr bwMode="auto">
        <a:xfrm>
          <a:off x="3817620" y="545592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12</xdr:row>
      <xdr:rowOff>876300</xdr:rowOff>
    </xdr:from>
    <xdr:to>
      <xdr:col>6</xdr:col>
      <xdr:colOff>76200</xdr:colOff>
      <xdr:row>13</xdr:row>
      <xdr:rowOff>190500</xdr:rowOff>
    </xdr:to>
    <xdr:sp macro="" textlink="">
      <xdr:nvSpPr>
        <xdr:cNvPr id="24134" name="Texte 26">
          <a:extLst>
            <a:ext uri="{FF2B5EF4-FFF2-40B4-BE49-F238E27FC236}">
              <a16:creationId xmlns:a16="http://schemas.microsoft.com/office/drawing/2014/main" id="{1541841D-1BDD-47FA-ADDC-016717991F16}"/>
            </a:ext>
          </a:extLst>
        </xdr:cNvPr>
        <xdr:cNvSpPr txBox="1">
          <a:spLocks noChangeArrowheads="1"/>
        </xdr:cNvSpPr>
      </xdr:nvSpPr>
      <xdr:spPr bwMode="auto">
        <a:xfrm>
          <a:off x="3817620" y="545592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13</xdr:row>
      <xdr:rowOff>0</xdr:rowOff>
    </xdr:from>
    <xdr:to>
      <xdr:col>6</xdr:col>
      <xdr:colOff>76200</xdr:colOff>
      <xdr:row>13</xdr:row>
      <xdr:rowOff>198120</xdr:rowOff>
    </xdr:to>
    <xdr:sp macro="" textlink="">
      <xdr:nvSpPr>
        <xdr:cNvPr id="24135" name="Texte 24">
          <a:extLst>
            <a:ext uri="{FF2B5EF4-FFF2-40B4-BE49-F238E27FC236}">
              <a16:creationId xmlns:a16="http://schemas.microsoft.com/office/drawing/2014/main" id="{C49EE7EF-0960-4246-AB58-A6A18C71F718}"/>
            </a:ext>
          </a:extLst>
        </xdr:cNvPr>
        <xdr:cNvSpPr txBox="1">
          <a:spLocks noChangeArrowheads="1"/>
        </xdr:cNvSpPr>
      </xdr:nvSpPr>
      <xdr:spPr bwMode="auto">
        <a:xfrm>
          <a:off x="381762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12</xdr:row>
      <xdr:rowOff>876300</xdr:rowOff>
    </xdr:from>
    <xdr:to>
      <xdr:col>6</xdr:col>
      <xdr:colOff>76200</xdr:colOff>
      <xdr:row>13</xdr:row>
      <xdr:rowOff>190500</xdr:rowOff>
    </xdr:to>
    <xdr:sp macro="" textlink="">
      <xdr:nvSpPr>
        <xdr:cNvPr id="24136" name="Texte 25">
          <a:extLst>
            <a:ext uri="{FF2B5EF4-FFF2-40B4-BE49-F238E27FC236}">
              <a16:creationId xmlns:a16="http://schemas.microsoft.com/office/drawing/2014/main" id="{1FC06F92-0A42-46B3-9DB5-D143FBDDAB54}"/>
            </a:ext>
          </a:extLst>
        </xdr:cNvPr>
        <xdr:cNvSpPr txBox="1">
          <a:spLocks noChangeArrowheads="1"/>
        </xdr:cNvSpPr>
      </xdr:nvSpPr>
      <xdr:spPr bwMode="auto">
        <a:xfrm>
          <a:off x="3817620" y="545592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12</xdr:row>
      <xdr:rowOff>876300</xdr:rowOff>
    </xdr:from>
    <xdr:to>
      <xdr:col>6</xdr:col>
      <xdr:colOff>76200</xdr:colOff>
      <xdr:row>13</xdr:row>
      <xdr:rowOff>190500</xdr:rowOff>
    </xdr:to>
    <xdr:sp macro="" textlink="">
      <xdr:nvSpPr>
        <xdr:cNvPr id="24137" name="Texte 26">
          <a:extLst>
            <a:ext uri="{FF2B5EF4-FFF2-40B4-BE49-F238E27FC236}">
              <a16:creationId xmlns:a16="http://schemas.microsoft.com/office/drawing/2014/main" id="{FA23BFCB-77F2-4628-A362-6308EC774093}"/>
            </a:ext>
          </a:extLst>
        </xdr:cNvPr>
        <xdr:cNvSpPr txBox="1">
          <a:spLocks noChangeArrowheads="1"/>
        </xdr:cNvSpPr>
      </xdr:nvSpPr>
      <xdr:spPr bwMode="auto">
        <a:xfrm>
          <a:off x="3817620" y="545592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13</xdr:row>
      <xdr:rowOff>0</xdr:rowOff>
    </xdr:from>
    <xdr:to>
      <xdr:col>6</xdr:col>
      <xdr:colOff>76200</xdr:colOff>
      <xdr:row>13</xdr:row>
      <xdr:rowOff>198120</xdr:rowOff>
    </xdr:to>
    <xdr:sp macro="" textlink="">
      <xdr:nvSpPr>
        <xdr:cNvPr id="24138" name="Texte 24">
          <a:extLst>
            <a:ext uri="{FF2B5EF4-FFF2-40B4-BE49-F238E27FC236}">
              <a16:creationId xmlns:a16="http://schemas.microsoft.com/office/drawing/2014/main" id="{BCEE13A3-D4B7-4079-A75E-D29C45A3BFB0}"/>
            </a:ext>
          </a:extLst>
        </xdr:cNvPr>
        <xdr:cNvSpPr txBox="1">
          <a:spLocks noChangeArrowheads="1"/>
        </xdr:cNvSpPr>
      </xdr:nvSpPr>
      <xdr:spPr bwMode="auto">
        <a:xfrm>
          <a:off x="381762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12</xdr:row>
      <xdr:rowOff>876300</xdr:rowOff>
    </xdr:from>
    <xdr:to>
      <xdr:col>6</xdr:col>
      <xdr:colOff>76200</xdr:colOff>
      <xdr:row>13</xdr:row>
      <xdr:rowOff>190500</xdr:rowOff>
    </xdr:to>
    <xdr:sp macro="" textlink="">
      <xdr:nvSpPr>
        <xdr:cNvPr id="24139" name="Texte 25">
          <a:extLst>
            <a:ext uri="{FF2B5EF4-FFF2-40B4-BE49-F238E27FC236}">
              <a16:creationId xmlns:a16="http://schemas.microsoft.com/office/drawing/2014/main" id="{CF539D47-48D8-46B5-B6FC-165B7DF46BAC}"/>
            </a:ext>
          </a:extLst>
        </xdr:cNvPr>
        <xdr:cNvSpPr txBox="1">
          <a:spLocks noChangeArrowheads="1"/>
        </xdr:cNvSpPr>
      </xdr:nvSpPr>
      <xdr:spPr bwMode="auto">
        <a:xfrm>
          <a:off x="3817620" y="545592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13</xdr:row>
      <xdr:rowOff>0</xdr:rowOff>
    </xdr:from>
    <xdr:to>
      <xdr:col>9</xdr:col>
      <xdr:colOff>76200</xdr:colOff>
      <xdr:row>13</xdr:row>
      <xdr:rowOff>198120</xdr:rowOff>
    </xdr:to>
    <xdr:sp macro="" textlink="">
      <xdr:nvSpPr>
        <xdr:cNvPr id="24140" name="Texte 24">
          <a:extLst>
            <a:ext uri="{FF2B5EF4-FFF2-40B4-BE49-F238E27FC236}">
              <a16:creationId xmlns:a16="http://schemas.microsoft.com/office/drawing/2014/main" id="{2CAB783C-1C62-4386-8936-E66C75BA1D93}"/>
            </a:ext>
          </a:extLst>
        </xdr:cNvPr>
        <xdr:cNvSpPr txBox="1">
          <a:spLocks noChangeArrowheads="1"/>
        </xdr:cNvSpPr>
      </xdr:nvSpPr>
      <xdr:spPr bwMode="auto">
        <a:xfrm>
          <a:off x="560070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12</xdr:row>
      <xdr:rowOff>876300</xdr:rowOff>
    </xdr:from>
    <xdr:to>
      <xdr:col>9</xdr:col>
      <xdr:colOff>76200</xdr:colOff>
      <xdr:row>13</xdr:row>
      <xdr:rowOff>190500</xdr:rowOff>
    </xdr:to>
    <xdr:sp macro="" textlink="">
      <xdr:nvSpPr>
        <xdr:cNvPr id="24141" name="Texte 25">
          <a:extLst>
            <a:ext uri="{FF2B5EF4-FFF2-40B4-BE49-F238E27FC236}">
              <a16:creationId xmlns:a16="http://schemas.microsoft.com/office/drawing/2014/main" id="{6D33687E-9FAB-4638-8E20-F14688189F93}"/>
            </a:ext>
          </a:extLst>
        </xdr:cNvPr>
        <xdr:cNvSpPr txBox="1">
          <a:spLocks noChangeArrowheads="1"/>
        </xdr:cNvSpPr>
      </xdr:nvSpPr>
      <xdr:spPr bwMode="auto">
        <a:xfrm>
          <a:off x="5600700" y="545592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12</xdr:row>
      <xdr:rowOff>876300</xdr:rowOff>
    </xdr:from>
    <xdr:to>
      <xdr:col>9</xdr:col>
      <xdr:colOff>76200</xdr:colOff>
      <xdr:row>13</xdr:row>
      <xdr:rowOff>190500</xdr:rowOff>
    </xdr:to>
    <xdr:sp macro="" textlink="">
      <xdr:nvSpPr>
        <xdr:cNvPr id="24142" name="Texte 26">
          <a:extLst>
            <a:ext uri="{FF2B5EF4-FFF2-40B4-BE49-F238E27FC236}">
              <a16:creationId xmlns:a16="http://schemas.microsoft.com/office/drawing/2014/main" id="{ECBA53D8-EFE3-4841-BFD3-BD9C262BC3E5}"/>
            </a:ext>
          </a:extLst>
        </xdr:cNvPr>
        <xdr:cNvSpPr txBox="1">
          <a:spLocks noChangeArrowheads="1"/>
        </xdr:cNvSpPr>
      </xdr:nvSpPr>
      <xdr:spPr bwMode="auto">
        <a:xfrm>
          <a:off x="5600700" y="545592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13</xdr:row>
      <xdr:rowOff>0</xdr:rowOff>
    </xdr:from>
    <xdr:to>
      <xdr:col>9</xdr:col>
      <xdr:colOff>76200</xdr:colOff>
      <xdr:row>13</xdr:row>
      <xdr:rowOff>198120</xdr:rowOff>
    </xdr:to>
    <xdr:sp macro="" textlink="">
      <xdr:nvSpPr>
        <xdr:cNvPr id="24143" name="Texte 24">
          <a:extLst>
            <a:ext uri="{FF2B5EF4-FFF2-40B4-BE49-F238E27FC236}">
              <a16:creationId xmlns:a16="http://schemas.microsoft.com/office/drawing/2014/main" id="{98946936-71B7-4ED1-BF07-914409CD914D}"/>
            </a:ext>
          </a:extLst>
        </xdr:cNvPr>
        <xdr:cNvSpPr txBox="1">
          <a:spLocks noChangeArrowheads="1"/>
        </xdr:cNvSpPr>
      </xdr:nvSpPr>
      <xdr:spPr bwMode="auto">
        <a:xfrm>
          <a:off x="560070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12</xdr:row>
      <xdr:rowOff>876300</xdr:rowOff>
    </xdr:from>
    <xdr:to>
      <xdr:col>9</xdr:col>
      <xdr:colOff>76200</xdr:colOff>
      <xdr:row>13</xdr:row>
      <xdr:rowOff>190500</xdr:rowOff>
    </xdr:to>
    <xdr:sp macro="" textlink="">
      <xdr:nvSpPr>
        <xdr:cNvPr id="24144" name="Texte 25">
          <a:extLst>
            <a:ext uri="{FF2B5EF4-FFF2-40B4-BE49-F238E27FC236}">
              <a16:creationId xmlns:a16="http://schemas.microsoft.com/office/drawing/2014/main" id="{531A0E22-8319-461F-8565-C5A5FF0EC773}"/>
            </a:ext>
          </a:extLst>
        </xdr:cNvPr>
        <xdr:cNvSpPr txBox="1">
          <a:spLocks noChangeArrowheads="1"/>
        </xdr:cNvSpPr>
      </xdr:nvSpPr>
      <xdr:spPr bwMode="auto">
        <a:xfrm>
          <a:off x="5600700" y="545592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12</xdr:row>
      <xdr:rowOff>876300</xdr:rowOff>
    </xdr:from>
    <xdr:to>
      <xdr:col>9</xdr:col>
      <xdr:colOff>76200</xdr:colOff>
      <xdr:row>13</xdr:row>
      <xdr:rowOff>190500</xdr:rowOff>
    </xdr:to>
    <xdr:sp macro="" textlink="">
      <xdr:nvSpPr>
        <xdr:cNvPr id="24145" name="Texte 26">
          <a:extLst>
            <a:ext uri="{FF2B5EF4-FFF2-40B4-BE49-F238E27FC236}">
              <a16:creationId xmlns:a16="http://schemas.microsoft.com/office/drawing/2014/main" id="{BFF4270A-25E0-4E43-A519-BCE4B1922892}"/>
            </a:ext>
          </a:extLst>
        </xdr:cNvPr>
        <xdr:cNvSpPr txBox="1">
          <a:spLocks noChangeArrowheads="1"/>
        </xdr:cNvSpPr>
      </xdr:nvSpPr>
      <xdr:spPr bwMode="auto">
        <a:xfrm>
          <a:off x="5600700" y="545592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13</xdr:row>
      <xdr:rowOff>0</xdr:rowOff>
    </xdr:from>
    <xdr:to>
      <xdr:col>9</xdr:col>
      <xdr:colOff>76200</xdr:colOff>
      <xdr:row>13</xdr:row>
      <xdr:rowOff>198120</xdr:rowOff>
    </xdr:to>
    <xdr:sp macro="" textlink="">
      <xdr:nvSpPr>
        <xdr:cNvPr id="24146" name="Texte 24">
          <a:extLst>
            <a:ext uri="{FF2B5EF4-FFF2-40B4-BE49-F238E27FC236}">
              <a16:creationId xmlns:a16="http://schemas.microsoft.com/office/drawing/2014/main" id="{9D5A3681-7E75-43B4-887C-AA56999B74D9}"/>
            </a:ext>
          </a:extLst>
        </xdr:cNvPr>
        <xdr:cNvSpPr txBox="1">
          <a:spLocks noChangeArrowheads="1"/>
        </xdr:cNvSpPr>
      </xdr:nvSpPr>
      <xdr:spPr bwMode="auto">
        <a:xfrm>
          <a:off x="560070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12</xdr:row>
      <xdr:rowOff>876300</xdr:rowOff>
    </xdr:from>
    <xdr:to>
      <xdr:col>9</xdr:col>
      <xdr:colOff>76200</xdr:colOff>
      <xdr:row>13</xdr:row>
      <xdr:rowOff>190500</xdr:rowOff>
    </xdr:to>
    <xdr:sp macro="" textlink="">
      <xdr:nvSpPr>
        <xdr:cNvPr id="24147" name="Texte 25">
          <a:extLst>
            <a:ext uri="{FF2B5EF4-FFF2-40B4-BE49-F238E27FC236}">
              <a16:creationId xmlns:a16="http://schemas.microsoft.com/office/drawing/2014/main" id="{D27F20E2-B1F4-4226-BF3B-E092E602D8BF}"/>
            </a:ext>
          </a:extLst>
        </xdr:cNvPr>
        <xdr:cNvSpPr txBox="1">
          <a:spLocks noChangeArrowheads="1"/>
        </xdr:cNvSpPr>
      </xdr:nvSpPr>
      <xdr:spPr bwMode="auto">
        <a:xfrm>
          <a:off x="5600700" y="545592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14</xdr:row>
      <xdr:rowOff>0</xdr:rowOff>
    </xdr:from>
    <xdr:to>
      <xdr:col>8</xdr:col>
      <xdr:colOff>76200</xdr:colOff>
      <xdr:row>14</xdr:row>
      <xdr:rowOff>198120</xdr:rowOff>
    </xdr:to>
    <xdr:sp macro="" textlink="">
      <xdr:nvSpPr>
        <xdr:cNvPr id="24148" name="Texte 24">
          <a:extLst>
            <a:ext uri="{FF2B5EF4-FFF2-40B4-BE49-F238E27FC236}">
              <a16:creationId xmlns:a16="http://schemas.microsoft.com/office/drawing/2014/main" id="{AE7269B2-67B8-4710-A67C-6A33C92A5416}"/>
            </a:ext>
          </a:extLst>
        </xdr:cNvPr>
        <xdr:cNvSpPr txBox="1">
          <a:spLocks noChangeArrowheads="1"/>
        </xdr:cNvSpPr>
      </xdr:nvSpPr>
      <xdr:spPr bwMode="auto">
        <a:xfrm>
          <a:off x="5006340" y="5844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13</xdr:row>
      <xdr:rowOff>876300</xdr:rowOff>
    </xdr:from>
    <xdr:to>
      <xdr:col>8</xdr:col>
      <xdr:colOff>76200</xdr:colOff>
      <xdr:row>14</xdr:row>
      <xdr:rowOff>190500</xdr:rowOff>
    </xdr:to>
    <xdr:sp macro="" textlink="">
      <xdr:nvSpPr>
        <xdr:cNvPr id="24149" name="Texte 25">
          <a:extLst>
            <a:ext uri="{FF2B5EF4-FFF2-40B4-BE49-F238E27FC236}">
              <a16:creationId xmlns:a16="http://schemas.microsoft.com/office/drawing/2014/main" id="{0D5113E0-1CD8-47D4-B2FC-50EC25399031}"/>
            </a:ext>
          </a:extLst>
        </xdr:cNvPr>
        <xdr:cNvSpPr txBox="1">
          <a:spLocks noChangeArrowheads="1"/>
        </xdr:cNvSpPr>
      </xdr:nvSpPr>
      <xdr:spPr bwMode="auto">
        <a:xfrm>
          <a:off x="5006340" y="5844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13</xdr:row>
      <xdr:rowOff>876300</xdr:rowOff>
    </xdr:from>
    <xdr:to>
      <xdr:col>8</xdr:col>
      <xdr:colOff>76200</xdr:colOff>
      <xdr:row>14</xdr:row>
      <xdr:rowOff>190500</xdr:rowOff>
    </xdr:to>
    <xdr:sp macro="" textlink="">
      <xdr:nvSpPr>
        <xdr:cNvPr id="24150" name="Texte 26">
          <a:extLst>
            <a:ext uri="{FF2B5EF4-FFF2-40B4-BE49-F238E27FC236}">
              <a16:creationId xmlns:a16="http://schemas.microsoft.com/office/drawing/2014/main" id="{BC6E9DDB-3029-404E-882D-BBFBD0BB607A}"/>
            </a:ext>
          </a:extLst>
        </xdr:cNvPr>
        <xdr:cNvSpPr txBox="1">
          <a:spLocks noChangeArrowheads="1"/>
        </xdr:cNvSpPr>
      </xdr:nvSpPr>
      <xdr:spPr bwMode="auto">
        <a:xfrm>
          <a:off x="5006340" y="5844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14</xdr:row>
      <xdr:rowOff>0</xdr:rowOff>
    </xdr:from>
    <xdr:to>
      <xdr:col>8</xdr:col>
      <xdr:colOff>76200</xdr:colOff>
      <xdr:row>14</xdr:row>
      <xdr:rowOff>198120</xdr:rowOff>
    </xdr:to>
    <xdr:sp macro="" textlink="">
      <xdr:nvSpPr>
        <xdr:cNvPr id="24151" name="Texte 24">
          <a:extLst>
            <a:ext uri="{FF2B5EF4-FFF2-40B4-BE49-F238E27FC236}">
              <a16:creationId xmlns:a16="http://schemas.microsoft.com/office/drawing/2014/main" id="{E7BDAC9B-AA43-48D1-BD49-AB1C6B679742}"/>
            </a:ext>
          </a:extLst>
        </xdr:cNvPr>
        <xdr:cNvSpPr txBox="1">
          <a:spLocks noChangeArrowheads="1"/>
        </xdr:cNvSpPr>
      </xdr:nvSpPr>
      <xdr:spPr bwMode="auto">
        <a:xfrm>
          <a:off x="5006340" y="5844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13</xdr:row>
      <xdr:rowOff>876300</xdr:rowOff>
    </xdr:from>
    <xdr:to>
      <xdr:col>8</xdr:col>
      <xdr:colOff>76200</xdr:colOff>
      <xdr:row>14</xdr:row>
      <xdr:rowOff>190500</xdr:rowOff>
    </xdr:to>
    <xdr:sp macro="" textlink="">
      <xdr:nvSpPr>
        <xdr:cNvPr id="24152" name="Texte 25">
          <a:extLst>
            <a:ext uri="{FF2B5EF4-FFF2-40B4-BE49-F238E27FC236}">
              <a16:creationId xmlns:a16="http://schemas.microsoft.com/office/drawing/2014/main" id="{5C7D9917-92DF-4FB9-BCF3-C5E659A69671}"/>
            </a:ext>
          </a:extLst>
        </xdr:cNvPr>
        <xdr:cNvSpPr txBox="1">
          <a:spLocks noChangeArrowheads="1"/>
        </xdr:cNvSpPr>
      </xdr:nvSpPr>
      <xdr:spPr bwMode="auto">
        <a:xfrm>
          <a:off x="5006340" y="5844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13</xdr:row>
      <xdr:rowOff>876300</xdr:rowOff>
    </xdr:from>
    <xdr:to>
      <xdr:col>8</xdr:col>
      <xdr:colOff>76200</xdr:colOff>
      <xdr:row>14</xdr:row>
      <xdr:rowOff>190500</xdr:rowOff>
    </xdr:to>
    <xdr:sp macro="" textlink="">
      <xdr:nvSpPr>
        <xdr:cNvPr id="24153" name="Texte 26">
          <a:extLst>
            <a:ext uri="{FF2B5EF4-FFF2-40B4-BE49-F238E27FC236}">
              <a16:creationId xmlns:a16="http://schemas.microsoft.com/office/drawing/2014/main" id="{C9B48E2E-2A22-468C-B832-348B9F58AA9D}"/>
            </a:ext>
          </a:extLst>
        </xdr:cNvPr>
        <xdr:cNvSpPr txBox="1">
          <a:spLocks noChangeArrowheads="1"/>
        </xdr:cNvSpPr>
      </xdr:nvSpPr>
      <xdr:spPr bwMode="auto">
        <a:xfrm>
          <a:off x="5006340" y="5844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14</xdr:row>
      <xdr:rowOff>0</xdr:rowOff>
    </xdr:from>
    <xdr:to>
      <xdr:col>8</xdr:col>
      <xdr:colOff>76200</xdr:colOff>
      <xdr:row>14</xdr:row>
      <xdr:rowOff>198120</xdr:rowOff>
    </xdr:to>
    <xdr:sp macro="" textlink="">
      <xdr:nvSpPr>
        <xdr:cNvPr id="24154" name="Texte 24">
          <a:extLst>
            <a:ext uri="{FF2B5EF4-FFF2-40B4-BE49-F238E27FC236}">
              <a16:creationId xmlns:a16="http://schemas.microsoft.com/office/drawing/2014/main" id="{DD5B5619-B4BF-4645-AF1F-ABA45917CA38}"/>
            </a:ext>
          </a:extLst>
        </xdr:cNvPr>
        <xdr:cNvSpPr txBox="1">
          <a:spLocks noChangeArrowheads="1"/>
        </xdr:cNvSpPr>
      </xdr:nvSpPr>
      <xdr:spPr bwMode="auto">
        <a:xfrm>
          <a:off x="5006340" y="5844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13</xdr:row>
      <xdr:rowOff>876300</xdr:rowOff>
    </xdr:from>
    <xdr:to>
      <xdr:col>8</xdr:col>
      <xdr:colOff>76200</xdr:colOff>
      <xdr:row>14</xdr:row>
      <xdr:rowOff>190500</xdr:rowOff>
    </xdr:to>
    <xdr:sp macro="" textlink="">
      <xdr:nvSpPr>
        <xdr:cNvPr id="24155" name="Texte 25">
          <a:extLst>
            <a:ext uri="{FF2B5EF4-FFF2-40B4-BE49-F238E27FC236}">
              <a16:creationId xmlns:a16="http://schemas.microsoft.com/office/drawing/2014/main" id="{CAC31B11-56E4-4F48-9739-7610DEBB53ED}"/>
            </a:ext>
          </a:extLst>
        </xdr:cNvPr>
        <xdr:cNvSpPr txBox="1">
          <a:spLocks noChangeArrowheads="1"/>
        </xdr:cNvSpPr>
      </xdr:nvSpPr>
      <xdr:spPr bwMode="auto">
        <a:xfrm>
          <a:off x="5006340" y="5844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15</xdr:row>
      <xdr:rowOff>0</xdr:rowOff>
    </xdr:from>
    <xdr:to>
      <xdr:col>6</xdr:col>
      <xdr:colOff>76200</xdr:colOff>
      <xdr:row>15</xdr:row>
      <xdr:rowOff>198120</xdr:rowOff>
    </xdr:to>
    <xdr:sp macro="" textlink="">
      <xdr:nvSpPr>
        <xdr:cNvPr id="24156" name="Texte 24">
          <a:extLst>
            <a:ext uri="{FF2B5EF4-FFF2-40B4-BE49-F238E27FC236}">
              <a16:creationId xmlns:a16="http://schemas.microsoft.com/office/drawing/2014/main" id="{F2EF2165-11AF-472C-8C2E-9C6155607E0B}"/>
            </a:ext>
          </a:extLst>
        </xdr:cNvPr>
        <xdr:cNvSpPr txBox="1">
          <a:spLocks noChangeArrowheads="1"/>
        </xdr:cNvSpPr>
      </xdr:nvSpPr>
      <xdr:spPr bwMode="auto">
        <a:xfrm>
          <a:off x="3817620" y="6225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14</xdr:row>
      <xdr:rowOff>876300</xdr:rowOff>
    </xdr:from>
    <xdr:to>
      <xdr:col>6</xdr:col>
      <xdr:colOff>76200</xdr:colOff>
      <xdr:row>15</xdr:row>
      <xdr:rowOff>190500</xdr:rowOff>
    </xdr:to>
    <xdr:sp macro="" textlink="">
      <xdr:nvSpPr>
        <xdr:cNvPr id="24157" name="Texte 25">
          <a:extLst>
            <a:ext uri="{FF2B5EF4-FFF2-40B4-BE49-F238E27FC236}">
              <a16:creationId xmlns:a16="http://schemas.microsoft.com/office/drawing/2014/main" id="{D9875B07-E955-41CA-BC9A-9A35182B6799}"/>
            </a:ext>
          </a:extLst>
        </xdr:cNvPr>
        <xdr:cNvSpPr txBox="1">
          <a:spLocks noChangeArrowheads="1"/>
        </xdr:cNvSpPr>
      </xdr:nvSpPr>
      <xdr:spPr bwMode="auto">
        <a:xfrm>
          <a:off x="3817620" y="6225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14</xdr:row>
      <xdr:rowOff>876300</xdr:rowOff>
    </xdr:from>
    <xdr:to>
      <xdr:col>6</xdr:col>
      <xdr:colOff>76200</xdr:colOff>
      <xdr:row>15</xdr:row>
      <xdr:rowOff>190500</xdr:rowOff>
    </xdr:to>
    <xdr:sp macro="" textlink="">
      <xdr:nvSpPr>
        <xdr:cNvPr id="24158" name="Texte 26">
          <a:extLst>
            <a:ext uri="{FF2B5EF4-FFF2-40B4-BE49-F238E27FC236}">
              <a16:creationId xmlns:a16="http://schemas.microsoft.com/office/drawing/2014/main" id="{EECA4807-7C9D-47A6-8624-8BF03BC0689C}"/>
            </a:ext>
          </a:extLst>
        </xdr:cNvPr>
        <xdr:cNvSpPr txBox="1">
          <a:spLocks noChangeArrowheads="1"/>
        </xdr:cNvSpPr>
      </xdr:nvSpPr>
      <xdr:spPr bwMode="auto">
        <a:xfrm>
          <a:off x="3817620" y="6225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15</xdr:row>
      <xdr:rowOff>0</xdr:rowOff>
    </xdr:from>
    <xdr:to>
      <xdr:col>6</xdr:col>
      <xdr:colOff>76200</xdr:colOff>
      <xdr:row>15</xdr:row>
      <xdr:rowOff>198120</xdr:rowOff>
    </xdr:to>
    <xdr:sp macro="" textlink="">
      <xdr:nvSpPr>
        <xdr:cNvPr id="24159" name="Texte 24">
          <a:extLst>
            <a:ext uri="{FF2B5EF4-FFF2-40B4-BE49-F238E27FC236}">
              <a16:creationId xmlns:a16="http://schemas.microsoft.com/office/drawing/2014/main" id="{3D509C2A-A4D9-4BE9-B28D-F54D55B40230}"/>
            </a:ext>
          </a:extLst>
        </xdr:cNvPr>
        <xdr:cNvSpPr txBox="1">
          <a:spLocks noChangeArrowheads="1"/>
        </xdr:cNvSpPr>
      </xdr:nvSpPr>
      <xdr:spPr bwMode="auto">
        <a:xfrm>
          <a:off x="3817620" y="6225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14</xdr:row>
      <xdr:rowOff>876300</xdr:rowOff>
    </xdr:from>
    <xdr:to>
      <xdr:col>6</xdr:col>
      <xdr:colOff>76200</xdr:colOff>
      <xdr:row>15</xdr:row>
      <xdr:rowOff>190500</xdr:rowOff>
    </xdr:to>
    <xdr:sp macro="" textlink="">
      <xdr:nvSpPr>
        <xdr:cNvPr id="24160" name="Texte 25">
          <a:extLst>
            <a:ext uri="{FF2B5EF4-FFF2-40B4-BE49-F238E27FC236}">
              <a16:creationId xmlns:a16="http://schemas.microsoft.com/office/drawing/2014/main" id="{B0ED303D-12E8-4B49-9AE3-177E18B1869D}"/>
            </a:ext>
          </a:extLst>
        </xdr:cNvPr>
        <xdr:cNvSpPr txBox="1">
          <a:spLocks noChangeArrowheads="1"/>
        </xdr:cNvSpPr>
      </xdr:nvSpPr>
      <xdr:spPr bwMode="auto">
        <a:xfrm>
          <a:off x="3817620" y="6225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14</xdr:row>
      <xdr:rowOff>876300</xdr:rowOff>
    </xdr:from>
    <xdr:to>
      <xdr:col>6</xdr:col>
      <xdr:colOff>76200</xdr:colOff>
      <xdr:row>15</xdr:row>
      <xdr:rowOff>190500</xdr:rowOff>
    </xdr:to>
    <xdr:sp macro="" textlink="">
      <xdr:nvSpPr>
        <xdr:cNvPr id="24161" name="Texte 26">
          <a:extLst>
            <a:ext uri="{FF2B5EF4-FFF2-40B4-BE49-F238E27FC236}">
              <a16:creationId xmlns:a16="http://schemas.microsoft.com/office/drawing/2014/main" id="{4930041C-CE14-4B0A-AE76-D89DE53D9FF0}"/>
            </a:ext>
          </a:extLst>
        </xdr:cNvPr>
        <xdr:cNvSpPr txBox="1">
          <a:spLocks noChangeArrowheads="1"/>
        </xdr:cNvSpPr>
      </xdr:nvSpPr>
      <xdr:spPr bwMode="auto">
        <a:xfrm>
          <a:off x="3817620" y="6225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15</xdr:row>
      <xdr:rowOff>0</xdr:rowOff>
    </xdr:from>
    <xdr:to>
      <xdr:col>6</xdr:col>
      <xdr:colOff>76200</xdr:colOff>
      <xdr:row>15</xdr:row>
      <xdr:rowOff>198120</xdr:rowOff>
    </xdr:to>
    <xdr:sp macro="" textlink="">
      <xdr:nvSpPr>
        <xdr:cNvPr id="24162" name="Texte 24">
          <a:extLst>
            <a:ext uri="{FF2B5EF4-FFF2-40B4-BE49-F238E27FC236}">
              <a16:creationId xmlns:a16="http://schemas.microsoft.com/office/drawing/2014/main" id="{84568273-AD79-4D4E-A663-10393D3F83A0}"/>
            </a:ext>
          </a:extLst>
        </xdr:cNvPr>
        <xdr:cNvSpPr txBox="1">
          <a:spLocks noChangeArrowheads="1"/>
        </xdr:cNvSpPr>
      </xdr:nvSpPr>
      <xdr:spPr bwMode="auto">
        <a:xfrm>
          <a:off x="3817620" y="6225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14</xdr:row>
      <xdr:rowOff>876300</xdr:rowOff>
    </xdr:from>
    <xdr:to>
      <xdr:col>6</xdr:col>
      <xdr:colOff>76200</xdr:colOff>
      <xdr:row>15</xdr:row>
      <xdr:rowOff>190500</xdr:rowOff>
    </xdr:to>
    <xdr:sp macro="" textlink="">
      <xdr:nvSpPr>
        <xdr:cNvPr id="24163" name="Texte 25">
          <a:extLst>
            <a:ext uri="{FF2B5EF4-FFF2-40B4-BE49-F238E27FC236}">
              <a16:creationId xmlns:a16="http://schemas.microsoft.com/office/drawing/2014/main" id="{C32698C5-3090-44BF-918B-F8B1093C6F8C}"/>
            </a:ext>
          </a:extLst>
        </xdr:cNvPr>
        <xdr:cNvSpPr txBox="1">
          <a:spLocks noChangeArrowheads="1"/>
        </xdr:cNvSpPr>
      </xdr:nvSpPr>
      <xdr:spPr bwMode="auto">
        <a:xfrm>
          <a:off x="3817620" y="6225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15</xdr:row>
      <xdr:rowOff>0</xdr:rowOff>
    </xdr:from>
    <xdr:to>
      <xdr:col>9</xdr:col>
      <xdr:colOff>76200</xdr:colOff>
      <xdr:row>15</xdr:row>
      <xdr:rowOff>198120</xdr:rowOff>
    </xdr:to>
    <xdr:sp macro="" textlink="">
      <xdr:nvSpPr>
        <xdr:cNvPr id="24164" name="Texte 24">
          <a:extLst>
            <a:ext uri="{FF2B5EF4-FFF2-40B4-BE49-F238E27FC236}">
              <a16:creationId xmlns:a16="http://schemas.microsoft.com/office/drawing/2014/main" id="{38E65AC9-ED12-453D-B23B-01BCA15FEE43}"/>
            </a:ext>
          </a:extLst>
        </xdr:cNvPr>
        <xdr:cNvSpPr txBox="1">
          <a:spLocks noChangeArrowheads="1"/>
        </xdr:cNvSpPr>
      </xdr:nvSpPr>
      <xdr:spPr bwMode="auto">
        <a:xfrm>
          <a:off x="5600700" y="6225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14</xdr:row>
      <xdr:rowOff>876300</xdr:rowOff>
    </xdr:from>
    <xdr:to>
      <xdr:col>9</xdr:col>
      <xdr:colOff>76200</xdr:colOff>
      <xdr:row>15</xdr:row>
      <xdr:rowOff>190500</xdr:rowOff>
    </xdr:to>
    <xdr:sp macro="" textlink="">
      <xdr:nvSpPr>
        <xdr:cNvPr id="24165" name="Texte 25">
          <a:extLst>
            <a:ext uri="{FF2B5EF4-FFF2-40B4-BE49-F238E27FC236}">
              <a16:creationId xmlns:a16="http://schemas.microsoft.com/office/drawing/2014/main" id="{A1BBD9C7-16B8-4CBE-AEAB-E0F09C192E43}"/>
            </a:ext>
          </a:extLst>
        </xdr:cNvPr>
        <xdr:cNvSpPr txBox="1">
          <a:spLocks noChangeArrowheads="1"/>
        </xdr:cNvSpPr>
      </xdr:nvSpPr>
      <xdr:spPr bwMode="auto">
        <a:xfrm>
          <a:off x="5600700" y="6225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14</xdr:row>
      <xdr:rowOff>876300</xdr:rowOff>
    </xdr:from>
    <xdr:to>
      <xdr:col>9</xdr:col>
      <xdr:colOff>76200</xdr:colOff>
      <xdr:row>15</xdr:row>
      <xdr:rowOff>190500</xdr:rowOff>
    </xdr:to>
    <xdr:sp macro="" textlink="">
      <xdr:nvSpPr>
        <xdr:cNvPr id="24166" name="Texte 26">
          <a:extLst>
            <a:ext uri="{FF2B5EF4-FFF2-40B4-BE49-F238E27FC236}">
              <a16:creationId xmlns:a16="http://schemas.microsoft.com/office/drawing/2014/main" id="{EF2EFBC2-5FF8-46BA-97D8-3A20D1D4EAF4}"/>
            </a:ext>
          </a:extLst>
        </xdr:cNvPr>
        <xdr:cNvSpPr txBox="1">
          <a:spLocks noChangeArrowheads="1"/>
        </xdr:cNvSpPr>
      </xdr:nvSpPr>
      <xdr:spPr bwMode="auto">
        <a:xfrm>
          <a:off x="5600700" y="6225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15</xdr:row>
      <xdr:rowOff>0</xdr:rowOff>
    </xdr:from>
    <xdr:to>
      <xdr:col>9</xdr:col>
      <xdr:colOff>76200</xdr:colOff>
      <xdr:row>15</xdr:row>
      <xdr:rowOff>198120</xdr:rowOff>
    </xdr:to>
    <xdr:sp macro="" textlink="">
      <xdr:nvSpPr>
        <xdr:cNvPr id="24167" name="Texte 24">
          <a:extLst>
            <a:ext uri="{FF2B5EF4-FFF2-40B4-BE49-F238E27FC236}">
              <a16:creationId xmlns:a16="http://schemas.microsoft.com/office/drawing/2014/main" id="{842A74CE-9629-4A98-B03B-F907351ED1E8}"/>
            </a:ext>
          </a:extLst>
        </xdr:cNvPr>
        <xdr:cNvSpPr txBox="1">
          <a:spLocks noChangeArrowheads="1"/>
        </xdr:cNvSpPr>
      </xdr:nvSpPr>
      <xdr:spPr bwMode="auto">
        <a:xfrm>
          <a:off x="5600700" y="6225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14</xdr:row>
      <xdr:rowOff>876300</xdr:rowOff>
    </xdr:from>
    <xdr:to>
      <xdr:col>9</xdr:col>
      <xdr:colOff>76200</xdr:colOff>
      <xdr:row>15</xdr:row>
      <xdr:rowOff>190500</xdr:rowOff>
    </xdr:to>
    <xdr:sp macro="" textlink="">
      <xdr:nvSpPr>
        <xdr:cNvPr id="24168" name="Texte 25">
          <a:extLst>
            <a:ext uri="{FF2B5EF4-FFF2-40B4-BE49-F238E27FC236}">
              <a16:creationId xmlns:a16="http://schemas.microsoft.com/office/drawing/2014/main" id="{1E861BBF-81FA-4EA4-B0B7-ADDD91A1F369}"/>
            </a:ext>
          </a:extLst>
        </xdr:cNvPr>
        <xdr:cNvSpPr txBox="1">
          <a:spLocks noChangeArrowheads="1"/>
        </xdr:cNvSpPr>
      </xdr:nvSpPr>
      <xdr:spPr bwMode="auto">
        <a:xfrm>
          <a:off x="5600700" y="6225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14</xdr:row>
      <xdr:rowOff>876300</xdr:rowOff>
    </xdr:from>
    <xdr:to>
      <xdr:col>9</xdr:col>
      <xdr:colOff>76200</xdr:colOff>
      <xdr:row>15</xdr:row>
      <xdr:rowOff>190500</xdr:rowOff>
    </xdr:to>
    <xdr:sp macro="" textlink="">
      <xdr:nvSpPr>
        <xdr:cNvPr id="24169" name="Texte 26">
          <a:extLst>
            <a:ext uri="{FF2B5EF4-FFF2-40B4-BE49-F238E27FC236}">
              <a16:creationId xmlns:a16="http://schemas.microsoft.com/office/drawing/2014/main" id="{7D80496B-98DA-4ACE-81F2-4A2702A53FD5}"/>
            </a:ext>
          </a:extLst>
        </xdr:cNvPr>
        <xdr:cNvSpPr txBox="1">
          <a:spLocks noChangeArrowheads="1"/>
        </xdr:cNvSpPr>
      </xdr:nvSpPr>
      <xdr:spPr bwMode="auto">
        <a:xfrm>
          <a:off x="5600700" y="6225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15</xdr:row>
      <xdr:rowOff>0</xdr:rowOff>
    </xdr:from>
    <xdr:to>
      <xdr:col>9</xdr:col>
      <xdr:colOff>76200</xdr:colOff>
      <xdr:row>15</xdr:row>
      <xdr:rowOff>198120</xdr:rowOff>
    </xdr:to>
    <xdr:sp macro="" textlink="">
      <xdr:nvSpPr>
        <xdr:cNvPr id="24170" name="Texte 24">
          <a:extLst>
            <a:ext uri="{FF2B5EF4-FFF2-40B4-BE49-F238E27FC236}">
              <a16:creationId xmlns:a16="http://schemas.microsoft.com/office/drawing/2014/main" id="{6EE03898-61A1-4C3C-A9CD-B68BBA2EA95E}"/>
            </a:ext>
          </a:extLst>
        </xdr:cNvPr>
        <xdr:cNvSpPr txBox="1">
          <a:spLocks noChangeArrowheads="1"/>
        </xdr:cNvSpPr>
      </xdr:nvSpPr>
      <xdr:spPr bwMode="auto">
        <a:xfrm>
          <a:off x="5600700" y="6225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14</xdr:row>
      <xdr:rowOff>876300</xdr:rowOff>
    </xdr:from>
    <xdr:to>
      <xdr:col>9</xdr:col>
      <xdr:colOff>76200</xdr:colOff>
      <xdr:row>15</xdr:row>
      <xdr:rowOff>190500</xdr:rowOff>
    </xdr:to>
    <xdr:sp macro="" textlink="">
      <xdr:nvSpPr>
        <xdr:cNvPr id="24171" name="Texte 25">
          <a:extLst>
            <a:ext uri="{FF2B5EF4-FFF2-40B4-BE49-F238E27FC236}">
              <a16:creationId xmlns:a16="http://schemas.microsoft.com/office/drawing/2014/main" id="{864449F6-B681-4BF4-8159-F0E8A17B0F94}"/>
            </a:ext>
          </a:extLst>
        </xdr:cNvPr>
        <xdr:cNvSpPr txBox="1">
          <a:spLocks noChangeArrowheads="1"/>
        </xdr:cNvSpPr>
      </xdr:nvSpPr>
      <xdr:spPr bwMode="auto">
        <a:xfrm>
          <a:off x="5600700" y="6225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17</xdr:row>
      <xdr:rowOff>0</xdr:rowOff>
    </xdr:from>
    <xdr:to>
      <xdr:col>7</xdr:col>
      <xdr:colOff>76200</xdr:colOff>
      <xdr:row>17</xdr:row>
      <xdr:rowOff>198120</xdr:rowOff>
    </xdr:to>
    <xdr:sp macro="" textlink="">
      <xdr:nvSpPr>
        <xdr:cNvPr id="24172" name="Texte 24">
          <a:extLst>
            <a:ext uri="{FF2B5EF4-FFF2-40B4-BE49-F238E27FC236}">
              <a16:creationId xmlns:a16="http://schemas.microsoft.com/office/drawing/2014/main" id="{DBD61702-3D68-4198-BE40-3314643F0E70}"/>
            </a:ext>
          </a:extLst>
        </xdr:cNvPr>
        <xdr:cNvSpPr txBox="1">
          <a:spLocks noChangeArrowheads="1"/>
        </xdr:cNvSpPr>
      </xdr:nvSpPr>
      <xdr:spPr bwMode="auto">
        <a:xfrm>
          <a:off x="4411980" y="6987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16</xdr:row>
      <xdr:rowOff>876300</xdr:rowOff>
    </xdr:from>
    <xdr:to>
      <xdr:col>7</xdr:col>
      <xdr:colOff>76200</xdr:colOff>
      <xdr:row>17</xdr:row>
      <xdr:rowOff>190500</xdr:rowOff>
    </xdr:to>
    <xdr:sp macro="" textlink="">
      <xdr:nvSpPr>
        <xdr:cNvPr id="24173" name="Texte 25">
          <a:extLst>
            <a:ext uri="{FF2B5EF4-FFF2-40B4-BE49-F238E27FC236}">
              <a16:creationId xmlns:a16="http://schemas.microsoft.com/office/drawing/2014/main" id="{137D3132-8443-4E2C-91D7-4F555B21010F}"/>
            </a:ext>
          </a:extLst>
        </xdr:cNvPr>
        <xdr:cNvSpPr txBox="1">
          <a:spLocks noChangeArrowheads="1"/>
        </xdr:cNvSpPr>
      </xdr:nvSpPr>
      <xdr:spPr bwMode="auto">
        <a:xfrm>
          <a:off x="441198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16</xdr:row>
      <xdr:rowOff>876300</xdr:rowOff>
    </xdr:from>
    <xdr:to>
      <xdr:col>7</xdr:col>
      <xdr:colOff>76200</xdr:colOff>
      <xdr:row>17</xdr:row>
      <xdr:rowOff>190500</xdr:rowOff>
    </xdr:to>
    <xdr:sp macro="" textlink="">
      <xdr:nvSpPr>
        <xdr:cNvPr id="24174" name="Texte 26">
          <a:extLst>
            <a:ext uri="{FF2B5EF4-FFF2-40B4-BE49-F238E27FC236}">
              <a16:creationId xmlns:a16="http://schemas.microsoft.com/office/drawing/2014/main" id="{CCEB1460-4889-4FF4-B1EE-8C11375F14DE}"/>
            </a:ext>
          </a:extLst>
        </xdr:cNvPr>
        <xdr:cNvSpPr txBox="1">
          <a:spLocks noChangeArrowheads="1"/>
        </xdr:cNvSpPr>
      </xdr:nvSpPr>
      <xdr:spPr bwMode="auto">
        <a:xfrm>
          <a:off x="441198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17</xdr:row>
      <xdr:rowOff>0</xdr:rowOff>
    </xdr:from>
    <xdr:to>
      <xdr:col>7</xdr:col>
      <xdr:colOff>76200</xdr:colOff>
      <xdr:row>17</xdr:row>
      <xdr:rowOff>198120</xdr:rowOff>
    </xdr:to>
    <xdr:sp macro="" textlink="">
      <xdr:nvSpPr>
        <xdr:cNvPr id="24175" name="Texte 24">
          <a:extLst>
            <a:ext uri="{FF2B5EF4-FFF2-40B4-BE49-F238E27FC236}">
              <a16:creationId xmlns:a16="http://schemas.microsoft.com/office/drawing/2014/main" id="{9B8DE511-8A8C-481E-A2B1-0B6F1D36AB38}"/>
            </a:ext>
          </a:extLst>
        </xdr:cNvPr>
        <xdr:cNvSpPr txBox="1">
          <a:spLocks noChangeArrowheads="1"/>
        </xdr:cNvSpPr>
      </xdr:nvSpPr>
      <xdr:spPr bwMode="auto">
        <a:xfrm>
          <a:off x="4411980" y="6987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16</xdr:row>
      <xdr:rowOff>876300</xdr:rowOff>
    </xdr:from>
    <xdr:to>
      <xdr:col>7</xdr:col>
      <xdr:colOff>76200</xdr:colOff>
      <xdr:row>17</xdr:row>
      <xdr:rowOff>190500</xdr:rowOff>
    </xdr:to>
    <xdr:sp macro="" textlink="">
      <xdr:nvSpPr>
        <xdr:cNvPr id="24176" name="Texte 25">
          <a:extLst>
            <a:ext uri="{FF2B5EF4-FFF2-40B4-BE49-F238E27FC236}">
              <a16:creationId xmlns:a16="http://schemas.microsoft.com/office/drawing/2014/main" id="{69C31DC4-1435-4BA4-AE48-8A4FF55BDEBD}"/>
            </a:ext>
          </a:extLst>
        </xdr:cNvPr>
        <xdr:cNvSpPr txBox="1">
          <a:spLocks noChangeArrowheads="1"/>
        </xdr:cNvSpPr>
      </xdr:nvSpPr>
      <xdr:spPr bwMode="auto">
        <a:xfrm>
          <a:off x="441198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16</xdr:row>
      <xdr:rowOff>876300</xdr:rowOff>
    </xdr:from>
    <xdr:to>
      <xdr:col>7</xdr:col>
      <xdr:colOff>76200</xdr:colOff>
      <xdr:row>17</xdr:row>
      <xdr:rowOff>190500</xdr:rowOff>
    </xdr:to>
    <xdr:sp macro="" textlink="">
      <xdr:nvSpPr>
        <xdr:cNvPr id="24177" name="Texte 26">
          <a:extLst>
            <a:ext uri="{FF2B5EF4-FFF2-40B4-BE49-F238E27FC236}">
              <a16:creationId xmlns:a16="http://schemas.microsoft.com/office/drawing/2014/main" id="{0A784BF3-8295-414D-A1E2-67DB43E617CE}"/>
            </a:ext>
          </a:extLst>
        </xdr:cNvPr>
        <xdr:cNvSpPr txBox="1">
          <a:spLocks noChangeArrowheads="1"/>
        </xdr:cNvSpPr>
      </xdr:nvSpPr>
      <xdr:spPr bwMode="auto">
        <a:xfrm>
          <a:off x="441198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17</xdr:row>
      <xdr:rowOff>0</xdr:rowOff>
    </xdr:from>
    <xdr:to>
      <xdr:col>7</xdr:col>
      <xdr:colOff>76200</xdr:colOff>
      <xdr:row>17</xdr:row>
      <xdr:rowOff>198120</xdr:rowOff>
    </xdr:to>
    <xdr:sp macro="" textlink="">
      <xdr:nvSpPr>
        <xdr:cNvPr id="24178" name="Texte 24">
          <a:extLst>
            <a:ext uri="{FF2B5EF4-FFF2-40B4-BE49-F238E27FC236}">
              <a16:creationId xmlns:a16="http://schemas.microsoft.com/office/drawing/2014/main" id="{99855C4D-185A-442B-86B9-3C6186B0DABA}"/>
            </a:ext>
          </a:extLst>
        </xdr:cNvPr>
        <xdr:cNvSpPr txBox="1">
          <a:spLocks noChangeArrowheads="1"/>
        </xdr:cNvSpPr>
      </xdr:nvSpPr>
      <xdr:spPr bwMode="auto">
        <a:xfrm>
          <a:off x="4411980" y="6987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16</xdr:row>
      <xdr:rowOff>876300</xdr:rowOff>
    </xdr:from>
    <xdr:to>
      <xdr:col>7</xdr:col>
      <xdr:colOff>76200</xdr:colOff>
      <xdr:row>17</xdr:row>
      <xdr:rowOff>190500</xdr:rowOff>
    </xdr:to>
    <xdr:sp macro="" textlink="">
      <xdr:nvSpPr>
        <xdr:cNvPr id="24179" name="Texte 25">
          <a:extLst>
            <a:ext uri="{FF2B5EF4-FFF2-40B4-BE49-F238E27FC236}">
              <a16:creationId xmlns:a16="http://schemas.microsoft.com/office/drawing/2014/main" id="{A60DBF60-48E4-488A-A513-962AE4E8127D}"/>
            </a:ext>
          </a:extLst>
        </xdr:cNvPr>
        <xdr:cNvSpPr txBox="1">
          <a:spLocks noChangeArrowheads="1"/>
        </xdr:cNvSpPr>
      </xdr:nvSpPr>
      <xdr:spPr bwMode="auto">
        <a:xfrm>
          <a:off x="441198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17</xdr:row>
      <xdr:rowOff>0</xdr:rowOff>
    </xdr:from>
    <xdr:to>
      <xdr:col>8</xdr:col>
      <xdr:colOff>76200</xdr:colOff>
      <xdr:row>17</xdr:row>
      <xdr:rowOff>198120</xdr:rowOff>
    </xdr:to>
    <xdr:sp macro="" textlink="">
      <xdr:nvSpPr>
        <xdr:cNvPr id="24180" name="Texte 24">
          <a:extLst>
            <a:ext uri="{FF2B5EF4-FFF2-40B4-BE49-F238E27FC236}">
              <a16:creationId xmlns:a16="http://schemas.microsoft.com/office/drawing/2014/main" id="{07377380-B50B-4F59-B208-F57D391DB438}"/>
            </a:ext>
          </a:extLst>
        </xdr:cNvPr>
        <xdr:cNvSpPr txBox="1">
          <a:spLocks noChangeArrowheads="1"/>
        </xdr:cNvSpPr>
      </xdr:nvSpPr>
      <xdr:spPr bwMode="auto">
        <a:xfrm>
          <a:off x="5006340" y="6987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16</xdr:row>
      <xdr:rowOff>876300</xdr:rowOff>
    </xdr:from>
    <xdr:to>
      <xdr:col>8</xdr:col>
      <xdr:colOff>76200</xdr:colOff>
      <xdr:row>17</xdr:row>
      <xdr:rowOff>190500</xdr:rowOff>
    </xdr:to>
    <xdr:sp macro="" textlink="">
      <xdr:nvSpPr>
        <xdr:cNvPr id="24181" name="Texte 25">
          <a:extLst>
            <a:ext uri="{FF2B5EF4-FFF2-40B4-BE49-F238E27FC236}">
              <a16:creationId xmlns:a16="http://schemas.microsoft.com/office/drawing/2014/main" id="{06DB1F6C-C5F9-431B-9A86-7F23F17D9A64}"/>
            </a:ext>
          </a:extLst>
        </xdr:cNvPr>
        <xdr:cNvSpPr txBox="1">
          <a:spLocks noChangeArrowheads="1"/>
        </xdr:cNvSpPr>
      </xdr:nvSpPr>
      <xdr:spPr bwMode="auto">
        <a:xfrm>
          <a:off x="500634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16</xdr:row>
      <xdr:rowOff>876300</xdr:rowOff>
    </xdr:from>
    <xdr:to>
      <xdr:col>8</xdr:col>
      <xdr:colOff>76200</xdr:colOff>
      <xdr:row>17</xdr:row>
      <xdr:rowOff>190500</xdr:rowOff>
    </xdr:to>
    <xdr:sp macro="" textlink="">
      <xdr:nvSpPr>
        <xdr:cNvPr id="24182" name="Texte 26">
          <a:extLst>
            <a:ext uri="{FF2B5EF4-FFF2-40B4-BE49-F238E27FC236}">
              <a16:creationId xmlns:a16="http://schemas.microsoft.com/office/drawing/2014/main" id="{B0821388-18F6-4C67-857F-A0F21C11D725}"/>
            </a:ext>
          </a:extLst>
        </xdr:cNvPr>
        <xdr:cNvSpPr txBox="1">
          <a:spLocks noChangeArrowheads="1"/>
        </xdr:cNvSpPr>
      </xdr:nvSpPr>
      <xdr:spPr bwMode="auto">
        <a:xfrm>
          <a:off x="500634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17</xdr:row>
      <xdr:rowOff>0</xdr:rowOff>
    </xdr:from>
    <xdr:to>
      <xdr:col>8</xdr:col>
      <xdr:colOff>76200</xdr:colOff>
      <xdr:row>17</xdr:row>
      <xdr:rowOff>198120</xdr:rowOff>
    </xdr:to>
    <xdr:sp macro="" textlink="">
      <xdr:nvSpPr>
        <xdr:cNvPr id="24183" name="Texte 24">
          <a:extLst>
            <a:ext uri="{FF2B5EF4-FFF2-40B4-BE49-F238E27FC236}">
              <a16:creationId xmlns:a16="http://schemas.microsoft.com/office/drawing/2014/main" id="{BE6EC529-BFFE-4AC0-BAEF-2B0449315D57}"/>
            </a:ext>
          </a:extLst>
        </xdr:cNvPr>
        <xdr:cNvSpPr txBox="1">
          <a:spLocks noChangeArrowheads="1"/>
        </xdr:cNvSpPr>
      </xdr:nvSpPr>
      <xdr:spPr bwMode="auto">
        <a:xfrm>
          <a:off x="5006340" y="6987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16</xdr:row>
      <xdr:rowOff>876300</xdr:rowOff>
    </xdr:from>
    <xdr:to>
      <xdr:col>8</xdr:col>
      <xdr:colOff>76200</xdr:colOff>
      <xdr:row>17</xdr:row>
      <xdr:rowOff>190500</xdr:rowOff>
    </xdr:to>
    <xdr:sp macro="" textlink="">
      <xdr:nvSpPr>
        <xdr:cNvPr id="24184" name="Texte 25">
          <a:extLst>
            <a:ext uri="{FF2B5EF4-FFF2-40B4-BE49-F238E27FC236}">
              <a16:creationId xmlns:a16="http://schemas.microsoft.com/office/drawing/2014/main" id="{8D0C32DC-399F-4254-BC75-2DB8C63E67C8}"/>
            </a:ext>
          </a:extLst>
        </xdr:cNvPr>
        <xdr:cNvSpPr txBox="1">
          <a:spLocks noChangeArrowheads="1"/>
        </xdr:cNvSpPr>
      </xdr:nvSpPr>
      <xdr:spPr bwMode="auto">
        <a:xfrm>
          <a:off x="500634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16</xdr:row>
      <xdr:rowOff>876300</xdr:rowOff>
    </xdr:from>
    <xdr:to>
      <xdr:col>8</xdr:col>
      <xdr:colOff>76200</xdr:colOff>
      <xdr:row>17</xdr:row>
      <xdr:rowOff>190500</xdr:rowOff>
    </xdr:to>
    <xdr:sp macro="" textlink="">
      <xdr:nvSpPr>
        <xdr:cNvPr id="24185" name="Texte 26">
          <a:extLst>
            <a:ext uri="{FF2B5EF4-FFF2-40B4-BE49-F238E27FC236}">
              <a16:creationId xmlns:a16="http://schemas.microsoft.com/office/drawing/2014/main" id="{FBD36464-D0A7-437E-BF6D-A89E97FC069F}"/>
            </a:ext>
          </a:extLst>
        </xdr:cNvPr>
        <xdr:cNvSpPr txBox="1">
          <a:spLocks noChangeArrowheads="1"/>
        </xdr:cNvSpPr>
      </xdr:nvSpPr>
      <xdr:spPr bwMode="auto">
        <a:xfrm>
          <a:off x="500634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17</xdr:row>
      <xdr:rowOff>0</xdr:rowOff>
    </xdr:from>
    <xdr:to>
      <xdr:col>8</xdr:col>
      <xdr:colOff>76200</xdr:colOff>
      <xdr:row>17</xdr:row>
      <xdr:rowOff>198120</xdr:rowOff>
    </xdr:to>
    <xdr:sp macro="" textlink="">
      <xdr:nvSpPr>
        <xdr:cNvPr id="24186" name="Texte 24">
          <a:extLst>
            <a:ext uri="{FF2B5EF4-FFF2-40B4-BE49-F238E27FC236}">
              <a16:creationId xmlns:a16="http://schemas.microsoft.com/office/drawing/2014/main" id="{93092178-5B9C-4DB9-81B1-112199C6A241}"/>
            </a:ext>
          </a:extLst>
        </xdr:cNvPr>
        <xdr:cNvSpPr txBox="1">
          <a:spLocks noChangeArrowheads="1"/>
        </xdr:cNvSpPr>
      </xdr:nvSpPr>
      <xdr:spPr bwMode="auto">
        <a:xfrm>
          <a:off x="5006340" y="6987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16</xdr:row>
      <xdr:rowOff>876300</xdr:rowOff>
    </xdr:from>
    <xdr:to>
      <xdr:col>8</xdr:col>
      <xdr:colOff>76200</xdr:colOff>
      <xdr:row>17</xdr:row>
      <xdr:rowOff>190500</xdr:rowOff>
    </xdr:to>
    <xdr:sp macro="" textlink="">
      <xdr:nvSpPr>
        <xdr:cNvPr id="24187" name="Texte 25">
          <a:extLst>
            <a:ext uri="{FF2B5EF4-FFF2-40B4-BE49-F238E27FC236}">
              <a16:creationId xmlns:a16="http://schemas.microsoft.com/office/drawing/2014/main" id="{D81D93A7-8678-4833-A592-3FD6FDA08821}"/>
            </a:ext>
          </a:extLst>
        </xdr:cNvPr>
        <xdr:cNvSpPr txBox="1">
          <a:spLocks noChangeArrowheads="1"/>
        </xdr:cNvSpPr>
      </xdr:nvSpPr>
      <xdr:spPr bwMode="auto">
        <a:xfrm>
          <a:off x="500634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17</xdr:row>
      <xdr:rowOff>0</xdr:rowOff>
    </xdr:from>
    <xdr:to>
      <xdr:col>9</xdr:col>
      <xdr:colOff>76200</xdr:colOff>
      <xdr:row>17</xdr:row>
      <xdr:rowOff>198120</xdr:rowOff>
    </xdr:to>
    <xdr:sp macro="" textlink="">
      <xdr:nvSpPr>
        <xdr:cNvPr id="24188" name="Texte 24">
          <a:extLst>
            <a:ext uri="{FF2B5EF4-FFF2-40B4-BE49-F238E27FC236}">
              <a16:creationId xmlns:a16="http://schemas.microsoft.com/office/drawing/2014/main" id="{E910FA29-920E-42C5-941B-6CC51EDE9CFB}"/>
            </a:ext>
          </a:extLst>
        </xdr:cNvPr>
        <xdr:cNvSpPr txBox="1">
          <a:spLocks noChangeArrowheads="1"/>
        </xdr:cNvSpPr>
      </xdr:nvSpPr>
      <xdr:spPr bwMode="auto">
        <a:xfrm>
          <a:off x="5600700" y="6987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16</xdr:row>
      <xdr:rowOff>876300</xdr:rowOff>
    </xdr:from>
    <xdr:to>
      <xdr:col>9</xdr:col>
      <xdr:colOff>76200</xdr:colOff>
      <xdr:row>17</xdr:row>
      <xdr:rowOff>190500</xdr:rowOff>
    </xdr:to>
    <xdr:sp macro="" textlink="">
      <xdr:nvSpPr>
        <xdr:cNvPr id="24189" name="Texte 25">
          <a:extLst>
            <a:ext uri="{FF2B5EF4-FFF2-40B4-BE49-F238E27FC236}">
              <a16:creationId xmlns:a16="http://schemas.microsoft.com/office/drawing/2014/main" id="{F082CC90-F722-401D-859B-83E5DC66BBBB}"/>
            </a:ext>
          </a:extLst>
        </xdr:cNvPr>
        <xdr:cNvSpPr txBox="1">
          <a:spLocks noChangeArrowheads="1"/>
        </xdr:cNvSpPr>
      </xdr:nvSpPr>
      <xdr:spPr bwMode="auto">
        <a:xfrm>
          <a:off x="560070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16</xdr:row>
      <xdr:rowOff>876300</xdr:rowOff>
    </xdr:from>
    <xdr:to>
      <xdr:col>9</xdr:col>
      <xdr:colOff>76200</xdr:colOff>
      <xdr:row>17</xdr:row>
      <xdr:rowOff>190500</xdr:rowOff>
    </xdr:to>
    <xdr:sp macro="" textlink="">
      <xdr:nvSpPr>
        <xdr:cNvPr id="24190" name="Texte 26">
          <a:extLst>
            <a:ext uri="{FF2B5EF4-FFF2-40B4-BE49-F238E27FC236}">
              <a16:creationId xmlns:a16="http://schemas.microsoft.com/office/drawing/2014/main" id="{867EB010-B1BF-4E08-A084-EC0DD9A9A023}"/>
            </a:ext>
          </a:extLst>
        </xdr:cNvPr>
        <xdr:cNvSpPr txBox="1">
          <a:spLocks noChangeArrowheads="1"/>
        </xdr:cNvSpPr>
      </xdr:nvSpPr>
      <xdr:spPr bwMode="auto">
        <a:xfrm>
          <a:off x="560070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17</xdr:row>
      <xdr:rowOff>0</xdr:rowOff>
    </xdr:from>
    <xdr:to>
      <xdr:col>9</xdr:col>
      <xdr:colOff>76200</xdr:colOff>
      <xdr:row>17</xdr:row>
      <xdr:rowOff>198120</xdr:rowOff>
    </xdr:to>
    <xdr:sp macro="" textlink="">
      <xdr:nvSpPr>
        <xdr:cNvPr id="24191" name="Texte 24">
          <a:extLst>
            <a:ext uri="{FF2B5EF4-FFF2-40B4-BE49-F238E27FC236}">
              <a16:creationId xmlns:a16="http://schemas.microsoft.com/office/drawing/2014/main" id="{C48820FE-7321-46FA-A98B-E151080B8D94}"/>
            </a:ext>
          </a:extLst>
        </xdr:cNvPr>
        <xdr:cNvSpPr txBox="1">
          <a:spLocks noChangeArrowheads="1"/>
        </xdr:cNvSpPr>
      </xdr:nvSpPr>
      <xdr:spPr bwMode="auto">
        <a:xfrm>
          <a:off x="5600700" y="6987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16</xdr:row>
      <xdr:rowOff>876300</xdr:rowOff>
    </xdr:from>
    <xdr:to>
      <xdr:col>9</xdr:col>
      <xdr:colOff>76200</xdr:colOff>
      <xdr:row>17</xdr:row>
      <xdr:rowOff>190500</xdr:rowOff>
    </xdr:to>
    <xdr:sp macro="" textlink="">
      <xdr:nvSpPr>
        <xdr:cNvPr id="24192" name="Texte 25">
          <a:extLst>
            <a:ext uri="{FF2B5EF4-FFF2-40B4-BE49-F238E27FC236}">
              <a16:creationId xmlns:a16="http://schemas.microsoft.com/office/drawing/2014/main" id="{771DF14F-04F7-4F4A-8DB1-3B6443801A4D}"/>
            </a:ext>
          </a:extLst>
        </xdr:cNvPr>
        <xdr:cNvSpPr txBox="1">
          <a:spLocks noChangeArrowheads="1"/>
        </xdr:cNvSpPr>
      </xdr:nvSpPr>
      <xdr:spPr bwMode="auto">
        <a:xfrm>
          <a:off x="560070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16</xdr:row>
      <xdr:rowOff>876300</xdr:rowOff>
    </xdr:from>
    <xdr:to>
      <xdr:col>9</xdr:col>
      <xdr:colOff>76200</xdr:colOff>
      <xdr:row>17</xdr:row>
      <xdr:rowOff>190500</xdr:rowOff>
    </xdr:to>
    <xdr:sp macro="" textlink="">
      <xdr:nvSpPr>
        <xdr:cNvPr id="24193" name="Texte 26">
          <a:extLst>
            <a:ext uri="{FF2B5EF4-FFF2-40B4-BE49-F238E27FC236}">
              <a16:creationId xmlns:a16="http://schemas.microsoft.com/office/drawing/2014/main" id="{AC36A5BC-E1B2-48EC-8315-6B3ADBCE3618}"/>
            </a:ext>
          </a:extLst>
        </xdr:cNvPr>
        <xdr:cNvSpPr txBox="1">
          <a:spLocks noChangeArrowheads="1"/>
        </xdr:cNvSpPr>
      </xdr:nvSpPr>
      <xdr:spPr bwMode="auto">
        <a:xfrm>
          <a:off x="560070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17</xdr:row>
      <xdr:rowOff>0</xdr:rowOff>
    </xdr:from>
    <xdr:to>
      <xdr:col>9</xdr:col>
      <xdr:colOff>76200</xdr:colOff>
      <xdr:row>17</xdr:row>
      <xdr:rowOff>198120</xdr:rowOff>
    </xdr:to>
    <xdr:sp macro="" textlink="">
      <xdr:nvSpPr>
        <xdr:cNvPr id="24194" name="Texte 24">
          <a:extLst>
            <a:ext uri="{FF2B5EF4-FFF2-40B4-BE49-F238E27FC236}">
              <a16:creationId xmlns:a16="http://schemas.microsoft.com/office/drawing/2014/main" id="{541001B1-9789-4821-9B1F-72A60F996EA3}"/>
            </a:ext>
          </a:extLst>
        </xdr:cNvPr>
        <xdr:cNvSpPr txBox="1">
          <a:spLocks noChangeArrowheads="1"/>
        </xdr:cNvSpPr>
      </xdr:nvSpPr>
      <xdr:spPr bwMode="auto">
        <a:xfrm>
          <a:off x="5600700" y="6987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16</xdr:row>
      <xdr:rowOff>876300</xdr:rowOff>
    </xdr:from>
    <xdr:to>
      <xdr:col>9</xdr:col>
      <xdr:colOff>76200</xdr:colOff>
      <xdr:row>17</xdr:row>
      <xdr:rowOff>190500</xdr:rowOff>
    </xdr:to>
    <xdr:sp macro="" textlink="">
      <xdr:nvSpPr>
        <xdr:cNvPr id="24195" name="Texte 25">
          <a:extLst>
            <a:ext uri="{FF2B5EF4-FFF2-40B4-BE49-F238E27FC236}">
              <a16:creationId xmlns:a16="http://schemas.microsoft.com/office/drawing/2014/main" id="{C0E4F116-776D-498E-B668-F23B706A42E1}"/>
            </a:ext>
          </a:extLst>
        </xdr:cNvPr>
        <xdr:cNvSpPr txBox="1">
          <a:spLocks noChangeArrowheads="1"/>
        </xdr:cNvSpPr>
      </xdr:nvSpPr>
      <xdr:spPr bwMode="auto">
        <a:xfrm>
          <a:off x="560070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17</xdr:row>
      <xdr:rowOff>0</xdr:rowOff>
    </xdr:from>
    <xdr:to>
      <xdr:col>10</xdr:col>
      <xdr:colOff>76200</xdr:colOff>
      <xdr:row>17</xdr:row>
      <xdr:rowOff>198120</xdr:rowOff>
    </xdr:to>
    <xdr:sp macro="" textlink="">
      <xdr:nvSpPr>
        <xdr:cNvPr id="24196" name="Texte 24">
          <a:extLst>
            <a:ext uri="{FF2B5EF4-FFF2-40B4-BE49-F238E27FC236}">
              <a16:creationId xmlns:a16="http://schemas.microsoft.com/office/drawing/2014/main" id="{EFA3FA21-9B32-4CD4-A090-75FC6E9E2756}"/>
            </a:ext>
          </a:extLst>
        </xdr:cNvPr>
        <xdr:cNvSpPr txBox="1">
          <a:spLocks noChangeArrowheads="1"/>
        </xdr:cNvSpPr>
      </xdr:nvSpPr>
      <xdr:spPr bwMode="auto">
        <a:xfrm>
          <a:off x="6195060" y="6987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16</xdr:row>
      <xdr:rowOff>876300</xdr:rowOff>
    </xdr:from>
    <xdr:to>
      <xdr:col>10</xdr:col>
      <xdr:colOff>76200</xdr:colOff>
      <xdr:row>17</xdr:row>
      <xdr:rowOff>190500</xdr:rowOff>
    </xdr:to>
    <xdr:sp macro="" textlink="">
      <xdr:nvSpPr>
        <xdr:cNvPr id="24197" name="Texte 25">
          <a:extLst>
            <a:ext uri="{FF2B5EF4-FFF2-40B4-BE49-F238E27FC236}">
              <a16:creationId xmlns:a16="http://schemas.microsoft.com/office/drawing/2014/main" id="{A631A660-1A57-4784-945B-4ED78A00015F}"/>
            </a:ext>
          </a:extLst>
        </xdr:cNvPr>
        <xdr:cNvSpPr txBox="1">
          <a:spLocks noChangeArrowheads="1"/>
        </xdr:cNvSpPr>
      </xdr:nvSpPr>
      <xdr:spPr bwMode="auto">
        <a:xfrm>
          <a:off x="619506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16</xdr:row>
      <xdr:rowOff>876300</xdr:rowOff>
    </xdr:from>
    <xdr:to>
      <xdr:col>10</xdr:col>
      <xdr:colOff>76200</xdr:colOff>
      <xdr:row>17</xdr:row>
      <xdr:rowOff>190500</xdr:rowOff>
    </xdr:to>
    <xdr:sp macro="" textlink="">
      <xdr:nvSpPr>
        <xdr:cNvPr id="24198" name="Texte 26">
          <a:extLst>
            <a:ext uri="{FF2B5EF4-FFF2-40B4-BE49-F238E27FC236}">
              <a16:creationId xmlns:a16="http://schemas.microsoft.com/office/drawing/2014/main" id="{B7097CEE-9E8E-4044-BD8D-C031B2FAD9F3}"/>
            </a:ext>
          </a:extLst>
        </xdr:cNvPr>
        <xdr:cNvSpPr txBox="1">
          <a:spLocks noChangeArrowheads="1"/>
        </xdr:cNvSpPr>
      </xdr:nvSpPr>
      <xdr:spPr bwMode="auto">
        <a:xfrm>
          <a:off x="619506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17</xdr:row>
      <xdr:rowOff>0</xdr:rowOff>
    </xdr:from>
    <xdr:to>
      <xdr:col>10</xdr:col>
      <xdr:colOff>76200</xdr:colOff>
      <xdr:row>17</xdr:row>
      <xdr:rowOff>198120</xdr:rowOff>
    </xdr:to>
    <xdr:sp macro="" textlink="">
      <xdr:nvSpPr>
        <xdr:cNvPr id="24199" name="Texte 24">
          <a:extLst>
            <a:ext uri="{FF2B5EF4-FFF2-40B4-BE49-F238E27FC236}">
              <a16:creationId xmlns:a16="http://schemas.microsoft.com/office/drawing/2014/main" id="{9854EE32-527A-4BE6-81F5-4489EE7E6B45}"/>
            </a:ext>
          </a:extLst>
        </xdr:cNvPr>
        <xdr:cNvSpPr txBox="1">
          <a:spLocks noChangeArrowheads="1"/>
        </xdr:cNvSpPr>
      </xdr:nvSpPr>
      <xdr:spPr bwMode="auto">
        <a:xfrm>
          <a:off x="6195060" y="6987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16</xdr:row>
      <xdr:rowOff>876300</xdr:rowOff>
    </xdr:from>
    <xdr:to>
      <xdr:col>10</xdr:col>
      <xdr:colOff>76200</xdr:colOff>
      <xdr:row>17</xdr:row>
      <xdr:rowOff>190500</xdr:rowOff>
    </xdr:to>
    <xdr:sp macro="" textlink="">
      <xdr:nvSpPr>
        <xdr:cNvPr id="24200" name="Texte 25">
          <a:extLst>
            <a:ext uri="{FF2B5EF4-FFF2-40B4-BE49-F238E27FC236}">
              <a16:creationId xmlns:a16="http://schemas.microsoft.com/office/drawing/2014/main" id="{C29A39CD-AB12-475D-A8EC-F42469763888}"/>
            </a:ext>
          </a:extLst>
        </xdr:cNvPr>
        <xdr:cNvSpPr txBox="1">
          <a:spLocks noChangeArrowheads="1"/>
        </xdr:cNvSpPr>
      </xdr:nvSpPr>
      <xdr:spPr bwMode="auto">
        <a:xfrm>
          <a:off x="619506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16</xdr:row>
      <xdr:rowOff>876300</xdr:rowOff>
    </xdr:from>
    <xdr:to>
      <xdr:col>10</xdr:col>
      <xdr:colOff>76200</xdr:colOff>
      <xdr:row>17</xdr:row>
      <xdr:rowOff>190500</xdr:rowOff>
    </xdr:to>
    <xdr:sp macro="" textlink="">
      <xdr:nvSpPr>
        <xdr:cNvPr id="24201" name="Texte 26">
          <a:extLst>
            <a:ext uri="{FF2B5EF4-FFF2-40B4-BE49-F238E27FC236}">
              <a16:creationId xmlns:a16="http://schemas.microsoft.com/office/drawing/2014/main" id="{B904B5D6-FFFA-4316-AE8E-6CCB2EEE3A8A}"/>
            </a:ext>
          </a:extLst>
        </xdr:cNvPr>
        <xdr:cNvSpPr txBox="1">
          <a:spLocks noChangeArrowheads="1"/>
        </xdr:cNvSpPr>
      </xdr:nvSpPr>
      <xdr:spPr bwMode="auto">
        <a:xfrm>
          <a:off x="619506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17</xdr:row>
      <xdr:rowOff>0</xdr:rowOff>
    </xdr:from>
    <xdr:to>
      <xdr:col>10</xdr:col>
      <xdr:colOff>76200</xdr:colOff>
      <xdr:row>17</xdr:row>
      <xdr:rowOff>198120</xdr:rowOff>
    </xdr:to>
    <xdr:sp macro="" textlink="">
      <xdr:nvSpPr>
        <xdr:cNvPr id="24202" name="Texte 24">
          <a:extLst>
            <a:ext uri="{FF2B5EF4-FFF2-40B4-BE49-F238E27FC236}">
              <a16:creationId xmlns:a16="http://schemas.microsoft.com/office/drawing/2014/main" id="{60638661-0840-4B81-A257-D57A0F1FB0C3}"/>
            </a:ext>
          </a:extLst>
        </xdr:cNvPr>
        <xdr:cNvSpPr txBox="1">
          <a:spLocks noChangeArrowheads="1"/>
        </xdr:cNvSpPr>
      </xdr:nvSpPr>
      <xdr:spPr bwMode="auto">
        <a:xfrm>
          <a:off x="6195060" y="6987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16</xdr:row>
      <xdr:rowOff>876300</xdr:rowOff>
    </xdr:from>
    <xdr:to>
      <xdr:col>10</xdr:col>
      <xdr:colOff>76200</xdr:colOff>
      <xdr:row>17</xdr:row>
      <xdr:rowOff>190500</xdr:rowOff>
    </xdr:to>
    <xdr:sp macro="" textlink="">
      <xdr:nvSpPr>
        <xdr:cNvPr id="24203" name="Texte 25">
          <a:extLst>
            <a:ext uri="{FF2B5EF4-FFF2-40B4-BE49-F238E27FC236}">
              <a16:creationId xmlns:a16="http://schemas.microsoft.com/office/drawing/2014/main" id="{727FAE23-40AB-4B6C-879E-6135F137324B}"/>
            </a:ext>
          </a:extLst>
        </xdr:cNvPr>
        <xdr:cNvSpPr txBox="1">
          <a:spLocks noChangeArrowheads="1"/>
        </xdr:cNvSpPr>
      </xdr:nvSpPr>
      <xdr:spPr bwMode="auto">
        <a:xfrm>
          <a:off x="619506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13</xdr:row>
      <xdr:rowOff>0</xdr:rowOff>
    </xdr:from>
    <xdr:to>
      <xdr:col>13</xdr:col>
      <xdr:colOff>76200</xdr:colOff>
      <xdr:row>13</xdr:row>
      <xdr:rowOff>198120</xdr:rowOff>
    </xdr:to>
    <xdr:sp macro="" textlink="">
      <xdr:nvSpPr>
        <xdr:cNvPr id="24204" name="Texte 24">
          <a:extLst>
            <a:ext uri="{FF2B5EF4-FFF2-40B4-BE49-F238E27FC236}">
              <a16:creationId xmlns:a16="http://schemas.microsoft.com/office/drawing/2014/main" id="{3A97E397-BA3E-465E-9CA9-BDEF404B5090}"/>
            </a:ext>
          </a:extLst>
        </xdr:cNvPr>
        <xdr:cNvSpPr txBox="1">
          <a:spLocks noChangeArrowheads="1"/>
        </xdr:cNvSpPr>
      </xdr:nvSpPr>
      <xdr:spPr bwMode="auto">
        <a:xfrm>
          <a:off x="749808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12</xdr:row>
      <xdr:rowOff>876300</xdr:rowOff>
    </xdr:from>
    <xdr:to>
      <xdr:col>13</xdr:col>
      <xdr:colOff>76200</xdr:colOff>
      <xdr:row>13</xdr:row>
      <xdr:rowOff>190500</xdr:rowOff>
    </xdr:to>
    <xdr:sp macro="" textlink="">
      <xdr:nvSpPr>
        <xdr:cNvPr id="24205" name="Texte 25">
          <a:extLst>
            <a:ext uri="{FF2B5EF4-FFF2-40B4-BE49-F238E27FC236}">
              <a16:creationId xmlns:a16="http://schemas.microsoft.com/office/drawing/2014/main" id="{A92D969A-D0D7-41B3-8500-2E018F369E25}"/>
            </a:ext>
          </a:extLst>
        </xdr:cNvPr>
        <xdr:cNvSpPr txBox="1">
          <a:spLocks noChangeArrowheads="1"/>
        </xdr:cNvSpPr>
      </xdr:nvSpPr>
      <xdr:spPr bwMode="auto">
        <a:xfrm>
          <a:off x="7498080" y="545592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12</xdr:row>
      <xdr:rowOff>876300</xdr:rowOff>
    </xdr:from>
    <xdr:to>
      <xdr:col>13</xdr:col>
      <xdr:colOff>76200</xdr:colOff>
      <xdr:row>13</xdr:row>
      <xdr:rowOff>190500</xdr:rowOff>
    </xdr:to>
    <xdr:sp macro="" textlink="">
      <xdr:nvSpPr>
        <xdr:cNvPr id="24206" name="Texte 26">
          <a:extLst>
            <a:ext uri="{FF2B5EF4-FFF2-40B4-BE49-F238E27FC236}">
              <a16:creationId xmlns:a16="http://schemas.microsoft.com/office/drawing/2014/main" id="{6F1B7C02-B187-4BC6-91D7-0B2215DDA01C}"/>
            </a:ext>
          </a:extLst>
        </xdr:cNvPr>
        <xdr:cNvSpPr txBox="1">
          <a:spLocks noChangeArrowheads="1"/>
        </xdr:cNvSpPr>
      </xdr:nvSpPr>
      <xdr:spPr bwMode="auto">
        <a:xfrm>
          <a:off x="7498080" y="545592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13</xdr:row>
      <xdr:rowOff>0</xdr:rowOff>
    </xdr:from>
    <xdr:to>
      <xdr:col>13</xdr:col>
      <xdr:colOff>76200</xdr:colOff>
      <xdr:row>13</xdr:row>
      <xdr:rowOff>198120</xdr:rowOff>
    </xdr:to>
    <xdr:sp macro="" textlink="">
      <xdr:nvSpPr>
        <xdr:cNvPr id="24207" name="Texte 24">
          <a:extLst>
            <a:ext uri="{FF2B5EF4-FFF2-40B4-BE49-F238E27FC236}">
              <a16:creationId xmlns:a16="http://schemas.microsoft.com/office/drawing/2014/main" id="{2C1BC4DE-AA99-47AD-B0BA-04B104FE147D}"/>
            </a:ext>
          </a:extLst>
        </xdr:cNvPr>
        <xdr:cNvSpPr txBox="1">
          <a:spLocks noChangeArrowheads="1"/>
        </xdr:cNvSpPr>
      </xdr:nvSpPr>
      <xdr:spPr bwMode="auto">
        <a:xfrm>
          <a:off x="749808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12</xdr:row>
      <xdr:rowOff>876300</xdr:rowOff>
    </xdr:from>
    <xdr:to>
      <xdr:col>13</xdr:col>
      <xdr:colOff>76200</xdr:colOff>
      <xdr:row>13</xdr:row>
      <xdr:rowOff>190500</xdr:rowOff>
    </xdr:to>
    <xdr:sp macro="" textlink="">
      <xdr:nvSpPr>
        <xdr:cNvPr id="24208" name="Texte 25">
          <a:extLst>
            <a:ext uri="{FF2B5EF4-FFF2-40B4-BE49-F238E27FC236}">
              <a16:creationId xmlns:a16="http://schemas.microsoft.com/office/drawing/2014/main" id="{7F87C6DC-8037-4612-82B2-B871A3E5917D}"/>
            </a:ext>
          </a:extLst>
        </xdr:cNvPr>
        <xdr:cNvSpPr txBox="1">
          <a:spLocks noChangeArrowheads="1"/>
        </xdr:cNvSpPr>
      </xdr:nvSpPr>
      <xdr:spPr bwMode="auto">
        <a:xfrm>
          <a:off x="7498080" y="545592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12</xdr:row>
      <xdr:rowOff>876300</xdr:rowOff>
    </xdr:from>
    <xdr:to>
      <xdr:col>13</xdr:col>
      <xdr:colOff>76200</xdr:colOff>
      <xdr:row>13</xdr:row>
      <xdr:rowOff>190500</xdr:rowOff>
    </xdr:to>
    <xdr:sp macro="" textlink="">
      <xdr:nvSpPr>
        <xdr:cNvPr id="24209" name="Texte 26">
          <a:extLst>
            <a:ext uri="{FF2B5EF4-FFF2-40B4-BE49-F238E27FC236}">
              <a16:creationId xmlns:a16="http://schemas.microsoft.com/office/drawing/2014/main" id="{F62C790C-B039-4070-8973-4A7640817AC4}"/>
            </a:ext>
          </a:extLst>
        </xdr:cNvPr>
        <xdr:cNvSpPr txBox="1">
          <a:spLocks noChangeArrowheads="1"/>
        </xdr:cNvSpPr>
      </xdr:nvSpPr>
      <xdr:spPr bwMode="auto">
        <a:xfrm>
          <a:off x="7498080" y="545592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13</xdr:row>
      <xdr:rowOff>0</xdr:rowOff>
    </xdr:from>
    <xdr:to>
      <xdr:col>13</xdr:col>
      <xdr:colOff>76200</xdr:colOff>
      <xdr:row>13</xdr:row>
      <xdr:rowOff>198120</xdr:rowOff>
    </xdr:to>
    <xdr:sp macro="" textlink="">
      <xdr:nvSpPr>
        <xdr:cNvPr id="24210" name="Texte 24">
          <a:extLst>
            <a:ext uri="{FF2B5EF4-FFF2-40B4-BE49-F238E27FC236}">
              <a16:creationId xmlns:a16="http://schemas.microsoft.com/office/drawing/2014/main" id="{94289767-60B7-4C4B-A66D-5C2C94841E44}"/>
            </a:ext>
          </a:extLst>
        </xdr:cNvPr>
        <xdr:cNvSpPr txBox="1">
          <a:spLocks noChangeArrowheads="1"/>
        </xdr:cNvSpPr>
      </xdr:nvSpPr>
      <xdr:spPr bwMode="auto">
        <a:xfrm>
          <a:off x="749808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12</xdr:row>
      <xdr:rowOff>876300</xdr:rowOff>
    </xdr:from>
    <xdr:to>
      <xdr:col>13</xdr:col>
      <xdr:colOff>76200</xdr:colOff>
      <xdr:row>13</xdr:row>
      <xdr:rowOff>190500</xdr:rowOff>
    </xdr:to>
    <xdr:sp macro="" textlink="">
      <xdr:nvSpPr>
        <xdr:cNvPr id="24211" name="Texte 25">
          <a:extLst>
            <a:ext uri="{FF2B5EF4-FFF2-40B4-BE49-F238E27FC236}">
              <a16:creationId xmlns:a16="http://schemas.microsoft.com/office/drawing/2014/main" id="{7526417D-655B-442F-AA0B-0140F711D366}"/>
            </a:ext>
          </a:extLst>
        </xdr:cNvPr>
        <xdr:cNvSpPr txBox="1">
          <a:spLocks noChangeArrowheads="1"/>
        </xdr:cNvSpPr>
      </xdr:nvSpPr>
      <xdr:spPr bwMode="auto">
        <a:xfrm>
          <a:off x="7498080" y="545592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13</xdr:row>
      <xdr:rowOff>0</xdr:rowOff>
    </xdr:from>
    <xdr:to>
      <xdr:col>17</xdr:col>
      <xdr:colOff>76200</xdr:colOff>
      <xdr:row>13</xdr:row>
      <xdr:rowOff>198120</xdr:rowOff>
    </xdr:to>
    <xdr:sp macro="" textlink="">
      <xdr:nvSpPr>
        <xdr:cNvPr id="24212" name="Texte 24">
          <a:extLst>
            <a:ext uri="{FF2B5EF4-FFF2-40B4-BE49-F238E27FC236}">
              <a16:creationId xmlns:a16="http://schemas.microsoft.com/office/drawing/2014/main" id="{907DD784-9969-40CD-9ADE-163E4212317C}"/>
            </a:ext>
          </a:extLst>
        </xdr:cNvPr>
        <xdr:cNvSpPr txBox="1">
          <a:spLocks noChangeArrowheads="1"/>
        </xdr:cNvSpPr>
      </xdr:nvSpPr>
      <xdr:spPr bwMode="auto">
        <a:xfrm>
          <a:off x="987552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12</xdr:row>
      <xdr:rowOff>876300</xdr:rowOff>
    </xdr:from>
    <xdr:to>
      <xdr:col>17</xdr:col>
      <xdr:colOff>76200</xdr:colOff>
      <xdr:row>13</xdr:row>
      <xdr:rowOff>190500</xdr:rowOff>
    </xdr:to>
    <xdr:sp macro="" textlink="">
      <xdr:nvSpPr>
        <xdr:cNvPr id="24213" name="Texte 25">
          <a:extLst>
            <a:ext uri="{FF2B5EF4-FFF2-40B4-BE49-F238E27FC236}">
              <a16:creationId xmlns:a16="http://schemas.microsoft.com/office/drawing/2014/main" id="{83996A14-D408-4FBD-A6EB-DFC45DF7F968}"/>
            </a:ext>
          </a:extLst>
        </xdr:cNvPr>
        <xdr:cNvSpPr txBox="1">
          <a:spLocks noChangeArrowheads="1"/>
        </xdr:cNvSpPr>
      </xdr:nvSpPr>
      <xdr:spPr bwMode="auto">
        <a:xfrm>
          <a:off x="9875520" y="545592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12</xdr:row>
      <xdr:rowOff>876300</xdr:rowOff>
    </xdr:from>
    <xdr:to>
      <xdr:col>17</xdr:col>
      <xdr:colOff>76200</xdr:colOff>
      <xdr:row>13</xdr:row>
      <xdr:rowOff>190500</xdr:rowOff>
    </xdr:to>
    <xdr:sp macro="" textlink="">
      <xdr:nvSpPr>
        <xdr:cNvPr id="24214" name="Texte 26">
          <a:extLst>
            <a:ext uri="{FF2B5EF4-FFF2-40B4-BE49-F238E27FC236}">
              <a16:creationId xmlns:a16="http://schemas.microsoft.com/office/drawing/2014/main" id="{2CE99693-A845-494D-9855-F39AF816EE96}"/>
            </a:ext>
          </a:extLst>
        </xdr:cNvPr>
        <xdr:cNvSpPr txBox="1">
          <a:spLocks noChangeArrowheads="1"/>
        </xdr:cNvSpPr>
      </xdr:nvSpPr>
      <xdr:spPr bwMode="auto">
        <a:xfrm>
          <a:off x="9875520" y="545592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13</xdr:row>
      <xdr:rowOff>0</xdr:rowOff>
    </xdr:from>
    <xdr:to>
      <xdr:col>17</xdr:col>
      <xdr:colOff>76200</xdr:colOff>
      <xdr:row>13</xdr:row>
      <xdr:rowOff>198120</xdr:rowOff>
    </xdr:to>
    <xdr:sp macro="" textlink="">
      <xdr:nvSpPr>
        <xdr:cNvPr id="24215" name="Texte 24">
          <a:extLst>
            <a:ext uri="{FF2B5EF4-FFF2-40B4-BE49-F238E27FC236}">
              <a16:creationId xmlns:a16="http://schemas.microsoft.com/office/drawing/2014/main" id="{DF927678-71B1-4209-AFAD-7FC9CA49F7CB}"/>
            </a:ext>
          </a:extLst>
        </xdr:cNvPr>
        <xdr:cNvSpPr txBox="1">
          <a:spLocks noChangeArrowheads="1"/>
        </xdr:cNvSpPr>
      </xdr:nvSpPr>
      <xdr:spPr bwMode="auto">
        <a:xfrm>
          <a:off x="987552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12</xdr:row>
      <xdr:rowOff>876300</xdr:rowOff>
    </xdr:from>
    <xdr:to>
      <xdr:col>17</xdr:col>
      <xdr:colOff>76200</xdr:colOff>
      <xdr:row>13</xdr:row>
      <xdr:rowOff>190500</xdr:rowOff>
    </xdr:to>
    <xdr:sp macro="" textlink="">
      <xdr:nvSpPr>
        <xdr:cNvPr id="24216" name="Texte 25">
          <a:extLst>
            <a:ext uri="{FF2B5EF4-FFF2-40B4-BE49-F238E27FC236}">
              <a16:creationId xmlns:a16="http://schemas.microsoft.com/office/drawing/2014/main" id="{E8855D2F-A482-46DA-AFED-562FC0749AF2}"/>
            </a:ext>
          </a:extLst>
        </xdr:cNvPr>
        <xdr:cNvSpPr txBox="1">
          <a:spLocks noChangeArrowheads="1"/>
        </xdr:cNvSpPr>
      </xdr:nvSpPr>
      <xdr:spPr bwMode="auto">
        <a:xfrm>
          <a:off x="9875520" y="545592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12</xdr:row>
      <xdr:rowOff>876300</xdr:rowOff>
    </xdr:from>
    <xdr:to>
      <xdr:col>17</xdr:col>
      <xdr:colOff>76200</xdr:colOff>
      <xdr:row>13</xdr:row>
      <xdr:rowOff>190500</xdr:rowOff>
    </xdr:to>
    <xdr:sp macro="" textlink="">
      <xdr:nvSpPr>
        <xdr:cNvPr id="24217" name="Texte 26">
          <a:extLst>
            <a:ext uri="{FF2B5EF4-FFF2-40B4-BE49-F238E27FC236}">
              <a16:creationId xmlns:a16="http://schemas.microsoft.com/office/drawing/2014/main" id="{8123D5E4-4F8F-4FA3-9B79-8B053BC7ED87}"/>
            </a:ext>
          </a:extLst>
        </xdr:cNvPr>
        <xdr:cNvSpPr txBox="1">
          <a:spLocks noChangeArrowheads="1"/>
        </xdr:cNvSpPr>
      </xdr:nvSpPr>
      <xdr:spPr bwMode="auto">
        <a:xfrm>
          <a:off x="9875520" y="545592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13</xdr:row>
      <xdr:rowOff>0</xdr:rowOff>
    </xdr:from>
    <xdr:to>
      <xdr:col>17</xdr:col>
      <xdr:colOff>76200</xdr:colOff>
      <xdr:row>13</xdr:row>
      <xdr:rowOff>198120</xdr:rowOff>
    </xdr:to>
    <xdr:sp macro="" textlink="">
      <xdr:nvSpPr>
        <xdr:cNvPr id="24218" name="Texte 24">
          <a:extLst>
            <a:ext uri="{FF2B5EF4-FFF2-40B4-BE49-F238E27FC236}">
              <a16:creationId xmlns:a16="http://schemas.microsoft.com/office/drawing/2014/main" id="{08A3AE30-4D08-4DD6-9B9D-14ECD1908CA9}"/>
            </a:ext>
          </a:extLst>
        </xdr:cNvPr>
        <xdr:cNvSpPr txBox="1">
          <a:spLocks noChangeArrowheads="1"/>
        </xdr:cNvSpPr>
      </xdr:nvSpPr>
      <xdr:spPr bwMode="auto">
        <a:xfrm>
          <a:off x="9875520" y="5463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12</xdr:row>
      <xdr:rowOff>876300</xdr:rowOff>
    </xdr:from>
    <xdr:to>
      <xdr:col>17</xdr:col>
      <xdr:colOff>76200</xdr:colOff>
      <xdr:row>13</xdr:row>
      <xdr:rowOff>190500</xdr:rowOff>
    </xdr:to>
    <xdr:sp macro="" textlink="">
      <xdr:nvSpPr>
        <xdr:cNvPr id="24219" name="Texte 25">
          <a:extLst>
            <a:ext uri="{FF2B5EF4-FFF2-40B4-BE49-F238E27FC236}">
              <a16:creationId xmlns:a16="http://schemas.microsoft.com/office/drawing/2014/main" id="{9E4BA4EB-2C77-4395-8BE0-7A9E24BDFA80}"/>
            </a:ext>
          </a:extLst>
        </xdr:cNvPr>
        <xdr:cNvSpPr txBox="1">
          <a:spLocks noChangeArrowheads="1"/>
        </xdr:cNvSpPr>
      </xdr:nvSpPr>
      <xdr:spPr bwMode="auto">
        <a:xfrm>
          <a:off x="9875520" y="545592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14</xdr:row>
      <xdr:rowOff>0</xdr:rowOff>
    </xdr:from>
    <xdr:to>
      <xdr:col>17</xdr:col>
      <xdr:colOff>76200</xdr:colOff>
      <xdr:row>14</xdr:row>
      <xdr:rowOff>198120</xdr:rowOff>
    </xdr:to>
    <xdr:sp macro="" textlink="">
      <xdr:nvSpPr>
        <xdr:cNvPr id="24220" name="Texte 24">
          <a:extLst>
            <a:ext uri="{FF2B5EF4-FFF2-40B4-BE49-F238E27FC236}">
              <a16:creationId xmlns:a16="http://schemas.microsoft.com/office/drawing/2014/main" id="{D2A794A6-0F75-48A0-B336-A9DCA30A6203}"/>
            </a:ext>
          </a:extLst>
        </xdr:cNvPr>
        <xdr:cNvSpPr txBox="1">
          <a:spLocks noChangeArrowheads="1"/>
        </xdr:cNvSpPr>
      </xdr:nvSpPr>
      <xdr:spPr bwMode="auto">
        <a:xfrm>
          <a:off x="9875520" y="5844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13</xdr:row>
      <xdr:rowOff>876300</xdr:rowOff>
    </xdr:from>
    <xdr:to>
      <xdr:col>17</xdr:col>
      <xdr:colOff>76200</xdr:colOff>
      <xdr:row>14</xdr:row>
      <xdr:rowOff>190500</xdr:rowOff>
    </xdr:to>
    <xdr:sp macro="" textlink="">
      <xdr:nvSpPr>
        <xdr:cNvPr id="24221" name="Texte 25">
          <a:extLst>
            <a:ext uri="{FF2B5EF4-FFF2-40B4-BE49-F238E27FC236}">
              <a16:creationId xmlns:a16="http://schemas.microsoft.com/office/drawing/2014/main" id="{5AAE838E-7EEC-424F-A475-5C873B9E8C5A}"/>
            </a:ext>
          </a:extLst>
        </xdr:cNvPr>
        <xdr:cNvSpPr txBox="1">
          <a:spLocks noChangeArrowheads="1"/>
        </xdr:cNvSpPr>
      </xdr:nvSpPr>
      <xdr:spPr bwMode="auto">
        <a:xfrm>
          <a:off x="9875520" y="5844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13</xdr:row>
      <xdr:rowOff>876300</xdr:rowOff>
    </xdr:from>
    <xdr:to>
      <xdr:col>17</xdr:col>
      <xdr:colOff>76200</xdr:colOff>
      <xdr:row>14</xdr:row>
      <xdr:rowOff>190500</xdr:rowOff>
    </xdr:to>
    <xdr:sp macro="" textlink="">
      <xdr:nvSpPr>
        <xdr:cNvPr id="24222" name="Texte 26">
          <a:extLst>
            <a:ext uri="{FF2B5EF4-FFF2-40B4-BE49-F238E27FC236}">
              <a16:creationId xmlns:a16="http://schemas.microsoft.com/office/drawing/2014/main" id="{68F0FF76-AACE-4106-B77A-1EAEC110AE7E}"/>
            </a:ext>
          </a:extLst>
        </xdr:cNvPr>
        <xdr:cNvSpPr txBox="1">
          <a:spLocks noChangeArrowheads="1"/>
        </xdr:cNvSpPr>
      </xdr:nvSpPr>
      <xdr:spPr bwMode="auto">
        <a:xfrm>
          <a:off x="9875520" y="5844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14</xdr:row>
      <xdr:rowOff>0</xdr:rowOff>
    </xdr:from>
    <xdr:to>
      <xdr:col>17</xdr:col>
      <xdr:colOff>76200</xdr:colOff>
      <xdr:row>14</xdr:row>
      <xdr:rowOff>198120</xdr:rowOff>
    </xdr:to>
    <xdr:sp macro="" textlink="">
      <xdr:nvSpPr>
        <xdr:cNvPr id="24223" name="Texte 24">
          <a:extLst>
            <a:ext uri="{FF2B5EF4-FFF2-40B4-BE49-F238E27FC236}">
              <a16:creationId xmlns:a16="http://schemas.microsoft.com/office/drawing/2014/main" id="{98E12C67-318F-4EFD-8386-E285DBDB585F}"/>
            </a:ext>
          </a:extLst>
        </xdr:cNvPr>
        <xdr:cNvSpPr txBox="1">
          <a:spLocks noChangeArrowheads="1"/>
        </xdr:cNvSpPr>
      </xdr:nvSpPr>
      <xdr:spPr bwMode="auto">
        <a:xfrm>
          <a:off x="9875520" y="5844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13</xdr:row>
      <xdr:rowOff>876300</xdr:rowOff>
    </xdr:from>
    <xdr:to>
      <xdr:col>17</xdr:col>
      <xdr:colOff>76200</xdr:colOff>
      <xdr:row>14</xdr:row>
      <xdr:rowOff>190500</xdr:rowOff>
    </xdr:to>
    <xdr:sp macro="" textlink="">
      <xdr:nvSpPr>
        <xdr:cNvPr id="24224" name="Texte 25">
          <a:extLst>
            <a:ext uri="{FF2B5EF4-FFF2-40B4-BE49-F238E27FC236}">
              <a16:creationId xmlns:a16="http://schemas.microsoft.com/office/drawing/2014/main" id="{5CA98B7B-DB18-4BC9-913A-CB4921275346}"/>
            </a:ext>
          </a:extLst>
        </xdr:cNvPr>
        <xdr:cNvSpPr txBox="1">
          <a:spLocks noChangeArrowheads="1"/>
        </xdr:cNvSpPr>
      </xdr:nvSpPr>
      <xdr:spPr bwMode="auto">
        <a:xfrm>
          <a:off x="9875520" y="5844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13</xdr:row>
      <xdr:rowOff>876300</xdr:rowOff>
    </xdr:from>
    <xdr:to>
      <xdr:col>17</xdr:col>
      <xdr:colOff>76200</xdr:colOff>
      <xdr:row>14</xdr:row>
      <xdr:rowOff>190500</xdr:rowOff>
    </xdr:to>
    <xdr:sp macro="" textlink="">
      <xdr:nvSpPr>
        <xdr:cNvPr id="24225" name="Texte 26">
          <a:extLst>
            <a:ext uri="{FF2B5EF4-FFF2-40B4-BE49-F238E27FC236}">
              <a16:creationId xmlns:a16="http://schemas.microsoft.com/office/drawing/2014/main" id="{2797D841-F3B2-4113-92BC-74D5F0E73373}"/>
            </a:ext>
          </a:extLst>
        </xdr:cNvPr>
        <xdr:cNvSpPr txBox="1">
          <a:spLocks noChangeArrowheads="1"/>
        </xdr:cNvSpPr>
      </xdr:nvSpPr>
      <xdr:spPr bwMode="auto">
        <a:xfrm>
          <a:off x="9875520" y="5844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14</xdr:row>
      <xdr:rowOff>0</xdr:rowOff>
    </xdr:from>
    <xdr:to>
      <xdr:col>17</xdr:col>
      <xdr:colOff>76200</xdr:colOff>
      <xdr:row>14</xdr:row>
      <xdr:rowOff>198120</xdr:rowOff>
    </xdr:to>
    <xdr:sp macro="" textlink="">
      <xdr:nvSpPr>
        <xdr:cNvPr id="24226" name="Texte 24">
          <a:extLst>
            <a:ext uri="{FF2B5EF4-FFF2-40B4-BE49-F238E27FC236}">
              <a16:creationId xmlns:a16="http://schemas.microsoft.com/office/drawing/2014/main" id="{2C3AB4FA-6E16-4CD2-BF8C-7CA3178FDD00}"/>
            </a:ext>
          </a:extLst>
        </xdr:cNvPr>
        <xdr:cNvSpPr txBox="1">
          <a:spLocks noChangeArrowheads="1"/>
        </xdr:cNvSpPr>
      </xdr:nvSpPr>
      <xdr:spPr bwMode="auto">
        <a:xfrm>
          <a:off x="9875520" y="5844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13</xdr:row>
      <xdr:rowOff>876300</xdr:rowOff>
    </xdr:from>
    <xdr:to>
      <xdr:col>17</xdr:col>
      <xdr:colOff>76200</xdr:colOff>
      <xdr:row>14</xdr:row>
      <xdr:rowOff>190500</xdr:rowOff>
    </xdr:to>
    <xdr:sp macro="" textlink="">
      <xdr:nvSpPr>
        <xdr:cNvPr id="24227" name="Texte 25">
          <a:extLst>
            <a:ext uri="{FF2B5EF4-FFF2-40B4-BE49-F238E27FC236}">
              <a16:creationId xmlns:a16="http://schemas.microsoft.com/office/drawing/2014/main" id="{015A190E-84C8-43CE-81D5-FF9763B42D42}"/>
            </a:ext>
          </a:extLst>
        </xdr:cNvPr>
        <xdr:cNvSpPr txBox="1">
          <a:spLocks noChangeArrowheads="1"/>
        </xdr:cNvSpPr>
      </xdr:nvSpPr>
      <xdr:spPr bwMode="auto">
        <a:xfrm>
          <a:off x="9875520" y="5844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15</xdr:row>
      <xdr:rowOff>0</xdr:rowOff>
    </xdr:from>
    <xdr:to>
      <xdr:col>17</xdr:col>
      <xdr:colOff>76200</xdr:colOff>
      <xdr:row>15</xdr:row>
      <xdr:rowOff>198120</xdr:rowOff>
    </xdr:to>
    <xdr:sp macro="" textlink="">
      <xdr:nvSpPr>
        <xdr:cNvPr id="24228" name="Texte 24">
          <a:extLst>
            <a:ext uri="{FF2B5EF4-FFF2-40B4-BE49-F238E27FC236}">
              <a16:creationId xmlns:a16="http://schemas.microsoft.com/office/drawing/2014/main" id="{4440791F-53BA-4E56-BF83-C20B14483391}"/>
            </a:ext>
          </a:extLst>
        </xdr:cNvPr>
        <xdr:cNvSpPr txBox="1">
          <a:spLocks noChangeArrowheads="1"/>
        </xdr:cNvSpPr>
      </xdr:nvSpPr>
      <xdr:spPr bwMode="auto">
        <a:xfrm>
          <a:off x="9875520" y="6225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14</xdr:row>
      <xdr:rowOff>876300</xdr:rowOff>
    </xdr:from>
    <xdr:to>
      <xdr:col>17</xdr:col>
      <xdr:colOff>76200</xdr:colOff>
      <xdr:row>15</xdr:row>
      <xdr:rowOff>190500</xdr:rowOff>
    </xdr:to>
    <xdr:sp macro="" textlink="">
      <xdr:nvSpPr>
        <xdr:cNvPr id="24229" name="Texte 25">
          <a:extLst>
            <a:ext uri="{FF2B5EF4-FFF2-40B4-BE49-F238E27FC236}">
              <a16:creationId xmlns:a16="http://schemas.microsoft.com/office/drawing/2014/main" id="{498B0330-B562-47C7-8639-A40C8CE1C63A}"/>
            </a:ext>
          </a:extLst>
        </xdr:cNvPr>
        <xdr:cNvSpPr txBox="1">
          <a:spLocks noChangeArrowheads="1"/>
        </xdr:cNvSpPr>
      </xdr:nvSpPr>
      <xdr:spPr bwMode="auto">
        <a:xfrm>
          <a:off x="9875520" y="6225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14</xdr:row>
      <xdr:rowOff>876300</xdr:rowOff>
    </xdr:from>
    <xdr:to>
      <xdr:col>17</xdr:col>
      <xdr:colOff>76200</xdr:colOff>
      <xdr:row>15</xdr:row>
      <xdr:rowOff>190500</xdr:rowOff>
    </xdr:to>
    <xdr:sp macro="" textlink="">
      <xdr:nvSpPr>
        <xdr:cNvPr id="24230" name="Texte 26">
          <a:extLst>
            <a:ext uri="{FF2B5EF4-FFF2-40B4-BE49-F238E27FC236}">
              <a16:creationId xmlns:a16="http://schemas.microsoft.com/office/drawing/2014/main" id="{B9E23482-7010-492A-B74E-3B8BB70CFECC}"/>
            </a:ext>
          </a:extLst>
        </xdr:cNvPr>
        <xdr:cNvSpPr txBox="1">
          <a:spLocks noChangeArrowheads="1"/>
        </xdr:cNvSpPr>
      </xdr:nvSpPr>
      <xdr:spPr bwMode="auto">
        <a:xfrm>
          <a:off x="9875520" y="6225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15</xdr:row>
      <xdr:rowOff>0</xdr:rowOff>
    </xdr:from>
    <xdr:to>
      <xdr:col>17</xdr:col>
      <xdr:colOff>76200</xdr:colOff>
      <xdr:row>15</xdr:row>
      <xdr:rowOff>198120</xdr:rowOff>
    </xdr:to>
    <xdr:sp macro="" textlink="">
      <xdr:nvSpPr>
        <xdr:cNvPr id="24231" name="Texte 24">
          <a:extLst>
            <a:ext uri="{FF2B5EF4-FFF2-40B4-BE49-F238E27FC236}">
              <a16:creationId xmlns:a16="http://schemas.microsoft.com/office/drawing/2014/main" id="{4CFA8898-AA6A-43F4-8409-5BF2759DAB46}"/>
            </a:ext>
          </a:extLst>
        </xdr:cNvPr>
        <xdr:cNvSpPr txBox="1">
          <a:spLocks noChangeArrowheads="1"/>
        </xdr:cNvSpPr>
      </xdr:nvSpPr>
      <xdr:spPr bwMode="auto">
        <a:xfrm>
          <a:off x="9875520" y="6225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14</xdr:row>
      <xdr:rowOff>876300</xdr:rowOff>
    </xdr:from>
    <xdr:to>
      <xdr:col>17</xdr:col>
      <xdr:colOff>76200</xdr:colOff>
      <xdr:row>15</xdr:row>
      <xdr:rowOff>190500</xdr:rowOff>
    </xdr:to>
    <xdr:sp macro="" textlink="">
      <xdr:nvSpPr>
        <xdr:cNvPr id="24232" name="Texte 25">
          <a:extLst>
            <a:ext uri="{FF2B5EF4-FFF2-40B4-BE49-F238E27FC236}">
              <a16:creationId xmlns:a16="http://schemas.microsoft.com/office/drawing/2014/main" id="{5F1E9E86-67E4-4EA6-BEC4-2B674DB8DB12}"/>
            </a:ext>
          </a:extLst>
        </xdr:cNvPr>
        <xdr:cNvSpPr txBox="1">
          <a:spLocks noChangeArrowheads="1"/>
        </xdr:cNvSpPr>
      </xdr:nvSpPr>
      <xdr:spPr bwMode="auto">
        <a:xfrm>
          <a:off x="9875520" y="6225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14</xdr:row>
      <xdr:rowOff>876300</xdr:rowOff>
    </xdr:from>
    <xdr:to>
      <xdr:col>17</xdr:col>
      <xdr:colOff>76200</xdr:colOff>
      <xdr:row>15</xdr:row>
      <xdr:rowOff>190500</xdr:rowOff>
    </xdr:to>
    <xdr:sp macro="" textlink="">
      <xdr:nvSpPr>
        <xdr:cNvPr id="24233" name="Texte 26">
          <a:extLst>
            <a:ext uri="{FF2B5EF4-FFF2-40B4-BE49-F238E27FC236}">
              <a16:creationId xmlns:a16="http://schemas.microsoft.com/office/drawing/2014/main" id="{0C41B12D-0277-48A4-B14B-1F3DC68B260A}"/>
            </a:ext>
          </a:extLst>
        </xdr:cNvPr>
        <xdr:cNvSpPr txBox="1">
          <a:spLocks noChangeArrowheads="1"/>
        </xdr:cNvSpPr>
      </xdr:nvSpPr>
      <xdr:spPr bwMode="auto">
        <a:xfrm>
          <a:off x="9875520" y="6225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15</xdr:row>
      <xdr:rowOff>0</xdr:rowOff>
    </xdr:from>
    <xdr:to>
      <xdr:col>17</xdr:col>
      <xdr:colOff>76200</xdr:colOff>
      <xdr:row>15</xdr:row>
      <xdr:rowOff>198120</xdr:rowOff>
    </xdr:to>
    <xdr:sp macro="" textlink="">
      <xdr:nvSpPr>
        <xdr:cNvPr id="24234" name="Texte 24">
          <a:extLst>
            <a:ext uri="{FF2B5EF4-FFF2-40B4-BE49-F238E27FC236}">
              <a16:creationId xmlns:a16="http://schemas.microsoft.com/office/drawing/2014/main" id="{6EDFFDFF-CA90-4C11-A3F7-F60653DB45CC}"/>
            </a:ext>
          </a:extLst>
        </xdr:cNvPr>
        <xdr:cNvSpPr txBox="1">
          <a:spLocks noChangeArrowheads="1"/>
        </xdr:cNvSpPr>
      </xdr:nvSpPr>
      <xdr:spPr bwMode="auto">
        <a:xfrm>
          <a:off x="9875520" y="6225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14</xdr:row>
      <xdr:rowOff>876300</xdr:rowOff>
    </xdr:from>
    <xdr:to>
      <xdr:col>17</xdr:col>
      <xdr:colOff>76200</xdr:colOff>
      <xdr:row>15</xdr:row>
      <xdr:rowOff>190500</xdr:rowOff>
    </xdr:to>
    <xdr:sp macro="" textlink="">
      <xdr:nvSpPr>
        <xdr:cNvPr id="24235" name="Texte 25">
          <a:extLst>
            <a:ext uri="{FF2B5EF4-FFF2-40B4-BE49-F238E27FC236}">
              <a16:creationId xmlns:a16="http://schemas.microsoft.com/office/drawing/2014/main" id="{DAAB1402-9399-4B36-81B8-D66EB89F2403}"/>
            </a:ext>
          </a:extLst>
        </xdr:cNvPr>
        <xdr:cNvSpPr txBox="1">
          <a:spLocks noChangeArrowheads="1"/>
        </xdr:cNvSpPr>
      </xdr:nvSpPr>
      <xdr:spPr bwMode="auto">
        <a:xfrm>
          <a:off x="9875520" y="6225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16</xdr:row>
      <xdr:rowOff>0</xdr:rowOff>
    </xdr:from>
    <xdr:to>
      <xdr:col>17</xdr:col>
      <xdr:colOff>76200</xdr:colOff>
      <xdr:row>16</xdr:row>
      <xdr:rowOff>198120</xdr:rowOff>
    </xdr:to>
    <xdr:sp macro="" textlink="">
      <xdr:nvSpPr>
        <xdr:cNvPr id="24236" name="Texte 24">
          <a:extLst>
            <a:ext uri="{FF2B5EF4-FFF2-40B4-BE49-F238E27FC236}">
              <a16:creationId xmlns:a16="http://schemas.microsoft.com/office/drawing/2014/main" id="{D4E55D70-DC6A-4B28-BAAD-2F80E81BD609}"/>
            </a:ext>
          </a:extLst>
        </xdr:cNvPr>
        <xdr:cNvSpPr txBox="1">
          <a:spLocks noChangeArrowheads="1"/>
        </xdr:cNvSpPr>
      </xdr:nvSpPr>
      <xdr:spPr bwMode="auto">
        <a:xfrm>
          <a:off x="9875520" y="6606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15</xdr:row>
      <xdr:rowOff>876300</xdr:rowOff>
    </xdr:from>
    <xdr:to>
      <xdr:col>17</xdr:col>
      <xdr:colOff>76200</xdr:colOff>
      <xdr:row>16</xdr:row>
      <xdr:rowOff>190500</xdr:rowOff>
    </xdr:to>
    <xdr:sp macro="" textlink="">
      <xdr:nvSpPr>
        <xdr:cNvPr id="24237" name="Texte 25">
          <a:extLst>
            <a:ext uri="{FF2B5EF4-FFF2-40B4-BE49-F238E27FC236}">
              <a16:creationId xmlns:a16="http://schemas.microsoft.com/office/drawing/2014/main" id="{4402F342-91BF-47AE-97E8-AD55B3FA89DB}"/>
            </a:ext>
          </a:extLst>
        </xdr:cNvPr>
        <xdr:cNvSpPr txBox="1">
          <a:spLocks noChangeArrowheads="1"/>
        </xdr:cNvSpPr>
      </xdr:nvSpPr>
      <xdr:spPr bwMode="auto">
        <a:xfrm>
          <a:off x="9875520" y="6606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15</xdr:row>
      <xdr:rowOff>876300</xdr:rowOff>
    </xdr:from>
    <xdr:to>
      <xdr:col>17</xdr:col>
      <xdr:colOff>76200</xdr:colOff>
      <xdr:row>16</xdr:row>
      <xdr:rowOff>190500</xdr:rowOff>
    </xdr:to>
    <xdr:sp macro="" textlink="">
      <xdr:nvSpPr>
        <xdr:cNvPr id="24238" name="Texte 26">
          <a:extLst>
            <a:ext uri="{FF2B5EF4-FFF2-40B4-BE49-F238E27FC236}">
              <a16:creationId xmlns:a16="http://schemas.microsoft.com/office/drawing/2014/main" id="{422DF0B2-B002-4DA4-A664-DA0C2480A9FD}"/>
            </a:ext>
          </a:extLst>
        </xdr:cNvPr>
        <xdr:cNvSpPr txBox="1">
          <a:spLocks noChangeArrowheads="1"/>
        </xdr:cNvSpPr>
      </xdr:nvSpPr>
      <xdr:spPr bwMode="auto">
        <a:xfrm>
          <a:off x="9875520" y="6606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16</xdr:row>
      <xdr:rowOff>0</xdr:rowOff>
    </xdr:from>
    <xdr:to>
      <xdr:col>17</xdr:col>
      <xdr:colOff>76200</xdr:colOff>
      <xdr:row>16</xdr:row>
      <xdr:rowOff>198120</xdr:rowOff>
    </xdr:to>
    <xdr:sp macro="" textlink="">
      <xdr:nvSpPr>
        <xdr:cNvPr id="24239" name="Texte 24">
          <a:extLst>
            <a:ext uri="{FF2B5EF4-FFF2-40B4-BE49-F238E27FC236}">
              <a16:creationId xmlns:a16="http://schemas.microsoft.com/office/drawing/2014/main" id="{12638BD0-A785-4C02-A162-5A250168511A}"/>
            </a:ext>
          </a:extLst>
        </xdr:cNvPr>
        <xdr:cNvSpPr txBox="1">
          <a:spLocks noChangeArrowheads="1"/>
        </xdr:cNvSpPr>
      </xdr:nvSpPr>
      <xdr:spPr bwMode="auto">
        <a:xfrm>
          <a:off x="9875520" y="6606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15</xdr:row>
      <xdr:rowOff>876300</xdr:rowOff>
    </xdr:from>
    <xdr:to>
      <xdr:col>17</xdr:col>
      <xdr:colOff>76200</xdr:colOff>
      <xdr:row>16</xdr:row>
      <xdr:rowOff>190500</xdr:rowOff>
    </xdr:to>
    <xdr:sp macro="" textlink="">
      <xdr:nvSpPr>
        <xdr:cNvPr id="24240" name="Texte 25">
          <a:extLst>
            <a:ext uri="{FF2B5EF4-FFF2-40B4-BE49-F238E27FC236}">
              <a16:creationId xmlns:a16="http://schemas.microsoft.com/office/drawing/2014/main" id="{52E0254D-E262-4FBD-8691-866C6DF80EEA}"/>
            </a:ext>
          </a:extLst>
        </xdr:cNvPr>
        <xdr:cNvSpPr txBox="1">
          <a:spLocks noChangeArrowheads="1"/>
        </xdr:cNvSpPr>
      </xdr:nvSpPr>
      <xdr:spPr bwMode="auto">
        <a:xfrm>
          <a:off x="9875520" y="6606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15</xdr:row>
      <xdr:rowOff>876300</xdr:rowOff>
    </xdr:from>
    <xdr:to>
      <xdr:col>17</xdr:col>
      <xdr:colOff>76200</xdr:colOff>
      <xdr:row>16</xdr:row>
      <xdr:rowOff>190500</xdr:rowOff>
    </xdr:to>
    <xdr:sp macro="" textlink="">
      <xdr:nvSpPr>
        <xdr:cNvPr id="24241" name="Texte 26">
          <a:extLst>
            <a:ext uri="{FF2B5EF4-FFF2-40B4-BE49-F238E27FC236}">
              <a16:creationId xmlns:a16="http://schemas.microsoft.com/office/drawing/2014/main" id="{91E05B47-F24A-48EB-BB7E-63B4A4D19A31}"/>
            </a:ext>
          </a:extLst>
        </xdr:cNvPr>
        <xdr:cNvSpPr txBox="1">
          <a:spLocks noChangeArrowheads="1"/>
        </xdr:cNvSpPr>
      </xdr:nvSpPr>
      <xdr:spPr bwMode="auto">
        <a:xfrm>
          <a:off x="9875520" y="6606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16</xdr:row>
      <xdr:rowOff>0</xdr:rowOff>
    </xdr:from>
    <xdr:to>
      <xdr:col>17</xdr:col>
      <xdr:colOff>76200</xdr:colOff>
      <xdr:row>16</xdr:row>
      <xdr:rowOff>198120</xdr:rowOff>
    </xdr:to>
    <xdr:sp macro="" textlink="">
      <xdr:nvSpPr>
        <xdr:cNvPr id="24242" name="Texte 24">
          <a:extLst>
            <a:ext uri="{FF2B5EF4-FFF2-40B4-BE49-F238E27FC236}">
              <a16:creationId xmlns:a16="http://schemas.microsoft.com/office/drawing/2014/main" id="{47E67C40-C49B-4D4B-8091-B34C889A1CD4}"/>
            </a:ext>
          </a:extLst>
        </xdr:cNvPr>
        <xdr:cNvSpPr txBox="1">
          <a:spLocks noChangeArrowheads="1"/>
        </xdr:cNvSpPr>
      </xdr:nvSpPr>
      <xdr:spPr bwMode="auto">
        <a:xfrm>
          <a:off x="9875520" y="6606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15</xdr:row>
      <xdr:rowOff>876300</xdr:rowOff>
    </xdr:from>
    <xdr:to>
      <xdr:col>17</xdr:col>
      <xdr:colOff>76200</xdr:colOff>
      <xdr:row>16</xdr:row>
      <xdr:rowOff>190500</xdr:rowOff>
    </xdr:to>
    <xdr:sp macro="" textlink="">
      <xdr:nvSpPr>
        <xdr:cNvPr id="24243" name="Texte 25">
          <a:extLst>
            <a:ext uri="{FF2B5EF4-FFF2-40B4-BE49-F238E27FC236}">
              <a16:creationId xmlns:a16="http://schemas.microsoft.com/office/drawing/2014/main" id="{9C54755F-F7D5-4DC4-8179-34DFB2102996}"/>
            </a:ext>
          </a:extLst>
        </xdr:cNvPr>
        <xdr:cNvSpPr txBox="1">
          <a:spLocks noChangeArrowheads="1"/>
        </xdr:cNvSpPr>
      </xdr:nvSpPr>
      <xdr:spPr bwMode="auto">
        <a:xfrm>
          <a:off x="9875520" y="6606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15</xdr:row>
      <xdr:rowOff>0</xdr:rowOff>
    </xdr:from>
    <xdr:to>
      <xdr:col>13</xdr:col>
      <xdr:colOff>76200</xdr:colOff>
      <xdr:row>15</xdr:row>
      <xdr:rowOff>198120</xdr:rowOff>
    </xdr:to>
    <xdr:sp macro="" textlink="">
      <xdr:nvSpPr>
        <xdr:cNvPr id="24244" name="Texte 24">
          <a:extLst>
            <a:ext uri="{FF2B5EF4-FFF2-40B4-BE49-F238E27FC236}">
              <a16:creationId xmlns:a16="http://schemas.microsoft.com/office/drawing/2014/main" id="{2BFEA736-39DE-4990-AB28-81D8E32DA98A}"/>
            </a:ext>
          </a:extLst>
        </xdr:cNvPr>
        <xdr:cNvSpPr txBox="1">
          <a:spLocks noChangeArrowheads="1"/>
        </xdr:cNvSpPr>
      </xdr:nvSpPr>
      <xdr:spPr bwMode="auto">
        <a:xfrm>
          <a:off x="7498080" y="6225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14</xdr:row>
      <xdr:rowOff>876300</xdr:rowOff>
    </xdr:from>
    <xdr:to>
      <xdr:col>13</xdr:col>
      <xdr:colOff>76200</xdr:colOff>
      <xdr:row>15</xdr:row>
      <xdr:rowOff>190500</xdr:rowOff>
    </xdr:to>
    <xdr:sp macro="" textlink="">
      <xdr:nvSpPr>
        <xdr:cNvPr id="24245" name="Texte 25">
          <a:extLst>
            <a:ext uri="{FF2B5EF4-FFF2-40B4-BE49-F238E27FC236}">
              <a16:creationId xmlns:a16="http://schemas.microsoft.com/office/drawing/2014/main" id="{91D78F44-9AB6-48A6-916F-B0AE968FA45E}"/>
            </a:ext>
          </a:extLst>
        </xdr:cNvPr>
        <xdr:cNvSpPr txBox="1">
          <a:spLocks noChangeArrowheads="1"/>
        </xdr:cNvSpPr>
      </xdr:nvSpPr>
      <xdr:spPr bwMode="auto">
        <a:xfrm>
          <a:off x="7498080" y="6225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14</xdr:row>
      <xdr:rowOff>876300</xdr:rowOff>
    </xdr:from>
    <xdr:to>
      <xdr:col>13</xdr:col>
      <xdr:colOff>76200</xdr:colOff>
      <xdr:row>15</xdr:row>
      <xdr:rowOff>190500</xdr:rowOff>
    </xdr:to>
    <xdr:sp macro="" textlink="">
      <xdr:nvSpPr>
        <xdr:cNvPr id="24246" name="Texte 26">
          <a:extLst>
            <a:ext uri="{FF2B5EF4-FFF2-40B4-BE49-F238E27FC236}">
              <a16:creationId xmlns:a16="http://schemas.microsoft.com/office/drawing/2014/main" id="{68379111-262E-4337-A14F-6E7C8B96AF1C}"/>
            </a:ext>
          </a:extLst>
        </xdr:cNvPr>
        <xdr:cNvSpPr txBox="1">
          <a:spLocks noChangeArrowheads="1"/>
        </xdr:cNvSpPr>
      </xdr:nvSpPr>
      <xdr:spPr bwMode="auto">
        <a:xfrm>
          <a:off x="7498080" y="6225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15</xdr:row>
      <xdr:rowOff>0</xdr:rowOff>
    </xdr:from>
    <xdr:to>
      <xdr:col>13</xdr:col>
      <xdr:colOff>76200</xdr:colOff>
      <xdr:row>15</xdr:row>
      <xdr:rowOff>198120</xdr:rowOff>
    </xdr:to>
    <xdr:sp macro="" textlink="">
      <xdr:nvSpPr>
        <xdr:cNvPr id="24247" name="Texte 24">
          <a:extLst>
            <a:ext uri="{FF2B5EF4-FFF2-40B4-BE49-F238E27FC236}">
              <a16:creationId xmlns:a16="http://schemas.microsoft.com/office/drawing/2014/main" id="{483FB57C-AF18-4F26-994F-57AB29AD1348}"/>
            </a:ext>
          </a:extLst>
        </xdr:cNvPr>
        <xdr:cNvSpPr txBox="1">
          <a:spLocks noChangeArrowheads="1"/>
        </xdr:cNvSpPr>
      </xdr:nvSpPr>
      <xdr:spPr bwMode="auto">
        <a:xfrm>
          <a:off x="7498080" y="6225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14</xdr:row>
      <xdr:rowOff>876300</xdr:rowOff>
    </xdr:from>
    <xdr:to>
      <xdr:col>13</xdr:col>
      <xdr:colOff>76200</xdr:colOff>
      <xdr:row>15</xdr:row>
      <xdr:rowOff>190500</xdr:rowOff>
    </xdr:to>
    <xdr:sp macro="" textlink="">
      <xdr:nvSpPr>
        <xdr:cNvPr id="24248" name="Texte 25">
          <a:extLst>
            <a:ext uri="{FF2B5EF4-FFF2-40B4-BE49-F238E27FC236}">
              <a16:creationId xmlns:a16="http://schemas.microsoft.com/office/drawing/2014/main" id="{F395C523-58F6-4479-82BB-B3164D0B3986}"/>
            </a:ext>
          </a:extLst>
        </xdr:cNvPr>
        <xdr:cNvSpPr txBox="1">
          <a:spLocks noChangeArrowheads="1"/>
        </xdr:cNvSpPr>
      </xdr:nvSpPr>
      <xdr:spPr bwMode="auto">
        <a:xfrm>
          <a:off x="7498080" y="6225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14</xdr:row>
      <xdr:rowOff>876300</xdr:rowOff>
    </xdr:from>
    <xdr:to>
      <xdr:col>13</xdr:col>
      <xdr:colOff>76200</xdr:colOff>
      <xdr:row>15</xdr:row>
      <xdr:rowOff>190500</xdr:rowOff>
    </xdr:to>
    <xdr:sp macro="" textlink="">
      <xdr:nvSpPr>
        <xdr:cNvPr id="24249" name="Texte 26">
          <a:extLst>
            <a:ext uri="{FF2B5EF4-FFF2-40B4-BE49-F238E27FC236}">
              <a16:creationId xmlns:a16="http://schemas.microsoft.com/office/drawing/2014/main" id="{79D3158B-C7DC-489A-8CFE-B5E427280EBB}"/>
            </a:ext>
          </a:extLst>
        </xdr:cNvPr>
        <xdr:cNvSpPr txBox="1">
          <a:spLocks noChangeArrowheads="1"/>
        </xdr:cNvSpPr>
      </xdr:nvSpPr>
      <xdr:spPr bwMode="auto">
        <a:xfrm>
          <a:off x="7498080" y="6225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15</xdr:row>
      <xdr:rowOff>0</xdr:rowOff>
    </xdr:from>
    <xdr:to>
      <xdr:col>13</xdr:col>
      <xdr:colOff>76200</xdr:colOff>
      <xdr:row>15</xdr:row>
      <xdr:rowOff>198120</xdr:rowOff>
    </xdr:to>
    <xdr:sp macro="" textlink="">
      <xdr:nvSpPr>
        <xdr:cNvPr id="24250" name="Texte 24">
          <a:extLst>
            <a:ext uri="{FF2B5EF4-FFF2-40B4-BE49-F238E27FC236}">
              <a16:creationId xmlns:a16="http://schemas.microsoft.com/office/drawing/2014/main" id="{D671E1F4-87A8-43F7-8DA9-617E299F0925}"/>
            </a:ext>
          </a:extLst>
        </xdr:cNvPr>
        <xdr:cNvSpPr txBox="1">
          <a:spLocks noChangeArrowheads="1"/>
        </xdr:cNvSpPr>
      </xdr:nvSpPr>
      <xdr:spPr bwMode="auto">
        <a:xfrm>
          <a:off x="7498080" y="6225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14</xdr:row>
      <xdr:rowOff>876300</xdr:rowOff>
    </xdr:from>
    <xdr:to>
      <xdr:col>13</xdr:col>
      <xdr:colOff>76200</xdr:colOff>
      <xdr:row>15</xdr:row>
      <xdr:rowOff>190500</xdr:rowOff>
    </xdr:to>
    <xdr:sp macro="" textlink="">
      <xdr:nvSpPr>
        <xdr:cNvPr id="24251" name="Texte 25">
          <a:extLst>
            <a:ext uri="{FF2B5EF4-FFF2-40B4-BE49-F238E27FC236}">
              <a16:creationId xmlns:a16="http://schemas.microsoft.com/office/drawing/2014/main" id="{E12AB6CC-75D3-4FE2-99C8-B38C6342FE65}"/>
            </a:ext>
          </a:extLst>
        </xdr:cNvPr>
        <xdr:cNvSpPr txBox="1">
          <a:spLocks noChangeArrowheads="1"/>
        </xdr:cNvSpPr>
      </xdr:nvSpPr>
      <xdr:spPr bwMode="auto">
        <a:xfrm>
          <a:off x="7498080" y="6225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17</xdr:row>
      <xdr:rowOff>0</xdr:rowOff>
    </xdr:from>
    <xdr:to>
      <xdr:col>13</xdr:col>
      <xdr:colOff>76200</xdr:colOff>
      <xdr:row>17</xdr:row>
      <xdr:rowOff>198120</xdr:rowOff>
    </xdr:to>
    <xdr:sp macro="" textlink="">
      <xdr:nvSpPr>
        <xdr:cNvPr id="24252" name="Texte 24">
          <a:extLst>
            <a:ext uri="{FF2B5EF4-FFF2-40B4-BE49-F238E27FC236}">
              <a16:creationId xmlns:a16="http://schemas.microsoft.com/office/drawing/2014/main" id="{4D15ED20-6E25-480A-B4F5-E72AACC407E3}"/>
            </a:ext>
          </a:extLst>
        </xdr:cNvPr>
        <xdr:cNvSpPr txBox="1">
          <a:spLocks noChangeArrowheads="1"/>
        </xdr:cNvSpPr>
      </xdr:nvSpPr>
      <xdr:spPr bwMode="auto">
        <a:xfrm>
          <a:off x="7498080" y="6987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16</xdr:row>
      <xdr:rowOff>876300</xdr:rowOff>
    </xdr:from>
    <xdr:to>
      <xdr:col>13</xdr:col>
      <xdr:colOff>76200</xdr:colOff>
      <xdr:row>17</xdr:row>
      <xdr:rowOff>190500</xdr:rowOff>
    </xdr:to>
    <xdr:sp macro="" textlink="">
      <xdr:nvSpPr>
        <xdr:cNvPr id="24253" name="Texte 25">
          <a:extLst>
            <a:ext uri="{FF2B5EF4-FFF2-40B4-BE49-F238E27FC236}">
              <a16:creationId xmlns:a16="http://schemas.microsoft.com/office/drawing/2014/main" id="{965FABAF-120F-477C-93B9-44D45ED4B1AB}"/>
            </a:ext>
          </a:extLst>
        </xdr:cNvPr>
        <xdr:cNvSpPr txBox="1">
          <a:spLocks noChangeArrowheads="1"/>
        </xdr:cNvSpPr>
      </xdr:nvSpPr>
      <xdr:spPr bwMode="auto">
        <a:xfrm>
          <a:off x="749808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16</xdr:row>
      <xdr:rowOff>876300</xdr:rowOff>
    </xdr:from>
    <xdr:to>
      <xdr:col>13</xdr:col>
      <xdr:colOff>76200</xdr:colOff>
      <xdr:row>17</xdr:row>
      <xdr:rowOff>190500</xdr:rowOff>
    </xdr:to>
    <xdr:sp macro="" textlink="">
      <xdr:nvSpPr>
        <xdr:cNvPr id="24254" name="Texte 26">
          <a:extLst>
            <a:ext uri="{FF2B5EF4-FFF2-40B4-BE49-F238E27FC236}">
              <a16:creationId xmlns:a16="http://schemas.microsoft.com/office/drawing/2014/main" id="{F8E70814-9321-4DCB-AADA-1BA67419D44A}"/>
            </a:ext>
          </a:extLst>
        </xdr:cNvPr>
        <xdr:cNvSpPr txBox="1">
          <a:spLocks noChangeArrowheads="1"/>
        </xdr:cNvSpPr>
      </xdr:nvSpPr>
      <xdr:spPr bwMode="auto">
        <a:xfrm>
          <a:off x="749808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17</xdr:row>
      <xdr:rowOff>0</xdr:rowOff>
    </xdr:from>
    <xdr:to>
      <xdr:col>13</xdr:col>
      <xdr:colOff>76200</xdr:colOff>
      <xdr:row>17</xdr:row>
      <xdr:rowOff>198120</xdr:rowOff>
    </xdr:to>
    <xdr:sp macro="" textlink="">
      <xdr:nvSpPr>
        <xdr:cNvPr id="24255" name="Texte 24">
          <a:extLst>
            <a:ext uri="{FF2B5EF4-FFF2-40B4-BE49-F238E27FC236}">
              <a16:creationId xmlns:a16="http://schemas.microsoft.com/office/drawing/2014/main" id="{166532DE-6EEA-4611-A9A2-190433593A68}"/>
            </a:ext>
          </a:extLst>
        </xdr:cNvPr>
        <xdr:cNvSpPr txBox="1">
          <a:spLocks noChangeArrowheads="1"/>
        </xdr:cNvSpPr>
      </xdr:nvSpPr>
      <xdr:spPr bwMode="auto">
        <a:xfrm>
          <a:off x="7498080" y="6987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16</xdr:row>
      <xdr:rowOff>876300</xdr:rowOff>
    </xdr:from>
    <xdr:to>
      <xdr:col>13</xdr:col>
      <xdr:colOff>76200</xdr:colOff>
      <xdr:row>17</xdr:row>
      <xdr:rowOff>190500</xdr:rowOff>
    </xdr:to>
    <xdr:sp macro="" textlink="">
      <xdr:nvSpPr>
        <xdr:cNvPr id="24256" name="Texte 25">
          <a:extLst>
            <a:ext uri="{FF2B5EF4-FFF2-40B4-BE49-F238E27FC236}">
              <a16:creationId xmlns:a16="http://schemas.microsoft.com/office/drawing/2014/main" id="{E7740833-9A33-428C-87BD-B4F080182189}"/>
            </a:ext>
          </a:extLst>
        </xdr:cNvPr>
        <xdr:cNvSpPr txBox="1">
          <a:spLocks noChangeArrowheads="1"/>
        </xdr:cNvSpPr>
      </xdr:nvSpPr>
      <xdr:spPr bwMode="auto">
        <a:xfrm>
          <a:off x="749808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16</xdr:row>
      <xdr:rowOff>876300</xdr:rowOff>
    </xdr:from>
    <xdr:to>
      <xdr:col>13</xdr:col>
      <xdr:colOff>76200</xdr:colOff>
      <xdr:row>17</xdr:row>
      <xdr:rowOff>190500</xdr:rowOff>
    </xdr:to>
    <xdr:sp macro="" textlink="">
      <xdr:nvSpPr>
        <xdr:cNvPr id="24257" name="Texte 26">
          <a:extLst>
            <a:ext uri="{FF2B5EF4-FFF2-40B4-BE49-F238E27FC236}">
              <a16:creationId xmlns:a16="http://schemas.microsoft.com/office/drawing/2014/main" id="{13E5B3B6-95AF-4866-A626-561F7DFD3ED5}"/>
            </a:ext>
          </a:extLst>
        </xdr:cNvPr>
        <xdr:cNvSpPr txBox="1">
          <a:spLocks noChangeArrowheads="1"/>
        </xdr:cNvSpPr>
      </xdr:nvSpPr>
      <xdr:spPr bwMode="auto">
        <a:xfrm>
          <a:off x="749808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17</xdr:row>
      <xdr:rowOff>0</xdr:rowOff>
    </xdr:from>
    <xdr:to>
      <xdr:col>13</xdr:col>
      <xdr:colOff>76200</xdr:colOff>
      <xdr:row>17</xdr:row>
      <xdr:rowOff>198120</xdr:rowOff>
    </xdr:to>
    <xdr:sp macro="" textlink="">
      <xdr:nvSpPr>
        <xdr:cNvPr id="24258" name="Texte 24">
          <a:extLst>
            <a:ext uri="{FF2B5EF4-FFF2-40B4-BE49-F238E27FC236}">
              <a16:creationId xmlns:a16="http://schemas.microsoft.com/office/drawing/2014/main" id="{C81DAD9E-4F4D-4F6F-BA4B-2320D3275D63}"/>
            </a:ext>
          </a:extLst>
        </xdr:cNvPr>
        <xdr:cNvSpPr txBox="1">
          <a:spLocks noChangeArrowheads="1"/>
        </xdr:cNvSpPr>
      </xdr:nvSpPr>
      <xdr:spPr bwMode="auto">
        <a:xfrm>
          <a:off x="7498080" y="6987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16</xdr:row>
      <xdr:rowOff>876300</xdr:rowOff>
    </xdr:from>
    <xdr:to>
      <xdr:col>13</xdr:col>
      <xdr:colOff>76200</xdr:colOff>
      <xdr:row>17</xdr:row>
      <xdr:rowOff>190500</xdr:rowOff>
    </xdr:to>
    <xdr:sp macro="" textlink="">
      <xdr:nvSpPr>
        <xdr:cNvPr id="24259" name="Texte 25">
          <a:extLst>
            <a:ext uri="{FF2B5EF4-FFF2-40B4-BE49-F238E27FC236}">
              <a16:creationId xmlns:a16="http://schemas.microsoft.com/office/drawing/2014/main" id="{C845BE99-2378-46A1-BAF8-07DA39A4290E}"/>
            </a:ext>
          </a:extLst>
        </xdr:cNvPr>
        <xdr:cNvSpPr txBox="1">
          <a:spLocks noChangeArrowheads="1"/>
        </xdr:cNvSpPr>
      </xdr:nvSpPr>
      <xdr:spPr bwMode="auto">
        <a:xfrm>
          <a:off x="749808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18</xdr:row>
      <xdr:rowOff>0</xdr:rowOff>
    </xdr:from>
    <xdr:to>
      <xdr:col>13</xdr:col>
      <xdr:colOff>76200</xdr:colOff>
      <xdr:row>18</xdr:row>
      <xdr:rowOff>198120</xdr:rowOff>
    </xdr:to>
    <xdr:sp macro="" textlink="">
      <xdr:nvSpPr>
        <xdr:cNvPr id="24260" name="Texte 24">
          <a:extLst>
            <a:ext uri="{FF2B5EF4-FFF2-40B4-BE49-F238E27FC236}">
              <a16:creationId xmlns:a16="http://schemas.microsoft.com/office/drawing/2014/main" id="{CE5840A0-5F22-4F13-BDE5-384AF1D768F4}"/>
            </a:ext>
          </a:extLst>
        </xdr:cNvPr>
        <xdr:cNvSpPr txBox="1">
          <a:spLocks noChangeArrowheads="1"/>
        </xdr:cNvSpPr>
      </xdr:nvSpPr>
      <xdr:spPr bwMode="auto">
        <a:xfrm>
          <a:off x="7498080" y="7368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17</xdr:row>
      <xdr:rowOff>876300</xdr:rowOff>
    </xdr:from>
    <xdr:to>
      <xdr:col>13</xdr:col>
      <xdr:colOff>76200</xdr:colOff>
      <xdr:row>18</xdr:row>
      <xdr:rowOff>190500</xdr:rowOff>
    </xdr:to>
    <xdr:sp macro="" textlink="">
      <xdr:nvSpPr>
        <xdr:cNvPr id="24261" name="Texte 25">
          <a:extLst>
            <a:ext uri="{FF2B5EF4-FFF2-40B4-BE49-F238E27FC236}">
              <a16:creationId xmlns:a16="http://schemas.microsoft.com/office/drawing/2014/main" id="{D4B6CDA2-850C-4544-A538-3288989F2BCC}"/>
            </a:ext>
          </a:extLst>
        </xdr:cNvPr>
        <xdr:cNvSpPr txBox="1">
          <a:spLocks noChangeArrowheads="1"/>
        </xdr:cNvSpPr>
      </xdr:nvSpPr>
      <xdr:spPr bwMode="auto">
        <a:xfrm>
          <a:off x="7498080" y="7368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17</xdr:row>
      <xdr:rowOff>876300</xdr:rowOff>
    </xdr:from>
    <xdr:to>
      <xdr:col>13</xdr:col>
      <xdr:colOff>76200</xdr:colOff>
      <xdr:row>18</xdr:row>
      <xdr:rowOff>190500</xdr:rowOff>
    </xdr:to>
    <xdr:sp macro="" textlink="">
      <xdr:nvSpPr>
        <xdr:cNvPr id="24262" name="Texte 26">
          <a:extLst>
            <a:ext uri="{FF2B5EF4-FFF2-40B4-BE49-F238E27FC236}">
              <a16:creationId xmlns:a16="http://schemas.microsoft.com/office/drawing/2014/main" id="{AAF634D6-2ABB-4B4C-B116-339CA0FD6FCE}"/>
            </a:ext>
          </a:extLst>
        </xdr:cNvPr>
        <xdr:cNvSpPr txBox="1">
          <a:spLocks noChangeArrowheads="1"/>
        </xdr:cNvSpPr>
      </xdr:nvSpPr>
      <xdr:spPr bwMode="auto">
        <a:xfrm>
          <a:off x="7498080" y="7368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18</xdr:row>
      <xdr:rowOff>0</xdr:rowOff>
    </xdr:from>
    <xdr:to>
      <xdr:col>13</xdr:col>
      <xdr:colOff>76200</xdr:colOff>
      <xdr:row>18</xdr:row>
      <xdr:rowOff>198120</xdr:rowOff>
    </xdr:to>
    <xdr:sp macro="" textlink="">
      <xdr:nvSpPr>
        <xdr:cNvPr id="24263" name="Texte 24">
          <a:extLst>
            <a:ext uri="{FF2B5EF4-FFF2-40B4-BE49-F238E27FC236}">
              <a16:creationId xmlns:a16="http://schemas.microsoft.com/office/drawing/2014/main" id="{FEDC04B7-5C5B-4FBE-A0AF-5E4BC3A4432A}"/>
            </a:ext>
          </a:extLst>
        </xdr:cNvPr>
        <xdr:cNvSpPr txBox="1">
          <a:spLocks noChangeArrowheads="1"/>
        </xdr:cNvSpPr>
      </xdr:nvSpPr>
      <xdr:spPr bwMode="auto">
        <a:xfrm>
          <a:off x="7498080" y="7368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17</xdr:row>
      <xdr:rowOff>876300</xdr:rowOff>
    </xdr:from>
    <xdr:to>
      <xdr:col>13</xdr:col>
      <xdr:colOff>76200</xdr:colOff>
      <xdr:row>18</xdr:row>
      <xdr:rowOff>190500</xdr:rowOff>
    </xdr:to>
    <xdr:sp macro="" textlink="">
      <xdr:nvSpPr>
        <xdr:cNvPr id="24264" name="Texte 25">
          <a:extLst>
            <a:ext uri="{FF2B5EF4-FFF2-40B4-BE49-F238E27FC236}">
              <a16:creationId xmlns:a16="http://schemas.microsoft.com/office/drawing/2014/main" id="{9A196F57-40CD-4499-A900-0388C2E9DB9D}"/>
            </a:ext>
          </a:extLst>
        </xdr:cNvPr>
        <xdr:cNvSpPr txBox="1">
          <a:spLocks noChangeArrowheads="1"/>
        </xdr:cNvSpPr>
      </xdr:nvSpPr>
      <xdr:spPr bwMode="auto">
        <a:xfrm>
          <a:off x="7498080" y="7368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17</xdr:row>
      <xdr:rowOff>876300</xdr:rowOff>
    </xdr:from>
    <xdr:to>
      <xdr:col>13</xdr:col>
      <xdr:colOff>76200</xdr:colOff>
      <xdr:row>18</xdr:row>
      <xdr:rowOff>190500</xdr:rowOff>
    </xdr:to>
    <xdr:sp macro="" textlink="">
      <xdr:nvSpPr>
        <xdr:cNvPr id="24265" name="Texte 26">
          <a:extLst>
            <a:ext uri="{FF2B5EF4-FFF2-40B4-BE49-F238E27FC236}">
              <a16:creationId xmlns:a16="http://schemas.microsoft.com/office/drawing/2014/main" id="{44DFF7D4-BC09-4E0D-8AA1-F093FE1604E8}"/>
            </a:ext>
          </a:extLst>
        </xdr:cNvPr>
        <xdr:cNvSpPr txBox="1">
          <a:spLocks noChangeArrowheads="1"/>
        </xdr:cNvSpPr>
      </xdr:nvSpPr>
      <xdr:spPr bwMode="auto">
        <a:xfrm>
          <a:off x="7498080" y="7368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18</xdr:row>
      <xdr:rowOff>0</xdr:rowOff>
    </xdr:from>
    <xdr:to>
      <xdr:col>13</xdr:col>
      <xdr:colOff>76200</xdr:colOff>
      <xdr:row>18</xdr:row>
      <xdr:rowOff>198120</xdr:rowOff>
    </xdr:to>
    <xdr:sp macro="" textlink="">
      <xdr:nvSpPr>
        <xdr:cNvPr id="24266" name="Texte 24">
          <a:extLst>
            <a:ext uri="{FF2B5EF4-FFF2-40B4-BE49-F238E27FC236}">
              <a16:creationId xmlns:a16="http://schemas.microsoft.com/office/drawing/2014/main" id="{224BD027-7DF6-41E5-BC41-E297C5405578}"/>
            </a:ext>
          </a:extLst>
        </xdr:cNvPr>
        <xdr:cNvSpPr txBox="1">
          <a:spLocks noChangeArrowheads="1"/>
        </xdr:cNvSpPr>
      </xdr:nvSpPr>
      <xdr:spPr bwMode="auto">
        <a:xfrm>
          <a:off x="7498080" y="7368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17</xdr:row>
      <xdr:rowOff>876300</xdr:rowOff>
    </xdr:from>
    <xdr:to>
      <xdr:col>13</xdr:col>
      <xdr:colOff>76200</xdr:colOff>
      <xdr:row>18</xdr:row>
      <xdr:rowOff>190500</xdr:rowOff>
    </xdr:to>
    <xdr:sp macro="" textlink="">
      <xdr:nvSpPr>
        <xdr:cNvPr id="24267" name="Texte 25">
          <a:extLst>
            <a:ext uri="{FF2B5EF4-FFF2-40B4-BE49-F238E27FC236}">
              <a16:creationId xmlns:a16="http://schemas.microsoft.com/office/drawing/2014/main" id="{DE55B758-9258-4FA8-9706-64DEC0BB6CA8}"/>
            </a:ext>
          </a:extLst>
        </xdr:cNvPr>
        <xdr:cNvSpPr txBox="1">
          <a:spLocks noChangeArrowheads="1"/>
        </xdr:cNvSpPr>
      </xdr:nvSpPr>
      <xdr:spPr bwMode="auto">
        <a:xfrm>
          <a:off x="7498080" y="7368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14</xdr:col>
      <xdr:colOff>0</xdr:colOff>
      <xdr:row>17</xdr:row>
      <xdr:rowOff>0</xdr:rowOff>
    </xdr:from>
    <xdr:to>
      <xdr:col>14</xdr:col>
      <xdr:colOff>76200</xdr:colOff>
      <xdr:row>17</xdr:row>
      <xdr:rowOff>198120</xdr:rowOff>
    </xdr:to>
    <xdr:sp macro="" textlink="">
      <xdr:nvSpPr>
        <xdr:cNvPr id="24268" name="Texte 24">
          <a:extLst>
            <a:ext uri="{FF2B5EF4-FFF2-40B4-BE49-F238E27FC236}">
              <a16:creationId xmlns:a16="http://schemas.microsoft.com/office/drawing/2014/main" id="{EC408795-0157-4DB7-81A8-B84BC9C5DC89}"/>
            </a:ext>
          </a:extLst>
        </xdr:cNvPr>
        <xdr:cNvSpPr txBox="1">
          <a:spLocks noChangeArrowheads="1"/>
        </xdr:cNvSpPr>
      </xdr:nvSpPr>
      <xdr:spPr bwMode="auto">
        <a:xfrm>
          <a:off x="8092440" y="6987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14</xdr:col>
      <xdr:colOff>0</xdr:colOff>
      <xdr:row>16</xdr:row>
      <xdr:rowOff>876300</xdr:rowOff>
    </xdr:from>
    <xdr:to>
      <xdr:col>14</xdr:col>
      <xdr:colOff>76200</xdr:colOff>
      <xdr:row>17</xdr:row>
      <xdr:rowOff>190500</xdr:rowOff>
    </xdr:to>
    <xdr:sp macro="" textlink="">
      <xdr:nvSpPr>
        <xdr:cNvPr id="24269" name="Texte 25">
          <a:extLst>
            <a:ext uri="{FF2B5EF4-FFF2-40B4-BE49-F238E27FC236}">
              <a16:creationId xmlns:a16="http://schemas.microsoft.com/office/drawing/2014/main" id="{132095CE-20B6-4704-A176-9ED2468ADE90}"/>
            </a:ext>
          </a:extLst>
        </xdr:cNvPr>
        <xdr:cNvSpPr txBox="1">
          <a:spLocks noChangeArrowheads="1"/>
        </xdr:cNvSpPr>
      </xdr:nvSpPr>
      <xdr:spPr bwMode="auto">
        <a:xfrm>
          <a:off x="809244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14</xdr:col>
      <xdr:colOff>0</xdr:colOff>
      <xdr:row>16</xdr:row>
      <xdr:rowOff>876300</xdr:rowOff>
    </xdr:from>
    <xdr:to>
      <xdr:col>14</xdr:col>
      <xdr:colOff>76200</xdr:colOff>
      <xdr:row>17</xdr:row>
      <xdr:rowOff>190500</xdr:rowOff>
    </xdr:to>
    <xdr:sp macro="" textlink="">
      <xdr:nvSpPr>
        <xdr:cNvPr id="24270" name="Texte 26">
          <a:extLst>
            <a:ext uri="{FF2B5EF4-FFF2-40B4-BE49-F238E27FC236}">
              <a16:creationId xmlns:a16="http://schemas.microsoft.com/office/drawing/2014/main" id="{2D7DA489-5672-4E96-92A1-841DC62F63AA}"/>
            </a:ext>
          </a:extLst>
        </xdr:cNvPr>
        <xdr:cNvSpPr txBox="1">
          <a:spLocks noChangeArrowheads="1"/>
        </xdr:cNvSpPr>
      </xdr:nvSpPr>
      <xdr:spPr bwMode="auto">
        <a:xfrm>
          <a:off x="809244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14</xdr:col>
      <xdr:colOff>0</xdr:colOff>
      <xdr:row>17</xdr:row>
      <xdr:rowOff>0</xdr:rowOff>
    </xdr:from>
    <xdr:to>
      <xdr:col>14</xdr:col>
      <xdr:colOff>76200</xdr:colOff>
      <xdr:row>17</xdr:row>
      <xdr:rowOff>198120</xdr:rowOff>
    </xdr:to>
    <xdr:sp macro="" textlink="">
      <xdr:nvSpPr>
        <xdr:cNvPr id="24271" name="Texte 24">
          <a:extLst>
            <a:ext uri="{FF2B5EF4-FFF2-40B4-BE49-F238E27FC236}">
              <a16:creationId xmlns:a16="http://schemas.microsoft.com/office/drawing/2014/main" id="{99807C53-07B1-4891-9C79-461790BAD9E2}"/>
            </a:ext>
          </a:extLst>
        </xdr:cNvPr>
        <xdr:cNvSpPr txBox="1">
          <a:spLocks noChangeArrowheads="1"/>
        </xdr:cNvSpPr>
      </xdr:nvSpPr>
      <xdr:spPr bwMode="auto">
        <a:xfrm>
          <a:off x="8092440" y="6987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14</xdr:col>
      <xdr:colOff>0</xdr:colOff>
      <xdr:row>16</xdr:row>
      <xdr:rowOff>876300</xdr:rowOff>
    </xdr:from>
    <xdr:to>
      <xdr:col>14</xdr:col>
      <xdr:colOff>76200</xdr:colOff>
      <xdr:row>17</xdr:row>
      <xdr:rowOff>190500</xdr:rowOff>
    </xdr:to>
    <xdr:sp macro="" textlink="">
      <xdr:nvSpPr>
        <xdr:cNvPr id="24272" name="Texte 25">
          <a:extLst>
            <a:ext uri="{FF2B5EF4-FFF2-40B4-BE49-F238E27FC236}">
              <a16:creationId xmlns:a16="http://schemas.microsoft.com/office/drawing/2014/main" id="{0E5F0973-5244-47BB-83BA-2464C351D713}"/>
            </a:ext>
          </a:extLst>
        </xdr:cNvPr>
        <xdr:cNvSpPr txBox="1">
          <a:spLocks noChangeArrowheads="1"/>
        </xdr:cNvSpPr>
      </xdr:nvSpPr>
      <xdr:spPr bwMode="auto">
        <a:xfrm>
          <a:off x="809244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14</xdr:col>
      <xdr:colOff>0</xdr:colOff>
      <xdr:row>16</xdr:row>
      <xdr:rowOff>876300</xdr:rowOff>
    </xdr:from>
    <xdr:to>
      <xdr:col>14</xdr:col>
      <xdr:colOff>76200</xdr:colOff>
      <xdr:row>17</xdr:row>
      <xdr:rowOff>190500</xdr:rowOff>
    </xdr:to>
    <xdr:sp macro="" textlink="">
      <xdr:nvSpPr>
        <xdr:cNvPr id="24273" name="Texte 26">
          <a:extLst>
            <a:ext uri="{FF2B5EF4-FFF2-40B4-BE49-F238E27FC236}">
              <a16:creationId xmlns:a16="http://schemas.microsoft.com/office/drawing/2014/main" id="{42BE211C-685F-48B9-AFA5-85C5F58EA49D}"/>
            </a:ext>
          </a:extLst>
        </xdr:cNvPr>
        <xdr:cNvSpPr txBox="1">
          <a:spLocks noChangeArrowheads="1"/>
        </xdr:cNvSpPr>
      </xdr:nvSpPr>
      <xdr:spPr bwMode="auto">
        <a:xfrm>
          <a:off x="809244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14</xdr:col>
      <xdr:colOff>0</xdr:colOff>
      <xdr:row>17</xdr:row>
      <xdr:rowOff>0</xdr:rowOff>
    </xdr:from>
    <xdr:to>
      <xdr:col>14</xdr:col>
      <xdr:colOff>76200</xdr:colOff>
      <xdr:row>17</xdr:row>
      <xdr:rowOff>198120</xdr:rowOff>
    </xdr:to>
    <xdr:sp macro="" textlink="">
      <xdr:nvSpPr>
        <xdr:cNvPr id="24274" name="Texte 24">
          <a:extLst>
            <a:ext uri="{FF2B5EF4-FFF2-40B4-BE49-F238E27FC236}">
              <a16:creationId xmlns:a16="http://schemas.microsoft.com/office/drawing/2014/main" id="{12AF62D9-1444-452B-9D88-7069E2732AEC}"/>
            </a:ext>
          </a:extLst>
        </xdr:cNvPr>
        <xdr:cNvSpPr txBox="1">
          <a:spLocks noChangeArrowheads="1"/>
        </xdr:cNvSpPr>
      </xdr:nvSpPr>
      <xdr:spPr bwMode="auto">
        <a:xfrm>
          <a:off x="8092440" y="6987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14</xdr:col>
      <xdr:colOff>0</xdr:colOff>
      <xdr:row>16</xdr:row>
      <xdr:rowOff>876300</xdr:rowOff>
    </xdr:from>
    <xdr:to>
      <xdr:col>14</xdr:col>
      <xdr:colOff>76200</xdr:colOff>
      <xdr:row>17</xdr:row>
      <xdr:rowOff>190500</xdr:rowOff>
    </xdr:to>
    <xdr:sp macro="" textlink="">
      <xdr:nvSpPr>
        <xdr:cNvPr id="24275" name="Texte 25">
          <a:extLst>
            <a:ext uri="{FF2B5EF4-FFF2-40B4-BE49-F238E27FC236}">
              <a16:creationId xmlns:a16="http://schemas.microsoft.com/office/drawing/2014/main" id="{965DF5E6-1345-4005-AEBB-122BCDC4488A}"/>
            </a:ext>
          </a:extLst>
        </xdr:cNvPr>
        <xdr:cNvSpPr txBox="1">
          <a:spLocks noChangeArrowheads="1"/>
        </xdr:cNvSpPr>
      </xdr:nvSpPr>
      <xdr:spPr bwMode="auto">
        <a:xfrm>
          <a:off x="809244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14</xdr:col>
      <xdr:colOff>0</xdr:colOff>
      <xdr:row>18</xdr:row>
      <xdr:rowOff>0</xdr:rowOff>
    </xdr:from>
    <xdr:to>
      <xdr:col>14</xdr:col>
      <xdr:colOff>76200</xdr:colOff>
      <xdr:row>18</xdr:row>
      <xdr:rowOff>198120</xdr:rowOff>
    </xdr:to>
    <xdr:sp macro="" textlink="">
      <xdr:nvSpPr>
        <xdr:cNvPr id="24276" name="Texte 24">
          <a:extLst>
            <a:ext uri="{FF2B5EF4-FFF2-40B4-BE49-F238E27FC236}">
              <a16:creationId xmlns:a16="http://schemas.microsoft.com/office/drawing/2014/main" id="{25E4BA58-6533-4241-8D80-AE3EEB73878A}"/>
            </a:ext>
          </a:extLst>
        </xdr:cNvPr>
        <xdr:cNvSpPr txBox="1">
          <a:spLocks noChangeArrowheads="1"/>
        </xdr:cNvSpPr>
      </xdr:nvSpPr>
      <xdr:spPr bwMode="auto">
        <a:xfrm>
          <a:off x="8092440" y="7368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14</xdr:col>
      <xdr:colOff>0</xdr:colOff>
      <xdr:row>17</xdr:row>
      <xdr:rowOff>876300</xdr:rowOff>
    </xdr:from>
    <xdr:to>
      <xdr:col>14</xdr:col>
      <xdr:colOff>76200</xdr:colOff>
      <xdr:row>18</xdr:row>
      <xdr:rowOff>190500</xdr:rowOff>
    </xdr:to>
    <xdr:sp macro="" textlink="">
      <xdr:nvSpPr>
        <xdr:cNvPr id="24277" name="Texte 25">
          <a:extLst>
            <a:ext uri="{FF2B5EF4-FFF2-40B4-BE49-F238E27FC236}">
              <a16:creationId xmlns:a16="http://schemas.microsoft.com/office/drawing/2014/main" id="{FB6022C1-675C-4FFE-96E8-B9582152E1A4}"/>
            </a:ext>
          </a:extLst>
        </xdr:cNvPr>
        <xdr:cNvSpPr txBox="1">
          <a:spLocks noChangeArrowheads="1"/>
        </xdr:cNvSpPr>
      </xdr:nvSpPr>
      <xdr:spPr bwMode="auto">
        <a:xfrm>
          <a:off x="8092440" y="7368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14</xdr:col>
      <xdr:colOff>0</xdr:colOff>
      <xdr:row>17</xdr:row>
      <xdr:rowOff>876300</xdr:rowOff>
    </xdr:from>
    <xdr:to>
      <xdr:col>14</xdr:col>
      <xdr:colOff>76200</xdr:colOff>
      <xdr:row>18</xdr:row>
      <xdr:rowOff>190500</xdr:rowOff>
    </xdr:to>
    <xdr:sp macro="" textlink="">
      <xdr:nvSpPr>
        <xdr:cNvPr id="24278" name="Texte 26">
          <a:extLst>
            <a:ext uri="{FF2B5EF4-FFF2-40B4-BE49-F238E27FC236}">
              <a16:creationId xmlns:a16="http://schemas.microsoft.com/office/drawing/2014/main" id="{F6A0937B-A9F4-490A-B54C-C790E9776351}"/>
            </a:ext>
          </a:extLst>
        </xdr:cNvPr>
        <xdr:cNvSpPr txBox="1">
          <a:spLocks noChangeArrowheads="1"/>
        </xdr:cNvSpPr>
      </xdr:nvSpPr>
      <xdr:spPr bwMode="auto">
        <a:xfrm>
          <a:off x="8092440" y="7368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14</xdr:col>
      <xdr:colOff>0</xdr:colOff>
      <xdr:row>18</xdr:row>
      <xdr:rowOff>0</xdr:rowOff>
    </xdr:from>
    <xdr:to>
      <xdr:col>14</xdr:col>
      <xdr:colOff>76200</xdr:colOff>
      <xdr:row>18</xdr:row>
      <xdr:rowOff>198120</xdr:rowOff>
    </xdr:to>
    <xdr:sp macro="" textlink="">
      <xdr:nvSpPr>
        <xdr:cNvPr id="24279" name="Texte 24">
          <a:extLst>
            <a:ext uri="{FF2B5EF4-FFF2-40B4-BE49-F238E27FC236}">
              <a16:creationId xmlns:a16="http://schemas.microsoft.com/office/drawing/2014/main" id="{7D0E837A-2841-4BEE-AD0D-A2053A3DE3D0}"/>
            </a:ext>
          </a:extLst>
        </xdr:cNvPr>
        <xdr:cNvSpPr txBox="1">
          <a:spLocks noChangeArrowheads="1"/>
        </xdr:cNvSpPr>
      </xdr:nvSpPr>
      <xdr:spPr bwMode="auto">
        <a:xfrm>
          <a:off x="8092440" y="7368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14</xdr:col>
      <xdr:colOff>0</xdr:colOff>
      <xdr:row>17</xdr:row>
      <xdr:rowOff>876300</xdr:rowOff>
    </xdr:from>
    <xdr:to>
      <xdr:col>14</xdr:col>
      <xdr:colOff>76200</xdr:colOff>
      <xdr:row>18</xdr:row>
      <xdr:rowOff>190500</xdr:rowOff>
    </xdr:to>
    <xdr:sp macro="" textlink="">
      <xdr:nvSpPr>
        <xdr:cNvPr id="24280" name="Texte 25">
          <a:extLst>
            <a:ext uri="{FF2B5EF4-FFF2-40B4-BE49-F238E27FC236}">
              <a16:creationId xmlns:a16="http://schemas.microsoft.com/office/drawing/2014/main" id="{085FE67B-1404-41A5-9D25-F9BE8A67966A}"/>
            </a:ext>
          </a:extLst>
        </xdr:cNvPr>
        <xdr:cNvSpPr txBox="1">
          <a:spLocks noChangeArrowheads="1"/>
        </xdr:cNvSpPr>
      </xdr:nvSpPr>
      <xdr:spPr bwMode="auto">
        <a:xfrm>
          <a:off x="8092440" y="7368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14</xdr:col>
      <xdr:colOff>0</xdr:colOff>
      <xdr:row>17</xdr:row>
      <xdr:rowOff>876300</xdr:rowOff>
    </xdr:from>
    <xdr:to>
      <xdr:col>14</xdr:col>
      <xdr:colOff>76200</xdr:colOff>
      <xdr:row>18</xdr:row>
      <xdr:rowOff>190500</xdr:rowOff>
    </xdr:to>
    <xdr:sp macro="" textlink="">
      <xdr:nvSpPr>
        <xdr:cNvPr id="24281" name="Texte 26">
          <a:extLst>
            <a:ext uri="{FF2B5EF4-FFF2-40B4-BE49-F238E27FC236}">
              <a16:creationId xmlns:a16="http://schemas.microsoft.com/office/drawing/2014/main" id="{CE5B1F3A-ABD9-46F2-B98E-5F4BC9B709AB}"/>
            </a:ext>
          </a:extLst>
        </xdr:cNvPr>
        <xdr:cNvSpPr txBox="1">
          <a:spLocks noChangeArrowheads="1"/>
        </xdr:cNvSpPr>
      </xdr:nvSpPr>
      <xdr:spPr bwMode="auto">
        <a:xfrm>
          <a:off x="8092440" y="7368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14</xdr:col>
      <xdr:colOff>0</xdr:colOff>
      <xdr:row>18</xdr:row>
      <xdr:rowOff>0</xdr:rowOff>
    </xdr:from>
    <xdr:to>
      <xdr:col>14</xdr:col>
      <xdr:colOff>76200</xdr:colOff>
      <xdr:row>18</xdr:row>
      <xdr:rowOff>198120</xdr:rowOff>
    </xdr:to>
    <xdr:sp macro="" textlink="">
      <xdr:nvSpPr>
        <xdr:cNvPr id="24282" name="Texte 24">
          <a:extLst>
            <a:ext uri="{FF2B5EF4-FFF2-40B4-BE49-F238E27FC236}">
              <a16:creationId xmlns:a16="http://schemas.microsoft.com/office/drawing/2014/main" id="{DBBDFF86-9CBA-40E3-8FAF-C1149121DC86}"/>
            </a:ext>
          </a:extLst>
        </xdr:cNvPr>
        <xdr:cNvSpPr txBox="1">
          <a:spLocks noChangeArrowheads="1"/>
        </xdr:cNvSpPr>
      </xdr:nvSpPr>
      <xdr:spPr bwMode="auto">
        <a:xfrm>
          <a:off x="8092440" y="7368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14</xdr:col>
      <xdr:colOff>0</xdr:colOff>
      <xdr:row>17</xdr:row>
      <xdr:rowOff>876300</xdr:rowOff>
    </xdr:from>
    <xdr:to>
      <xdr:col>14</xdr:col>
      <xdr:colOff>76200</xdr:colOff>
      <xdr:row>18</xdr:row>
      <xdr:rowOff>190500</xdr:rowOff>
    </xdr:to>
    <xdr:sp macro="" textlink="">
      <xdr:nvSpPr>
        <xdr:cNvPr id="24283" name="Texte 25">
          <a:extLst>
            <a:ext uri="{FF2B5EF4-FFF2-40B4-BE49-F238E27FC236}">
              <a16:creationId xmlns:a16="http://schemas.microsoft.com/office/drawing/2014/main" id="{90F6BDFB-06DC-4022-8BA5-E38A4B2320F4}"/>
            </a:ext>
          </a:extLst>
        </xdr:cNvPr>
        <xdr:cNvSpPr txBox="1">
          <a:spLocks noChangeArrowheads="1"/>
        </xdr:cNvSpPr>
      </xdr:nvSpPr>
      <xdr:spPr bwMode="auto">
        <a:xfrm>
          <a:off x="8092440" y="7368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15</xdr:col>
      <xdr:colOff>0</xdr:colOff>
      <xdr:row>17</xdr:row>
      <xdr:rowOff>0</xdr:rowOff>
    </xdr:from>
    <xdr:to>
      <xdr:col>15</xdr:col>
      <xdr:colOff>76200</xdr:colOff>
      <xdr:row>17</xdr:row>
      <xdr:rowOff>198120</xdr:rowOff>
    </xdr:to>
    <xdr:sp macro="" textlink="">
      <xdr:nvSpPr>
        <xdr:cNvPr id="24284" name="Texte 24">
          <a:extLst>
            <a:ext uri="{FF2B5EF4-FFF2-40B4-BE49-F238E27FC236}">
              <a16:creationId xmlns:a16="http://schemas.microsoft.com/office/drawing/2014/main" id="{669ED4D4-846C-48A3-8AF6-CCAF27731FF0}"/>
            </a:ext>
          </a:extLst>
        </xdr:cNvPr>
        <xdr:cNvSpPr txBox="1">
          <a:spLocks noChangeArrowheads="1"/>
        </xdr:cNvSpPr>
      </xdr:nvSpPr>
      <xdr:spPr bwMode="auto">
        <a:xfrm>
          <a:off x="8686800" y="6987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15</xdr:col>
      <xdr:colOff>0</xdr:colOff>
      <xdr:row>16</xdr:row>
      <xdr:rowOff>876300</xdr:rowOff>
    </xdr:from>
    <xdr:to>
      <xdr:col>15</xdr:col>
      <xdr:colOff>76200</xdr:colOff>
      <xdr:row>17</xdr:row>
      <xdr:rowOff>190500</xdr:rowOff>
    </xdr:to>
    <xdr:sp macro="" textlink="">
      <xdr:nvSpPr>
        <xdr:cNvPr id="24285" name="Texte 25">
          <a:extLst>
            <a:ext uri="{FF2B5EF4-FFF2-40B4-BE49-F238E27FC236}">
              <a16:creationId xmlns:a16="http://schemas.microsoft.com/office/drawing/2014/main" id="{FB72B67E-3AFD-4CA8-8BA5-353A1A6A3038}"/>
            </a:ext>
          </a:extLst>
        </xdr:cNvPr>
        <xdr:cNvSpPr txBox="1">
          <a:spLocks noChangeArrowheads="1"/>
        </xdr:cNvSpPr>
      </xdr:nvSpPr>
      <xdr:spPr bwMode="auto">
        <a:xfrm>
          <a:off x="868680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15</xdr:col>
      <xdr:colOff>0</xdr:colOff>
      <xdr:row>16</xdr:row>
      <xdr:rowOff>876300</xdr:rowOff>
    </xdr:from>
    <xdr:to>
      <xdr:col>15</xdr:col>
      <xdr:colOff>76200</xdr:colOff>
      <xdr:row>17</xdr:row>
      <xdr:rowOff>190500</xdr:rowOff>
    </xdr:to>
    <xdr:sp macro="" textlink="">
      <xdr:nvSpPr>
        <xdr:cNvPr id="24286" name="Texte 26">
          <a:extLst>
            <a:ext uri="{FF2B5EF4-FFF2-40B4-BE49-F238E27FC236}">
              <a16:creationId xmlns:a16="http://schemas.microsoft.com/office/drawing/2014/main" id="{A2078070-6D68-4F05-B1B5-71AD74D75275}"/>
            </a:ext>
          </a:extLst>
        </xdr:cNvPr>
        <xdr:cNvSpPr txBox="1">
          <a:spLocks noChangeArrowheads="1"/>
        </xdr:cNvSpPr>
      </xdr:nvSpPr>
      <xdr:spPr bwMode="auto">
        <a:xfrm>
          <a:off x="868680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15</xdr:col>
      <xdr:colOff>0</xdr:colOff>
      <xdr:row>17</xdr:row>
      <xdr:rowOff>0</xdr:rowOff>
    </xdr:from>
    <xdr:to>
      <xdr:col>15</xdr:col>
      <xdr:colOff>76200</xdr:colOff>
      <xdr:row>17</xdr:row>
      <xdr:rowOff>198120</xdr:rowOff>
    </xdr:to>
    <xdr:sp macro="" textlink="">
      <xdr:nvSpPr>
        <xdr:cNvPr id="24287" name="Texte 24">
          <a:extLst>
            <a:ext uri="{FF2B5EF4-FFF2-40B4-BE49-F238E27FC236}">
              <a16:creationId xmlns:a16="http://schemas.microsoft.com/office/drawing/2014/main" id="{4E93F978-4C2C-4E80-98DA-7D744C7D902B}"/>
            </a:ext>
          </a:extLst>
        </xdr:cNvPr>
        <xdr:cNvSpPr txBox="1">
          <a:spLocks noChangeArrowheads="1"/>
        </xdr:cNvSpPr>
      </xdr:nvSpPr>
      <xdr:spPr bwMode="auto">
        <a:xfrm>
          <a:off x="8686800" y="6987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15</xdr:col>
      <xdr:colOff>0</xdr:colOff>
      <xdr:row>16</xdr:row>
      <xdr:rowOff>876300</xdr:rowOff>
    </xdr:from>
    <xdr:to>
      <xdr:col>15</xdr:col>
      <xdr:colOff>76200</xdr:colOff>
      <xdr:row>17</xdr:row>
      <xdr:rowOff>190500</xdr:rowOff>
    </xdr:to>
    <xdr:sp macro="" textlink="">
      <xdr:nvSpPr>
        <xdr:cNvPr id="24288" name="Texte 25">
          <a:extLst>
            <a:ext uri="{FF2B5EF4-FFF2-40B4-BE49-F238E27FC236}">
              <a16:creationId xmlns:a16="http://schemas.microsoft.com/office/drawing/2014/main" id="{CB95C33C-3A96-48CE-81D9-A50710E6CF3F}"/>
            </a:ext>
          </a:extLst>
        </xdr:cNvPr>
        <xdr:cNvSpPr txBox="1">
          <a:spLocks noChangeArrowheads="1"/>
        </xdr:cNvSpPr>
      </xdr:nvSpPr>
      <xdr:spPr bwMode="auto">
        <a:xfrm>
          <a:off x="868680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15</xdr:col>
      <xdr:colOff>0</xdr:colOff>
      <xdr:row>16</xdr:row>
      <xdr:rowOff>876300</xdr:rowOff>
    </xdr:from>
    <xdr:to>
      <xdr:col>15</xdr:col>
      <xdr:colOff>76200</xdr:colOff>
      <xdr:row>17</xdr:row>
      <xdr:rowOff>190500</xdr:rowOff>
    </xdr:to>
    <xdr:sp macro="" textlink="">
      <xdr:nvSpPr>
        <xdr:cNvPr id="24289" name="Texte 26">
          <a:extLst>
            <a:ext uri="{FF2B5EF4-FFF2-40B4-BE49-F238E27FC236}">
              <a16:creationId xmlns:a16="http://schemas.microsoft.com/office/drawing/2014/main" id="{2ACD88C1-6EA2-4D1A-8DB9-AF2FF06BC3F1}"/>
            </a:ext>
          </a:extLst>
        </xdr:cNvPr>
        <xdr:cNvSpPr txBox="1">
          <a:spLocks noChangeArrowheads="1"/>
        </xdr:cNvSpPr>
      </xdr:nvSpPr>
      <xdr:spPr bwMode="auto">
        <a:xfrm>
          <a:off x="868680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15</xdr:col>
      <xdr:colOff>0</xdr:colOff>
      <xdr:row>17</xdr:row>
      <xdr:rowOff>0</xdr:rowOff>
    </xdr:from>
    <xdr:to>
      <xdr:col>15</xdr:col>
      <xdr:colOff>76200</xdr:colOff>
      <xdr:row>17</xdr:row>
      <xdr:rowOff>198120</xdr:rowOff>
    </xdr:to>
    <xdr:sp macro="" textlink="">
      <xdr:nvSpPr>
        <xdr:cNvPr id="24290" name="Texte 24">
          <a:extLst>
            <a:ext uri="{FF2B5EF4-FFF2-40B4-BE49-F238E27FC236}">
              <a16:creationId xmlns:a16="http://schemas.microsoft.com/office/drawing/2014/main" id="{CAC99E7B-091F-4B7C-8DB0-03460DF0F597}"/>
            </a:ext>
          </a:extLst>
        </xdr:cNvPr>
        <xdr:cNvSpPr txBox="1">
          <a:spLocks noChangeArrowheads="1"/>
        </xdr:cNvSpPr>
      </xdr:nvSpPr>
      <xdr:spPr bwMode="auto">
        <a:xfrm>
          <a:off x="8686800" y="6987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15</xdr:col>
      <xdr:colOff>0</xdr:colOff>
      <xdr:row>16</xdr:row>
      <xdr:rowOff>876300</xdr:rowOff>
    </xdr:from>
    <xdr:to>
      <xdr:col>15</xdr:col>
      <xdr:colOff>76200</xdr:colOff>
      <xdr:row>17</xdr:row>
      <xdr:rowOff>190500</xdr:rowOff>
    </xdr:to>
    <xdr:sp macro="" textlink="">
      <xdr:nvSpPr>
        <xdr:cNvPr id="24291" name="Texte 25">
          <a:extLst>
            <a:ext uri="{FF2B5EF4-FFF2-40B4-BE49-F238E27FC236}">
              <a16:creationId xmlns:a16="http://schemas.microsoft.com/office/drawing/2014/main" id="{62B19260-FAB7-4F48-9B73-35A30406AA39}"/>
            </a:ext>
          </a:extLst>
        </xdr:cNvPr>
        <xdr:cNvSpPr txBox="1">
          <a:spLocks noChangeArrowheads="1"/>
        </xdr:cNvSpPr>
      </xdr:nvSpPr>
      <xdr:spPr bwMode="auto">
        <a:xfrm>
          <a:off x="868680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15</xdr:col>
      <xdr:colOff>0</xdr:colOff>
      <xdr:row>18</xdr:row>
      <xdr:rowOff>0</xdr:rowOff>
    </xdr:from>
    <xdr:to>
      <xdr:col>15</xdr:col>
      <xdr:colOff>76200</xdr:colOff>
      <xdr:row>18</xdr:row>
      <xdr:rowOff>198120</xdr:rowOff>
    </xdr:to>
    <xdr:sp macro="" textlink="">
      <xdr:nvSpPr>
        <xdr:cNvPr id="24292" name="Texte 24">
          <a:extLst>
            <a:ext uri="{FF2B5EF4-FFF2-40B4-BE49-F238E27FC236}">
              <a16:creationId xmlns:a16="http://schemas.microsoft.com/office/drawing/2014/main" id="{B58571E3-A815-44A2-BBCC-8DBAAE3BE335}"/>
            </a:ext>
          </a:extLst>
        </xdr:cNvPr>
        <xdr:cNvSpPr txBox="1">
          <a:spLocks noChangeArrowheads="1"/>
        </xdr:cNvSpPr>
      </xdr:nvSpPr>
      <xdr:spPr bwMode="auto">
        <a:xfrm>
          <a:off x="8686800" y="7368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15</xdr:col>
      <xdr:colOff>0</xdr:colOff>
      <xdr:row>17</xdr:row>
      <xdr:rowOff>876300</xdr:rowOff>
    </xdr:from>
    <xdr:to>
      <xdr:col>15</xdr:col>
      <xdr:colOff>76200</xdr:colOff>
      <xdr:row>18</xdr:row>
      <xdr:rowOff>190500</xdr:rowOff>
    </xdr:to>
    <xdr:sp macro="" textlink="">
      <xdr:nvSpPr>
        <xdr:cNvPr id="24293" name="Texte 25">
          <a:extLst>
            <a:ext uri="{FF2B5EF4-FFF2-40B4-BE49-F238E27FC236}">
              <a16:creationId xmlns:a16="http://schemas.microsoft.com/office/drawing/2014/main" id="{AC65F03E-34BD-4146-93BC-0B1A983FFAFB}"/>
            </a:ext>
          </a:extLst>
        </xdr:cNvPr>
        <xdr:cNvSpPr txBox="1">
          <a:spLocks noChangeArrowheads="1"/>
        </xdr:cNvSpPr>
      </xdr:nvSpPr>
      <xdr:spPr bwMode="auto">
        <a:xfrm>
          <a:off x="8686800" y="7368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15</xdr:col>
      <xdr:colOff>0</xdr:colOff>
      <xdr:row>17</xdr:row>
      <xdr:rowOff>876300</xdr:rowOff>
    </xdr:from>
    <xdr:to>
      <xdr:col>15</xdr:col>
      <xdr:colOff>76200</xdr:colOff>
      <xdr:row>18</xdr:row>
      <xdr:rowOff>190500</xdr:rowOff>
    </xdr:to>
    <xdr:sp macro="" textlink="">
      <xdr:nvSpPr>
        <xdr:cNvPr id="24294" name="Texte 26">
          <a:extLst>
            <a:ext uri="{FF2B5EF4-FFF2-40B4-BE49-F238E27FC236}">
              <a16:creationId xmlns:a16="http://schemas.microsoft.com/office/drawing/2014/main" id="{B0F61E63-36D6-4C28-BF2B-0A972D51F2FD}"/>
            </a:ext>
          </a:extLst>
        </xdr:cNvPr>
        <xdr:cNvSpPr txBox="1">
          <a:spLocks noChangeArrowheads="1"/>
        </xdr:cNvSpPr>
      </xdr:nvSpPr>
      <xdr:spPr bwMode="auto">
        <a:xfrm>
          <a:off x="8686800" y="7368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15</xdr:col>
      <xdr:colOff>0</xdr:colOff>
      <xdr:row>18</xdr:row>
      <xdr:rowOff>0</xdr:rowOff>
    </xdr:from>
    <xdr:to>
      <xdr:col>15</xdr:col>
      <xdr:colOff>76200</xdr:colOff>
      <xdr:row>18</xdr:row>
      <xdr:rowOff>198120</xdr:rowOff>
    </xdr:to>
    <xdr:sp macro="" textlink="">
      <xdr:nvSpPr>
        <xdr:cNvPr id="24295" name="Texte 24">
          <a:extLst>
            <a:ext uri="{FF2B5EF4-FFF2-40B4-BE49-F238E27FC236}">
              <a16:creationId xmlns:a16="http://schemas.microsoft.com/office/drawing/2014/main" id="{C40731E8-485E-4E02-BFB2-2500DC40A998}"/>
            </a:ext>
          </a:extLst>
        </xdr:cNvPr>
        <xdr:cNvSpPr txBox="1">
          <a:spLocks noChangeArrowheads="1"/>
        </xdr:cNvSpPr>
      </xdr:nvSpPr>
      <xdr:spPr bwMode="auto">
        <a:xfrm>
          <a:off x="8686800" y="7368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15</xdr:col>
      <xdr:colOff>0</xdr:colOff>
      <xdr:row>17</xdr:row>
      <xdr:rowOff>876300</xdr:rowOff>
    </xdr:from>
    <xdr:to>
      <xdr:col>15</xdr:col>
      <xdr:colOff>76200</xdr:colOff>
      <xdr:row>18</xdr:row>
      <xdr:rowOff>190500</xdr:rowOff>
    </xdr:to>
    <xdr:sp macro="" textlink="">
      <xdr:nvSpPr>
        <xdr:cNvPr id="24296" name="Texte 25">
          <a:extLst>
            <a:ext uri="{FF2B5EF4-FFF2-40B4-BE49-F238E27FC236}">
              <a16:creationId xmlns:a16="http://schemas.microsoft.com/office/drawing/2014/main" id="{BC99A36A-1A8A-4A6F-9780-1955582247AF}"/>
            </a:ext>
          </a:extLst>
        </xdr:cNvPr>
        <xdr:cNvSpPr txBox="1">
          <a:spLocks noChangeArrowheads="1"/>
        </xdr:cNvSpPr>
      </xdr:nvSpPr>
      <xdr:spPr bwMode="auto">
        <a:xfrm>
          <a:off x="8686800" y="7368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15</xdr:col>
      <xdr:colOff>0</xdr:colOff>
      <xdr:row>17</xdr:row>
      <xdr:rowOff>876300</xdr:rowOff>
    </xdr:from>
    <xdr:to>
      <xdr:col>15</xdr:col>
      <xdr:colOff>76200</xdr:colOff>
      <xdr:row>18</xdr:row>
      <xdr:rowOff>190500</xdr:rowOff>
    </xdr:to>
    <xdr:sp macro="" textlink="">
      <xdr:nvSpPr>
        <xdr:cNvPr id="24297" name="Texte 26">
          <a:extLst>
            <a:ext uri="{FF2B5EF4-FFF2-40B4-BE49-F238E27FC236}">
              <a16:creationId xmlns:a16="http://schemas.microsoft.com/office/drawing/2014/main" id="{A43B3424-C563-4332-B01D-4E5F134FA2CF}"/>
            </a:ext>
          </a:extLst>
        </xdr:cNvPr>
        <xdr:cNvSpPr txBox="1">
          <a:spLocks noChangeArrowheads="1"/>
        </xdr:cNvSpPr>
      </xdr:nvSpPr>
      <xdr:spPr bwMode="auto">
        <a:xfrm>
          <a:off x="8686800" y="7368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15</xdr:col>
      <xdr:colOff>0</xdr:colOff>
      <xdr:row>18</xdr:row>
      <xdr:rowOff>0</xdr:rowOff>
    </xdr:from>
    <xdr:to>
      <xdr:col>15</xdr:col>
      <xdr:colOff>76200</xdr:colOff>
      <xdr:row>18</xdr:row>
      <xdr:rowOff>198120</xdr:rowOff>
    </xdr:to>
    <xdr:sp macro="" textlink="">
      <xdr:nvSpPr>
        <xdr:cNvPr id="24298" name="Texte 24">
          <a:extLst>
            <a:ext uri="{FF2B5EF4-FFF2-40B4-BE49-F238E27FC236}">
              <a16:creationId xmlns:a16="http://schemas.microsoft.com/office/drawing/2014/main" id="{FB431703-0354-417E-9034-71BF504D5B1E}"/>
            </a:ext>
          </a:extLst>
        </xdr:cNvPr>
        <xdr:cNvSpPr txBox="1">
          <a:spLocks noChangeArrowheads="1"/>
        </xdr:cNvSpPr>
      </xdr:nvSpPr>
      <xdr:spPr bwMode="auto">
        <a:xfrm>
          <a:off x="8686800" y="7368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15</xdr:col>
      <xdr:colOff>0</xdr:colOff>
      <xdr:row>17</xdr:row>
      <xdr:rowOff>876300</xdr:rowOff>
    </xdr:from>
    <xdr:to>
      <xdr:col>15</xdr:col>
      <xdr:colOff>76200</xdr:colOff>
      <xdr:row>18</xdr:row>
      <xdr:rowOff>190500</xdr:rowOff>
    </xdr:to>
    <xdr:sp macro="" textlink="">
      <xdr:nvSpPr>
        <xdr:cNvPr id="24299" name="Texte 25">
          <a:extLst>
            <a:ext uri="{FF2B5EF4-FFF2-40B4-BE49-F238E27FC236}">
              <a16:creationId xmlns:a16="http://schemas.microsoft.com/office/drawing/2014/main" id="{9B5B5238-FEA7-4A28-B705-251BE4F8F64E}"/>
            </a:ext>
          </a:extLst>
        </xdr:cNvPr>
        <xdr:cNvSpPr txBox="1">
          <a:spLocks noChangeArrowheads="1"/>
        </xdr:cNvSpPr>
      </xdr:nvSpPr>
      <xdr:spPr bwMode="auto">
        <a:xfrm>
          <a:off x="8686800" y="7368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17</xdr:row>
      <xdr:rowOff>0</xdr:rowOff>
    </xdr:from>
    <xdr:to>
      <xdr:col>16</xdr:col>
      <xdr:colOff>76200</xdr:colOff>
      <xdr:row>17</xdr:row>
      <xdr:rowOff>198120</xdr:rowOff>
    </xdr:to>
    <xdr:sp macro="" textlink="">
      <xdr:nvSpPr>
        <xdr:cNvPr id="24300" name="Texte 24">
          <a:extLst>
            <a:ext uri="{FF2B5EF4-FFF2-40B4-BE49-F238E27FC236}">
              <a16:creationId xmlns:a16="http://schemas.microsoft.com/office/drawing/2014/main" id="{A7206C32-E892-494A-B364-338B4432755F}"/>
            </a:ext>
          </a:extLst>
        </xdr:cNvPr>
        <xdr:cNvSpPr txBox="1">
          <a:spLocks noChangeArrowheads="1"/>
        </xdr:cNvSpPr>
      </xdr:nvSpPr>
      <xdr:spPr bwMode="auto">
        <a:xfrm>
          <a:off x="9281160" y="6987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16</xdr:row>
      <xdr:rowOff>876300</xdr:rowOff>
    </xdr:from>
    <xdr:to>
      <xdr:col>16</xdr:col>
      <xdr:colOff>76200</xdr:colOff>
      <xdr:row>17</xdr:row>
      <xdr:rowOff>190500</xdr:rowOff>
    </xdr:to>
    <xdr:sp macro="" textlink="">
      <xdr:nvSpPr>
        <xdr:cNvPr id="24301" name="Texte 25">
          <a:extLst>
            <a:ext uri="{FF2B5EF4-FFF2-40B4-BE49-F238E27FC236}">
              <a16:creationId xmlns:a16="http://schemas.microsoft.com/office/drawing/2014/main" id="{E8609244-8D4B-4B0E-876E-303FE22DCF2F}"/>
            </a:ext>
          </a:extLst>
        </xdr:cNvPr>
        <xdr:cNvSpPr txBox="1">
          <a:spLocks noChangeArrowheads="1"/>
        </xdr:cNvSpPr>
      </xdr:nvSpPr>
      <xdr:spPr bwMode="auto">
        <a:xfrm>
          <a:off x="928116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16</xdr:row>
      <xdr:rowOff>876300</xdr:rowOff>
    </xdr:from>
    <xdr:to>
      <xdr:col>16</xdr:col>
      <xdr:colOff>76200</xdr:colOff>
      <xdr:row>17</xdr:row>
      <xdr:rowOff>190500</xdr:rowOff>
    </xdr:to>
    <xdr:sp macro="" textlink="">
      <xdr:nvSpPr>
        <xdr:cNvPr id="24302" name="Texte 26">
          <a:extLst>
            <a:ext uri="{FF2B5EF4-FFF2-40B4-BE49-F238E27FC236}">
              <a16:creationId xmlns:a16="http://schemas.microsoft.com/office/drawing/2014/main" id="{CE653A0B-E4F0-4CFC-A5FE-9E19638396E9}"/>
            </a:ext>
          </a:extLst>
        </xdr:cNvPr>
        <xdr:cNvSpPr txBox="1">
          <a:spLocks noChangeArrowheads="1"/>
        </xdr:cNvSpPr>
      </xdr:nvSpPr>
      <xdr:spPr bwMode="auto">
        <a:xfrm>
          <a:off x="928116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17</xdr:row>
      <xdr:rowOff>0</xdr:rowOff>
    </xdr:from>
    <xdr:to>
      <xdr:col>16</xdr:col>
      <xdr:colOff>76200</xdr:colOff>
      <xdr:row>17</xdr:row>
      <xdr:rowOff>198120</xdr:rowOff>
    </xdr:to>
    <xdr:sp macro="" textlink="">
      <xdr:nvSpPr>
        <xdr:cNvPr id="24303" name="Texte 24">
          <a:extLst>
            <a:ext uri="{FF2B5EF4-FFF2-40B4-BE49-F238E27FC236}">
              <a16:creationId xmlns:a16="http://schemas.microsoft.com/office/drawing/2014/main" id="{58B13AE3-D14B-454D-ABAB-1A3ADC65F7C7}"/>
            </a:ext>
          </a:extLst>
        </xdr:cNvPr>
        <xdr:cNvSpPr txBox="1">
          <a:spLocks noChangeArrowheads="1"/>
        </xdr:cNvSpPr>
      </xdr:nvSpPr>
      <xdr:spPr bwMode="auto">
        <a:xfrm>
          <a:off x="9281160" y="6987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16</xdr:row>
      <xdr:rowOff>876300</xdr:rowOff>
    </xdr:from>
    <xdr:to>
      <xdr:col>16</xdr:col>
      <xdr:colOff>76200</xdr:colOff>
      <xdr:row>17</xdr:row>
      <xdr:rowOff>190500</xdr:rowOff>
    </xdr:to>
    <xdr:sp macro="" textlink="">
      <xdr:nvSpPr>
        <xdr:cNvPr id="24304" name="Texte 25">
          <a:extLst>
            <a:ext uri="{FF2B5EF4-FFF2-40B4-BE49-F238E27FC236}">
              <a16:creationId xmlns:a16="http://schemas.microsoft.com/office/drawing/2014/main" id="{845AB19E-8190-414D-863E-32EB69E85444}"/>
            </a:ext>
          </a:extLst>
        </xdr:cNvPr>
        <xdr:cNvSpPr txBox="1">
          <a:spLocks noChangeArrowheads="1"/>
        </xdr:cNvSpPr>
      </xdr:nvSpPr>
      <xdr:spPr bwMode="auto">
        <a:xfrm>
          <a:off x="928116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16</xdr:row>
      <xdr:rowOff>876300</xdr:rowOff>
    </xdr:from>
    <xdr:to>
      <xdr:col>16</xdr:col>
      <xdr:colOff>76200</xdr:colOff>
      <xdr:row>17</xdr:row>
      <xdr:rowOff>190500</xdr:rowOff>
    </xdr:to>
    <xdr:sp macro="" textlink="">
      <xdr:nvSpPr>
        <xdr:cNvPr id="24305" name="Texte 26">
          <a:extLst>
            <a:ext uri="{FF2B5EF4-FFF2-40B4-BE49-F238E27FC236}">
              <a16:creationId xmlns:a16="http://schemas.microsoft.com/office/drawing/2014/main" id="{0B2FF8FD-0634-4A17-A7CB-39878ABEC621}"/>
            </a:ext>
          </a:extLst>
        </xdr:cNvPr>
        <xdr:cNvSpPr txBox="1">
          <a:spLocks noChangeArrowheads="1"/>
        </xdr:cNvSpPr>
      </xdr:nvSpPr>
      <xdr:spPr bwMode="auto">
        <a:xfrm>
          <a:off x="928116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17</xdr:row>
      <xdr:rowOff>0</xdr:rowOff>
    </xdr:from>
    <xdr:to>
      <xdr:col>16</xdr:col>
      <xdr:colOff>76200</xdr:colOff>
      <xdr:row>17</xdr:row>
      <xdr:rowOff>198120</xdr:rowOff>
    </xdr:to>
    <xdr:sp macro="" textlink="">
      <xdr:nvSpPr>
        <xdr:cNvPr id="24306" name="Texte 24">
          <a:extLst>
            <a:ext uri="{FF2B5EF4-FFF2-40B4-BE49-F238E27FC236}">
              <a16:creationId xmlns:a16="http://schemas.microsoft.com/office/drawing/2014/main" id="{F1ADAC79-8989-4483-BA0D-B5D27C31FE21}"/>
            </a:ext>
          </a:extLst>
        </xdr:cNvPr>
        <xdr:cNvSpPr txBox="1">
          <a:spLocks noChangeArrowheads="1"/>
        </xdr:cNvSpPr>
      </xdr:nvSpPr>
      <xdr:spPr bwMode="auto">
        <a:xfrm>
          <a:off x="9281160" y="6987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16</xdr:row>
      <xdr:rowOff>876300</xdr:rowOff>
    </xdr:from>
    <xdr:to>
      <xdr:col>16</xdr:col>
      <xdr:colOff>76200</xdr:colOff>
      <xdr:row>17</xdr:row>
      <xdr:rowOff>190500</xdr:rowOff>
    </xdr:to>
    <xdr:sp macro="" textlink="">
      <xdr:nvSpPr>
        <xdr:cNvPr id="24307" name="Texte 25">
          <a:extLst>
            <a:ext uri="{FF2B5EF4-FFF2-40B4-BE49-F238E27FC236}">
              <a16:creationId xmlns:a16="http://schemas.microsoft.com/office/drawing/2014/main" id="{ABC56B4F-3968-4190-A339-17B836588F6F}"/>
            </a:ext>
          </a:extLst>
        </xdr:cNvPr>
        <xdr:cNvSpPr txBox="1">
          <a:spLocks noChangeArrowheads="1"/>
        </xdr:cNvSpPr>
      </xdr:nvSpPr>
      <xdr:spPr bwMode="auto">
        <a:xfrm>
          <a:off x="9281160" y="6987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18</xdr:row>
      <xdr:rowOff>0</xdr:rowOff>
    </xdr:from>
    <xdr:to>
      <xdr:col>16</xdr:col>
      <xdr:colOff>76200</xdr:colOff>
      <xdr:row>18</xdr:row>
      <xdr:rowOff>198120</xdr:rowOff>
    </xdr:to>
    <xdr:sp macro="" textlink="">
      <xdr:nvSpPr>
        <xdr:cNvPr id="24308" name="Texte 24">
          <a:extLst>
            <a:ext uri="{FF2B5EF4-FFF2-40B4-BE49-F238E27FC236}">
              <a16:creationId xmlns:a16="http://schemas.microsoft.com/office/drawing/2014/main" id="{E9D142BE-C4CC-455B-A8F3-139B39EA1AFE}"/>
            </a:ext>
          </a:extLst>
        </xdr:cNvPr>
        <xdr:cNvSpPr txBox="1">
          <a:spLocks noChangeArrowheads="1"/>
        </xdr:cNvSpPr>
      </xdr:nvSpPr>
      <xdr:spPr bwMode="auto">
        <a:xfrm>
          <a:off x="9281160" y="7368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17</xdr:row>
      <xdr:rowOff>876300</xdr:rowOff>
    </xdr:from>
    <xdr:to>
      <xdr:col>16</xdr:col>
      <xdr:colOff>76200</xdr:colOff>
      <xdr:row>18</xdr:row>
      <xdr:rowOff>190500</xdr:rowOff>
    </xdr:to>
    <xdr:sp macro="" textlink="">
      <xdr:nvSpPr>
        <xdr:cNvPr id="24309" name="Texte 25">
          <a:extLst>
            <a:ext uri="{FF2B5EF4-FFF2-40B4-BE49-F238E27FC236}">
              <a16:creationId xmlns:a16="http://schemas.microsoft.com/office/drawing/2014/main" id="{19B75C63-7AA3-41BB-AB40-4C166D8D7E2B}"/>
            </a:ext>
          </a:extLst>
        </xdr:cNvPr>
        <xdr:cNvSpPr txBox="1">
          <a:spLocks noChangeArrowheads="1"/>
        </xdr:cNvSpPr>
      </xdr:nvSpPr>
      <xdr:spPr bwMode="auto">
        <a:xfrm>
          <a:off x="9281160" y="7368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17</xdr:row>
      <xdr:rowOff>876300</xdr:rowOff>
    </xdr:from>
    <xdr:to>
      <xdr:col>16</xdr:col>
      <xdr:colOff>76200</xdr:colOff>
      <xdr:row>18</xdr:row>
      <xdr:rowOff>190500</xdr:rowOff>
    </xdr:to>
    <xdr:sp macro="" textlink="">
      <xdr:nvSpPr>
        <xdr:cNvPr id="24310" name="Texte 26">
          <a:extLst>
            <a:ext uri="{FF2B5EF4-FFF2-40B4-BE49-F238E27FC236}">
              <a16:creationId xmlns:a16="http://schemas.microsoft.com/office/drawing/2014/main" id="{1B4583F2-7852-461A-AEF5-A6C90C031360}"/>
            </a:ext>
          </a:extLst>
        </xdr:cNvPr>
        <xdr:cNvSpPr txBox="1">
          <a:spLocks noChangeArrowheads="1"/>
        </xdr:cNvSpPr>
      </xdr:nvSpPr>
      <xdr:spPr bwMode="auto">
        <a:xfrm>
          <a:off x="9281160" y="7368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18</xdr:row>
      <xdr:rowOff>0</xdr:rowOff>
    </xdr:from>
    <xdr:to>
      <xdr:col>16</xdr:col>
      <xdr:colOff>76200</xdr:colOff>
      <xdr:row>18</xdr:row>
      <xdr:rowOff>198120</xdr:rowOff>
    </xdr:to>
    <xdr:sp macro="" textlink="">
      <xdr:nvSpPr>
        <xdr:cNvPr id="24311" name="Texte 24">
          <a:extLst>
            <a:ext uri="{FF2B5EF4-FFF2-40B4-BE49-F238E27FC236}">
              <a16:creationId xmlns:a16="http://schemas.microsoft.com/office/drawing/2014/main" id="{00EDA55C-79F5-4899-ABAB-57CAC799F5EC}"/>
            </a:ext>
          </a:extLst>
        </xdr:cNvPr>
        <xdr:cNvSpPr txBox="1">
          <a:spLocks noChangeArrowheads="1"/>
        </xdr:cNvSpPr>
      </xdr:nvSpPr>
      <xdr:spPr bwMode="auto">
        <a:xfrm>
          <a:off x="9281160" y="7368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17</xdr:row>
      <xdr:rowOff>876300</xdr:rowOff>
    </xdr:from>
    <xdr:to>
      <xdr:col>16</xdr:col>
      <xdr:colOff>76200</xdr:colOff>
      <xdr:row>18</xdr:row>
      <xdr:rowOff>190500</xdr:rowOff>
    </xdr:to>
    <xdr:sp macro="" textlink="">
      <xdr:nvSpPr>
        <xdr:cNvPr id="24312" name="Texte 25">
          <a:extLst>
            <a:ext uri="{FF2B5EF4-FFF2-40B4-BE49-F238E27FC236}">
              <a16:creationId xmlns:a16="http://schemas.microsoft.com/office/drawing/2014/main" id="{322897FB-4898-48A8-9F2C-F4D10C9DCDBC}"/>
            </a:ext>
          </a:extLst>
        </xdr:cNvPr>
        <xdr:cNvSpPr txBox="1">
          <a:spLocks noChangeArrowheads="1"/>
        </xdr:cNvSpPr>
      </xdr:nvSpPr>
      <xdr:spPr bwMode="auto">
        <a:xfrm>
          <a:off x="9281160" y="7368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17</xdr:row>
      <xdr:rowOff>876300</xdr:rowOff>
    </xdr:from>
    <xdr:to>
      <xdr:col>16</xdr:col>
      <xdr:colOff>76200</xdr:colOff>
      <xdr:row>18</xdr:row>
      <xdr:rowOff>190500</xdr:rowOff>
    </xdr:to>
    <xdr:sp macro="" textlink="">
      <xdr:nvSpPr>
        <xdr:cNvPr id="24313" name="Texte 26">
          <a:extLst>
            <a:ext uri="{FF2B5EF4-FFF2-40B4-BE49-F238E27FC236}">
              <a16:creationId xmlns:a16="http://schemas.microsoft.com/office/drawing/2014/main" id="{B3E69822-DBAB-4A03-AC64-FCBC7AA51222}"/>
            </a:ext>
          </a:extLst>
        </xdr:cNvPr>
        <xdr:cNvSpPr txBox="1">
          <a:spLocks noChangeArrowheads="1"/>
        </xdr:cNvSpPr>
      </xdr:nvSpPr>
      <xdr:spPr bwMode="auto">
        <a:xfrm>
          <a:off x="9281160" y="7368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18</xdr:row>
      <xdr:rowOff>0</xdr:rowOff>
    </xdr:from>
    <xdr:to>
      <xdr:col>16</xdr:col>
      <xdr:colOff>76200</xdr:colOff>
      <xdr:row>18</xdr:row>
      <xdr:rowOff>198120</xdr:rowOff>
    </xdr:to>
    <xdr:sp macro="" textlink="">
      <xdr:nvSpPr>
        <xdr:cNvPr id="24314" name="Texte 24">
          <a:extLst>
            <a:ext uri="{FF2B5EF4-FFF2-40B4-BE49-F238E27FC236}">
              <a16:creationId xmlns:a16="http://schemas.microsoft.com/office/drawing/2014/main" id="{89AE618B-560D-4027-9558-8B151D2F3162}"/>
            </a:ext>
          </a:extLst>
        </xdr:cNvPr>
        <xdr:cNvSpPr txBox="1">
          <a:spLocks noChangeArrowheads="1"/>
        </xdr:cNvSpPr>
      </xdr:nvSpPr>
      <xdr:spPr bwMode="auto">
        <a:xfrm>
          <a:off x="9281160" y="73685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17</xdr:row>
      <xdr:rowOff>876300</xdr:rowOff>
    </xdr:from>
    <xdr:to>
      <xdr:col>16</xdr:col>
      <xdr:colOff>76200</xdr:colOff>
      <xdr:row>18</xdr:row>
      <xdr:rowOff>190500</xdr:rowOff>
    </xdr:to>
    <xdr:sp macro="" textlink="">
      <xdr:nvSpPr>
        <xdr:cNvPr id="24315" name="Texte 25">
          <a:extLst>
            <a:ext uri="{FF2B5EF4-FFF2-40B4-BE49-F238E27FC236}">
              <a16:creationId xmlns:a16="http://schemas.microsoft.com/office/drawing/2014/main" id="{7AD2AADF-B168-4690-8DA2-48F76A97AA11}"/>
            </a:ext>
          </a:extLst>
        </xdr:cNvPr>
        <xdr:cNvSpPr txBox="1">
          <a:spLocks noChangeArrowheads="1"/>
        </xdr:cNvSpPr>
      </xdr:nvSpPr>
      <xdr:spPr bwMode="auto">
        <a:xfrm>
          <a:off x="9281160" y="73685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22</xdr:row>
      <xdr:rowOff>0</xdr:rowOff>
    </xdr:from>
    <xdr:to>
      <xdr:col>7</xdr:col>
      <xdr:colOff>76200</xdr:colOff>
      <xdr:row>22</xdr:row>
      <xdr:rowOff>198120</xdr:rowOff>
    </xdr:to>
    <xdr:sp macro="" textlink="">
      <xdr:nvSpPr>
        <xdr:cNvPr id="24316" name="Texte 24">
          <a:extLst>
            <a:ext uri="{FF2B5EF4-FFF2-40B4-BE49-F238E27FC236}">
              <a16:creationId xmlns:a16="http://schemas.microsoft.com/office/drawing/2014/main" id="{4CFD8B25-47F9-48AD-88BF-707E5A38ABA0}"/>
            </a:ext>
          </a:extLst>
        </xdr:cNvPr>
        <xdr:cNvSpPr txBox="1">
          <a:spLocks noChangeArrowheads="1"/>
        </xdr:cNvSpPr>
      </xdr:nvSpPr>
      <xdr:spPr bwMode="auto">
        <a:xfrm>
          <a:off x="4411980" y="863346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21</xdr:row>
      <xdr:rowOff>876300</xdr:rowOff>
    </xdr:from>
    <xdr:to>
      <xdr:col>7</xdr:col>
      <xdr:colOff>76200</xdr:colOff>
      <xdr:row>22</xdr:row>
      <xdr:rowOff>190500</xdr:rowOff>
    </xdr:to>
    <xdr:sp macro="" textlink="">
      <xdr:nvSpPr>
        <xdr:cNvPr id="24317" name="Texte 25">
          <a:extLst>
            <a:ext uri="{FF2B5EF4-FFF2-40B4-BE49-F238E27FC236}">
              <a16:creationId xmlns:a16="http://schemas.microsoft.com/office/drawing/2014/main" id="{8B6A8EDD-1A79-4E8C-9168-FFC5A014539E}"/>
            </a:ext>
          </a:extLst>
        </xdr:cNvPr>
        <xdr:cNvSpPr txBox="1">
          <a:spLocks noChangeArrowheads="1"/>
        </xdr:cNvSpPr>
      </xdr:nvSpPr>
      <xdr:spPr bwMode="auto">
        <a:xfrm>
          <a:off x="4411980" y="86334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21</xdr:row>
      <xdr:rowOff>876300</xdr:rowOff>
    </xdr:from>
    <xdr:to>
      <xdr:col>7</xdr:col>
      <xdr:colOff>76200</xdr:colOff>
      <xdr:row>22</xdr:row>
      <xdr:rowOff>190500</xdr:rowOff>
    </xdr:to>
    <xdr:sp macro="" textlink="">
      <xdr:nvSpPr>
        <xdr:cNvPr id="24318" name="Texte 26">
          <a:extLst>
            <a:ext uri="{FF2B5EF4-FFF2-40B4-BE49-F238E27FC236}">
              <a16:creationId xmlns:a16="http://schemas.microsoft.com/office/drawing/2014/main" id="{09D05FC3-BC55-455F-BE8D-452C4D6224E9}"/>
            </a:ext>
          </a:extLst>
        </xdr:cNvPr>
        <xdr:cNvSpPr txBox="1">
          <a:spLocks noChangeArrowheads="1"/>
        </xdr:cNvSpPr>
      </xdr:nvSpPr>
      <xdr:spPr bwMode="auto">
        <a:xfrm>
          <a:off x="4411980" y="86334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22</xdr:row>
      <xdr:rowOff>0</xdr:rowOff>
    </xdr:from>
    <xdr:to>
      <xdr:col>7</xdr:col>
      <xdr:colOff>76200</xdr:colOff>
      <xdr:row>22</xdr:row>
      <xdr:rowOff>198120</xdr:rowOff>
    </xdr:to>
    <xdr:sp macro="" textlink="">
      <xdr:nvSpPr>
        <xdr:cNvPr id="24319" name="Texte 24">
          <a:extLst>
            <a:ext uri="{FF2B5EF4-FFF2-40B4-BE49-F238E27FC236}">
              <a16:creationId xmlns:a16="http://schemas.microsoft.com/office/drawing/2014/main" id="{E0648223-1A69-470E-A579-E9F4A22F0589}"/>
            </a:ext>
          </a:extLst>
        </xdr:cNvPr>
        <xdr:cNvSpPr txBox="1">
          <a:spLocks noChangeArrowheads="1"/>
        </xdr:cNvSpPr>
      </xdr:nvSpPr>
      <xdr:spPr bwMode="auto">
        <a:xfrm>
          <a:off x="4411980" y="863346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21</xdr:row>
      <xdr:rowOff>876300</xdr:rowOff>
    </xdr:from>
    <xdr:to>
      <xdr:col>7</xdr:col>
      <xdr:colOff>76200</xdr:colOff>
      <xdr:row>22</xdr:row>
      <xdr:rowOff>190500</xdr:rowOff>
    </xdr:to>
    <xdr:sp macro="" textlink="">
      <xdr:nvSpPr>
        <xdr:cNvPr id="24320" name="Texte 25">
          <a:extLst>
            <a:ext uri="{FF2B5EF4-FFF2-40B4-BE49-F238E27FC236}">
              <a16:creationId xmlns:a16="http://schemas.microsoft.com/office/drawing/2014/main" id="{291574F4-85AF-467C-B088-99CA30414AA1}"/>
            </a:ext>
          </a:extLst>
        </xdr:cNvPr>
        <xdr:cNvSpPr txBox="1">
          <a:spLocks noChangeArrowheads="1"/>
        </xdr:cNvSpPr>
      </xdr:nvSpPr>
      <xdr:spPr bwMode="auto">
        <a:xfrm>
          <a:off x="4411980" y="86334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21</xdr:row>
      <xdr:rowOff>876300</xdr:rowOff>
    </xdr:from>
    <xdr:to>
      <xdr:col>7</xdr:col>
      <xdr:colOff>76200</xdr:colOff>
      <xdr:row>22</xdr:row>
      <xdr:rowOff>190500</xdr:rowOff>
    </xdr:to>
    <xdr:sp macro="" textlink="">
      <xdr:nvSpPr>
        <xdr:cNvPr id="24321" name="Texte 26">
          <a:extLst>
            <a:ext uri="{FF2B5EF4-FFF2-40B4-BE49-F238E27FC236}">
              <a16:creationId xmlns:a16="http://schemas.microsoft.com/office/drawing/2014/main" id="{2A7EC6CF-EBF4-43C9-8811-2478F0CED1A4}"/>
            </a:ext>
          </a:extLst>
        </xdr:cNvPr>
        <xdr:cNvSpPr txBox="1">
          <a:spLocks noChangeArrowheads="1"/>
        </xdr:cNvSpPr>
      </xdr:nvSpPr>
      <xdr:spPr bwMode="auto">
        <a:xfrm>
          <a:off x="4411980" y="86334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22</xdr:row>
      <xdr:rowOff>0</xdr:rowOff>
    </xdr:from>
    <xdr:to>
      <xdr:col>7</xdr:col>
      <xdr:colOff>76200</xdr:colOff>
      <xdr:row>22</xdr:row>
      <xdr:rowOff>198120</xdr:rowOff>
    </xdr:to>
    <xdr:sp macro="" textlink="">
      <xdr:nvSpPr>
        <xdr:cNvPr id="24322" name="Texte 24">
          <a:extLst>
            <a:ext uri="{FF2B5EF4-FFF2-40B4-BE49-F238E27FC236}">
              <a16:creationId xmlns:a16="http://schemas.microsoft.com/office/drawing/2014/main" id="{2AD3A5C5-63DC-4772-B7D9-3CC6699DCF57}"/>
            </a:ext>
          </a:extLst>
        </xdr:cNvPr>
        <xdr:cNvSpPr txBox="1">
          <a:spLocks noChangeArrowheads="1"/>
        </xdr:cNvSpPr>
      </xdr:nvSpPr>
      <xdr:spPr bwMode="auto">
        <a:xfrm>
          <a:off x="4411980" y="863346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21</xdr:row>
      <xdr:rowOff>876300</xdr:rowOff>
    </xdr:from>
    <xdr:to>
      <xdr:col>7</xdr:col>
      <xdr:colOff>76200</xdr:colOff>
      <xdr:row>22</xdr:row>
      <xdr:rowOff>190500</xdr:rowOff>
    </xdr:to>
    <xdr:sp macro="" textlink="">
      <xdr:nvSpPr>
        <xdr:cNvPr id="24323" name="Texte 25">
          <a:extLst>
            <a:ext uri="{FF2B5EF4-FFF2-40B4-BE49-F238E27FC236}">
              <a16:creationId xmlns:a16="http://schemas.microsoft.com/office/drawing/2014/main" id="{78B2D68C-D50B-4A48-AC03-BF96E13B5ED3}"/>
            </a:ext>
          </a:extLst>
        </xdr:cNvPr>
        <xdr:cNvSpPr txBox="1">
          <a:spLocks noChangeArrowheads="1"/>
        </xdr:cNvSpPr>
      </xdr:nvSpPr>
      <xdr:spPr bwMode="auto">
        <a:xfrm>
          <a:off x="4411980" y="86334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22</xdr:row>
      <xdr:rowOff>0</xdr:rowOff>
    </xdr:from>
    <xdr:to>
      <xdr:col>8</xdr:col>
      <xdr:colOff>76200</xdr:colOff>
      <xdr:row>22</xdr:row>
      <xdr:rowOff>198120</xdr:rowOff>
    </xdr:to>
    <xdr:sp macro="" textlink="">
      <xdr:nvSpPr>
        <xdr:cNvPr id="24324" name="Texte 24">
          <a:extLst>
            <a:ext uri="{FF2B5EF4-FFF2-40B4-BE49-F238E27FC236}">
              <a16:creationId xmlns:a16="http://schemas.microsoft.com/office/drawing/2014/main" id="{8EF98BEC-7444-494C-BE46-6E9F8D4F0F3E}"/>
            </a:ext>
          </a:extLst>
        </xdr:cNvPr>
        <xdr:cNvSpPr txBox="1">
          <a:spLocks noChangeArrowheads="1"/>
        </xdr:cNvSpPr>
      </xdr:nvSpPr>
      <xdr:spPr bwMode="auto">
        <a:xfrm>
          <a:off x="5006340" y="863346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21</xdr:row>
      <xdr:rowOff>876300</xdr:rowOff>
    </xdr:from>
    <xdr:to>
      <xdr:col>8</xdr:col>
      <xdr:colOff>76200</xdr:colOff>
      <xdr:row>22</xdr:row>
      <xdr:rowOff>190500</xdr:rowOff>
    </xdr:to>
    <xdr:sp macro="" textlink="">
      <xdr:nvSpPr>
        <xdr:cNvPr id="24325" name="Texte 25">
          <a:extLst>
            <a:ext uri="{FF2B5EF4-FFF2-40B4-BE49-F238E27FC236}">
              <a16:creationId xmlns:a16="http://schemas.microsoft.com/office/drawing/2014/main" id="{231CB38A-2D31-4B79-8FA1-50CC75FDFC20}"/>
            </a:ext>
          </a:extLst>
        </xdr:cNvPr>
        <xdr:cNvSpPr txBox="1">
          <a:spLocks noChangeArrowheads="1"/>
        </xdr:cNvSpPr>
      </xdr:nvSpPr>
      <xdr:spPr bwMode="auto">
        <a:xfrm>
          <a:off x="5006340" y="86334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21</xdr:row>
      <xdr:rowOff>876300</xdr:rowOff>
    </xdr:from>
    <xdr:to>
      <xdr:col>8</xdr:col>
      <xdr:colOff>76200</xdr:colOff>
      <xdr:row>22</xdr:row>
      <xdr:rowOff>190500</xdr:rowOff>
    </xdr:to>
    <xdr:sp macro="" textlink="">
      <xdr:nvSpPr>
        <xdr:cNvPr id="24326" name="Texte 26">
          <a:extLst>
            <a:ext uri="{FF2B5EF4-FFF2-40B4-BE49-F238E27FC236}">
              <a16:creationId xmlns:a16="http://schemas.microsoft.com/office/drawing/2014/main" id="{F011BBCC-172E-4907-BB73-D2208FE48A79}"/>
            </a:ext>
          </a:extLst>
        </xdr:cNvPr>
        <xdr:cNvSpPr txBox="1">
          <a:spLocks noChangeArrowheads="1"/>
        </xdr:cNvSpPr>
      </xdr:nvSpPr>
      <xdr:spPr bwMode="auto">
        <a:xfrm>
          <a:off x="5006340" y="86334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22</xdr:row>
      <xdr:rowOff>0</xdr:rowOff>
    </xdr:from>
    <xdr:to>
      <xdr:col>8</xdr:col>
      <xdr:colOff>76200</xdr:colOff>
      <xdr:row>22</xdr:row>
      <xdr:rowOff>198120</xdr:rowOff>
    </xdr:to>
    <xdr:sp macro="" textlink="">
      <xdr:nvSpPr>
        <xdr:cNvPr id="24327" name="Texte 24">
          <a:extLst>
            <a:ext uri="{FF2B5EF4-FFF2-40B4-BE49-F238E27FC236}">
              <a16:creationId xmlns:a16="http://schemas.microsoft.com/office/drawing/2014/main" id="{15FCF1CA-A765-4239-9D3E-3F9741A2615F}"/>
            </a:ext>
          </a:extLst>
        </xdr:cNvPr>
        <xdr:cNvSpPr txBox="1">
          <a:spLocks noChangeArrowheads="1"/>
        </xdr:cNvSpPr>
      </xdr:nvSpPr>
      <xdr:spPr bwMode="auto">
        <a:xfrm>
          <a:off x="5006340" y="863346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21</xdr:row>
      <xdr:rowOff>876300</xdr:rowOff>
    </xdr:from>
    <xdr:to>
      <xdr:col>8</xdr:col>
      <xdr:colOff>76200</xdr:colOff>
      <xdr:row>22</xdr:row>
      <xdr:rowOff>190500</xdr:rowOff>
    </xdr:to>
    <xdr:sp macro="" textlink="">
      <xdr:nvSpPr>
        <xdr:cNvPr id="24328" name="Texte 25">
          <a:extLst>
            <a:ext uri="{FF2B5EF4-FFF2-40B4-BE49-F238E27FC236}">
              <a16:creationId xmlns:a16="http://schemas.microsoft.com/office/drawing/2014/main" id="{24255246-B132-4757-A528-E4000BA5C572}"/>
            </a:ext>
          </a:extLst>
        </xdr:cNvPr>
        <xdr:cNvSpPr txBox="1">
          <a:spLocks noChangeArrowheads="1"/>
        </xdr:cNvSpPr>
      </xdr:nvSpPr>
      <xdr:spPr bwMode="auto">
        <a:xfrm>
          <a:off x="5006340" y="86334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21</xdr:row>
      <xdr:rowOff>876300</xdr:rowOff>
    </xdr:from>
    <xdr:to>
      <xdr:col>8</xdr:col>
      <xdr:colOff>76200</xdr:colOff>
      <xdr:row>22</xdr:row>
      <xdr:rowOff>190500</xdr:rowOff>
    </xdr:to>
    <xdr:sp macro="" textlink="">
      <xdr:nvSpPr>
        <xdr:cNvPr id="24329" name="Texte 26">
          <a:extLst>
            <a:ext uri="{FF2B5EF4-FFF2-40B4-BE49-F238E27FC236}">
              <a16:creationId xmlns:a16="http://schemas.microsoft.com/office/drawing/2014/main" id="{CFE5A63F-D1FE-4644-8FEE-8A319832DD09}"/>
            </a:ext>
          </a:extLst>
        </xdr:cNvPr>
        <xdr:cNvSpPr txBox="1">
          <a:spLocks noChangeArrowheads="1"/>
        </xdr:cNvSpPr>
      </xdr:nvSpPr>
      <xdr:spPr bwMode="auto">
        <a:xfrm>
          <a:off x="5006340" y="86334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22</xdr:row>
      <xdr:rowOff>0</xdr:rowOff>
    </xdr:from>
    <xdr:to>
      <xdr:col>8</xdr:col>
      <xdr:colOff>76200</xdr:colOff>
      <xdr:row>22</xdr:row>
      <xdr:rowOff>198120</xdr:rowOff>
    </xdr:to>
    <xdr:sp macro="" textlink="">
      <xdr:nvSpPr>
        <xdr:cNvPr id="24330" name="Texte 24">
          <a:extLst>
            <a:ext uri="{FF2B5EF4-FFF2-40B4-BE49-F238E27FC236}">
              <a16:creationId xmlns:a16="http://schemas.microsoft.com/office/drawing/2014/main" id="{36A4804C-C985-4BD1-AB54-65C7CA16EC29}"/>
            </a:ext>
          </a:extLst>
        </xdr:cNvPr>
        <xdr:cNvSpPr txBox="1">
          <a:spLocks noChangeArrowheads="1"/>
        </xdr:cNvSpPr>
      </xdr:nvSpPr>
      <xdr:spPr bwMode="auto">
        <a:xfrm>
          <a:off x="5006340" y="863346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21</xdr:row>
      <xdr:rowOff>876300</xdr:rowOff>
    </xdr:from>
    <xdr:to>
      <xdr:col>8</xdr:col>
      <xdr:colOff>76200</xdr:colOff>
      <xdr:row>22</xdr:row>
      <xdr:rowOff>190500</xdr:rowOff>
    </xdr:to>
    <xdr:sp macro="" textlink="">
      <xdr:nvSpPr>
        <xdr:cNvPr id="24331" name="Texte 25">
          <a:extLst>
            <a:ext uri="{FF2B5EF4-FFF2-40B4-BE49-F238E27FC236}">
              <a16:creationId xmlns:a16="http://schemas.microsoft.com/office/drawing/2014/main" id="{B2BE824E-ECA0-4948-A14D-0AB2B3A53879}"/>
            </a:ext>
          </a:extLst>
        </xdr:cNvPr>
        <xdr:cNvSpPr txBox="1">
          <a:spLocks noChangeArrowheads="1"/>
        </xdr:cNvSpPr>
      </xdr:nvSpPr>
      <xdr:spPr bwMode="auto">
        <a:xfrm>
          <a:off x="5006340" y="86334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22</xdr:row>
      <xdr:rowOff>0</xdr:rowOff>
    </xdr:from>
    <xdr:to>
      <xdr:col>9</xdr:col>
      <xdr:colOff>76200</xdr:colOff>
      <xdr:row>22</xdr:row>
      <xdr:rowOff>198120</xdr:rowOff>
    </xdr:to>
    <xdr:sp macro="" textlink="">
      <xdr:nvSpPr>
        <xdr:cNvPr id="24332" name="Texte 24">
          <a:extLst>
            <a:ext uri="{FF2B5EF4-FFF2-40B4-BE49-F238E27FC236}">
              <a16:creationId xmlns:a16="http://schemas.microsoft.com/office/drawing/2014/main" id="{C323F32F-D67B-4AD4-A69C-103CB4F925E4}"/>
            </a:ext>
          </a:extLst>
        </xdr:cNvPr>
        <xdr:cNvSpPr txBox="1">
          <a:spLocks noChangeArrowheads="1"/>
        </xdr:cNvSpPr>
      </xdr:nvSpPr>
      <xdr:spPr bwMode="auto">
        <a:xfrm>
          <a:off x="5600700" y="863346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21</xdr:row>
      <xdr:rowOff>876300</xdr:rowOff>
    </xdr:from>
    <xdr:to>
      <xdr:col>9</xdr:col>
      <xdr:colOff>76200</xdr:colOff>
      <xdr:row>22</xdr:row>
      <xdr:rowOff>190500</xdr:rowOff>
    </xdr:to>
    <xdr:sp macro="" textlink="">
      <xdr:nvSpPr>
        <xdr:cNvPr id="24333" name="Texte 25">
          <a:extLst>
            <a:ext uri="{FF2B5EF4-FFF2-40B4-BE49-F238E27FC236}">
              <a16:creationId xmlns:a16="http://schemas.microsoft.com/office/drawing/2014/main" id="{0B51710F-3BE0-4979-98B9-B47902792762}"/>
            </a:ext>
          </a:extLst>
        </xdr:cNvPr>
        <xdr:cNvSpPr txBox="1">
          <a:spLocks noChangeArrowheads="1"/>
        </xdr:cNvSpPr>
      </xdr:nvSpPr>
      <xdr:spPr bwMode="auto">
        <a:xfrm>
          <a:off x="5600700" y="86334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21</xdr:row>
      <xdr:rowOff>876300</xdr:rowOff>
    </xdr:from>
    <xdr:to>
      <xdr:col>9</xdr:col>
      <xdr:colOff>76200</xdr:colOff>
      <xdr:row>22</xdr:row>
      <xdr:rowOff>190500</xdr:rowOff>
    </xdr:to>
    <xdr:sp macro="" textlink="">
      <xdr:nvSpPr>
        <xdr:cNvPr id="24334" name="Texte 26">
          <a:extLst>
            <a:ext uri="{FF2B5EF4-FFF2-40B4-BE49-F238E27FC236}">
              <a16:creationId xmlns:a16="http://schemas.microsoft.com/office/drawing/2014/main" id="{93FA8AA4-387C-4AA5-A0C8-323AC2DFAF76}"/>
            </a:ext>
          </a:extLst>
        </xdr:cNvPr>
        <xdr:cNvSpPr txBox="1">
          <a:spLocks noChangeArrowheads="1"/>
        </xdr:cNvSpPr>
      </xdr:nvSpPr>
      <xdr:spPr bwMode="auto">
        <a:xfrm>
          <a:off x="5600700" y="86334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22</xdr:row>
      <xdr:rowOff>0</xdr:rowOff>
    </xdr:from>
    <xdr:to>
      <xdr:col>9</xdr:col>
      <xdr:colOff>76200</xdr:colOff>
      <xdr:row>22</xdr:row>
      <xdr:rowOff>198120</xdr:rowOff>
    </xdr:to>
    <xdr:sp macro="" textlink="">
      <xdr:nvSpPr>
        <xdr:cNvPr id="24335" name="Texte 24">
          <a:extLst>
            <a:ext uri="{FF2B5EF4-FFF2-40B4-BE49-F238E27FC236}">
              <a16:creationId xmlns:a16="http://schemas.microsoft.com/office/drawing/2014/main" id="{7C33A1EF-A6D2-4C3A-B35E-11A361FB74CA}"/>
            </a:ext>
          </a:extLst>
        </xdr:cNvPr>
        <xdr:cNvSpPr txBox="1">
          <a:spLocks noChangeArrowheads="1"/>
        </xdr:cNvSpPr>
      </xdr:nvSpPr>
      <xdr:spPr bwMode="auto">
        <a:xfrm>
          <a:off x="5600700" y="863346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21</xdr:row>
      <xdr:rowOff>876300</xdr:rowOff>
    </xdr:from>
    <xdr:to>
      <xdr:col>9</xdr:col>
      <xdr:colOff>76200</xdr:colOff>
      <xdr:row>22</xdr:row>
      <xdr:rowOff>190500</xdr:rowOff>
    </xdr:to>
    <xdr:sp macro="" textlink="">
      <xdr:nvSpPr>
        <xdr:cNvPr id="24336" name="Texte 25">
          <a:extLst>
            <a:ext uri="{FF2B5EF4-FFF2-40B4-BE49-F238E27FC236}">
              <a16:creationId xmlns:a16="http://schemas.microsoft.com/office/drawing/2014/main" id="{26BEF8C6-ACE9-4363-97B6-FE44B53757A5}"/>
            </a:ext>
          </a:extLst>
        </xdr:cNvPr>
        <xdr:cNvSpPr txBox="1">
          <a:spLocks noChangeArrowheads="1"/>
        </xdr:cNvSpPr>
      </xdr:nvSpPr>
      <xdr:spPr bwMode="auto">
        <a:xfrm>
          <a:off x="5600700" y="86334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21</xdr:row>
      <xdr:rowOff>876300</xdr:rowOff>
    </xdr:from>
    <xdr:to>
      <xdr:col>9</xdr:col>
      <xdr:colOff>76200</xdr:colOff>
      <xdr:row>22</xdr:row>
      <xdr:rowOff>190500</xdr:rowOff>
    </xdr:to>
    <xdr:sp macro="" textlink="">
      <xdr:nvSpPr>
        <xdr:cNvPr id="24337" name="Texte 26">
          <a:extLst>
            <a:ext uri="{FF2B5EF4-FFF2-40B4-BE49-F238E27FC236}">
              <a16:creationId xmlns:a16="http://schemas.microsoft.com/office/drawing/2014/main" id="{B596E039-C36D-411E-A831-DAB8ABB9C6D7}"/>
            </a:ext>
          </a:extLst>
        </xdr:cNvPr>
        <xdr:cNvSpPr txBox="1">
          <a:spLocks noChangeArrowheads="1"/>
        </xdr:cNvSpPr>
      </xdr:nvSpPr>
      <xdr:spPr bwMode="auto">
        <a:xfrm>
          <a:off x="5600700" y="86334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22</xdr:row>
      <xdr:rowOff>0</xdr:rowOff>
    </xdr:from>
    <xdr:to>
      <xdr:col>9</xdr:col>
      <xdr:colOff>76200</xdr:colOff>
      <xdr:row>22</xdr:row>
      <xdr:rowOff>198120</xdr:rowOff>
    </xdr:to>
    <xdr:sp macro="" textlink="">
      <xdr:nvSpPr>
        <xdr:cNvPr id="24338" name="Texte 24">
          <a:extLst>
            <a:ext uri="{FF2B5EF4-FFF2-40B4-BE49-F238E27FC236}">
              <a16:creationId xmlns:a16="http://schemas.microsoft.com/office/drawing/2014/main" id="{B630B1E8-8FCA-4214-B88A-8E93B8C7E855}"/>
            </a:ext>
          </a:extLst>
        </xdr:cNvPr>
        <xdr:cNvSpPr txBox="1">
          <a:spLocks noChangeArrowheads="1"/>
        </xdr:cNvSpPr>
      </xdr:nvSpPr>
      <xdr:spPr bwMode="auto">
        <a:xfrm>
          <a:off x="5600700" y="863346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21</xdr:row>
      <xdr:rowOff>876300</xdr:rowOff>
    </xdr:from>
    <xdr:to>
      <xdr:col>9</xdr:col>
      <xdr:colOff>76200</xdr:colOff>
      <xdr:row>22</xdr:row>
      <xdr:rowOff>190500</xdr:rowOff>
    </xdr:to>
    <xdr:sp macro="" textlink="">
      <xdr:nvSpPr>
        <xdr:cNvPr id="24339" name="Texte 25">
          <a:extLst>
            <a:ext uri="{FF2B5EF4-FFF2-40B4-BE49-F238E27FC236}">
              <a16:creationId xmlns:a16="http://schemas.microsoft.com/office/drawing/2014/main" id="{B0C010AD-4917-4BBD-8F5D-9AA1DDEE2ACE}"/>
            </a:ext>
          </a:extLst>
        </xdr:cNvPr>
        <xdr:cNvSpPr txBox="1">
          <a:spLocks noChangeArrowheads="1"/>
        </xdr:cNvSpPr>
      </xdr:nvSpPr>
      <xdr:spPr bwMode="auto">
        <a:xfrm>
          <a:off x="5600700" y="86334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22</xdr:row>
      <xdr:rowOff>0</xdr:rowOff>
    </xdr:from>
    <xdr:to>
      <xdr:col>10</xdr:col>
      <xdr:colOff>76200</xdr:colOff>
      <xdr:row>22</xdr:row>
      <xdr:rowOff>198120</xdr:rowOff>
    </xdr:to>
    <xdr:sp macro="" textlink="">
      <xdr:nvSpPr>
        <xdr:cNvPr id="24340" name="Texte 24">
          <a:extLst>
            <a:ext uri="{FF2B5EF4-FFF2-40B4-BE49-F238E27FC236}">
              <a16:creationId xmlns:a16="http://schemas.microsoft.com/office/drawing/2014/main" id="{2090E33B-BF4D-4A48-8CFC-208628CBC446}"/>
            </a:ext>
          </a:extLst>
        </xdr:cNvPr>
        <xdr:cNvSpPr txBox="1">
          <a:spLocks noChangeArrowheads="1"/>
        </xdr:cNvSpPr>
      </xdr:nvSpPr>
      <xdr:spPr bwMode="auto">
        <a:xfrm>
          <a:off x="6195060" y="863346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21</xdr:row>
      <xdr:rowOff>876300</xdr:rowOff>
    </xdr:from>
    <xdr:to>
      <xdr:col>10</xdr:col>
      <xdr:colOff>76200</xdr:colOff>
      <xdr:row>22</xdr:row>
      <xdr:rowOff>190500</xdr:rowOff>
    </xdr:to>
    <xdr:sp macro="" textlink="">
      <xdr:nvSpPr>
        <xdr:cNvPr id="24341" name="Texte 25">
          <a:extLst>
            <a:ext uri="{FF2B5EF4-FFF2-40B4-BE49-F238E27FC236}">
              <a16:creationId xmlns:a16="http://schemas.microsoft.com/office/drawing/2014/main" id="{83D87BEF-312C-4495-BCCA-6E3C838F22C2}"/>
            </a:ext>
          </a:extLst>
        </xdr:cNvPr>
        <xdr:cNvSpPr txBox="1">
          <a:spLocks noChangeArrowheads="1"/>
        </xdr:cNvSpPr>
      </xdr:nvSpPr>
      <xdr:spPr bwMode="auto">
        <a:xfrm>
          <a:off x="6195060" y="86334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21</xdr:row>
      <xdr:rowOff>876300</xdr:rowOff>
    </xdr:from>
    <xdr:to>
      <xdr:col>10</xdr:col>
      <xdr:colOff>76200</xdr:colOff>
      <xdr:row>22</xdr:row>
      <xdr:rowOff>190500</xdr:rowOff>
    </xdr:to>
    <xdr:sp macro="" textlink="">
      <xdr:nvSpPr>
        <xdr:cNvPr id="24342" name="Texte 26">
          <a:extLst>
            <a:ext uri="{FF2B5EF4-FFF2-40B4-BE49-F238E27FC236}">
              <a16:creationId xmlns:a16="http://schemas.microsoft.com/office/drawing/2014/main" id="{64B9874F-E573-4592-8733-788ADF8EFF8D}"/>
            </a:ext>
          </a:extLst>
        </xdr:cNvPr>
        <xdr:cNvSpPr txBox="1">
          <a:spLocks noChangeArrowheads="1"/>
        </xdr:cNvSpPr>
      </xdr:nvSpPr>
      <xdr:spPr bwMode="auto">
        <a:xfrm>
          <a:off x="6195060" y="86334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22</xdr:row>
      <xdr:rowOff>0</xdr:rowOff>
    </xdr:from>
    <xdr:to>
      <xdr:col>10</xdr:col>
      <xdr:colOff>76200</xdr:colOff>
      <xdr:row>22</xdr:row>
      <xdr:rowOff>198120</xdr:rowOff>
    </xdr:to>
    <xdr:sp macro="" textlink="">
      <xdr:nvSpPr>
        <xdr:cNvPr id="24343" name="Texte 24">
          <a:extLst>
            <a:ext uri="{FF2B5EF4-FFF2-40B4-BE49-F238E27FC236}">
              <a16:creationId xmlns:a16="http://schemas.microsoft.com/office/drawing/2014/main" id="{CC4525C0-B04F-4DE7-9146-AE94CDDBA264}"/>
            </a:ext>
          </a:extLst>
        </xdr:cNvPr>
        <xdr:cNvSpPr txBox="1">
          <a:spLocks noChangeArrowheads="1"/>
        </xdr:cNvSpPr>
      </xdr:nvSpPr>
      <xdr:spPr bwMode="auto">
        <a:xfrm>
          <a:off x="6195060" y="863346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21</xdr:row>
      <xdr:rowOff>876300</xdr:rowOff>
    </xdr:from>
    <xdr:to>
      <xdr:col>10</xdr:col>
      <xdr:colOff>76200</xdr:colOff>
      <xdr:row>22</xdr:row>
      <xdr:rowOff>190500</xdr:rowOff>
    </xdr:to>
    <xdr:sp macro="" textlink="">
      <xdr:nvSpPr>
        <xdr:cNvPr id="24344" name="Texte 25">
          <a:extLst>
            <a:ext uri="{FF2B5EF4-FFF2-40B4-BE49-F238E27FC236}">
              <a16:creationId xmlns:a16="http://schemas.microsoft.com/office/drawing/2014/main" id="{CEDA29C2-FF46-4CCF-8156-4BD44FCCBB6C}"/>
            </a:ext>
          </a:extLst>
        </xdr:cNvPr>
        <xdr:cNvSpPr txBox="1">
          <a:spLocks noChangeArrowheads="1"/>
        </xdr:cNvSpPr>
      </xdr:nvSpPr>
      <xdr:spPr bwMode="auto">
        <a:xfrm>
          <a:off x="6195060" y="86334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21</xdr:row>
      <xdr:rowOff>876300</xdr:rowOff>
    </xdr:from>
    <xdr:to>
      <xdr:col>10</xdr:col>
      <xdr:colOff>76200</xdr:colOff>
      <xdr:row>22</xdr:row>
      <xdr:rowOff>190500</xdr:rowOff>
    </xdr:to>
    <xdr:sp macro="" textlink="">
      <xdr:nvSpPr>
        <xdr:cNvPr id="24345" name="Texte 26">
          <a:extLst>
            <a:ext uri="{FF2B5EF4-FFF2-40B4-BE49-F238E27FC236}">
              <a16:creationId xmlns:a16="http://schemas.microsoft.com/office/drawing/2014/main" id="{5C472AB8-9F2A-4070-BC8B-B614D227A607}"/>
            </a:ext>
          </a:extLst>
        </xdr:cNvPr>
        <xdr:cNvSpPr txBox="1">
          <a:spLocks noChangeArrowheads="1"/>
        </xdr:cNvSpPr>
      </xdr:nvSpPr>
      <xdr:spPr bwMode="auto">
        <a:xfrm>
          <a:off x="6195060" y="86334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22</xdr:row>
      <xdr:rowOff>0</xdr:rowOff>
    </xdr:from>
    <xdr:to>
      <xdr:col>10</xdr:col>
      <xdr:colOff>76200</xdr:colOff>
      <xdr:row>22</xdr:row>
      <xdr:rowOff>198120</xdr:rowOff>
    </xdr:to>
    <xdr:sp macro="" textlink="">
      <xdr:nvSpPr>
        <xdr:cNvPr id="24346" name="Texte 24">
          <a:extLst>
            <a:ext uri="{FF2B5EF4-FFF2-40B4-BE49-F238E27FC236}">
              <a16:creationId xmlns:a16="http://schemas.microsoft.com/office/drawing/2014/main" id="{8C1004C3-109D-4A6A-B374-6E17FC63BD3C}"/>
            </a:ext>
          </a:extLst>
        </xdr:cNvPr>
        <xdr:cNvSpPr txBox="1">
          <a:spLocks noChangeArrowheads="1"/>
        </xdr:cNvSpPr>
      </xdr:nvSpPr>
      <xdr:spPr bwMode="auto">
        <a:xfrm>
          <a:off x="6195060" y="863346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21</xdr:row>
      <xdr:rowOff>876300</xdr:rowOff>
    </xdr:from>
    <xdr:to>
      <xdr:col>10</xdr:col>
      <xdr:colOff>76200</xdr:colOff>
      <xdr:row>22</xdr:row>
      <xdr:rowOff>190500</xdr:rowOff>
    </xdr:to>
    <xdr:sp macro="" textlink="">
      <xdr:nvSpPr>
        <xdr:cNvPr id="24347" name="Texte 25">
          <a:extLst>
            <a:ext uri="{FF2B5EF4-FFF2-40B4-BE49-F238E27FC236}">
              <a16:creationId xmlns:a16="http://schemas.microsoft.com/office/drawing/2014/main" id="{36F090AE-6069-4311-AC68-731EC44E4C3F}"/>
            </a:ext>
          </a:extLst>
        </xdr:cNvPr>
        <xdr:cNvSpPr txBox="1">
          <a:spLocks noChangeArrowheads="1"/>
        </xdr:cNvSpPr>
      </xdr:nvSpPr>
      <xdr:spPr bwMode="auto">
        <a:xfrm>
          <a:off x="6195060" y="86334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3</xdr:row>
      <xdr:rowOff>0</xdr:rowOff>
    </xdr:from>
    <xdr:to>
      <xdr:col>2</xdr:col>
      <xdr:colOff>76200</xdr:colOff>
      <xdr:row>3</xdr:row>
      <xdr:rowOff>190500</xdr:rowOff>
    </xdr:to>
    <xdr:sp macro="" textlink="">
      <xdr:nvSpPr>
        <xdr:cNvPr id="19715" name="Texte 3">
          <a:extLst>
            <a:ext uri="{FF2B5EF4-FFF2-40B4-BE49-F238E27FC236}">
              <a16:creationId xmlns:a16="http://schemas.microsoft.com/office/drawing/2014/main" id="{4A87878A-0047-4598-A76A-1BE78660A8F0}"/>
            </a:ext>
          </a:extLst>
        </xdr:cNvPr>
        <xdr:cNvSpPr txBox="1">
          <a:spLocks noChangeArrowheads="1"/>
        </xdr:cNvSpPr>
      </xdr:nvSpPr>
      <xdr:spPr bwMode="auto">
        <a:xfrm>
          <a:off x="1584960" y="1104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2</xdr:col>
      <xdr:colOff>76200</xdr:colOff>
      <xdr:row>3</xdr:row>
      <xdr:rowOff>190500</xdr:rowOff>
    </xdr:to>
    <xdr:sp macro="" textlink="">
      <xdr:nvSpPr>
        <xdr:cNvPr id="19716" name="Texte 4">
          <a:extLst>
            <a:ext uri="{FF2B5EF4-FFF2-40B4-BE49-F238E27FC236}">
              <a16:creationId xmlns:a16="http://schemas.microsoft.com/office/drawing/2014/main" id="{2EEE77DF-2341-4F9E-A9B5-E00C5213A099}"/>
            </a:ext>
          </a:extLst>
        </xdr:cNvPr>
        <xdr:cNvSpPr txBox="1">
          <a:spLocks noChangeArrowheads="1"/>
        </xdr:cNvSpPr>
      </xdr:nvSpPr>
      <xdr:spPr bwMode="auto">
        <a:xfrm>
          <a:off x="1584960" y="1104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2</xdr:col>
      <xdr:colOff>76200</xdr:colOff>
      <xdr:row>3</xdr:row>
      <xdr:rowOff>190500</xdr:rowOff>
    </xdr:to>
    <xdr:sp macro="" textlink="">
      <xdr:nvSpPr>
        <xdr:cNvPr id="19717" name="Texte 5">
          <a:extLst>
            <a:ext uri="{FF2B5EF4-FFF2-40B4-BE49-F238E27FC236}">
              <a16:creationId xmlns:a16="http://schemas.microsoft.com/office/drawing/2014/main" id="{E66E37B3-FA15-48B0-BBA0-0156C9DBD1CD}"/>
            </a:ext>
          </a:extLst>
        </xdr:cNvPr>
        <xdr:cNvSpPr txBox="1">
          <a:spLocks noChangeArrowheads="1"/>
        </xdr:cNvSpPr>
      </xdr:nvSpPr>
      <xdr:spPr bwMode="auto">
        <a:xfrm>
          <a:off x="1584960" y="1104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3</xdr:col>
      <xdr:colOff>76200</xdr:colOff>
      <xdr:row>3</xdr:row>
      <xdr:rowOff>190500</xdr:rowOff>
    </xdr:to>
    <xdr:sp macro="" textlink="">
      <xdr:nvSpPr>
        <xdr:cNvPr id="19718" name="Texte 7">
          <a:extLst>
            <a:ext uri="{FF2B5EF4-FFF2-40B4-BE49-F238E27FC236}">
              <a16:creationId xmlns:a16="http://schemas.microsoft.com/office/drawing/2014/main" id="{BDC1FEE1-C75E-49F7-9BC0-B3C727AA2EBF}"/>
            </a:ext>
          </a:extLst>
        </xdr:cNvPr>
        <xdr:cNvSpPr txBox="1">
          <a:spLocks noChangeArrowheads="1"/>
        </xdr:cNvSpPr>
      </xdr:nvSpPr>
      <xdr:spPr bwMode="auto">
        <a:xfrm>
          <a:off x="2377440" y="1104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3</xdr:col>
      <xdr:colOff>76200</xdr:colOff>
      <xdr:row>3</xdr:row>
      <xdr:rowOff>190500</xdr:rowOff>
    </xdr:to>
    <xdr:sp macro="" textlink="">
      <xdr:nvSpPr>
        <xdr:cNvPr id="19719" name="Texte 8">
          <a:extLst>
            <a:ext uri="{FF2B5EF4-FFF2-40B4-BE49-F238E27FC236}">
              <a16:creationId xmlns:a16="http://schemas.microsoft.com/office/drawing/2014/main" id="{37D2ADA8-F39C-4564-9047-78AA195B9E1B}"/>
            </a:ext>
          </a:extLst>
        </xdr:cNvPr>
        <xdr:cNvSpPr txBox="1">
          <a:spLocks noChangeArrowheads="1"/>
        </xdr:cNvSpPr>
      </xdr:nvSpPr>
      <xdr:spPr bwMode="auto">
        <a:xfrm>
          <a:off x="2377440" y="1104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3</xdr:col>
      <xdr:colOff>76200</xdr:colOff>
      <xdr:row>3</xdr:row>
      <xdr:rowOff>190500</xdr:rowOff>
    </xdr:to>
    <xdr:sp macro="" textlink="">
      <xdr:nvSpPr>
        <xdr:cNvPr id="19720" name="Texte 9">
          <a:extLst>
            <a:ext uri="{FF2B5EF4-FFF2-40B4-BE49-F238E27FC236}">
              <a16:creationId xmlns:a16="http://schemas.microsoft.com/office/drawing/2014/main" id="{965B2D12-17D7-4EF1-ABCC-33D25107EBB4}"/>
            </a:ext>
          </a:extLst>
        </xdr:cNvPr>
        <xdr:cNvSpPr txBox="1">
          <a:spLocks noChangeArrowheads="1"/>
        </xdr:cNvSpPr>
      </xdr:nvSpPr>
      <xdr:spPr bwMode="auto">
        <a:xfrm>
          <a:off x="2377440" y="1104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xdr:row>
      <xdr:rowOff>0</xdr:rowOff>
    </xdr:from>
    <xdr:to>
      <xdr:col>4</xdr:col>
      <xdr:colOff>76200</xdr:colOff>
      <xdr:row>3</xdr:row>
      <xdr:rowOff>190500</xdr:rowOff>
    </xdr:to>
    <xdr:sp macro="" textlink="">
      <xdr:nvSpPr>
        <xdr:cNvPr id="19721" name="Texte 10">
          <a:extLst>
            <a:ext uri="{FF2B5EF4-FFF2-40B4-BE49-F238E27FC236}">
              <a16:creationId xmlns:a16="http://schemas.microsoft.com/office/drawing/2014/main" id="{56C1EF04-CF9C-4EC5-8890-49F9F31B672F}"/>
            </a:ext>
          </a:extLst>
        </xdr:cNvPr>
        <xdr:cNvSpPr txBox="1">
          <a:spLocks noChangeArrowheads="1"/>
        </xdr:cNvSpPr>
      </xdr:nvSpPr>
      <xdr:spPr bwMode="auto">
        <a:xfrm>
          <a:off x="3169920" y="1104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xdr:row>
      <xdr:rowOff>0</xdr:rowOff>
    </xdr:from>
    <xdr:to>
      <xdr:col>4</xdr:col>
      <xdr:colOff>76200</xdr:colOff>
      <xdr:row>3</xdr:row>
      <xdr:rowOff>190500</xdr:rowOff>
    </xdr:to>
    <xdr:sp macro="" textlink="">
      <xdr:nvSpPr>
        <xdr:cNvPr id="19722" name="Texte 11">
          <a:extLst>
            <a:ext uri="{FF2B5EF4-FFF2-40B4-BE49-F238E27FC236}">
              <a16:creationId xmlns:a16="http://schemas.microsoft.com/office/drawing/2014/main" id="{A0BA3A88-B14D-46CA-8E6B-256D533DB884}"/>
            </a:ext>
          </a:extLst>
        </xdr:cNvPr>
        <xdr:cNvSpPr txBox="1">
          <a:spLocks noChangeArrowheads="1"/>
        </xdr:cNvSpPr>
      </xdr:nvSpPr>
      <xdr:spPr bwMode="auto">
        <a:xfrm>
          <a:off x="3169920" y="1104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xdr:row>
      <xdr:rowOff>0</xdr:rowOff>
    </xdr:from>
    <xdr:to>
      <xdr:col>4</xdr:col>
      <xdr:colOff>76200</xdr:colOff>
      <xdr:row>3</xdr:row>
      <xdr:rowOff>190500</xdr:rowOff>
    </xdr:to>
    <xdr:sp macro="" textlink="">
      <xdr:nvSpPr>
        <xdr:cNvPr id="19723" name="Texte 12">
          <a:extLst>
            <a:ext uri="{FF2B5EF4-FFF2-40B4-BE49-F238E27FC236}">
              <a16:creationId xmlns:a16="http://schemas.microsoft.com/office/drawing/2014/main" id="{8A93498C-088C-4D86-BDA7-BFBCAAEBBBD7}"/>
            </a:ext>
          </a:extLst>
        </xdr:cNvPr>
        <xdr:cNvSpPr txBox="1">
          <a:spLocks noChangeArrowheads="1"/>
        </xdr:cNvSpPr>
      </xdr:nvSpPr>
      <xdr:spPr bwMode="auto">
        <a:xfrm>
          <a:off x="3169920" y="1104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xdr:row>
      <xdr:rowOff>0</xdr:rowOff>
    </xdr:from>
    <xdr:to>
      <xdr:col>1</xdr:col>
      <xdr:colOff>782878</xdr:colOff>
      <xdr:row>3</xdr:row>
      <xdr:rowOff>0</xdr:rowOff>
    </xdr:to>
    <xdr:sp macro="" textlink="">
      <xdr:nvSpPr>
        <xdr:cNvPr id="11" name="Texte 19">
          <a:extLst>
            <a:ext uri="{FF2B5EF4-FFF2-40B4-BE49-F238E27FC236}">
              <a16:creationId xmlns:a16="http://schemas.microsoft.com/office/drawing/2014/main" id="{9B1AB65A-8A16-43A9-A4B6-B9A61321E36C}"/>
            </a:ext>
          </a:extLst>
        </xdr:cNvPr>
        <xdr:cNvSpPr txBox="1">
          <a:spLocks noChangeArrowheads="1"/>
        </xdr:cNvSpPr>
      </xdr:nvSpPr>
      <xdr:spPr bwMode="auto">
        <a:xfrm>
          <a:off x="3219450" y="5953125"/>
          <a:ext cx="75247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fr-FR" sz="800" b="1" i="0" strike="noStrike">
              <a:solidFill>
                <a:srgbClr val="000000"/>
              </a:solidFill>
              <a:latin typeface="Arial"/>
              <a:cs typeface="Arial"/>
            </a:rPr>
            <a:t>CONS INTERM</a:t>
          </a:r>
        </a:p>
        <a:p>
          <a:pPr algn="ctr" rtl="0">
            <a:defRPr sz="1000"/>
          </a:pPr>
          <a:r>
            <a:rPr lang="fr-FR" sz="800" b="1" i="0" strike="noStrike">
              <a:solidFill>
                <a:srgbClr val="000000"/>
              </a:solidFill>
              <a:latin typeface="Arial"/>
              <a:cs typeface="Arial"/>
            </a:rPr>
            <a:t>EN PRODUITS</a:t>
          </a:r>
        </a:p>
      </xdr:txBody>
    </xdr:sp>
    <xdr:clientData/>
  </xdr:twoCellAnchor>
  <xdr:twoCellAnchor>
    <xdr:from>
      <xdr:col>1</xdr:col>
      <xdr:colOff>7620</xdr:colOff>
      <xdr:row>2</xdr:row>
      <xdr:rowOff>7620</xdr:rowOff>
    </xdr:from>
    <xdr:to>
      <xdr:col>1</xdr:col>
      <xdr:colOff>1097280</xdr:colOff>
      <xdr:row>3</xdr:row>
      <xdr:rowOff>0</xdr:rowOff>
    </xdr:to>
    <xdr:sp macro="" textlink="">
      <xdr:nvSpPr>
        <xdr:cNvPr id="19725" name="Line 12">
          <a:extLst>
            <a:ext uri="{FF2B5EF4-FFF2-40B4-BE49-F238E27FC236}">
              <a16:creationId xmlns:a16="http://schemas.microsoft.com/office/drawing/2014/main" id="{9A303567-1DCC-4C68-BABD-7AEF11063AB4}"/>
            </a:ext>
          </a:extLst>
        </xdr:cNvPr>
        <xdr:cNvSpPr>
          <a:spLocks noChangeShapeType="1"/>
        </xdr:cNvSpPr>
      </xdr:nvSpPr>
      <xdr:spPr bwMode="auto">
        <a:xfrm>
          <a:off x="800100" y="350520"/>
          <a:ext cx="784860" cy="7543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0</xdr:colOff>
      <xdr:row>2</xdr:row>
      <xdr:rowOff>0</xdr:rowOff>
    </xdr:from>
    <xdr:to>
      <xdr:col>2</xdr:col>
      <xdr:colOff>76200</xdr:colOff>
      <xdr:row>2</xdr:row>
      <xdr:rowOff>297180</xdr:rowOff>
    </xdr:to>
    <xdr:sp macro="" textlink="">
      <xdr:nvSpPr>
        <xdr:cNvPr id="19726" name="Texte 24">
          <a:extLst>
            <a:ext uri="{FF2B5EF4-FFF2-40B4-BE49-F238E27FC236}">
              <a16:creationId xmlns:a16="http://schemas.microsoft.com/office/drawing/2014/main" id="{92369372-5BC7-42D6-A1D1-7FD593099D52}"/>
            </a:ext>
          </a:extLst>
        </xdr:cNvPr>
        <xdr:cNvSpPr txBox="1">
          <a:spLocks noChangeArrowheads="1"/>
        </xdr:cNvSpPr>
      </xdr:nvSpPr>
      <xdr:spPr bwMode="auto">
        <a:xfrm>
          <a:off x="1584960" y="342900"/>
          <a:ext cx="7620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76200</xdr:colOff>
      <xdr:row>2</xdr:row>
      <xdr:rowOff>297180</xdr:rowOff>
    </xdr:to>
    <xdr:sp macro="" textlink="">
      <xdr:nvSpPr>
        <xdr:cNvPr id="19727" name="Texte 25">
          <a:extLst>
            <a:ext uri="{FF2B5EF4-FFF2-40B4-BE49-F238E27FC236}">
              <a16:creationId xmlns:a16="http://schemas.microsoft.com/office/drawing/2014/main" id="{EAC26B2A-8A50-4E65-BD0E-646A0A76DF1F}"/>
            </a:ext>
          </a:extLst>
        </xdr:cNvPr>
        <xdr:cNvSpPr txBox="1">
          <a:spLocks noChangeArrowheads="1"/>
        </xdr:cNvSpPr>
      </xdr:nvSpPr>
      <xdr:spPr bwMode="auto">
        <a:xfrm>
          <a:off x="1584960" y="342900"/>
          <a:ext cx="7620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76200</xdr:colOff>
      <xdr:row>2</xdr:row>
      <xdr:rowOff>297180</xdr:rowOff>
    </xdr:to>
    <xdr:sp macro="" textlink="">
      <xdr:nvSpPr>
        <xdr:cNvPr id="19728" name="Texte 26">
          <a:extLst>
            <a:ext uri="{FF2B5EF4-FFF2-40B4-BE49-F238E27FC236}">
              <a16:creationId xmlns:a16="http://schemas.microsoft.com/office/drawing/2014/main" id="{8BC72B70-5457-4A7E-8912-BC74EE79681A}"/>
            </a:ext>
          </a:extLst>
        </xdr:cNvPr>
        <xdr:cNvSpPr txBox="1">
          <a:spLocks noChangeArrowheads="1"/>
        </xdr:cNvSpPr>
      </xdr:nvSpPr>
      <xdr:spPr bwMode="auto">
        <a:xfrm>
          <a:off x="1584960" y="342900"/>
          <a:ext cx="7620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2</xdr:row>
      <xdr:rowOff>297180</xdr:rowOff>
    </xdr:to>
    <xdr:sp macro="" textlink="">
      <xdr:nvSpPr>
        <xdr:cNvPr id="19729" name="Texte 27">
          <a:extLst>
            <a:ext uri="{FF2B5EF4-FFF2-40B4-BE49-F238E27FC236}">
              <a16:creationId xmlns:a16="http://schemas.microsoft.com/office/drawing/2014/main" id="{31B8CB73-E225-458D-AF15-C2AA03D3777B}"/>
            </a:ext>
          </a:extLst>
        </xdr:cNvPr>
        <xdr:cNvSpPr txBox="1">
          <a:spLocks noChangeArrowheads="1"/>
        </xdr:cNvSpPr>
      </xdr:nvSpPr>
      <xdr:spPr bwMode="auto">
        <a:xfrm>
          <a:off x="2377440" y="342900"/>
          <a:ext cx="7620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2</xdr:row>
      <xdr:rowOff>297180</xdr:rowOff>
    </xdr:to>
    <xdr:sp macro="" textlink="">
      <xdr:nvSpPr>
        <xdr:cNvPr id="19730" name="Texte 28">
          <a:extLst>
            <a:ext uri="{FF2B5EF4-FFF2-40B4-BE49-F238E27FC236}">
              <a16:creationId xmlns:a16="http://schemas.microsoft.com/office/drawing/2014/main" id="{D1EC2EF9-D4E4-47D7-80E5-84EBFF541858}"/>
            </a:ext>
          </a:extLst>
        </xdr:cNvPr>
        <xdr:cNvSpPr txBox="1">
          <a:spLocks noChangeArrowheads="1"/>
        </xdr:cNvSpPr>
      </xdr:nvSpPr>
      <xdr:spPr bwMode="auto">
        <a:xfrm>
          <a:off x="2377440" y="342900"/>
          <a:ext cx="7620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2</xdr:row>
      <xdr:rowOff>297180</xdr:rowOff>
    </xdr:to>
    <xdr:sp macro="" textlink="">
      <xdr:nvSpPr>
        <xdr:cNvPr id="19731" name="Texte 29">
          <a:extLst>
            <a:ext uri="{FF2B5EF4-FFF2-40B4-BE49-F238E27FC236}">
              <a16:creationId xmlns:a16="http://schemas.microsoft.com/office/drawing/2014/main" id="{A55D1958-3213-4654-A10D-04CAD6A81DD4}"/>
            </a:ext>
          </a:extLst>
        </xdr:cNvPr>
        <xdr:cNvSpPr txBox="1">
          <a:spLocks noChangeArrowheads="1"/>
        </xdr:cNvSpPr>
      </xdr:nvSpPr>
      <xdr:spPr bwMode="auto">
        <a:xfrm>
          <a:off x="2377440" y="342900"/>
          <a:ext cx="7620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76200</xdr:colOff>
      <xdr:row>2</xdr:row>
      <xdr:rowOff>297180</xdr:rowOff>
    </xdr:to>
    <xdr:sp macro="" textlink="">
      <xdr:nvSpPr>
        <xdr:cNvPr id="19732" name="Texte 30">
          <a:extLst>
            <a:ext uri="{FF2B5EF4-FFF2-40B4-BE49-F238E27FC236}">
              <a16:creationId xmlns:a16="http://schemas.microsoft.com/office/drawing/2014/main" id="{71194833-7765-4878-940A-07DB2758A2DC}"/>
            </a:ext>
          </a:extLst>
        </xdr:cNvPr>
        <xdr:cNvSpPr txBox="1">
          <a:spLocks noChangeArrowheads="1"/>
        </xdr:cNvSpPr>
      </xdr:nvSpPr>
      <xdr:spPr bwMode="auto">
        <a:xfrm>
          <a:off x="3169920" y="342900"/>
          <a:ext cx="7620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76200</xdr:colOff>
      <xdr:row>2</xdr:row>
      <xdr:rowOff>297180</xdr:rowOff>
    </xdr:to>
    <xdr:sp macro="" textlink="">
      <xdr:nvSpPr>
        <xdr:cNvPr id="19733" name="Texte 31">
          <a:extLst>
            <a:ext uri="{FF2B5EF4-FFF2-40B4-BE49-F238E27FC236}">
              <a16:creationId xmlns:a16="http://schemas.microsoft.com/office/drawing/2014/main" id="{045B0907-671F-4CAF-BFEB-929FE8A1F35A}"/>
            </a:ext>
          </a:extLst>
        </xdr:cNvPr>
        <xdr:cNvSpPr txBox="1">
          <a:spLocks noChangeArrowheads="1"/>
        </xdr:cNvSpPr>
      </xdr:nvSpPr>
      <xdr:spPr bwMode="auto">
        <a:xfrm>
          <a:off x="3169920" y="342900"/>
          <a:ext cx="7620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76200</xdr:colOff>
      <xdr:row>2</xdr:row>
      <xdr:rowOff>297180</xdr:rowOff>
    </xdr:to>
    <xdr:sp macro="" textlink="">
      <xdr:nvSpPr>
        <xdr:cNvPr id="19734" name="Texte 32">
          <a:extLst>
            <a:ext uri="{FF2B5EF4-FFF2-40B4-BE49-F238E27FC236}">
              <a16:creationId xmlns:a16="http://schemas.microsoft.com/office/drawing/2014/main" id="{D5BFA305-9D85-4FDC-9847-BF7457671351}"/>
            </a:ext>
          </a:extLst>
        </xdr:cNvPr>
        <xdr:cNvSpPr txBox="1">
          <a:spLocks noChangeArrowheads="1"/>
        </xdr:cNvSpPr>
      </xdr:nvSpPr>
      <xdr:spPr bwMode="auto">
        <a:xfrm>
          <a:off x="3169920" y="342900"/>
          <a:ext cx="7620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7620</xdr:colOff>
      <xdr:row>2</xdr:row>
      <xdr:rowOff>0</xdr:rowOff>
    </xdr:from>
    <xdr:to>
      <xdr:col>3</xdr:col>
      <xdr:colOff>792480</xdr:colOff>
      <xdr:row>2</xdr:row>
      <xdr:rowOff>0</xdr:rowOff>
    </xdr:to>
    <xdr:sp macro="" textlink="">
      <xdr:nvSpPr>
        <xdr:cNvPr id="19735" name="Line 23">
          <a:extLst>
            <a:ext uri="{FF2B5EF4-FFF2-40B4-BE49-F238E27FC236}">
              <a16:creationId xmlns:a16="http://schemas.microsoft.com/office/drawing/2014/main" id="{D3D803F9-0D10-435C-A62C-4E31F38FB17B}"/>
            </a:ext>
          </a:extLst>
        </xdr:cNvPr>
        <xdr:cNvSpPr>
          <a:spLocks noChangeShapeType="1"/>
        </xdr:cNvSpPr>
      </xdr:nvSpPr>
      <xdr:spPr bwMode="auto">
        <a:xfrm>
          <a:off x="2385060" y="342900"/>
          <a:ext cx="7848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0</xdr:colOff>
      <xdr:row>5</xdr:row>
      <xdr:rowOff>0</xdr:rowOff>
    </xdr:from>
    <xdr:to>
      <xdr:col>2</xdr:col>
      <xdr:colOff>76200</xdr:colOff>
      <xdr:row>5</xdr:row>
      <xdr:rowOff>106680</xdr:rowOff>
    </xdr:to>
    <xdr:sp macro="" textlink="">
      <xdr:nvSpPr>
        <xdr:cNvPr id="19736" name="Texte 3">
          <a:extLst>
            <a:ext uri="{FF2B5EF4-FFF2-40B4-BE49-F238E27FC236}">
              <a16:creationId xmlns:a16="http://schemas.microsoft.com/office/drawing/2014/main" id="{E6E7E7C5-7F5C-45CD-844A-34FBFCE8D800}"/>
            </a:ext>
          </a:extLst>
        </xdr:cNvPr>
        <xdr:cNvSpPr txBox="1">
          <a:spLocks noChangeArrowheads="1"/>
        </xdr:cNvSpPr>
      </xdr:nvSpPr>
      <xdr:spPr bwMode="auto">
        <a:xfrm>
          <a:off x="1584960" y="1577340"/>
          <a:ext cx="7620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106680</xdr:rowOff>
    </xdr:to>
    <xdr:sp macro="" textlink="">
      <xdr:nvSpPr>
        <xdr:cNvPr id="19737" name="Texte 4">
          <a:extLst>
            <a:ext uri="{FF2B5EF4-FFF2-40B4-BE49-F238E27FC236}">
              <a16:creationId xmlns:a16="http://schemas.microsoft.com/office/drawing/2014/main" id="{F1FEBC5C-BD16-4EC6-8528-C972C6BF7725}"/>
            </a:ext>
          </a:extLst>
        </xdr:cNvPr>
        <xdr:cNvSpPr txBox="1">
          <a:spLocks noChangeArrowheads="1"/>
        </xdr:cNvSpPr>
      </xdr:nvSpPr>
      <xdr:spPr bwMode="auto">
        <a:xfrm>
          <a:off x="1584960" y="1577340"/>
          <a:ext cx="7620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106680</xdr:rowOff>
    </xdr:to>
    <xdr:sp macro="" textlink="">
      <xdr:nvSpPr>
        <xdr:cNvPr id="19738" name="Texte 5">
          <a:extLst>
            <a:ext uri="{FF2B5EF4-FFF2-40B4-BE49-F238E27FC236}">
              <a16:creationId xmlns:a16="http://schemas.microsoft.com/office/drawing/2014/main" id="{DE729D24-CEEA-4D02-83F7-19271632D6F7}"/>
            </a:ext>
          </a:extLst>
        </xdr:cNvPr>
        <xdr:cNvSpPr txBox="1">
          <a:spLocks noChangeArrowheads="1"/>
        </xdr:cNvSpPr>
      </xdr:nvSpPr>
      <xdr:spPr bwMode="auto">
        <a:xfrm>
          <a:off x="1584960" y="1577340"/>
          <a:ext cx="7620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190500</xdr:rowOff>
    </xdr:to>
    <xdr:sp macro="" textlink="">
      <xdr:nvSpPr>
        <xdr:cNvPr id="19739" name="Texte 3">
          <a:extLst>
            <a:ext uri="{FF2B5EF4-FFF2-40B4-BE49-F238E27FC236}">
              <a16:creationId xmlns:a16="http://schemas.microsoft.com/office/drawing/2014/main" id="{32E0D7B3-B011-45CE-9A85-6860AD7C7CB1}"/>
            </a:ext>
          </a:extLst>
        </xdr:cNvPr>
        <xdr:cNvSpPr txBox="1">
          <a:spLocks noChangeArrowheads="1"/>
        </xdr:cNvSpPr>
      </xdr:nvSpPr>
      <xdr:spPr bwMode="auto">
        <a:xfrm>
          <a:off x="3962400" y="1104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190500</xdr:rowOff>
    </xdr:to>
    <xdr:sp macro="" textlink="">
      <xdr:nvSpPr>
        <xdr:cNvPr id="19740" name="Texte 4">
          <a:extLst>
            <a:ext uri="{FF2B5EF4-FFF2-40B4-BE49-F238E27FC236}">
              <a16:creationId xmlns:a16="http://schemas.microsoft.com/office/drawing/2014/main" id="{8ED2C355-1AEC-4105-B7D8-7A19CF42B70A}"/>
            </a:ext>
          </a:extLst>
        </xdr:cNvPr>
        <xdr:cNvSpPr txBox="1">
          <a:spLocks noChangeArrowheads="1"/>
        </xdr:cNvSpPr>
      </xdr:nvSpPr>
      <xdr:spPr bwMode="auto">
        <a:xfrm>
          <a:off x="3962400" y="1104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190500</xdr:rowOff>
    </xdr:to>
    <xdr:sp macro="" textlink="">
      <xdr:nvSpPr>
        <xdr:cNvPr id="19741" name="Texte 5">
          <a:extLst>
            <a:ext uri="{FF2B5EF4-FFF2-40B4-BE49-F238E27FC236}">
              <a16:creationId xmlns:a16="http://schemas.microsoft.com/office/drawing/2014/main" id="{3F262C6F-61F6-4C21-BE50-0D2F223C0269}"/>
            </a:ext>
          </a:extLst>
        </xdr:cNvPr>
        <xdr:cNvSpPr txBox="1">
          <a:spLocks noChangeArrowheads="1"/>
        </xdr:cNvSpPr>
      </xdr:nvSpPr>
      <xdr:spPr bwMode="auto">
        <a:xfrm>
          <a:off x="3962400" y="1104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15240</xdr:rowOff>
    </xdr:to>
    <xdr:sp macro="" textlink="">
      <xdr:nvSpPr>
        <xdr:cNvPr id="19742" name="Texte 3">
          <a:extLst>
            <a:ext uri="{FF2B5EF4-FFF2-40B4-BE49-F238E27FC236}">
              <a16:creationId xmlns:a16="http://schemas.microsoft.com/office/drawing/2014/main" id="{78D8BAF7-8E71-4C08-A708-97FC85F00861}"/>
            </a:ext>
          </a:extLst>
        </xdr:cNvPr>
        <xdr:cNvSpPr txBox="1">
          <a:spLocks noChangeArrowheads="1"/>
        </xdr:cNvSpPr>
      </xdr:nvSpPr>
      <xdr:spPr bwMode="auto">
        <a:xfrm>
          <a:off x="3169920" y="14020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15240</xdr:rowOff>
    </xdr:to>
    <xdr:sp macro="" textlink="">
      <xdr:nvSpPr>
        <xdr:cNvPr id="19743" name="Texte 4">
          <a:extLst>
            <a:ext uri="{FF2B5EF4-FFF2-40B4-BE49-F238E27FC236}">
              <a16:creationId xmlns:a16="http://schemas.microsoft.com/office/drawing/2014/main" id="{A8A01A89-1F99-4913-B28B-6FA0CDDCCB3F}"/>
            </a:ext>
          </a:extLst>
        </xdr:cNvPr>
        <xdr:cNvSpPr txBox="1">
          <a:spLocks noChangeArrowheads="1"/>
        </xdr:cNvSpPr>
      </xdr:nvSpPr>
      <xdr:spPr bwMode="auto">
        <a:xfrm>
          <a:off x="3169920" y="14020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76200</xdr:colOff>
      <xdr:row>5</xdr:row>
      <xdr:rowOff>15240</xdr:rowOff>
    </xdr:to>
    <xdr:sp macro="" textlink="">
      <xdr:nvSpPr>
        <xdr:cNvPr id="19744" name="Texte 5">
          <a:extLst>
            <a:ext uri="{FF2B5EF4-FFF2-40B4-BE49-F238E27FC236}">
              <a16:creationId xmlns:a16="http://schemas.microsoft.com/office/drawing/2014/main" id="{7C49912C-5A16-419F-977D-53FA0B19A899}"/>
            </a:ext>
          </a:extLst>
        </xdr:cNvPr>
        <xdr:cNvSpPr txBox="1">
          <a:spLocks noChangeArrowheads="1"/>
        </xdr:cNvSpPr>
      </xdr:nvSpPr>
      <xdr:spPr bwMode="auto">
        <a:xfrm>
          <a:off x="3169920" y="14020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7</xdr:row>
      <xdr:rowOff>190500</xdr:rowOff>
    </xdr:to>
    <xdr:sp macro="" textlink="">
      <xdr:nvSpPr>
        <xdr:cNvPr id="19745" name="Texte 3">
          <a:extLst>
            <a:ext uri="{FF2B5EF4-FFF2-40B4-BE49-F238E27FC236}">
              <a16:creationId xmlns:a16="http://schemas.microsoft.com/office/drawing/2014/main" id="{48D16007-2AB2-48EE-8530-F4679C3BC05C}"/>
            </a:ext>
          </a:extLst>
        </xdr:cNvPr>
        <xdr:cNvSpPr txBox="1">
          <a:spLocks noChangeArrowheads="1"/>
        </xdr:cNvSpPr>
      </xdr:nvSpPr>
      <xdr:spPr bwMode="auto">
        <a:xfrm>
          <a:off x="2377440" y="2042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7</xdr:row>
      <xdr:rowOff>190500</xdr:rowOff>
    </xdr:to>
    <xdr:sp macro="" textlink="">
      <xdr:nvSpPr>
        <xdr:cNvPr id="19746" name="Texte 4">
          <a:extLst>
            <a:ext uri="{FF2B5EF4-FFF2-40B4-BE49-F238E27FC236}">
              <a16:creationId xmlns:a16="http://schemas.microsoft.com/office/drawing/2014/main" id="{47213281-1437-4F41-9007-7357DB5252ED}"/>
            </a:ext>
          </a:extLst>
        </xdr:cNvPr>
        <xdr:cNvSpPr txBox="1">
          <a:spLocks noChangeArrowheads="1"/>
        </xdr:cNvSpPr>
      </xdr:nvSpPr>
      <xdr:spPr bwMode="auto">
        <a:xfrm>
          <a:off x="2377440" y="2042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7</xdr:row>
      <xdr:rowOff>190500</xdr:rowOff>
    </xdr:to>
    <xdr:sp macro="" textlink="">
      <xdr:nvSpPr>
        <xdr:cNvPr id="19747" name="Texte 5">
          <a:extLst>
            <a:ext uri="{FF2B5EF4-FFF2-40B4-BE49-F238E27FC236}">
              <a16:creationId xmlns:a16="http://schemas.microsoft.com/office/drawing/2014/main" id="{3FCE7E23-1CDB-425E-882B-D2CA16CE72E6}"/>
            </a:ext>
          </a:extLst>
        </xdr:cNvPr>
        <xdr:cNvSpPr txBox="1">
          <a:spLocks noChangeArrowheads="1"/>
        </xdr:cNvSpPr>
      </xdr:nvSpPr>
      <xdr:spPr bwMode="auto">
        <a:xfrm>
          <a:off x="2377440" y="2042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190500</xdr:rowOff>
    </xdr:to>
    <xdr:sp macro="" textlink="">
      <xdr:nvSpPr>
        <xdr:cNvPr id="19748" name="Texte 3">
          <a:extLst>
            <a:ext uri="{FF2B5EF4-FFF2-40B4-BE49-F238E27FC236}">
              <a16:creationId xmlns:a16="http://schemas.microsoft.com/office/drawing/2014/main" id="{76075078-5072-4067-BDC2-244873A14AFB}"/>
            </a:ext>
          </a:extLst>
        </xdr:cNvPr>
        <xdr:cNvSpPr txBox="1">
          <a:spLocks noChangeArrowheads="1"/>
        </xdr:cNvSpPr>
      </xdr:nvSpPr>
      <xdr:spPr bwMode="auto">
        <a:xfrm>
          <a:off x="3169920" y="2042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190500</xdr:rowOff>
    </xdr:to>
    <xdr:sp macro="" textlink="">
      <xdr:nvSpPr>
        <xdr:cNvPr id="19749" name="Texte 4">
          <a:extLst>
            <a:ext uri="{FF2B5EF4-FFF2-40B4-BE49-F238E27FC236}">
              <a16:creationId xmlns:a16="http://schemas.microsoft.com/office/drawing/2014/main" id="{458775EE-112B-42CB-885C-58F8892878D4}"/>
            </a:ext>
          </a:extLst>
        </xdr:cNvPr>
        <xdr:cNvSpPr txBox="1">
          <a:spLocks noChangeArrowheads="1"/>
        </xdr:cNvSpPr>
      </xdr:nvSpPr>
      <xdr:spPr bwMode="auto">
        <a:xfrm>
          <a:off x="3169920" y="2042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190500</xdr:rowOff>
    </xdr:to>
    <xdr:sp macro="" textlink="">
      <xdr:nvSpPr>
        <xdr:cNvPr id="19750" name="Texte 5">
          <a:extLst>
            <a:ext uri="{FF2B5EF4-FFF2-40B4-BE49-F238E27FC236}">
              <a16:creationId xmlns:a16="http://schemas.microsoft.com/office/drawing/2014/main" id="{30739CF0-BB0F-400E-8DA6-A1480EE78C03}"/>
            </a:ext>
          </a:extLst>
        </xdr:cNvPr>
        <xdr:cNvSpPr txBox="1">
          <a:spLocks noChangeArrowheads="1"/>
        </xdr:cNvSpPr>
      </xdr:nvSpPr>
      <xdr:spPr bwMode="auto">
        <a:xfrm>
          <a:off x="3169920" y="2042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0</xdr:rowOff>
    </xdr:from>
    <xdr:to>
      <xdr:col>5</xdr:col>
      <xdr:colOff>76200</xdr:colOff>
      <xdr:row>7</xdr:row>
      <xdr:rowOff>190500</xdr:rowOff>
    </xdr:to>
    <xdr:sp macro="" textlink="">
      <xdr:nvSpPr>
        <xdr:cNvPr id="19751" name="Texte 3">
          <a:extLst>
            <a:ext uri="{FF2B5EF4-FFF2-40B4-BE49-F238E27FC236}">
              <a16:creationId xmlns:a16="http://schemas.microsoft.com/office/drawing/2014/main" id="{0C5D8B02-A482-42B8-8496-A7D9A39543FB}"/>
            </a:ext>
          </a:extLst>
        </xdr:cNvPr>
        <xdr:cNvSpPr txBox="1">
          <a:spLocks noChangeArrowheads="1"/>
        </xdr:cNvSpPr>
      </xdr:nvSpPr>
      <xdr:spPr bwMode="auto">
        <a:xfrm>
          <a:off x="3962400" y="2042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0</xdr:rowOff>
    </xdr:from>
    <xdr:to>
      <xdr:col>5</xdr:col>
      <xdr:colOff>76200</xdr:colOff>
      <xdr:row>7</xdr:row>
      <xdr:rowOff>190500</xdr:rowOff>
    </xdr:to>
    <xdr:sp macro="" textlink="">
      <xdr:nvSpPr>
        <xdr:cNvPr id="19752" name="Texte 4">
          <a:extLst>
            <a:ext uri="{FF2B5EF4-FFF2-40B4-BE49-F238E27FC236}">
              <a16:creationId xmlns:a16="http://schemas.microsoft.com/office/drawing/2014/main" id="{50DE22B3-E740-4754-9A84-DF436AE86BA2}"/>
            </a:ext>
          </a:extLst>
        </xdr:cNvPr>
        <xdr:cNvSpPr txBox="1">
          <a:spLocks noChangeArrowheads="1"/>
        </xdr:cNvSpPr>
      </xdr:nvSpPr>
      <xdr:spPr bwMode="auto">
        <a:xfrm>
          <a:off x="3962400" y="2042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0</xdr:rowOff>
    </xdr:from>
    <xdr:to>
      <xdr:col>5</xdr:col>
      <xdr:colOff>76200</xdr:colOff>
      <xdr:row>7</xdr:row>
      <xdr:rowOff>190500</xdr:rowOff>
    </xdr:to>
    <xdr:sp macro="" textlink="">
      <xdr:nvSpPr>
        <xdr:cNvPr id="19753" name="Texte 5">
          <a:extLst>
            <a:ext uri="{FF2B5EF4-FFF2-40B4-BE49-F238E27FC236}">
              <a16:creationId xmlns:a16="http://schemas.microsoft.com/office/drawing/2014/main" id="{9AFEE729-B43E-4E0B-8908-407D5466371C}"/>
            </a:ext>
          </a:extLst>
        </xdr:cNvPr>
        <xdr:cNvSpPr txBox="1">
          <a:spLocks noChangeArrowheads="1"/>
        </xdr:cNvSpPr>
      </xdr:nvSpPr>
      <xdr:spPr bwMode="auto">
        <a:xfrm>
          <a:off x="3962400" y="2042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76200</xdr:colOff>
      <xdr:row>7</xdr:row>
      <xdr:rowOff>190500</xdr:rowOff>
    </xdr:to>
    <xdr:sp macro="" textlink="">
      <xdr:nvSpPr>
        <xdr:cNvPr id="19754" name="Texte 3">
          <a:extLst>
            <a:ext uri="{FF2B5EF4-FFF2-40B4-BE49-F238E27FC236}">
              <a16:creationId xmlns:a16="http://schemas.microsoft.com/office/drawing/2014/main" id="{C5C75A0E-726D-43F1-ACA6-A54ACBA041A4}"/>
            </a:ext>
          </a:extLst>
        </xdr:cNvPr>
        <xdr:cNvSpPr txBox="1">
          <a:spLocks noChangeArrowheads="1"/>
        </xdr:cNvSpPr>
      </xdr:nvSpPr>
      <xdr:spPr bwMode="auto">
        <a:xfrm>
          <a:off x="4754880" y="2042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76200</xdr:colOff>
      <xdr:row>7</xdr:row>
      <xdr:rowOff>190500</xdr:rowOff>
    </xdr:to>
    <xdr:sp macro="" textlink="">
      <xdr:nvSpPr>
        <xdr:cNvPr id="19755" name="Texte 4">
          <a:extLst>
            <a:ext uri="{FF2B5EF4-FFF2-40B4-BE49-F238E27FC236}">
              <a16:creationId xmlns:a16="http://schemas.microsoft.com/office/drawing/2014/main" id="{7AD97D78-F42D-49D5-AAE4-E09D4CBACE81}"/>
            </a:ext>
          </a:extLst>
        </xdr:cNvPr>
        <xdr:cNvSpPr txBox="1">
          <a:spLocks noChangeArrowheads="1"/>
        </xdr:cNvSpPr>
      </xdr:nvSpPr>
      <xdr:spPr bwMode="auto">
        <a:xfrm>
          <a:off x="4754880" y="2042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76200</xdr:colOff>
      <xdr:row>7</xdr:row>
      <xdr:rowOff>190500</xdr:rowOff>
    </xdr:to>
    <xdr:sp macro="" textlink="">
      <xdr:nvSpPr>
        <xdr:cNvPr id="19756" name="Texte 5">
          <a:extLst>
            <a:ext uri="{FF2B5EF4-FFF2-40B4-BE49-F238E27FC236}">
              <a16:creationId xmlns:a16="http://schemas.microsoft.com/office/drawing/2014/main" id="{FF0F4CEB-51FE-4819-A43A-7E5239E66E18}"/>
            </a:ext>
          </a:extLst>
        </xdr:cNvPr>
        <xdr:cNvSpPr txBox="1">
          <a:spLocks noChangeArrowheads="1"/>
        </xdr:cNvSpPr>
      </xdr:nvSpPr>
      <xdr:spPr bwMode="auto">
        <a:xfrm>
          <a:off x="4754880" y="2042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19</xdr:row>
      <xdr:rowOff>0</xdr:rowOff>
    </xdr:from>
    <xdr:to>
      <xdr:col>8</xdr:col>
      <xdr:colOff>670560</xdr:colOff>
      <xdr:row>44</xdr:row>
      <xdr:rowOff>0</xdr:rowOff>
    </xdr:to>
    <xdr:pic>
      <xdr:nvPicPr>
        <xdr:cNvPr id="19757" name="Picture 43">
          <a:extLst>
            <a:ext uri="{FF2B5EF4-FFF2-40B4-BE49-F238E27FC236}">
              <a16:creationId xmlns:a16="http://schemas.microsoft.com/office/drawing/2014/main" id="{EC11E2D5-8F5C-4959-AB6D-3E92F7CFDA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38700"/>
          <a:ext cx="7010400" cy="419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13</xdr:row>
      <xdr:rowOff>0</xdr:rowOff>
    </xdr:from>
    <xdr:to>
      <xdr:col>6</xdr:col>
      <xdr:colOff>114300</xdr:colOff>
      <xdr:row>13</xdr:row>
      <xdr:rowOff>289560</xdr:rowOff>
    </xdr:to>
    <xdr:sp macro="" textlink="">
      <xdr:nvSpPr>
        <xdr:cNvPr id="12140" name="Texte 3">
          <a:extLst>
            <a:ext uri="{FF2B5EF4-FFF2-40B4-BE49-F238E27FC236}">
              <a16:creationId xmlns:a16="http://schemas.microsoft.com/office/drawing/2014/main" id="{21FD6845-2E59-4D6B-B56C-9A6079305F2D}"/>
            </a:ext>
          </a:extLst>
        </xdr:cNvPr>
        <xdr:cNvSpPr txBox="1">
          <a:spLocks noChangeArrowheads="1"/>
        </xdr:cNvSpPr>
      </xdr:nvSpPr>
      <xdr:spPr bwMode="auto">
        <a:xfrm>
          <a:off x="7985760" y="990600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13</xdr:row>
      <xdr:rowOff>0</xdr:rowOff>
    </xdr:from>
    <xdr:to>
      <xdr:col>6</xdr:col>
      <xdr:colOff>114300</xdr:colOff>
      <xdr:row>13</xdr:row>
      <xdr:rowOff>289560</xdr:rowOff>
    </xdr:to>
    <xdr:sp macro="" textlink="">
      <xdr:nvSpPr>
        <xdr:cNvPr id="12141" name="Texte 4">
          <a:extLst>
            <a:ext uri="{FF2B5EF4-FFF2-40B4-BE49-F238E27FC236}">
              <a16:creationId xmlns:a16="http://schemas.microsoft.com/office/drawing/2014/main" id="{B84C3D77-5BA8-4138-A24E-7F0951F3AFB2}"/>
            </a:ext>
          </a:extLst>
        </xdr:cNvPr>
        <xdr:cNvSpPr txBox="1">
          <a:spLocks noChangeArrowheads="1"/>
        </xdr:cNvSpPr>
      </xdr:nvSpPr>
      <xdr:spPr bwMode="auto">
        <a:xfrm>
          <a:off x="7985760" y="990600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13</xdr:row>
      <xdr:rowOff>0</xdr:rowOff>
    </xdr:from>
    <xdr:to>
      <xdr:col>6</xdr:col>
      <xdr:colOff>114300</xdr:colOff>
      <xdr:row>13</xdr:row>
      <xdr:rowOff>289560</xdr:rowOff>
    </xdr:to>
    <xdr:sp macro="" textlink="">
      <xdr:nvSpPr>
        <xdr:cNvPr id="12142" name="Texte 5">
          <a:extLst>
            <a:ext uri="{FF2B5EF4-FFF2-40B4-BE49-F238E27FC236}">
              <a16:creationId xmlns:a16="http://schemas.microsoft.com/office/drawing/2014/main" id="{2C7235F1-9145-4A04-8969-97C7648587A7}"/>
            </a:ext>
          </a:extLst>
        </xdr:cNvPr>
        <xdr:cNvSpPr txBox="1">
          <a:spLocks noChangeArrowheads="1"/>
        </xdr:cNvSpPr>
      </xdr:nvSpPr>
      <xdr:spPr bwMode="auto">
        <a:xfrm>
          <a:off x="7985760" y="990600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13</xdr:row>
      <xdr:rowOff>0</xdr:rowOff>
    </xdr:from>
    <xdr:to>
      <xdr:col>7</xdr:col>
      <xdr:colOff>114300</xdr:colOff>
      <xdr:row>13</xdr:row>
      <xdr:rowOff>289560</xdr:rowOff>
    </xdr:to>
    <xdr:sp macro="" textlink="">
      <xdr:nvSpPr>
        <xdr:cNvPr id="12143" name="Texte 7">
          <a:extLst>
            <a:ext uri="{FF2B5EF4-FFF2-40B4-BE49-F238E27FC236}">
              <a16:creationId xmlns:a16="http://schemas.microsoft.com/office/drawing/2014/main" id="{0123DDF4-5527-4C47-B051-93F12DD6ECA2}"/>
            </a:ext>
          </a:extLst>
        </xdr:cNvPr>
        <xdr:cNvSpPr txBox="1">
          <a:spLocks noChangeArrowheads="1"/>
        </xdr:cNvSpPr>
      </xdr:nvSpPr>
      <xdr:spPr bwMode="auto">
        <a:xfrm>
          <a:off x="9060180" y="990600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13</xdr:row>
      <xdr:rowOff>0</xdr:rowOff>
    </xdr:from>
    <xdr:to>
      <xdr:col>7</xdr:col>
      <xdr:colOff>114300</xdr:colOff>
      <xdr:row>13</xdr:row>
      <xdr:rowOff>289560</xdr:rowOff>
    </xdr:to>
    <xdr:sp macro="" textlink="">
      <xdr:nvSpPr>
        <xdr:cNvPr id="12144" name="Texte 8">
          <a:extLst>
            <a:ext uri="{FF2B5EF4-FFF2-40B4-BE49-F238E27FC236}">
              <a16:creationId xmlns:a16="http://schemas.microsoft.com/office/drawing/2014/main" id="{91D2D6C2-83B7-4A3A-8190-3C878042CF9B}"/>
            </a:ext>
          </a:extLst>
        </xdr:cNvPr>
        <xdr:cNvSpPr txBox="1">
          <a:spLocks noChangeArrowheads="1"/>
        </xdr:cNvSpPr>
      </xdr:nvSpPr>
      <xdr:spPr bwMode="auto">
        <a:xfrm>
          <a:off x="9060180" y="990600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13</xdr:row>
      <xdr:rowOff>0</xdr:rowOff>
    </xdr:from>
    <xdr:to>
      <xdr:col>7</xdr:col>
      <xdr:colOff>114300</xdr:colOff>
      <xdr:row>13</xdr:row>
      <xdr:rowOff>289560</xdr:rowOff>
    </xdr:to>
    <xdr:sp macro="" textlink="">
      <xdr:nvSpPr>
        <xdr:cNvPr id="12145" name="Texte 9">
          <a:extLst>
            <a:ext uri="{FF2B5EF4-FFF2-40B4-BE49-F238E27FC236}">
              <a16:creationId xmlns:a16="http://schemas.microsoft.com/office/drawing/2014/main" id="{C749AC2C-316E-42FA-9811-C7B8CB7828E0}"/>
            </a:ext>
          </a:extLst>
        </xdr:cNvPr>
        <xdr:cNvSpPr txBox="1">
          <a:spLocks noChangeArrowheads="1"/>
        </xdr:cNvSpPr>
      </xdr:nvSpPr>
      <xdr:spPr bwMode="auto">
        <a:xfrm>
          <a:off x="9060180" y="990600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13</xdr:row>
      <xdr:rowOff>0</xdr:rowOff>
    </xdr:from>
    <xdr:to>
      <xdr:col>8</xdr:col>
      <xdr:colOff>114300</xdr:colOff>
      <xdr:row>13</xdr:row>
      <xdr:rowOff>289560</xdr:rowOff>
    </xdr:to>
    <xdr:sp macro="" textlink="">
      <xdr:nvSpPr>
        <xdr:cNvPr id="12146" name="Texte 10">
          <a:extLst>
            <a:ext uri="{FF2B5EF4-FFF2-40B4-BE49-F238E27FC236}">
              <a16:creationId xmlns:a16="http://schemas.microsoft.com/office/drawing/2014/main" id="{935DF6F8-F583-4485-BE43-722011CDF9F3}"/>
            </a:ext>
          </a:extLst>
        </xdr:cNvPr>
        <xdr:cNvSpPr txBox="1">
          <a:spLocks noChangeArrowheads="1"/>
        </xdr:cNvSpPr>
      </xdr:nvSpPr>
      <xdr:spPr bwMode="auto">
        <a:xfrm>
          <a:off x="10134600" y="990600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13</xdr:row>
      <xdr:rowOff>0</xdr:rowOff>
    </xdr:from>
    <xdr:to>
      <xdr:col>8</xdr:col>
      <xdr:colOff>114300</xdr:colOff>
      <xdr:row>13</xdr:row>
      <xdr:rowOff>289560</xdr:rowOff>
    </xdr:to>
    <xdr:sp macro="" textlink="">
      <xdr:nvSpPr>
        <xdr:cNvPr id="12147" name="Texte 11">
          <a:extLst>
            <a:ext uri="{FF2B5EF4-FFF2-40B4-BE49-F238E27FC236}">
              <a16:creationId xmlns:a16="http://schemas.microsoft.com/office/drawing/2014/main" id="{05C081A6-0835-43D7-9571-D37B83A585A9}"/>
            </a:ext>
          </a:extLst>
        </xdr:cNvPr>
        <xdr:cNvSpPr txBox="1">
          <a:spLocks noChangeArrowheads="1"/>
        </xdr:cNvSpPr>
      </xdr:nvSpPr>
      <xdr:spPr bwMode="auto">
        <a:xfrm>
          <a:off x="10134600" y="990600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13</xdr:row>
      <xdr:rowOff>0</xdr:rowOff>
    </xdr:from>
    <xdr:to>
      <xdr:col>8</xdr:col>
      <xdr:colOff>114300</xdr:colOff>
      <xdr:row>13</xdr:row>
      <xdr:rowOff>289560</xdr:rowOff>
    </xdr:to>
    <xdr:sp macro="" textlink="">
      <xdr:nvSpPr>
        <xdr:cNvPr id="12148" name="Texte 12">
          <a:extLst>
            <a:ext uri="{FF2B5EF4-FFF2-40B4-BE49-F238E27FC236}">
              <a16:creationId xmlns:a16="http://schemas.microsoft.com/office/drawing/2014/main" id="{213FDC56-5A48-4C4E-9236-9183832E623A}"/>
            </a:ext>
          </a:extLst>
        </xdr:cNvPr>
        <xdr:cNvSpPr txBox="1">
          <a:spLocks noChangeArrowheads="1"/>
        </xdr:cNvSpPr>
      </xdr:nvSpPr>
      <xdr:spPr bwMode="auto">
        <a:xfrm>
          <a:off x="10134600" y="990600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12</xdr:row>
      <xdr:rowOff>0</xdr:rowOff>
    </xdr:from>
    <xdr:to>
      <xdr:col>14</xdr:col>
      <xdr:colOff>443884</xdr:colOff>
      <xdr:row>12</xdr:row>
      <xdr:rowOff>285750</xdr:rowOff>
    </xdr:to>
    <xdr:sp macro="" textlink="" fLocksText="0">
      <xdr:nvSpPr>
        <xdr:cNvPr id="11276" name="Texte 22">
          <a:extLst>
            <a:ext uri="{FF2B5EF4-FFF2-40B4-BE49-F238E27FC236}">
              <a16:creationId xmlns:a16="http://schemas.microsoft.com/office/drawing/2014/main" id="{7E95B336-5645-4A79-979A-5CC8FE6F7A4B}"/>
            </a:ext>
          </a:extLst>
        </xdr:cNvPr>
        <xdr:cNvSpPr txBox="1">
          <a:spLocks noChangeArrowheads="1"/>
        </xdr:cNvSpPr>
      </xdr:nvSpPr>
      <xdr:spPr bwMode="auto">
        <a:xfrm>
          <a:off x="13620750" y="9144000"/>
          <a:ext cx="1476375" cy="285750"/>
        </a:xfrm>
        <a:prstGeom prst="rect">
          <a:avLst/>
        </a:prstGeom>
        <a:solidFill>
          <a:srgbClr val="FFFFFF"/>
        </a:solidFill>
        <a:ln w="9360" cap="sq">
          <a:solidFill>
            <a:srgbClr val="000000"/>
          </a:solidFill>
          <a:miter lim="800000"/>
          <a:headEnd/>
          <a:tailEnd/>
        </a:ln>
        <a:effectLst/>
      </xdr:spPr>
      <xdr:txBody>
        <a:bodyPr vertOverflow="clip" wrap="square" lIns="20160" tIns="20160" rIns="20160" bIns="20160" anchor="ctr" upright="1"/>
        <a:lstStyle/>
        <a:p>
          <a:pPr algn="ctr" rtl="0">
            <a:defRPr sz="1000"/>
          </a:pPr>
          <a:r>
            <a:rPr lang="fr-FR" sz="900" b="0" i="0" strike="noStrike">
              <a:solidFill>
                <a:srgbClr val="000000"/>
              </a:solidFill>
              <a:latin typeface="Arial"/>
              <a:cs typeface="Arial"/>
            </a:rPr>
            <a:t>Conso. finale</a:t>
          </a:r>
        </a:p>
      </xdr:txBody>
    </xdr:sp>
    <xdr:clientData/>
  </xdr:twoCellAnchor>
  <xdr:twoCellAnchor>
    <xdr:from>
      <xdr:col>6</xdr:col>
      <xdr:colOff>0</xdr:colOff>
      <xdr:row>4</xdr:row>
      <xdr:rowOff>0</xdr:rowOff>
    </xdr:from>
    <xdr:to>
      <xdr:col>6</xdr:col>
      <xdr:colOff>114300</xdr:colOff>
      <xdr:row>4</xdr:row>
      <xdr:rowOff>289560</xdr:rowOff>
    </xdr:to>
    <xdr:sp macro="" textlink="">
      <xdr:nvSpPr>
        <xdr:cNvPr id="12150" name="Texte 24">
          <a:extLst>
            <a:ext uri="{FF2B5EF4-FFF2-40B4-BE49-F238E27FC236}">
              <a16:creationId xmlns:a16="http://schemas.microsoft.com/office/drawing/2014/main" id="{BA022DBE-8BEA-414D-815F-00D625D2CEC8}"/>
            </a:ext>
          </a:extLst>
        </xdr:cNvPr>
        <xdr:cNvSpPr txBox="1">
          <a:spLocks noChangeArrowheads="1"/>
        </xdr:cNvSpPr>
      </xdr:nvSpPr>
      <xdr:spPr bwMode="auto">
        <a:xfrm>
          <a:off x="7985760" y="304800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3</xdr:row>
      <xdr:rowOff>876300</xdr:rowOff>
    </xdr:from>
    <xdr:to>
      <xdr:col>6</xdr:col>
      <xdr:colOff>114300</xdr:colOff>
      <xdr:row>4</xdr:row>
      <xdr:rowOff>266700</xdr:rowOff>
    </xdr:to>
    <xdr:sp macro="" textlink="">
      <xdr:nvSpPr>
        <xdr:cNvPr id="12151" name="Texte 25">
          <a:extLst>
            <a:ext uri="{FF2B5EF4-FFF2-40B4-BE49-F238E27FC236}">
              <a16:creationId xmlns:a16="http://schemas.microsoft.com/office/drawing/2014/main" id="{C14DF5A2-0429-4A25-85A2-C47A05A093D3}"/>
            </a:ext>
          </a:extLst>
        </xdr:cNvPr>
        <xdr:cNvSpPr txBox="1">
          <a:spLocks noChangeArrowheads="1"/>
        </xdr:cNvSpPr>
      </xdr:nvSpPr>
      <xdr:spPr bwMode="auto">
        <a:xfrm>
          <a:off x="7985760" y="3048000"/>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3</xdr:row>
      <xdr:rowOff>876300</xdr:rowOff>
    </xdr:from>
    <xdr:to>
      <xdr:col>6</xdr:col>
      <xdr:colOff>114300</xdr:colOff>
      <xdr:row>4</xdr:row>
      <xdr:rowOff>266700</xdr:rowOff>
    </xdr:to>
    <xdr:sp macro="" textlink="">
      <xdr:nvSpPr>
        <xdr:cNvPr id="12152" name="Texte 26">
          <a:extLst>
            <a:ext uri="{FF2B5EF4-FFF2-40B4-BE49-F238E27FC236}">
              <a16:creationId xmlns:a16="http://schemas.microsoft.com/office/drawing/2014/main" id="{CEF18734-E927-4EBC-95A8-1E45958289D1}"/>
            </a:ext>
          </a:extLst>
        </xdr:cNvPr>
        <xdr:cNvSpPr txBox="1">
          <a:spLocks noChangeArrowheads="1"/>
        </xdr:cNvSpPr>
      </xdr:nvSpPr>
      <xdr:spPr bwMode="auto">
        <a:xfrm>
          <a:off x="7985760" y="3048000"/>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4</xdr:row>
      <xdr:rowOff>0</xdr:rowOff>
    </xdr:from>
    <xdr:to>
      <xdr:col>7</xdr:col>
      <xdr:colOff>114300</xdr:colOff>
      <xdr:row>4</xdr:row>
      <xdr:rowOff>289560</xdr:rowOff>
    </xdr:to>
    <xdr:sp macro="" textlink="">
      <xdr:nvSpPr>
        <xdr:cNvPr id="12153" name="Texte 27">
          <a:extLst>
            <a:ext uri="{FF2B5EF4-FFF2-40B4-BE49-F238E27FC236}">
              <a16:creationId xmlns:a16="http://schemas.microsoft.com/office/drawing/2014/main" id="{566413AC-CC43-448E-9B4F-2D48AF08AE24}"/>
            </a:ext>
          </a:extLst>
        </xdr:cNvPr>
        <xdr:cNvSpPr txBox="1">
          <a:spLocks noChangeArrowheads="1"/>
        </xdr:cNvSpPr>
      </xdr:nvSpPr>
      <xdr:spPr bwMode="auto">
        <a:xfrm>
          <a:off x="9060180" y="304800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3</xdr:row>
      <xdr:rowOff>876300</xdr:rowOff>
    </xdr:from>
    <xdr:to>
      <xdr:col>7</xdr:col>
      <xdr:colOff>114300</xdr:colOff>
      <xdr:row>4</xdr:row>
      <xdr:rowOff>266700</xdr:rowOff>
    </xdr:to>
    <xdr:sp macro="" textlink="">
      <xdr:nvSpPr>
        <xdr:cNvPr id="12154" name="Texte 28">
          <a:extLst>
            <a:ext uri="{FF2B5EF4-FFF2-40B4-BE49-F238E27FC236}">
              <a16:creationId xmlns:a16="http://schemas.microsoft.com/office/drawing/2014/main" id="{49C5BFC0-ECFD-4DC1-8672-E4D503755CC2}"/>
            </a:ext>
          </a:extLst>
        </xdr:cNvPr>
        <xdr:cNvSpPr txBox="1">
          <a:spLocks noChangeArrowheads="1"/>
        </xdr:cNvSpPr>
      </xdr:nvSpPr>
      <xdr:spPr bwMode="auto">
        <a:xfrm>
          <a:off x="9060180" y="3048000"/>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3</xdr:row>
      <xdr:rowOff>876300</xdr:rowOff>
    </xdr:from>
    <xdr:to>
      <xdr:col>7</xdr:col>
      <xdr:colOff>114300</xdr:colOff>
      <xdr:row>4</xdr:row>
      <xdr:rowOff>266700</xdr:rowOff>
    </xdr:to>
    <xdr:sp macro="" textlink="">
      <xdr:nvSpPr>
        <xdr:cNvPr id="12155" name="Texte 29">
          <a:extLst>
            <a:ext uri="{FF2B5EF4-FFF2-40B4-BE49-F238E27FC236}">
              <a16:creationId xmlns:a16="http://schemas.microsoft.com/office/drawing/2014/main" id="{80B015F6-59FE-4321-B64C-BBB6D8B1C4C0}"/>
            </a:ext>
          </a:extLst>
        </xdr:cNvPr>
        <xdr:cNvSpPr txBox="1">
          <a:spLocks noChangeArrowheads="1"/>
        </xdr:cNvSpPr>
      </xdr:nvSpPr>
      <xdr:spPr bwMode="auto">
        <a:xfrm>
          <a:off x="9060180" y="3048000"/>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4</xdr:row>
      <xdr:rowOff>0</xdr:rowOff>
    </xdr:from>
    <xdr:to>
      <xdr:col>8</xdr:col>
      <xdr:colOff>114300</xdr:colOff>
      <xdr:row>4</xdr:row>
      <xdr:rowOff>289560</xdr:rowOff>
    </xdr:to>
    <xdr:sp macro="" textlink="">
      <xdr:nvSpPr>
        <xdr:cNvPr id="12156" name="Texte 30">
          <a:extLst>
            <a:ext uri="{FF2B5EF4-FFF2-40B4-BE49-F238E27FC236}">
              <a16:creationId xmlns:a16="http://schemas.microsoft.com/office/drawing/2014/main" id="{AD195E9B-20B2-4201-A98B-B84109627E2B}"/>
            </a:ext>
          </a:extLst>
        </xdr:cNvPr>
        <xdr:cNvSpPr txBox="1">
          <a:spLocks noChangeArrowheads="1"/>
        </xdr:cNvSpPr>
      </xdr:nvSpPr>
      <xdr:spPr bwMode="auto">
        <a:xfrm>
          <a:off x="10134600" y="304800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3</xdr:row>
      <xdr:rowOff>876300</xdr:rowOff>
    </xdr:from>
    <xdr:to>
      <xdr:col>8</xdr:col>
      <xdr:colOff>114300</xdr:colOff>
      <xdr:row>4</xdr:row>
      <xdr:rowOff>266700</xdr:rowOff>
    </xdr:to>
    <xdr:sp macro="" textlink="">
      <xdr:nvSpPr>
        <xdr:cNvPr id="12157" name="Texte 31">
          <a:extLst>
            <a:ext uri="{FF2B5EF4-FFF2-40B4-BE49-F238E27FC236}">
              <a16:creationId xmlns:a16="http://schemas.microsoft.com/office/drawing/2014/main" id="{CB0C0904-2EAF-4211-87D9-5FB4A37581E9}"/>
            </a:ext>
          </a:extLst>
        </xdr:cNvPr>
        <xdr:cNvSpPr txBox="1">
          <a:spLocks noChangeArrowheads="1"/>
        </xdr:cNvSpPr>
      </xdr:nvSpPr>
      <xdr:spPr bwMode="auto">
        <a:xfrm>
          <a:off x="10134600" y="3048000"/>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3</xdr:row>
      <xdr:rowOff>876300</xdr:rowOff>
    </xdr:from>
    <xdr:to>
      <xdr:col>8</xdr:col>
      <xdr:colOff>114300</xdr:colOff>
      <xdr:row>4</xdr:row>
      <xdr:rowOff>266700</xdr:rowOff>
    </xdr:to>
    <xdr:sp macro="" textlink="">
      <xdr:nvSpPr>
        <xdr:cNvPr id="12158" name="Texte 32">
          <a:extLst>
            <a:ext uri="{FF2B5EF4-FFF2-40B4-BE49-F238E27FC236}">
              <a16:creationId xmlns:a16="http://schemas.microsoft.com/office/drawing/2014/main" id="{BFEDB623-B590-4D0B-8EFA-7FCD45968987}"/>
            </a:ext>
          </a:extLst>
        </xdr:cNvPr>
        <xdr:cNvSpPr txBox="1">
          <a:spLocks noChangeArrowheads="1"/>
        </xdr:cNvSpPr>
      </xdr:nvSpPr>
      <xdr:spPr bwMode="auto">
        <a:xfrm>
          <a:off x="10134600" y="3048000"/>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0</xdr:colOff>
      <xdr:row>3</xdr:row>
      <xdr:rowOff>7620</xdr:rowOff>
    </xdr:from>
    <xdr:to>
      <xdr:col>5</xdr:col>
      <xdr:colOff>0</xdr:colOff>
      <xdr:row>3</xdr:row>
      <xdr:rowOff>7620</xdr:rowOff>
    </xdr:to>
    <xdr:sp macro="" textlink="">
      <xdr:nvSpPr>
        <xdr:cNvPr id="12159" name="Ligne 37">
          <a:extLst>
            <a:ext uri="{FF2B5EF4-FFF2-40B4-BE49-F238E27FC236}">
              <a16:creationId xmlns:a16="http://schemas.microsoft.com/office/drawing/2014/main" id="{ECEBEAD2-8CF9-4EC4-B5CB-AD69435FB596}"/>
            </a:ext>
          </a:extLst>
        </xdr:cNvPr>
        <xdr:cNvSpPr>
          <a:spLocks noChangeShapeType="1"/>
        </xdr:cNvSpPr>
      </xdr:nvSpPr>
      <xdr:spPr bwMode="auto">
        <a:xfrm>
          <a:off x="5379720" y="2293620"/>
          <a:ext cx="0" cy="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xdr:row>
      <xdr:rowOff>0</xdr:rowOff>
    </xdr:from>
    <xdr:to>
      <xdr:col>6</xdr:col>
      <xdr:colOff>114300</xdr:colOff>
      <xdr:row>4</xdr:row>
      <xdr:rowOff>289560</xdr:rowOff>
    </xdr:to>
    <xdr:sp macro="" textlink="">
      <xdr:nvSpPr>
        <xdr:cNvPr id="12160" name="Texte 24">
          <a:extLst>
            <a:ext uri="{FF2B5EF4-FFF2-40B4-BE49-F238E27FC236}">
              <a16:creationId xmlns:a16="http://schemas.microsoft.com/office/drawing/2014/main" id="{75AADD04-1EE8-437C-A222-42E80BA39624}"/>
            </a:ext>
          </a:extLst>
        </xdr:cNvPr>
        <xdr:cNvSpPr txBox="1">
          <a:spLocks noChangeArrowheads="1"/>
        </xdr:cNvSpPr>
      </xdr:nvSpPr>
      <xdr:spPr bwMode="auto">
        <a:xfrm>
          <a:off x="7985760" y="304800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3</xdr:row>
      <xdr:rowOff>876300</xdr:rowOff>
    </xdr:from>
    <xdr:to>
      <xdr:col>6</xdr:col>
      <xdr:colOff>114300</xdr:colOff>
      <xdr:row>4</xdr:row>
      <xdr:rowOff>266700</xdr:rowOff>
    </xdr:to>
    <xdr:sp macro="" textlink="">
      <xdr:nvSpPr>
        <xdr:cNvPr id="12161" name="Texte 25">
          <a:extLst>
            <a:ext uri="{FF2B5EF4-FFF2-40B4-BE49-F238E27FC236}">
              <a16:creationId xmlns:a16="http://schemas.microsoft.com/office/drawing/2014/main" id="{DE5D70D6-313C-46AC-A8A3-48977E064AFF}"/>
            </a:ext>
          </a:extLst>
        </xdr:cNvPr>
        <xdr:cNvSpPr txBox="1">
          <a:spLocks noChangeArrowheads="1"/>
        </xdr:cNvSpPr>
      </xdr:nvSpPr>
      <xdr:spPr bwMode="auto">
        <a:xfrm>
          <a:off x="7985760" y="3048000"/>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3</xdr:row>
      <xdr:rowOff>876300</xdr:rowOff>
    </xdr:from>
    <xdr:to>
      <xdr:col>6</xdr:col>
      <xdr:colOff>114300</xdr:colOff>
      <xdr:row>4</xdr:row>
      <xdr:rowOff>266700</xdr:rowOff>
    </xdr:to>
    <xdr:sp macro="" textlink="">
      <xdr:nvSpPr>
        <xdr:cNvPr id="12162" name="Texte 26">
          <a:extLst>
            <a:ext uri="{FF2B5EF4-FFF2-40B4-BE49-F238E27FC236}">
              <a16:creationId xmlns:a16="http://schemas.microsoft.com/office/drawing/2014/main" id="{6DFC5067-C1F3-4CE2-BEEC-851F3BF84BF4}"/>
            </a:ext>
          </a:extLst>
        </xdr:cNvPr>
        <xdr:cNvSpPr txBox="1">
          <a:spLocks noChangeArrowheads="1"/>
        </xdr:cNvSpPr>
      </xdr:nvSpPr>
      <xdr:spPr bwMode="auto">
        <a:xfrm>
          <a:off x="7985760" y="3048000"/>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4</xdr:row>
      <xdr:rowOff>0</xdr:rowOff>
    </xdr:from>
    <xdr:to>
      <xdr:col>7</xdr:col>
      <xdr:colOff>114300</xdr:colOff>
      <xdr:row>4</xdr:row>
      <xdr:rowOff>289560</xdr:rowOff>
    </xdr:to>
    <xdr:sp macro="" textlink="">
      <xdr:nvSpPr>
        <xdr:cNvPr id="12163" name="Texte 27">
          <a:extLst>
            <a:ext uri="{FF2B5EF4-FFF2-40B4-BE49-F238E27FC236}">
              <a16:creationId xmlns:a16="http://schemas.microsoft.com/office/drawing/2014/main" id="{DB035F6D-6C09-4224-AFE5-97246FAC7894}"/>
            </a:ext>
          </a:extLst>
        </xdr:cNvPr>
        <xdr:cNvSpPr txBox="1">
          <a:spLocks noChangeArrowheads="1"/>
        </xdr:cNvSpPr>
      </xdr:nvSpPr>
      <xdr:spPr bwMode="auto">
        <a:xfrm>
          <a:off x="9060180" y="304800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3</xdr:row>
      <xdr:rowOff>876300</xdr:rowOff>
    </xdr:from>
    <xdr:to>
      <xdr:col>7</xdr:col>
      <xdr:colOff>114300</xdr:colOff>
      <xdr:row>4</xdr:row>
      <xdr:rowOff>266700</xdr:rowOff>
    </xdr:to>
    <xdr:sp macro="" textlink="">
      <xdr:nvSpPr>
        <xdr:cNvPr id="12164" name="Texte 28">
          <a:extLst>
            <a:ext uri="{FF2B5EF4-FFF2-40B4-BE49-F238E27FC236}">
              <a16:creationId xmlns:a16="http://schemas.microsoft.com/office/drawing/2014/main" id="{5E016EEC-2F44-4749-B5DB-A23881363DE6}"/>
            </a:ext>
          </a:extLst>
        </xdr:cNvPr>
        <xdr:cNvSpPr txBox="1">
          <a:spLocks noChangeArrowheads="1"/>
        </xdr:cNvSpPr>
      </xdr:nvSpPr>
      <xdr:spPr bwMode="auto">
        <a:xfrm>
          <a:off x="9060180" y="3048000"/>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3</xdr:row>
      <xdr:rowOff>876300</xdr:rowOff>
    </xdr:from>
    <xdr:to>
      <xdr:col>7</xdr:col>
      <xdr:colOff>114300</xdr:colOff>
      <xdr:row>4</xdr:row>
      <xdr:rowOff>266700</xdr:rowOff>
    </xdr:to>
    <xdr:sp macro="" textlink="">
      <xdr:nvSpPr>
        <xdr:cNvPr id="12165" name="Texte 29">
          <a:extLst>
            <a:ext uri="{FF2B5EF4-FFF2-40B4-BE49-F238E27FC236}">
              <a16:creationId xmlns:a16="http://schemas.microsoft.com/office/drawing/2014/main" id="{5DF51420-458C-48E3-9CAA-5CBAD0325CF9}"/>
            </a:ext>
          </a:extLst>
        </xdr:cNvPr>
        <xdr:cNvSpPr txBox="1">
          <a:spLocks noChangeArrowheads="1"/>
        </xdr:cNvSpPr>
      </xdr:nvSpPr>
      <xdr:spPr bwMode="auto">
        <a:xfrm>
          <a:off x="9060180" y="3048000"/>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4</xdr:row>
      <xdr:rowOff>0</xdr:rowOff>
    </xdr:from>
    <xdr:to>
      <xdr:col>8</xdr:col>
      <xdr:colOff>114300</xdr:colOff>
      <xdr:row>4</xdr:row>
      <xdr:rowOff>289560</xdr:rowOff>
    </xdr:to>
    <xdr:sp macro="" textlink="">
      <xdr:nvSpPr>
        <xdr:cNvPr id="12166" name="Texte 30">
          <a:extLst>
            <a:ext uri="{FF2B5EF4-FFF2-40B4-BE49-F238E27FC236}">
              <a16:creationId xmlns:a16="http://schemas.microsoft.com/office/drawing/2014/main" id="{62954882-CD37-40F5-9CBD-6393D34CEE6C}"/>
            </a:ext>
          </a:extLst>
        </xdr:cNvPr>
        <xdr:cNvSpPr txBox="1">
          <a:spLocks noChangeArrowheads="1"/>
        </xdr:cNvSpPr>
      </xdr:nvSpPr>
      <xdr:spPr bwMode="auto">
        <a:xfrm>
          <a:off x="10134600" y="304800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3</xdr:row>
      <xdr:rowOff>876300</xdr:rowOff>
    </xdr:from>
    <xdr:to>
      <xdr:col>8</xdr:col>
      <xdr:colOff>114300</xdr:colOff>
      <xdr:row>4</xdr:row>
      <xdr:rowOff>266700</xdr:rowOff>
    </xdr:to>
    <xdr:sp macro="" textlink="">
      <xdr:nvSpPr>
        <xdr:cNvPr id="12167" name="Texte 31">
          <a:extLst>
            <a:ext uri="{FF2B5EF4-FFF2-40B4-BE49-F238E27FC236}">
              <a16:creationId xmlns:a16="http://schemas.microsoft.com/office/drawing/2014/main" id="{9C67A893-342A-46A5-9219-2B36951A15E0}"/>
            </a:ext>
          </a:extLst>
        </xdr:cNvPr>
        <xdr:cNvSpPr txBox="1">
          <a:spLocks noChangeArrowheads="1"/>
        </xdr:cNvSpPr>
      </xdr:nvSpPr>
      <xdr:spPr bwMode="auto">
        <a:xfrm>
          <a:off x="10134600" y="3048000"/>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3</xdr:row>
      <xdr:rowOff>876300</xdr:rowOff>
    </xdr:from>
    <xdr:to>
      <xdr:col>8</xdr:col>
      <xdr:colOff>114300</xdr:colOff>
      <xdr:row>4</xdr:row>
      <xdr:rowOff>266700</xdr:rowOff>
    </xdr:to>
    <xdr:sp macro="" textlink="">
      <xdr:nvSpPr>
        <xdr:cNvPr id="12168" name="Texte 32">
          <a:extLst>
            <a:ext uri="{FF2B5EF4-FFF2-40B4-BE49-F238E27FC236}">
              <a16:creationId xmlns:a16="http://schemas.microsoft.com/office/drawing/2014/main" id="{1431A041-0697-4C86-83E9-257EB950141B}"/>
            </a:ext>
          </a:extLst>
        </xdr:cNvPr>
        <xdr:cNvSpPr txBox="1">
          <a:spLocks noChangeArrowheads="1"/>
        </xdr:cNvSpPr>
      </xdr:nvSpPr>
      <xdr:spPr bwMode="auto">
        <a:xfrm>
          <a:off x="10134600" y="3048000"/>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4</xdr:row>
      <xdr:rowOff>0</xdr:rowOff>
    </xdr:from>
    <xdr:to>
      <xdr:col>6</xdr:col>
      <xdr:colOff>114300</xdr:colOff>
      <xdr:row>4</xdr:row>
      <xdr:rowOff>289560</xdr:rowOff>
    </xdr:to>
    <xdr:sp macro="" textlink="">
      <xdr:nvSpPr>
        <xdr:cNvPr id="12169" name="Texte 24">
          <a:extLst>
            <a:ext uri="{FF2B5EF4-FFF2-40B4-BE49-F238E27FC236}">
              <a16:creationId xmlns:a16="http://schemas.microsoft.com/office/drawing/2014/main" id="{930C99A7-0E1F-43BC-87B2-1FD0E3D7EA04}"/>
            </a:ext>
          </a:extLst>
        </xdr:cNvPr>
        <xdr:cNvSpPr txBox="1">
          <a:spLocks noChangeArrowheads="1"/>
        </xdr:cNvSpPr>
      </xdr:nvSpPr>
      <xdr:spPr bwMode="auto">
        <a:xfrm>
          <a:off x="7985760" y="304800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3</xdr:row>
      <xdr:rowOff>876300</xdr:rowOff>
    </xdr:from>
    <xdr:to>
      <xdr:col>6</xdr:col>
      <xdr:colOff>114300</xdr:colOff>
      <xdr:row>4</xdr:row>
      <xdr:rowOff>266700</xdr:rowOff>
    </xdr:to>
    <xdr:sp macro="" textlink="">
      <xdr:nvSpPr>
        <xdr:cNvPr id="12170" name="Texte 25">
          <a:extLst>
            <a:ext uri="{FF2B5EF4-FFF2-40B4-BE49-F238E27FC236}">
              <a16:creationId xmlns:a16="http://schemas.microsoft.com/office/drawing/2014/main" id="{2BB79434-33F8-457E-9EDB-5C1B398D2506}"/>
            </a:ext>
          </a:extLst>
        </xdr:cNvPr>
        <xdr:cNvSpPr txBox="1">
          <a:spLocks noChangeArrowheads="1"/>
        </xdr:cNvSpPr>
      </xdr:nvSpPr>
      <xdr:spPr bwMode="auto">
        <a:xfrm>
          <a:off x="7985760" y="3048000"/>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4</xdr:row>
      <xdr:rowOff>0</xdr:rowOff>
    </xdr:from>
    <xdr:to>
      <xdr:col>7</xdr:col>
      <xdr:colOff>114300</xdr:colOff>
      <xdr:row>4</xdr:row>
      <xdr:rowOff>289560</xdr:rowOff>
    </xdr:to>
    <xdr:sp macro="" textlink="">
      <xdr:nvSpPr>
        <xdr:cNvPr id="12171" name="Texte 27">
          <a:extLst>
            <a:ext uri="{FF2B5EF4-FFF2-40B4-BE49-F238E27FC236}">
              <a16:creationId xmlns:a16="http://schemas.microsoft.com/office/drawing/2014/main" id="{E10E7657-27EE-4A0C-B5DF-5C03F6289375}"/>
            </a:ext>
          </a:extLst>
        </xdr:cNvPr>
        <xdr:cNvSpPr txBox="1">
          <a:spLocks noChangeArrowheads="1"/>
        </xdr:cNvSpPr>
      </xdr:nvSpPr>
      <xdr:spPr bwMode="auto">
        <a:xfrm>
          <a:off x="9060180" y="304800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3</xdr:row>
      <xdr:rowOff>876300</xdr:rowOff>
    </xdr:from>
    <xdr:to>
      <xdr:col>7</xdr:col>
      <xdr:colOff>114300</xdr:colOff>
      <xdr:row>4</xdr:row>
      <xdr:rowOff>266700</xdr:rowOff>
    </xdr:to>
    <xdr:sp macro="" textlink="">
      <xdr:nvSpPr>
        <xdr:cNvPr id="12172" name="Texte 28">
          <a:extLst>
            <a:ext uri="{FF2B5EF4-FFF2-40B4-BE49-F238E27FC236}">
              <a16:creationId xmlns:a16="http://schemas.microsoft.com/office/drawing/2014/main" id="{CE7AAA08-94FE-4C81-B6F3-8289A473071F}"/>
            </a:ext>
          </a:extLst>
        </xdr:cNvPr>
        <xdr:cNvSpPr txBox="1">
          <a:spLocks noChangeArrowheads="1"/>
        </xdr:cNvSpPr>
      </xdr:nvSpPr>
      <xdr:spPr bwMode="auto">
        <a:xfrm>
          <a:off x="9060180" y="3048000"/>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3</xdr:row>
      <xdr:rowOff>876300</xdr:rowOff>
    </xdr:from>
    <xdr:to>
      <xdr:col>7</xdr:col>
      <xdr:colOff>114300</xdr:colOff>
      <xdr:row>4</xdr:row>
      <xdr:rowOff>266700</xdr:rowOff>
    </xdr:to>
    <xdr:sp macro="" textlink="">
      <xdr:nvSpPr>
        <xdr:cNvPr id="12173" name="Texte 29">
          <a:extLst>
            <a:ext uri="{FF2B5EF4-FFF2-40B4-BE49-F238E27FC236}">
              <a16:creationId xmlns:a16="http://schemas.microsoft.com/office/drawing/2014/main" id="{4F8D9FC7-83C2-4A73-905B-763039FCBD49}"/>
            </a:ext>
          </a:extLst>
        </xdr:cNvPr>
        <xdr:cNvSpPr txBox="1">
          <a:spLocks noChangeArrowheads="1"/>
        </xdr:cNvSpPr>
      </xdr:nvSpPr>
      <xdr:spPr bwMode="auto">
        <a:xfrm>
          <a:off x="9060180" y="3048000"/>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4</xdr:row>
      <xdr:rowOff>0</xdr:rowOff>
    </xdr:from>
    <xdr:to>
      <xdr:col>8</xdr:col>
      <xdr:colOff>114300</xdr:colOff>
      <xdr:row>4</xdr:row>
      <xdr:rowOff>289560</xdr:rowOff>
    </xdr:to>
    <xdr:sp macro="" textlink="">
      <xdr:nvSpPr>
        <xdr:cNvPr id="12174" name="Texte 30">
          <a:extLst>
            <a:ext uri="{FF2B5EF4-FFF2-40B4-BE49-F238E27FC236}">
              <a16:creationId xmlns:a16="http://schemas.microsoft.com/office/drawing/2014/main" id="{D7D42A9F-7D7A-4DF5-A0E6-BA5FF6B37491}"/>
            </a:ext>
          </a:extLst>
        </xdr:cNvPr>
        <xdr:cNvSpPr txBox="1">
          <a:spLocks noChangeArrowheads="1"/>
        </xdr:cNvSpPr>
      </xdr:nvSpPr>
      <xdr:spPr bwMode="auto">
        <a:xfrm>
          <a:off x="10134600" y="304800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3</xdr:row>
      <xdr:rowOff>876300</xdr:rowOff>
    </xdr:from>
    <xdr:to>
      <xdr:col>8</xdr:col>
      <xdr:colOff>114300</xdr:colOff>
      <xdr:row>4</xdr:row>
      <xdr:rowOff>266700</xdr:rowOff>
    </xdr:to>
    <xdr:sp macro="" textlink="">
      <xdr:nvSpPr>
        <xdr:cNvPr id="12175" name="Texte 31">
          <a:extLst>
            <a:ext uri="{FF2B5EF4-FFF2-40B4-BE49-F238E27FC236}">
              <a16:creationId xmlns:a16="http://schemas.microsoft.com/office/drawing/2014/main" id="{2BB5ABE4-66D2-4B50-AAA7-4206975EC89F}"/>
            </a:ext>
          </a:extLst>
        </xdr:cNvPr>
        <xdr:cNvSpPr txBox="1">
          <a:spLocks noChangeArrowheads="1"/>
        </xdr:cNvSpPr>
      </xdr:nvSpPr>
      <xdr:spPr bwMode="auto">
        <a:xfrm>
          <a:off x="10134600" y="3048000"/>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3</xdr:row>
      <xdr:rowOff>876300</xdr:rowOff>
    </xdr:from>
    <xdr:to>
      <xdr:col>8</xdr:col>
      <xdr:colOff>114300</xdr:colOff>
      <xdr:row>4</xdr:row>
      <xdr:rowOff>266700</xdr:rowOff>
    </xdr:to>
    <xdr:sp macro="" textlink="">
      <xdr:nvSpPr>
        <xdr:cNvPr id="12176" name="Texte 32">
          <a:extLst>
            <a:ext uri="{FF2B5EF4-FFF2-40B4-BE49-F238E27FC236}">
              <a16:creationId xmlns:a16="http://schemas.microsoft.com/office/drawing/2014/main" id="{EE2CD0AA-70FB-4363-B921-3D36C007AB3F}"/>
            </a:ext>
          </a:extLst>
        </xdr:cNvPr>
        <xdr:cNvSpPr txBox="1">
          <a:spLocks noChangeArrowheads="1"/>
        </xdr:cNvSpPr>
      </xdr:nvSpPr>
      <xdr:spPr bwMode="auto">
        <a:xfrm>
          <a:off x="10134600" y="3048000"/>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13</xdr:row>
      <xdr:rowOff>0</xdr:rowOff>
    </xdr:from>
    <xdr:to>
      <xdr:col>6</xdr:col>
      <xdr:colOff>114300</xdr:colOff>
      <xdr:row>13</xdr:row>
      <xdr:rowOff>289560</xdr:rowOff>
    </xdr:to>
    <xdr:sp macro="" textlink="">
      <xdr:nvSpPr>
        <xdr:cNvPr id="12177" name="Texte 3">
          <a:extLst>
            <a:ext uri="{FF2B5EF4-FFF2-40B4-BE49-F238E27FC236}">
              <a16:creationId xmlns:a16="http://schemas.microsoft.com/office/drawing/2014/main" id="{457AEA39-C4F8-4E5F-8959-ED4163DA4D0A}"/>
            </a:ext>
          </a:extLst>
        </xdr:cNvPr>
        <xdr:cNvSpPr txBox="1">
          <a:spLocks noChangeArrowheads="1"/>
        </xdr:cNvSpPr>
      </xdr:nvSpPr>
      <xdr:spPr bwMode="auto">
        <a:xfrm>
          <a:off x="7985760" y="990600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13</xdr:row>
      <xdr:rowOff>0</xdr:rowOff>
    </xdr:from>
    <xdr:to>
      <xdr:col>6</xdr:col>
      <xdr:colOff>114300</xdr:colOff>
      <xdr:row>13</xdr:row>
      <xdr:rowOff>289560</xdr:rowOff>
    </xdr:to>
    <xdr:sp macro="" textlink="">
      <xdr:nvSpPr>
        <xdr:cNvPr id="12178" name="Texte 4">
          <a:extLst>
            <a:ext uri="{FF2B5EF4-FFF2-40B4-BE49-F238E27FC236}">
              <a16:creationId xmlns:a16="http://schemas.microsoft.com/office/drawing/2014/main" id="{35A28334-9F7A-487D-B0B6-A9124F2EB417}"/>
            </a:ext>
          </a:extLst>
        </xdr:cNvPr>
        <xdr:cNvSpPr txBox="1">
          <a:spLocks noChangeArrowheads="1"/>
        </xdr:cNvSpPr>
      </xdr:nvSpPr>
      <xdr:spPr bwMode="auto">
        <a:xfrm>
          <a:off x="7985760" y="990600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13</xdr:row>
      <xdr:rowOff>0</xdr:rowOff>
    </xdr:from>
    <xdr:to>
      <xdr:col>6</xdr:col>
      <xdr:colOff>114300</xdr:colOff>
      <xdr:row>13</xdr:row>
      <xdr:rowOff>289560</xdr:rowOff>
    </xdr:to>
    <xdr:sp macro="" textlink="">
      <xdr:nvSpPr>
        <xdr:cNvPr id="12179" name="Texte 5">
          <a:extLst>
            <a:ext uri="{FF2B5EF4-FFF2-40B4-BE49-F238E27FC236}">
              <a16:creationId xmlns:a16="http://schemas.microsoft.com/office/drawing/2014/main" id="{94152A51-E1D4-4CB5-A3E6-0602CAB486DA}"/>
            </a:ext>
          </a:extLst>
        </xdr:cNvPr>
        <xdr:cNvSpPr txBox="1">
          <a:spLocks noChangeArrowheads="1"/>
        </xdr:cNvSpPr>
      </xdr:nvSpPr>
      <xdr:spPr bwMode="auto">
        <a:xfrm>
          <a:off x="7985760" y="990600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13</xdr:row>
      <xdr:rowOff>0</xdr:rowOff>
    </xdr:from>
    <xdr:to>
      <xdr:col>7</xdr:col>
      <xdr:colOff>114300</xdr:colOff>
      <xdr:row>13</xdr:row>
      <xdr:rowOff>289560</xdr:rowOff>
    </xdr:to>
    <xdr:sp macro="" textlink="">
      <xdr:nvSpPr>
        <xdr:cNvPr id="12180" name="Texte 7">
          <a:extLst>
            <a:ext uri="{FF2B5EF4-FFF2-40B4-BE49-F238E27FC236}">
              <a16:creationId xmlns:a16="http://schemas.microsoft.com/office/drawing/2014/main" id="{AEE70808-A260-49FE-85D5-E3052305DEE1}"/>
            </a:ext>
          </a:extLst>
        </xdr:cNvPr>
        <xdr:cNvSpPr txBox="1">
          <a:spLocks noChangeArrowheads="1"/>
        </xdr:cNvSpPr>
      </xdr:nvSpPr>
      <xdr:spPr bwMode="auto">
        <a:xfrm>
          <a:off x="9060180" y="990600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13</xdr:row>
      <xdr:rowOff>0</xdr:rowOff>
    </xdr:from>
    <xdr:to>
      <xdr:col>7</xdr:col>
      <xdr:colOff>114300</xdr:colOff>
      <xdr:row>13</xdr:row>
      <xdr:rowOff>289560</xdr:rowOff>
    </xdr:to>
    <xdr:sp macro="" textlink="">
      <xdr:nvSpPr>
        <xdr:cNvPr id="12181" name="Texte 8">
          <a:extLst>
            <a:ext uri="{FF2B5EF4-FFF2-40B4-BE49-F238E27FC236}">
              <a16:creationId xmlns:a16="http://schemas.microsoft.com/office/drawing/2014/main" id="{431D6514-DA11-47F4-BFC5-5C4F3C84C3CE}"/>
            </a:ext>
          </a:extLst>
        </xdr:cNvPr>
        <xdr:cNvSpPr txBox="1">
          <a:spLocks noChangeArrowheads="1"/>
        </xdr:cNvSpPr>
      </xdr:nvSpPr>
      <xdr:spPr bwMode="auto">
        <a:xfrm>
          <a:off x="9060180" y="990600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13</xdr:row>
      <xdr:rowOff>0</xdr:rowOff>
    </xdr:from>
    <xdr:to>
      <xdr:col>7</xdr:col>
      <xdr:colOff>114300</xdr:colOff>
      <xdr:row>13</xdr:row>
      <xdr:rowOff>289560</xdr:rowOff>
    </xdr:to>
    <xdr:sp macro="" textlink="">
      <xdr:nvSpPr>
        <xdr:cNvPr id="12182" name="Texte 9">
          <a:extLst>
            <a:ext uri="{FF2B5EF4-FFF2-40B4-BE49-F238E27FC236}">
              <a16:creationId xmlns:a16="http://schemas.microsoft.com/office/drawing/2014/main" id="{BD87EED4-CCE3-4067-A5DA-BB5B82C41CF7}"/>
            </a:ext>
          </a:extLst>
        </xdr:cNvPr>
        <xdr:cNvSpPr txBox="1">
          <a:spLocks noChangeArrowheads="1"/>
        </xdr:cNvSpPr>
      </xdr:nvSpPr>
      <xdr:spPr bwMode="auto">
        <a:xfrm>
          <a:off x="9060180" y="990600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13</xdr:row>
      <xdr:rowOff>0</xdr:rowOff>
    </xdr:from>
    <xdr:to>
      <xdr:col>8</xdr:col>
      <xdr:colOff>114300</xdr:colOff>
      <xdr:row>13</xdr:row>
      <xdr:rowOff>289560</xdr:rowOff>
    </xdr:to>
    <xdr:sp macro="" textlink="">
      <xdr:nvSpPr>
        <xdr:cNvPr id="12183" name="Texte 10">
          <a:extLst>
            <a:ext uri="{FF2B5EF4-FFF2-40B4-BE49-F238E27FC236}">
              <a16:creationId xmlns:a16="http://schemas.microsoft.com/office/drawing/2014/main" id="{59315CF0-51AA-4089-AE60-A349E25FD977}"/>
            </a:ext>
          </a:extLst>
        </xdr:cNvPr>
        <xdr:cNvSpPr txBox="1">
          <a:spLocks noChangeArrowheads="1"/>
        </xdr:cNvSpPr>
      </xdr:nvSpPr>
      <xdr:spPr bwMode="auto">
        <a:xfrm>
          <a:off x="10134600" y="990600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13</xdr:row>
      <xdr:rowOff>0</xdr:rowOff>
    </xdr:from>
    <xdr:to>
      <xdr:col>8</xdr:col>
      <xdr:colOff>114300</xdr:colOff>
      <xdr:row>13</xdr:row>
      <xdr:rowOff>289560</xdr:rowOff>
    </xdr:to>
    <xdr:sp macro="" textlink="">
      <xdr:nvSpPr>
        <xdr:cNvPr id="12184" name="Texte 11">
          <a:extLst>
            <a:ext uri="{FF2B5EF4-FFF2-40B4-BE49-F238E27FC236}">
              <a16:creationId xmlns:a16="http://schemas.microsoft.com/office/drawing/2014/main" id="{CCBBFD59-5396-4789-A48D-A0FA999DF0F3}"/>
            </a:ext>
          </a:extLst>
        </xdr:cNvPr>
        <xdr:cNvSpPr txBox="1">
          <a:spLocks noChangeArrowheads="1"/>
        </xdr:cNvSpPr>
      </xdr:nvSpPr>
      <xdr:spPr bwMode="auto">
        <a:xfrm>
          <a:off x="10134600" y="990600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13</xdr:row>
      <xdr:rowOff>0</xdr:rowOff>
    </xdr:from>
    <xdr:to>
      <xdr:col>8</xdr:col>
      <xdr:colOff>114300</xdr:colOff>
      <xdr:row>13</xdr:row>
      <xdr:rowOff>289560</xdr:rowOff>
    </xdr:to>
    <xdr:sp macro="" textlink="">
      <xdr:nvSpPr>
        <xdr:cNvPr id="12185" name="Texte 12">
          <a:extLst>
            <a:ext uri="{FF2B5EF4-FFF2-40B4-BE49-F238E27FC236}">
              <a16:creationId xmlns:a16="http://schemas.microsoft.com/office/drawing/2014/main" id="{B120798B-E089-4D0D-911D-818A900B55BA}"/>
            </a:ext>
          </a:extLst>
        </xdr:cNvPr>
        <xdr:cNvSpPr txBox="1">
          <a:spLocks noChangeArrowheads="1"/>
        </xdr:cNvSpPr>
      </xdr:nvSpPr>
      <xdr:spPr bwMode="auto">
        <a:xfrm>
          <a:off x="10134600" y="9906000"/>
          <a:ext cx="114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12</xdr:row>
      <xdr:rowOff>0</xdr:rowOff>
    </xdr:from>
    <xdr:to>
      <xdr:col>14</xdr:col>
      <xdr:colOff>596282</xdr:colOff>
      <xdr:row>12</xdr:row>
      <xdr:rowOff>285750</xdr:rowOff>
    </xdr:to>
    <xdr:sp macro="" textlink="" fLocksText="0">
      <xdr:nvSpPr>
        <xdr:cNvPr id="11319" name="Texte 22">
          <a:extLst>
            <a:ext uri="{FF2B5EF4-FFF2-40B4-BE49-F238E27FC236}">
              <a16:creationId xmlns:a16="http://schemas.microsoft.com/office/drawing/2014/main" id="{C986282F-9E87-4DA7-B89E-897F21F0F96F}"/>
            </a:ext>
          </a:extLst>
        </xdr:cNvPr>
        <xdr:cNvSpPr txBox="1">
          <a:spLocks noChangeArrowheads="1"/>
        </xdr:cNvSpPr>
      </xdr:nvSpPr>
      <xdr:spPr bwMode="auto">
        <a:xfrm>
          <a:off x="13620750" y="9144000"/>
          <a:ext cx="1628775" cy="285750"/>
        </a:xfrm>
        <a:prstGeom prst="rect">
          <a:avLst/>
        </a:prstGeom>
        <a:solidFill>
          <a:srgbClr val="FFFFFF"/>
        </a:solidFill>
        <a:ln w="9360" cap="sq">
          <a:solidFill>
            <a:srgbClr val="000000"/>
          </a:solidFill>
          <a:miter lim="800000"/>
          <a:headEnd/>
          <a:tailEnd/>
        </a:ln>
        <a:effectLst/>
      </xdr:spPr>
      <xdr:txBody>
        <a:bodyPr vertOverflow="clip" wrap="square" lIns="20160" tIns="20160" rIns="20160" bIns="20160" anchor="ctr" upright="1"/>
        <a:lstStyle/>
        <a:p>
          <a:pPr algn="ctr" rtl="0">
            <a:defRPr sz="1000"/>
          </a:pPr>
          <a:r>
            <a:rPr lang="fr-FR" sz="900" b="0" i="0" strike="noStrike">
              <a:solidFill>
                <a:srgbClr val="000000"/>
              </a:solidFill>
              <a:latin typeface="Arial"/>
              <a:cs typeface="Arial"/>
            </a:rPr>
            <a:t>Conso. finale</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tabSelected="1" workbookViewId="0">
      <selection activeCell="D50" sqref="D50"/>
    </sheetView>
  </sheetViews>
  <sheetFormatPr baseColWidth="10" defaultRowHeight="13.2" x14ac:dyDescent="0.25"/>
  <cols>
    <col min="1" max="1" width="52.109375" customWidth="1"/>
    <col min="2" max="2" width="50.6640625" customWidth="1"/>
    <col min="3" max="3" width="40.44140625" customWidth="1"/>
    <col min="4" max="4" width="50.6640625" customWidth="1"/>
  </cols>
  <sheetData>
    <row r="1" spans="1:4" ht="19.5" customHeight="1" x14ac:dyDescent="0.3">
      <c r="A1" s="322" t="s">
        <v>53</v>
      </c>
      <c r="B1" s="322"/>
    </row>
    <row r="2" spans="1:4" ht="16.2" thickBot="1" x14ac:dyDescent="0.35">
      <c r="A2" s="386" t="s">
        <v>103</v>
      </c>
      <c r="B2" s="322"/>
      <c r="C2" s="281"/>
      <c r="D2" s="281"/>
    </row>
    <row r="3" spans="1:4" ht="15" customHeight="1" thickBot="1" x14ac:dyDescent="0.3">
      <c r="A3" s="323" t="s">
        <v>54</v>
      </c>
      <c r="B3" s="324"/>
      <c r="C3" s="323" t="s">
        <v>55</v>
      </c>
      <c r="D3" s="324"/>
    </row>
    <row r="4" spans="1:4" ht="15" customHeight="1" x14ac:dyDescent="0.25">
      <c r="A4" s="325" t="s">
        <v>56</v>
      </c>
      <c r="B4" s="326">
        <v>1</v>
      </c>
      <c r="C4" s="327"/>
      <c r="D4" s="328"/>
    </row>
    <row r="5" spans="1:4" ht="15" customHeight="1" x14ac:dyDescent="0.25">
      <c r="A5" s="325" t="s">
        <v>57</v>
      </c>
      <c r="B5" s="326">
        <v>4</v>
      </c>
      <c r="C5" s="329" t="s">
        <v>58</v>
      </c>
      <c r="D5" s="330">
        <v>17.399999999999999</v>
      </c>
    </row>
    <row r="6" spans="1:4" ht="15" customHeight="1" x14ac:dyDescent="0.25">
      <c r="A6" s="325" t="s">
        <v>59</v>
      </c>
      <c r="B6" s="326">
        <v>3.8</v>
      </c>
      <c r="C6" s="329"/>
      <c r="D6" s="330"/>
    </row>
    <row r="7" spans="1:4" ht="15" customHeight="1" x14ac:dyDescent="0.25">
      <c r="A7" s="325" t="s">
        <v>60</v>
      </c>
      <c r="B7" s="326">
        <v>8.6</v>
      </c>
      <c r="C7" s="329"/>
      <c r="D7" s="330"/>
    </row>
    <row r="8" spans="1:4" ht="15" customHeight="1" thickBot="1" x14ac:dyDescent="0.3">
      <c r="A8" s="331" t="s">
        <v>61</v>
      </c>
      <c r="B8" s="332">
        <f>SUM(B4:B7)</f>
        <v>17.399999999999999</v>
      </c>
      <c r="C8" s="333" t="s">
        <v>61</v>
      </c>
      <c r="D8" s="334">
        <f>D5</f>
        <v>17.399999999999999</v>
      </c>
    </row>
    <row r="9" spans="1:4" ht="15" customHeight="1" x14ac:dyDescent="0.25">
      <c r="A9" s="335"/>
      <c r="B9" s="335"/>
      <c r="C9" s="335"/>
      <c r="D9" s="335"/>
    </row>
    <row r="10" spans="1:4" ht="15" customHeight="1" thickBot="1" x14ac:dyDescent="0.3">
      <c r="A10" s="1" t="s">
        <v>104</v>
      </c>
      <c r="B10" s="1"/>
      <c r="C10" s="335"/>
      <c r="D10" s="335"/>
    </row>
    <row r="11" spans="1:4" ht="15" customHeight="1" thickBot="1" x14ac:dyDescent="0.3">
      <c r="A11" s="323" t="s">
        <v>62</v>
      </c>
      <c r="B11" s="336"/>
      <c r="C11" s="337" t="s">
        <v>63</v>
      </c>
      <c r="D11" s="338"/>
    </row>
    <row r="12" spans="1:4" ht="15" customHeight="1" x14ac:dyDescent="0.25">
      <c r="A12" s="339" t="s">
        <v>64</v>
      </c>
      <c r="B12" s="340">
        <v>10.9</v>
      </c>
      <c r="C12" s="341" t="s">
        <v>65</v>
      </c>
      <c r="D12" s="340">
        <v>3.9</v>
      </c>
    </row>
    <row r="13" spans="1:4" ht="15" customHeight="1" thickBot="1" x14ac:dyDescent="0.3">
      <c r="A13" s="342" t="s">
        <v>66</v>
      </c>
      <c r="B13" s="334">
        <v>2.5</v>
      </c>
      <c r="C13" s="343" t="s">
        <v>67</v>
      </c>
      <c r="D13" s="334">
        <v>0.9</v>
      </c>
    </row>
    <row r="14" spans="1:4" ht="15" x14ac:dyDescent="0.25">
      <c r="A14" s="344"/>
      <c r="B14" s="281"/>
      <c r="C14" s="345"/>
      <c r="D14" s="281"/>
    </row>
    <row r="15" spans="1:4" ht="16.2" thickBot="1" x14ac:dyDescent="0.35">
      <c r="A15" s="322" t="s">
        <v>68</v>
      </c>
      <c r="B15" s="281"/>
      <c r="C15" s="281"/>
      <c r="D15" s="281"/>
    </row>
    <row r="16" spans="1:4" ht="15" customHeight="1" thickBot="1" x14ac:dyDescent="0.3">
      <c r="A16" s="323" t="s">
        <v>69</v>
      </c>
      <c r="B16" s="324"/>
      <c r="C16" s="346" t="s">
        <v>70</v>
      </c>
      <c r="D16" s="324"/>
    </row>
    <row r="17" spans="1:4" ht="15" customHeight="1" x14ac:dyDescent="0.25">
      <c r="A17" s="347" t="s">
        <v>6</v>
      </c>
      <c r="B17" s="348"/>
      <c r="C17" s="387" t="s">
        <v>6</v>
      </c>
      <c r="D17" s="348">
        <v>1.2</v>
      </c>
    </row>
    <row r="18" spans="1:4" ht="15" customHeight="1" x14ac:dyDescent="0.25">
      <c r="A18" s="347" t="s">
        <v>7</v>
      </c>
      <c r="B18" s="348"/>
      <c r="C18" s="387" t="s">
        <v>7</v>
      </c>
      <c r="D18" s="348">
        <v>34.200000000000003</v>
      </c>
    </row>
    <row r="19" spans="1:4" ht="15" customHeight="1" x14ac:dyDescent="0.25">
      <c r="A19" s="347" t="s">
        <v>8</v>
      </c>
      <c r="B19" s="348"/>
      <c r="C19" s="387" t="s">
        <v>8</v>
      </c>
      <c r="D19" s="348">
        <v>2.4</v>
      </c>
    </row>
    <row r="20" spans="1:4" ht="15" customHeight="1" x14ac:dyDescent="0.25">
      <c r="A20" s="347" t="s">
        <v>9</v>
      </c>
      <c r="B20" s="348"/>
      <c r="C20" s="387" t="s">
        <v>9</v>
      </c>
      <c r="D20" s="348">
        <v>1.1000000000000001</v>
      </c>
    </row>
    <row r="21" spans="1:4" ht="15" customHeight="1" x14ac:dyDescent="0.25">
      <c r="A21" s="347" t="s">
        <v>10</v>
      </c>
      <c r="B21" s="348">
        <v>27.2</v>
      </c>
      <c r="C21" s="387" t="s">
        <v>10</v>
      </c>
      <c r="D21" s="348"/>
    </row>
    <row r="22" spans="1:4" ht="15" customHeight="1" thickBot="1" x14ac:dyDescent="0.3">
      <c r="A22" s="331" t="s">
        <v>61</v>
      </c>
      <c r="B22" s="349">
        <v>27.2</v>
      </c>
      <c r="C22" s="388" t="s">
        <v>61</v>
      </c>
      <c r="D22" s="349">
        <v>38.9</v>
      </c>
    </row>
    <row r="23" spans="1:4" ht="15" x14ac:dyDescent="0.25">
      <c r="A23" s="281"/>
      <c r="B23" s="281"/>
      <c r="C23" s="281"/>
      <c r="D23" s="281"/>
    </row>
    <row r="24" spans="1:4" ht="15" customHeight="1" thickBot="1" x14ac:dyDescent="0.35">
      <c r="A24" s="322" t="s">
        <v>71</v>
      </c>
      <c r="B24" s="281"/>
      <c r="C24" s="322" t="s">
        <v>72</v>
      </c>
      <c r="D24" s="281"/>
    </row>
    <row r="25" spans="1:4" ht="15" customHeight="1" x14ac:dyDescent="0.25">
      <c r="A25" s="350" t="s">
        <v>73</v>
      </c>
      <c r="B25" s="340">
        <v>5.0999999999999996</v>
      </c>
      <c r="C25" s="350" t="s">
        <v>6</v>
      </c>
      <c r="D25" s="351">
        <v>3.2</v>
      </c>
    </row>
    <row r="26" spans="1:4" ht="15" customHeight="1" x14ac:dyDescent="0.25">
      <c r="A26" s="347" t="s">
        <v>74</v>
      </c>
      <c r="B26" s="330">
        <v>0.1</v>
      </c>
      <c r="C26" s="347" t="s">
        <v>75</v>
      </c>
      <c r="D26" s="348">
        <v>4.5</v>
      </c>
    </row>
    <row r="27" spans="1:4" ht="15" customHeight="1" thickBot="1" x14ac:dyDescent="0.3">
      <c r="A27" s="347" t="s">
        <v>76</v>
      </c>
      <c r="B27" s="330">
        <v>0.5</v>
      </c>
      <c r="C27" s="331" t="s">
        <v>10</v>
      </c>
      <c r="D27" s="349">
        <v>12.8</v>
      </c>
    </row>
    <row r="28" spans="1:4" ht="15" customHeight="1" x14ac:dyDescent="0.25">
      <c r="A28" s="347" t="s">
        <v>77</v>
      </c>
      <c r="B28" s="330">
        <v>0.4</v>
      </c>
      <c r="C28" s="281"/>
      <c r="D28" s="281"/>
    </row>
    <row r="29" spans="1:4" ht="15" customHeight="1" thickBot="1" x14ac:dyDescent="0.3">
      <c r="A29" s="331" t="s">
        <v>78</v>
      </c>
      <c r="B29" s="334"/>
      <c r="C29" s="281"/>
      <c r="D29" s="281"/>
    </row>
    <row r="31" spans="1:4" ht="15.6" x14ac:dyDescent="0.3">
      <c r="A31" s="352" t="s">
        <v>79</v>
      </c>
    </row>
    <row r="32" spans="1:4" ht="13.8" x14ac:dyDescent="0.25">
      <c r="A32" s="353" t="s">
        <v>106</v>
      </c>
    </row>
    <row r="33" spans="1:8" ht="15" customHeight="1" thickBot="1" x14ac:dyDescent="0.3">
      <c r="A33" s="354" t="s">
        <v>80</v>
      </c>
      <c r="B33" s="355"/>
      <c r="C33" s="355" t="s">
        <v>81</v>
      </c>
      <c r="D33" s="355"/>
    </row>
    <row r="34" spans="1:8" ht="15" customHeight="1" x14ac:dyDescent="0.25">
      <c r="A34" s="356" t="s">
        <v>82</v>
      </c>
      <c r="B34" s="357">
        <v>4</v>
      </c>
      <c r="C34" s="379" t="s">
        <v>83</v>
      </c>
      <c r="D34" s="358">
        <f>D40+D41+D42</f>
        <v>42.7</v>
      </c>
      <c r="G34" s="359"/>
      <c r="H34" s="359"/>
    </row>
    <row r="35" spans="1:8" ht="15" customHeight="1" x14ac:dyDescent="0.3">
      <c r="A35" s="363" t="s">
        <v>84</v>
      </c>
      <c r="B35" s="361"/>
      <c r="C35" s="382"/>
      <c r="D35" s="362"/>
      <c r="G35" s="359"/>
      <c r="H35" s="359"/>
    </row>
    <row r="36" spans="1:8" ht="15" customHeight="1" x14ac:dyDescent="0.25">
      <c r="A36" s="360" t="s">
        <v>107</v>
      </c>
      <c r="B36" s="361">
        <v>2.2000000000000002</v>
      </c>
      <c r="C36" s="382"/>
      <c r="D36" s="362"/>
      <c r="G36" s="359"/>
      <c r="H36" s="359"/>
    </row>
    <row r="37" spans="1:8" ht="15" customHeight="1" x14ac:dyDescent="0.25">
      <c r="A37" s="360" t="s">
        <v>108</v>
      </c>
      <c r="B37" s="361">
        <v>1.4</v>
      </c>
      <c r="C37" s="382"/>
      <c r="D37" s="362"/>
      <c r="G37" s="359"/>
      <c r="H37" s="359"/>
    </row>
    <row r="38" spans="1:8" ht="15" customHeight="1" x14ac:dyDescent="0.25">
      <c r="A38" s="360" t="s">
        <v>109</v>
      </c>
      <c r="B38" s="361">
        <v>0.4</v>
      </c>
      <c r="C38" s="382"/>
      <c r="D38" s="362"/>
      <c r="G38" s="359"/>
      <c r="H38" s="359"/>
    </row>
    <row r="39" spans="1:8" ht="15" customHeight="1" x14ac:dyDescent="0.25">
      <c r="A39" s="360" t="s">
        <v>57</v>
      </c>
      <c r="B39" s="361">
        <v>11.8</v>
      </c>
      <c r="C39" s="382" t="s">
        <v>84</v>
      </c>
      <c r="D39" s="362"/>
    </row>
    <row r="40" spans="1:8" ht="15" customHeight="1" x14ac:dyDescent="0.3">
      <c r="A40" s="363" t="s">
        <v>84</v>
      </c>
      <c r="B40" s="364"/>
      <c r="C40" s="382" t="s">
        <v>110</v>
      </c>
      <c r="D40" s="362">
        <v>34.200000000000003</v>
      </c>
    </row>
    <row r="41" spans="1:8" ht="15" customHeight="1" x14ac:dyDescent="0.25">
      <c r="A41" s="360" t="s">
        <v>107</v>
      </c>
      <c r="B41" s="361">
        <f>B39-B42-B43</f>
        <v>9.7000000000000011</v>
      </c>
      <c r="C41" s="382" t="s">
        <v>111</v>
      </c>
      <c r="D41" s="362">
        <v>7.4</v>
      </c>
    </row>
    <row r="42" spans="1:8" ht="15" customHeight="1" x14ac:dyDescent="0.25">
      <c r="A42" s="360" t="s">
        <v>108</v>
      </c>
      <c r="B42" s="361">
        <v>2</v>
      </c>
      <c r="C42" s="382" t="s">
        <v>87</v>
      </c>
      <c r="D42" s="362">
        <v>1.1000000000000001</v>
      </c>
    </row>
    <row r="43" spans="1:8" ht="15" customHeight="1" x14ac:dyDescent="0.3">
      <c r="A43" s="360" t="s">
        <v>109</v>
      </c>
      <c r="B43" s="361">
        <v>0.1</v>
      </c>
      <c r="C43" s="389"/>
      <c r="D43" s="365"/>
    </row>
    <row r="44" spans="1:8" ht="15" customHeight="1" x14ac:dyDescent="0.3">
      <c r="A44" s="360" t="s">
        <v>88</v>
      </c>
      <c r="B44" s="361">
        <v>0.2</v>
      </c>
      <c r="C44" s="380" t="s">
        <v>105</v>
      </c>
      <c r="D44" s="365"/>
    </row>
    <row r="45" spans="1:8" ht="15" customHeight="1" x14ac:dyDescent="0.25">
      <c r="A45" s="366" t="s">
        <v>89</v>
      </c>
      <c r="B45" s="361">
        <v>0.6</v>
      </c>
      <c r="C45" s="382" t="s">
        <v>112</v>
      </c>
      <c r="D45" s="367">
        <v>1.6</v>
      </c>
    </row>
    <row r="46" spans="1:8" ht="15" customHeight="1" thickBot="1" x14ac:dyDescent="0.3">
      <c r="A46" s="360" t="s">
        <v>90</v>
      </c>
      <c r="B46" s="361">
        <v>5</v>
      </c>
      <c r="C46" s="390" t="s">
        <v>113</v>
      </c>
      <c r="D46" s="368">
        <v>0.4</v>
      </c>
    </row>
    <row r="47" spans="1:8" ht="15" customHeight="1" x14ac:dyDescent="0.25">
      <c r="A47" s="360" t="s">
        <v>91</v>
      </c>
      <c r="B47" s="362">
        <v>10.199999999999999</v>
      </c>
      <c r="C47" s="369"/>
      <c r="D47" s="370"/>
    </row>
    <row r="48" spans="1:8" ht="15" customHeight="1" thickBot="1" x14ac:dyDescent="0.3">
      <c r="A48" s="371" t="s">
        <v>92</v>
      </c>
      <c r="B48" s="372">
        <f>D34-B34-B39-B46-B44</f>
        <v>21.700000000000003</v>
      </c>
    </row>
    <row r="49" spans="1:4" ht="15" customHeight="1" thickBot="1" x14ac:dyDescent="0.3">
      <c r="A49" s="373" t="s">
        <v>93</v>
      </c>
      <c r="B49" s="374">
        <v>17.399999999999999</v>
      </c>
    </row>
    <row r="50" spans="1:4" ht="15" customHeight="1" x14ac:dyDescent="0.25">
      <c r="C50" s="375" t="s">
        <v>94</v>
      </c>
      <c r="D50" s="425">
        <f>B13</f>
        <v>2.5</v>
      </c>
    </row>
    <row r="51" spans="1:4" ht="15" customHeight="1" x14ac:dyDescent="0.25">
      <c r="C51" s="327" t="s">
        <v>95</v>
      </c>
      <c r="D51" s="326">
        <v>0.4</v>
      </c>
    </row>
    <row r="52" spans="1:4" ht="15" customHeight="1" thickBot="1" x14ac:dyDescent="0.3">
      <c r="C52" s="376" t="s">
        <v>96</v>
      </c>
      <c r="D52" s="332">
        <v>0.9</v>
      </c>
    </row>
    <row r="53" spans="1:4" ht="15" customHeight="1" x14ac:dyDescent="0.25"/>
    <row r="54" spans="1:4" ht="15" customHeight="1" thickBot="1" x14ac:dyDescent="0.3">
      <c r="A54" s="353" t="s">
        <v>97</v>
      </c>
    </row>
    <row r="55" spans="1:4" ht="15" customHeight="1" thickBot="1" x14ac:dyDescent="0.3">
      <c r="A55" s="354" t="s">
        <v>80</v>
      </c>
      <c r="B55" s="377"/>
      <c r="C55" s="355" t="s">
        <v>81</v>
      </c>
      <c r="D55" s="378"/>
    </row>
    <row r="56" spans="1:4" ht="15" customHeight="1" x14ac:dyDescent="0.25">
      <c r="A56" s="379" t="s">
        <v>98</v>
      </c>
      <c r="B56" s="358">
        <v>0.6</v>
      </c>
      <c r="C56" s="356" t="s">
        <v>83</v>
      </c>
      <c r="D56" s="358">
        <v>1.9</v>
      </c>
    </row>
    <row r="57" spans="1:4" ht="15" customHeight="1" x14ac:dyDescent="0.25">
      <c r="A57" s="380" t="s">
        <v>99</v>
      </c>
      <c r="B57" s="362">
        <v>0.7</v>
      </c>
      <c r="C57" s="381"/>
      <c r="D57" s="381"/>
    </row>
    <row r="58" spans="1:4" ht="15" customHeight="1" x14ac:dyDescent="0.25">
      <c r="A58" s="382" t="s">
        <v>100</v>
      </c>
      <c r="B58" s="362">
        <v>0.3</v>
      </c>
      <c r="C58" s="381"/>
      <c r="D58" s="381"/>
    </row>
    <row r="59" spans="1:4" ht="15" customHeight="1" x14ac:dyDescent="0.25">
      <c r="A59" s="382" t="s">
        <v>101</v>
      </c>
      <c r="B59" s="362">
        <v>0.1</v>
      </c>
      <c r="C59" s="381"/>
      <c r="D59" s="381"/>
    </row>
    <row r="60" spans="1:4" ht="15" customHeight="1" thickBot="1" x14ac:dyDescent="0.3">
      <c r="A60" s="383" t="s">
        <v>102</v>
      </c>
      <c r="B60" s="372">
        <f>D56-B56-B57-B58-B59</f>
        <v>0.19999999999999987</v>
      </c>
      <c r="C60" s="384"/>
      <c r="D60" s="384"/>
    </row>
    <row r="61" spans="1:4" ht="17.399999999999999" x14ac:dyDescent="0.25">
      <c r="C61" s="385"/>
      <c r="D61" s="385"/>
    </row>
  </sheetData>
  <mergeCells count="1">
    <mergeCell ref="A10:B10"/>
  </mergeCells>
  <phoneticPr fontId="0"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31"/>
  <sheetViews>
    <sheetView workbookViewId="0">
      <selection activeCell="C4" sqref="C4"/>
    </sheetView>
  </sheetViews>
  <sheetFormatPr baseColWidth="10" defaultRowHeight="13.2" x14ac:dyDescent="0.25"/>
  <cols>
    <col min="1" max="1" width="48.33203125" customWidth="1"/>
  </cols>
  <sheetData>
    <row r="2" spans="1:3" ht="15" x14ac:dyDescent="0.25">
      <c r="A2" s="6" t="s">
        <v>153</v>
      </c>
      <c r="B2" s="6">
        <f>'énoncé T2'!B3+'énoncé T2'!B4+'énoncé T2'!B5</f>
        <v>52</v>
      </c>
    </row>
    <row r="3" spans="1:3" ht="15" x14ac:dyDescent="0.25">
      <c r="A3" s="6" t="s">
        <v>154</v>
      </c>
      <c r="B3" s="6">
        <f>'énoncé T2'!B44</f>
        <v>0.19999999999999929</v>
      </c>
      <c r="C3" s="434" t="s">
        <v>233</v>
      </c>
    </row>
    <row r="4" spans="1:3" ht="15" x14ac:dyDescent="0.25">
      <c r="A4" s="6" t="s">
        <v>155</v>
      </c>
      <c r="B4" s="6"/>
    </row>
    <row r="5" spans="1:3" ht="15" x14ac:dyDescent="0.25">
      <c r="A5" s="438" t="s">
        <v>156</v>
      </c>
      <c r="B5" s="6">
        <f>'TREprévisions T1'!R14</f>
        <v>1.2</v>
      </c>
    </row>
    <row r="6" spans="1:3" ht="15" x14ac:dyDescent="0.25">
      <c r="A6" s="438" t="s">
        <v>157</v>
      </c>
      <c r="B6" s="6">
        <f>'TREprévisions T1'!R15+'énoncé T2'!B12</f>
        <v>36.200000000000003</v>
      </c>
    </row>
    <row r="7" spans="1:3" ht="15" x14ac:dyDescent="0.25">
      <c r="A7" s="438" t="s">
        <v>158</v>
      </c>
      <c r="B7" s="6">
        <f>'TREprévisions T1'!R16+'énoncé T2'!B11</f>
        <v>6.4</v>
      </c>
    </row>
    <row r="8" spans="1:3" ht="15" x14ac:dyDescent="0.25">
      <c r="A8" s="438" t="s">
        <v>159</v>
      </c>
      <c r="B8" s="6">
        <f>'TREprévisions T1'!R17</f>
        <v>1.1000000000000001</v>
      </c>
    </row>
    <row r="9" spans="1:3" ht="15" x14ac:dyDescent="0.25">
      <c r="A9" s="6"/>
      <c r="B9" s="6"/>
    </row>
    <row r="10" spans="1:3" ht="15.6" x14ac:dyDescent="0.3">
      <c r="A10" s="435" t="s">
        <v>160</v>
      </c>
      <c r="B10" s="6">
        <f>'énoncé T2'!B14+'TREprévisions T1'!O19</f>
        <v>7.3</v>
      </c>
    </row>
    <row r="11" spans="1:3" ht="15" x14ac:dyDescent="0.25">
      <c r="A11" s="6" t="s">
        <v>162</v>
      </c>
      <c r="B11" s="6">
        <f>'énoncé T2'!B15+'TREprévisions T1'!K18</f>
        <v>1.3</v>
      </c>
    </row>
    <row r="12" spans="1:3" ht="15" x14ac:dyDescent="0.25">
      <c r="A12" s="6" t="s">
        <v>163</v>
      </c>
      <c r="B12" s="6">
        <f>B10-B11</f>
        <v>6</v>
      </c>
    </row>
    <row r="13" spans="1:3" ht="15" x14ac:dyDescent="0.25">
      <c r="A13" s="6"/>
      <c r="B13" s="6"/>
    </row>
    <row r="14" spans="1:3" ht="15.6" x14ac:dyDescent="0.3">
      <c r="A14" s="435" t="s">
        <v>164</v>
      </c>
      <c r="B14" s="6"/>
    </row>
    <row r="15" spans="1:3" ht="15" x14ac:dyDescent="0.25">
      <c r="A15" s="6" t="s">
        <v>169</v>
      </c>
      <c r="B15" s="6"/>
    </row>
    <row r="16" spans="1:3" ht="15" x14ac:dyDescent="0.25">
      <c r="A16" s="6" t="s">
        <v>165</v>
      </c>
      <c r="B16" s="6">
        <v>24.4</v>
      </c>
    </row>
    <row r="17" spans="1:10" ht="15" x14ac:dyDescent="0.25">
      <c r="A17" s="6" t="s">
        <v>166</v>
      </c>
      <c r="B17" s="6">
        <v>25.4</v>
      </c>
      <c r="C17" s="280" t="s">
        <v>170</v>
      </c>
      <c r="D17">
        <f>B17-B16</f>
        <v>1</v>
      </c>
    </row>
    <row r="18" spans="1:10" ht="15" x14ac:dyDescent="0.25">
      <c r="A18" s="6" t="s">
        <v>167</v>
      </c>
      <c r="B18" s="6">
        <f>'TRE4 T0'!N20</f>
        <v>20.5</v>
      </c>
    </row>
    <row r="19" spans="1:10" ht="15" x14ac:dyDescent="0.25">
      <c r="A19" s="6" t="s">
        <v>168</v>
      </c>
      <c r="B19" s="6">
        <f>'TREprévisions T1'!N20</f>
        <v>21.200000000000003</v>
      </c>
      <c r="C19" s="280" t="s">
        <v>170</v>
      </c>
      <c r="D19">
        <f>B19-B18</f>
        <v>0.70000000000000284</v>
      </c>
    </row>
    <row r="20" spans="1:10" ht="15" x14ac:dyDescent="0.25">
      <c r="A20" s="6" t="s">
        <v>171</v>
      </c>
      <c r="B20" s="6">
        <f>D19/D17</f>
        <v>0.70000000000000284</v>
      </c>
    </row>
    <row r="21" spans="1:10" ht="15" x14ac:dyDescent="0.25">
      <c r="A21" s="439" t="s">
        <v>172</v>
      </c>
      <c r="B21" s="439">
        <f>D19*'énoncé T2'!B21</f>
        <v>6.3000000000000256</v>
      </c>
    </row>
    <row r="22" spans="1:10" ht="15.6" x14ac:dyDescent="0.3">
      <c r="A22" s="435" t="s">
        <v>173</v>
      </c>
      <c r="B22" s="6">
        <f>B21+'TREprévisions T1'!N20</f>
        <v>27.500000000000028</v>
      </c>
    </row>
    <row r="23" spans="1:10" ht="15" x14ac:dyDescent="0.25">
      <c r="A23" s="6"/>
      <c r="B23" s="6"/>
    </row>
    <row r="24" spans="1:10" ht="15" x14ac:dyDescent="0.25">
      <c r="A24" s="6" t="s">
        <v>174</v>
      </c>
      <c r="B24" s="6"/>
    </row>
    <row r="25" spans="1:10" ht="15" x14ac:dyDescent="0.25">
      <c r="A25" s="437" t="s">
        <v>175</v>
      </c>
      <c r="B25" s="6">
        <f>ROUND(B$22*'énoncé T2'!B39,1)</f>
        <v>4.2</v>
      </c>
    </row>
    <row r="26" spans="1:10" ht="15" x14ac:dyDescent="0.25">
      <c r="A26" s="437" t="s">
        <v>176</v>
      </c>
      <c r="B26" s="6">
        <f>ROUND(B$22*'énoncé T2'!B40,1)</f>
        <v>5.8</v>
      </c>
    </row>
    <row r="27" spans="1:10" ht="15" x14ac:dyDescent="0.25">
      <c r="A27" s="437" t="s">
        <v>177</v>
      </c>
      <c r="B27" s="6">
        <f>ROUND(B$22*'énoncé T2'!B41,1)</f>
        <v>17.5</v>
      </c>
    </row>
    <row r="29" spans="1:10" x14ac:dyDescent="0.25">
      <c r="B29" s="2"/>
      <c r="C29" s="3"/>
      <c r="D29" s="2"/>
      <c r="E29" s="2"/>
      <c r="F29" s="4"/>
      <c r="G29" s="2"/>
      <c r="H29" s="2"/>
      <c r="I29" s="2"/>
      <c r="J29" s="2"/>
    </row>
    <row r="30" spans="1:10" x14ac:dyDescent="0.25">
      <c r="B30" s="2"/>
      <c r="C30" s="2"/>
      <c r="D30" s="2"/>
      <c r="E30" s="2"/>
      <c r="F30" s="2"/>
      <c r="G30" s="2"/>
      <c r="H30" s="2"/>
      <c r="I30" s="2"/>
      <c r="J30" s="2"/>
    </row>
    <row r="31" spans="1:10" x14ac:dyDescent="0.25">
      <c r="I31" s="2"/>
      <c r="J31" s="2"/>
    </row>
  </sheetData>
  <phoneticPr fontId="0" type="noConversion"/>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73"/>
  <sheetViews>
    <sheetView topLeftCell="A47" workbookViewId="0">
      <selection activeCell="M73" sqref="M73"/>
    </sheetView>
  </sheetViews>
  <sheetFormatPr baseColWidth="10" defaultRowHeight="13.2" x14ac:dyDescent="0.25"/>
  <sheetData>
    <row r="2" spans="1:27" ht="13.8" thickBot="1" x14ac:dyDescent="0.3">
      <c r="A2" s="280" t="s">
        <v>178</v>
      </c>
      <c r="B2" s="2"/>
      <c r="C2" s="2"/>
      <c r="D2" s="2"/>
      <c r="E2" s="2"/>
      <c r="F2" s="2"/>
      <c r="G2" s="2"/>
      <c r="H2" s="2"/>
    </row>
    <row r="3" spans="1:27" ht="60" thickBot="1" x14ac:dyDescent="0.3">
      <c r="B3" s="440"/>
      <c r="C3" s="441" t="s">
        <v>0</v>
      </c>
      <c r="D3" s="441" t="s">
        <v>15</v>
      </c>
      <c r="E3" s="441" t="s">
        <v>2</v>
      </c>
      <c r="F3" s="442" t="s">
        <v>3</v>
      </c>
      <c r="G3" s="443" t="s">
        <v>4</v>
      </c>
      <c r="H3" s="444" t="s">
        <v>16</v>
      </c>
    </row>
    <row r="4" spans="1:27" ht="23.4" thickBot="1" x14ac:dyDescent="0.3">
      <c r="B4" s="445" t="s">
        <v>6</v>
      </c>
      <c r="C4" s="446">
        <f>'TREprévisions T1'!G14/'TREprévisions T1'!G$25</f>
        <v>1.9607843137254905E-2</v>
      </c>
      <c r="D4" s="446"/>
      <c r="E4" s="447"/>
      <c r="F4" s="446">
        <f>'TREprévisions T1'!J14/'TREprévisions T1'!J$25</f>
        <v>5.0420168067226885E-2</v>
      </c>
      <c r="G4" s="448"/>
      <c r="H4" s="449"/>
    </row>
    <row r="5" spans="1:27" ht="13.8" thickBot="1" x14ac:dyDescent="0.3">
      <c r="B5" s="450" t="s">
        <v>7</v>
      </c>
      <c r="C5" s="451"/>
      <c r="D5" s="451"/>
      <c r="E5" s="446">
        <f>'TREprévisions T1'!I15/'TREprévisions T1'!I$25</f>
        <v>0.23529411764705882</v>
      </c>
      <c r="F5" s="452"/>
      <c r="G5" s="453"/>
      <c r="H5" s="454"/>
    </row>
    <row r="6" spans="1:27" x14ac:dyDescent="0.25">
      <c r="B6" s="450" t="s">
        <v>8</v>
      </c>
      <c r="C6" s="446">
        <f>'TREprévisions T1'!G16/'TREprévisions T1'!G$25</f>
        <v>9.8039215686274522E-2</v>
      </c>
      <c r="D6" s="451"/>
      <c r="E6" s="452"/>
      <c r="F6" s="452">
        <f>2/11.9</f>
        <v>0.16806722689075629</v>
      </c>
      <c r="G6" s="453"/>
      <c r="H6" s="454"/>
    </row>
    <row r="7" spans="1:27" ht="23.4" thickBot="1" x14ac:dyDescent="0.3">
      <c r="B7" s="455" t="s">
        <v>9</v>
      </c>
      <c r="C7" s="456"/>
      <c r="D7" s="456"/>
      <c r="E7" s="457"/>
      <c r="F7" s="457"/>
      <c r="G7" s="458"/>
      <c r="H7" s="459"/>
    </row>
    <row r="8" spans="1:27" ht="34.200000000000003" x14ac:dyDescent="0.25">
      <c r="B8" s="455" t="s">
        <v>10</v>
      </c>
      <c r="C8" s="456"/>
      <c r="D8" s="446">
        <f>'TREprévisions T1'!H18/'TREprévisions T1'!H$25</f>
        <v>6.0773480662983423E-2</v>
      </c>
      <c r="E8" s="446">
        <f>'TREprévisions T1'!I18/'TREprévisions T1'!I$25</f>
        <v>0.21176470588235291</v>
      </c>
      <c r="F8" s="446">
        <f>'TREprévisions T1'!J18/'TREprévisions T1'!J$25</f>
        <v>0.19327731092436973</v>
      </c>
      <c r="G8" s="446">
        <f>'TREprévisions T1'!K18/'TREprévisions T1'!K$25</f>
        <v>0.2</v>
      </c>
      <c r="H8" s="459"/>
    </row>
    <row r="9" spans="1:27" ht="23.4" thickBot="1" x14ac:dyDescent="0.3">
      <c r="B9" s="460" t="s">
        <v>4</v>
      </c>
      <c r="C9" s="461"/>
      <c r="D9" s="461"/>
      <c r="E9" s="462"/>
      <c r="F9" s="462"/>
      <c r="G9" s="463"/>
      <c r="H9" s="464"/>
    </row>
    <row r="10" spans="1:27" ht="36.6" thickBot="1" x14ac:dyDescent="0.3">
      <c r="B10" s="465" t="s">
        <v>23</v>
      </c>
      <c r="C10" s="466"/>
      <c r="D10" s="466"/>
      <c r="E10" s="467"/>
      <c r="F10" s="467"/>
      <c r="G10" s="468"/>
      <c r="H10" s="469"/>
    </row>
    <row r="12" spans="1:27" x14ac:dyDescent="0.25">
      <c r="A12" s="280" t="s">
        <v>179</v>
      </c>
    </row>
    <row r="13" spans="1:27" ht="15.6" x14ac:dyDescent="0.35">
      <c r="A13" s="280" t="s">
        <v>183</v>
      </c>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row>
    <row r="14" spans="1:27" x14ac:dyDescent="0.25">
      <c r="A14" s="280" t="s">
        <v>180</v>
      </c>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row>
    <row r="15" spans="1:27" x14ac:dyDescent="0.25">
      <c r="A15" s="280" t="s">
        <v>181</v>
      </c>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row>
    <row r="16" spans="1:27" x14ac:dyDescent="0.25">
      <c r="A16" s="280" t="s">
        <v>182</v>
      </c>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row>
    <row r="17" spans="1:27" ht="15.6" x14ac:dyDescent="0.35">
      <c r="A17" s="280" t="s">
        <v>186</v>
      </c>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row>
    <row r="18" spans="1:27" ht="15.6" x14ac:dyDescent="0.35">
      <c r="A18" s="280" t="s">
        <v>184</v>
      </c>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row>
    <row r="19" spans="1:27" x14ac:dyDescent="0.25">
      <c r="A19" s="470" t="s">
        <v>185</v>
      </c>
    </row>
    <row r="45" spans="1:10" x14ac:dyDescent="0.25">
      <c r="A45" t="s">
        <v>187</v>
      </c>
    </row>
    <row r="46" spans="1:10" x14ac:dyDescent="0.25">
      <c r="A46" s="280" t="s">
        <v>202</v>
      </c>
      <c r="J46" t="s">
        <v>203</v>
      </c>
    </row>
    <row r="47" spans="1:10" x14ac:dyDescent="0.25">
      <c r="A47" s="280" t="s">
        <v>204</v>
      </c>
      <c r="J47" s="280" t="s">
        <v>209</v>
      </c>
    </row>
    <row r="48" spans="1:10" x14ac:dyDescent="0.25">
      <c r="A48" s="280" t="s">
        <v>205</v>
      </c>
      <c r="J48" t="s">
        <v>206</v>
      </c>
    </row>
    <row r="49" spans="1:13" x14ac:dyDescent="0.25">
      <c r="A49" s="280" t="s">
        <v>207</v>
      </c>
      <c r="J49" t="s">
        <v>208</v>
      </c>
    </row>
    <row r="50" spans="1:13" x14ac:dyDescent="0.25">
      <c r="A50" s="280" t="s">
        <v>210</v>
      </c>
      <c r="J50" t="s">
        <v>211</v>
      </c>
    </row>
    <row r="51" spans="1:13" x14ac:dyDescent="0.25">
      <c r="A51" s="280" t="s">
        <v>212</v>
      </c>
      <c r="J51" s="280" t="s">
        <v>213</v>
      </c>
    </row>
    <row r="53" spans="1:13" x14ac:dyDescent="0.25">
      <c r="A53" t="s">
        <v>188</v>
      </c>
    </row>
    <row r="55" spans="1:13" x14ac:dyDescent="0.25">
      <c r="A55" s="280" t="s">
        <v>216</v>
      </c>
      <c r="J55" t="s">
        <v>217</v>
      </c>
      <c r="M55">
        <v>0</v>
      </c>
    </row>
    <row r="56" spans="1:13" x14ac:dyDescent="0.25">
      <c r="A56" t="s">
        <v>189</v>
      </c>
      <c r="J56" s="280" t="s">
        <v>221</v>
      </c>
      <c r="M56">
        <v>0</v>
      </c>
    </row>
    <row r="57" spans="1:13" x14ac:dyDescent="0.25">
      <c r="J57" t="s">
        <v>220</v>
      </c>
      <c r="M57">
        <v>0</v>
      </c>
    </row>
    <row r="58" spans="1:13" x14ac:dyDescent="0.25">
      <c r="J58" t="s">
        <v>222</v>
      </c>
      <c r="M58">
        <v>0</v>
      </c>
    </row>
    <row r="59" spans="1:13" x14ac:dyDescent="0.25">
      <c r="A59" s="280" t="s">
        <v>214</v>
      </c>
      <c r="J59" t="s">
        <v>215</v>
      </c>
      <c r="M59">
        <v>1.1000000000000001</v>
      </c>
    </row>
    <row r="60" spans="1:13" x14ac:dyDescent="0.25">
      <c r="A60" s="280" t="s">
        <v>219</v>
      </c>
      <c r="J60" s="280" t="s">
        <v>218</v>
      </c>
      <c r="M60">
        <f>'TREprévisions T1'!J25</f>
        <v>11.9</v>
      </c>
    </row>
    <row r="62" spans="1:13" x14ac:dyDescent="0.25">
      <c r="A62" t="s">
        <v>190</v>
      </c>
    </row>
    <row r="63" spans="1:13" x14ac:dyDescent="0.25">
      <c r="A63" t="s">
        <v>191</v>
      </c>
    </row>
    <row r="64" spans="1:13" x14ac:dyDescent="0.25">
      <c r="A64" t="s">
        <v>192</v>
      </c>
    </row>
    <row r="65" spans="1:14" x14ac:dyDescent="0.25">
      <c r="A65" t="s">
        <v>193</v>
      </c>
    </row>
    <row r="66" spans="1:14" x14ac:dyDescent="0.25">
      <c r="A66" t="s">
        <v>194</v>
      </c>
    </row>
    <row r="67" spans="1:14" x14ac:dyDescent="0.25">
      <c r="A67" t="s">
        <v>195</v>
      </c>
    </row>
    <row r="68" spans="1:14" x14ac:dyDescent="0.25">
      <c r="A68" t="s">
        <v>196</v>
      </c>
    </row>
    <row r="69" spans="1:14" x14ac:dyDescent="0.25">
      <c r="A69" t="s">
        <v>197</v>
      </c>
      <c r="H69" t="s">
        <v>198</v>
      </c>
      <c r="L69" s="436" t="s">
        <v>223</v>
      </c>
      <c r="M69" s="472">
        <f>ROUND(((F4*M60)+'calcul des emplois finals'!B25+'calcul des emplois finals'!B5)/(1-'Calcul des CI'!C4),1)</f>
        <v>6.1</v>
      </c>
    </row>
    <row r="70" spans="1:14" x14ac:dyDescent="0.25">
      <c r="A70" t="s">
        <v>199</v>
      </c>
      <c r="H70" t="s">
        <v>200</v>
      </c>
      <c r="L70" s="436" t="s">
        <v>223</v>
      </c>
      <c r="M70" s="472">
        <f>ROUND((C6*M69)+(F6*M60)+'calcul des emplois finals'!B7+'calcul des emplois finals'!B26,1)</f>
        <v>14.8</v>
      </c>
      <c r="N70" s="471"/>
    </row>
    <row r="71" spans="1:14" x14ac:dyDescent="0.25">
      <c r="A71" t="s">
        <v>201</v>
      </c>
      <c r="H71" s="280" t="s">
        <v>224</v>
      </c>
      <c r="L71" s="436" t="s">
        <v>223</v>
      </c>
      <c r="M71" s="472">
        <f>M70+'TREprévisions T1'!I8</f>
        <v>15.9</v>
      </c>
    </row>
    <row r="72" spans="1:14" x14ac:dyDescent="0.25">
      <c r="A72" s="280" t="s">
        <v>227</v>
      </c>
      <c r="H72" s="280" t="s">
        <v>226</v>
      </c>
      <c r="L72" s="436" t="s">
        <v>223</v>
      </c>
      <c r="M72" s="472">
        <f>ROUND((E5*M71+'calcul des emplois finals'!B6),1)+0.1</f>
        <v>40</v>
      </c>
      <c r="N72" s="280"/>
    </row>
    <row r="73" spans="1:14" x14ac:dyDescent="0.25">
      <c r="A73" s="280" t="s">
        <v>228</v>
      </c>
      <c r="H73" s="280" t="s">
        <v>225</v>
      </c>
      <c r="L73" s="436" t="s">
        <v>223</v>
      </c>
      <c r="M73" s="472">
        <f>-0.1+ROUND((D8*M72+E8*M71+F8*M60+'calcul des emplois finals'!B11+'calcul des emplois finals'!B2+'calcul des emplois finals'!B3+'calcul des emplois finals'!B27),1)-'Calcul des CI'!M60</f>
        <v>67.099999999999994</v>
      </c>
      <c r="N73" s="280"/>
    </row>
  </sheetData>
  <phoneticPr fontId="0" type="noConversion"/>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6"/>
  <sheetViews>
    <sheetView showGridLines="0" topLeftCell="A14" zoomScale="50" zoomScaleNormal="50" workbookViewId="0">
      <selection activeCell="Q8" sqref="Q8"/>
    </sheetView>
  </sheetViews>
  <sheetFormatPr baseColWidth="10" defaultColWidth="11.44140625" defaultRowHeight="12" customHeight="1" x14ac:dyDescent="0.2"/>
  <cols>
    <col min="1" max="1" width="11.44140625" style="2"/>
    <col min="2" max="3" width="15.6640625" style="2" customWidth="1"/>
    <col min="4" max="4" width="20" style="2" customWidth="1"/>
    <col min="5" max="5" width="15.6640625" style="2" customWidth="1"/>
    <col min="6" max="6" width="38" style="2" customWidth="1"/>
    <col min="7" max="18" width="15.6640625" style="2" customWidth="1"/>
    <col min="19" max="19" width="18.5546875" style="2" customWidth="1"/>
    <col min="20" max="16384" width="11.44140625" style="2"/>
  </cols>
  <sheetData>
    <row r="1" spans="2:19" ht="60" customHeight="1" x14ac:dyDescent="0.25">
      <c r="B1" s="3"/>
      <c r="E1" s="3"/>
      <c r="H1" s="4"/>
    </row>
    <row r="2" spans="2:19" ht="60" customHeight="1" x14ac:dyDescent="0.5">
      <c r="F2" s="114" t="s">
        <v>31</v>
      </c>
    </row>
    <row r="3" spans="2:19" ht="60" customHeight="1" thickBot="1" x14ac:dyDescent="0.25"/>
    <row r="4" spans="2:19" ht="60" customHeight="1" thickBot="1" x14ac:dyDescent="0.35">
      <c r="B4" s="212"/>
      <c r="C4" s="212"/>
      <c r="D4" s="212"/>
      <c r="E4" s="212"/>
      <c r="F4" s="115"/>
      <c r="G4" s="116" t="s">
        <v>0</v>
      </c>
      <c r="H4" s="116" t="s">
        <v>1</v>
      </c>
      <c r="I4" s="116" t="s">
        <v>2</v>
      </c>
      <c r="J4" s="117" t="s">
        <v>3</v>
      </c>
      <c r="K4" s="118" t="s">
        <v>4</v>
      </c>
      <c r="L4" s="119" t="s">
        <v>5</v>
      </c>
      <c r="M4" s="212"/>
      <c r="N4" s="212"/>
      <c r="O4" s="212"/>
      <c r="P4" s="212"/>
      <c r="Q4" s="212"/>
      <c r="R4" s="212"/>
      <c r="S4" s="212"/>
    </row>
    <row r="5" spans="2:19" ht="60" customHeight="1" x14ac:dyDescent="0.3">
      <c r="B5" s="212"/>
      <c r="C5" s="212"/>
      <c r="D5" s="212"/>
      <c r="E5" s="212"/>
      <c r="F5" s="222" t="s">
        <v>6</v>
      </c>
      <c r="G5" s="223">
        <f>'Calcul des CI'!M69</f>
        <v>6.1</v>
      </c>
      <c r="H5" s="223"/>
      <c r="I5" s="224"/>
      <c r="J5" s="224"/>
      <c r="K5" s="225"/>
      <c r="L5" s="226">
        <f t="shared" ref="L5:L11" si="0">SUM(G5:K5)</f>
        <v>6.1</v>
      </c>
      <c r="M5" s="212"/>
      <c r="N5" s="212"/>
      <c r="O5" s="212"/>
      <c r="P5" s="212"/>
      <c r="Q5" s="212"/>
      <c r="R5" s="212"/>
      <c r="S5" s="212"/>
    </row>
    <row r="6" spans="2:19" ht="60" customHeight="1" x14ac:dyDescent="0.3">
      <c r="B6" s="212"/>
      <c r="C6" s="212"/>
      <c r="D6" s="212"/>
      <c r="E6" s="212"/>
      <c r="F6" s="227" t="s">
        <v>7</v>
      </c>
      <c r="G6" s="228"/>
      <c r="H6" s="228">
        <f>'Calcul des CI'!M72</f>
        <v>40</v>
      </c>
      <c r="I6" s="229"/>
      <c r="J6" s="229"/>
      <c r="K6" s="230"/>
      <c r="L6" s="231">
        <f t="shared" si="0"/>
        <v>40</v>
      </c>
      <c r="M6" s="212"/>
      <c r="N6" s="212"/>
      <c r="O6" s="212"/>
      <c r="P6" s="212"/>
      <c r="Q6" s="212"/>
      <c r="R6" s="212"/>
      <c r="S6" s="212"/>
    </row>
    <row r="7" spans="2:19" ht="60" customHeight="1" x14ac:dyDescent="0.3">
      <c r="B7" s="212"/>
      <c r="C7" s="212"/>
      <c r="D7" s="212"/>
      <c r="E7" s="212"/>
      <c r="F7" s="232" t="s">
        <v>8</v>
      </c>
      <c r="G7" s="233"/>
      <c r="H7" s="233"/>
      <c r="I7" s="234">
        <f>'Calcul des CI'!M70</f>
        <v>14.8</v>
      </c>
      <c r="J7" s="234"/>
      <c r="K7" s="235"/>
      <c r="L7" s="231">
        <f t="shared" si="0"/>
        <v>14.8</v>
      </c>
      <c r="M7" s="212"/>
      <c r="N7" s="212"/>
      <c r="O7" s="212"/>
      <c r="P7" s="212"/>
      <c r="Q7" s="212"/>
      <c r="R7" s="212"/>
      <c r="S7" s="212"/>
    </row>
    <row r="8" spans="2:19" ht="60" customHeight="1" x14ac:dyDescent="0.3">
      <c r="B8" s="212"/>
      <c r="C8" s="212"/>
      <c r="D8" s="212"/>
      <c r="E8" s="212"/>
      <c r="F8" s="232" t="s">
        <v>9</v>
      </c>
      <c r="G8" s="233"/>
      <c r="H8" s="233"/>
      <c r="I8" s="234">
        <f>'TREprévisions T1'!I8</f>
        <v>1.1000000000000001</v>
      </c>
      <c r="J8" s="234"/>
      <c r="K8" s="235"/>
      <c r="L8" s="231">
        <f t="shared" si="0"/>
        <v>1.1000000000000001</v>
      </c>
      <c r="M8" s="212"/>
      <c r="N8" s="212"/>
      <c r="O8" s="212"/>
      <c r="P8" s="212"/>
      <c r="Q8" s="212"/>
      <c r="R8" s="212"/>
      <c r="S8" s="212"/>
    </row>
    <row r="9" spans="2:19" ht="60" customHeight="1" x14ac:dyDescent="0.3">
      <c r="B9" s="212"/>
      <c r="C9" s="212"/>
      <c r="D9" s="212"/>
      <c r="E9" s="212"/>
      <c r="F9" s="232" t="s">
        <v>10</v>
      </c>
      <c r="G9" s="233"/>
      <c r="H9" s="233"/>
      <c r="I9" s="234"/>
      <c r="J9" s="234">
        <f>'Calcul des CI'!M60</f>
        <v>11.9</v>
      </c>
      <c r="K9" s="235"/>
      <c r="L9" s="231">
        <f t="shared" si="0"/>
        <v>11.9</v>
      </c>
      <c r="M9" s="212"/>
      <c r="N9" s="212"/>
      <c r="O9" s="212"/>
      <c r="P9" s="212"/>
      <c r="Q9" s="212"/>
      <c r="R9" s="212"/>
      <c r="S9" s="212"/>
    </row>
    <row r="10" spans="2:19" ht="60" customHeight="1" thickBot="1" x14ac:dyDescent="0.35">
      <c r="B10" s="212"/>
      <c r="C10" s="212"/>
      <c r="D10" s="212"/>
      <c r="E10" s="212"/>
      <c r="F10" s="236" t="s">
        <v>4</v>
      </c>
      <c r="G10" s="237"/>
      <c r="H10" s="237"/>
      <c r="I10" s="238"/>
      <c r="J10" s="238"/>
      <c r="K10" s="239">
        <f>'calcul des emplois finals'!B10</f>
        <v>7.3</v>
      </c>
      <c r="L10" s="240">
        <f t="shared" si="0"/>
        <v>7.3</v>
      </c>
      <c r="M10" s="212"/>
      <c r="N10" s="212"/>
      <c r="O10" s="212"/>
      <c r="P10" s="212"/>
      <c r="Q10" s="212"/>
      <c r="R10" s="212"/>
      <c r="S10" s="212"/>
    </row>
    <row r="11" spans="2:19" ht="60" customHeight="1" thickBot="1" x14ac:dyDescent="0.35">
      <c r="B11" s="212"/>
      <c r="C11" s="212"/>
      <c r="D11" s="212"/>
      <c r="E11" s="212"/>
      <c r="F11" s="241" t="s">
        <v>11</v>
      </c>
      <c r="G11" s="242">
        <f>SUM(G5:G10)</f>
        <v>6.1</v>
      </c>
      <c r="H11" s="242">
        <f>SUM(H5:H10)</f>
        <v>40</v>
      </c>
      <c r="I11" s="242">
        <f>SUM(I5:I10)</f>
        <v>15.9</v>
      </c>
      <c r="J11" s="242">
        <f>SUM(J5:J10)</f>
        <v>11.9</v>
      </c>
      <c r="K11" s="243">
        <f>SUM(K5:K10)</f>
        <v>7.3</v>
      </c>
      <c r="L11" s="244">
        <f t="shared" si="0"/>
        <v>81.2</v>
      </c>
      <c r="M11" s="212"/>
      <c r="N11" s="212"/>
      <c r="O11" s="212"/>
      <c r="P11" s="212"/>
      <c r="Q11" s="212"/>
      <c r="R11" s="212"/>
      <c r="S11" s="212"/>
    </row>
    <row r="12" spans="2:19" ht="60" customHeight="1" thickBot="1" x14ac:dyDescent="0.35">
      <c r="B12" s="212"/>
      <c r="C12" s="212"/>
      <c r="D12" s="212"/>
      <c r="E12" s="212"/>
      <c r="F12" s="212"/>
      <c r="G12" s="212"/>
      <c r="H12" s="212"/>
      <c r="I12" s="212"/>
      <c r="J12" s="212"/>
      <c r="K12" s="212"/>
      <c r="L12" s="212"/>
      <c r="M12" s="212"/>
      <c r="N12" s="212"/>
      <c r="O12" s="212"/>
      <c r="P12" s="212"/>
      <c r="Q12" s="212"/>
      <c r="R12" s="212"/>
      <c r="S12" s="212"/>
    </row>
    <row r="13" spans="2:19" ht="60" customHeight="1" thickBot="1" x14ac:dyDescent="0.55000000000000004">
      <c r="B13" s="220" t="s">
        <v>12</v>
      </c>
      <c r="C13" s="111" t="s">
        <v>13</v>
      </c>
      <c r="D13" s="112" t="s">
        <v>14</v>
      </c>
      <c r="E13" s="114"/>
      <c r="F13" s="115"/>
      <c r="G13" s="116" t="s">
        <v>0</v>
      </c>
      <c r="H13" s="116" t="s">
        <v>15</v>
      </c>
      <c r="I13" s="116" t="s">
        <v>2</v>
      </c>
      <c r="J13" s="117" t="s">
        <v>3</v>
      </c>
      <c r="K13" s="118" t="s">
        <v>4</v>
      </c>
      <c r="L13" s="119" t="s">
        <v>16</v>
      </c>
      <c r="M13" s="221"/>
      <c r="N13" s="120" t="s">
        <v>17</v>
      </c>
      <c r="O13" s="121" t="s">
        <v>18</v>
      </c>
      <c r="P13" s="117" t="s">
        <v>19</v>
      </c>
      <c r="Q13" s="117" t="s">
        <v>20</v>
      </c>
      <c r="R13" s="118" t="s">
        <v>21</v>
      </c>
      <c r="S13" s="122" t="s">
        <v>22</v>
      </c>
    </row>
    <row r="14" spans="2:19" ht="60" customHeight="1" thickBot="1" x14ac:dyDescent="0.55000000000000004">
      <c r="B14" s="245">
        <f>G11</f>
        <v>6.1</v>
      </c>
      <c r="C14" s="229"/>
      <c r="D14" s="246">
        <f t="shared" ref="D14:D20" si="1">SUM(B14:C14)</f>
        <v>6.1</v>
      </c>
      <c r="E14" s="247"/>
      <c r="F14" s="222" t="s">
        <v>6</v>
      </c>
      <c r="G14" s="223">
        <f>G11*'Calcul des CI'!C4</f>
        <v>0.11960784313725492</v>
      </c>
      <c r="H14" s="223"/>
      <c r="I14" s="224"/>
      <c r="J14" s="224">
        <v>0.6</v>
      </c>
      <c r="K14" s="225"/>
      <c r="L14" s="231">
        <f>S14-N14-P14-Q14-R14</f>
        <v>0.69999999999999951</v>
      </c>
      <c r="M14" s="248"/>
      <c r="N14" s="249">
        <f>'calcul des emplois finals'!B25</f>
        <v>4.2</v>
      </c>
      <c r="O14" s="223"/>
      <c r="P14" s="223"/>
      <c r="Q14" s="224"/>
      <c r="R14" s="225">
        <f>'calcul des emplois finals'!B5</f>
        <v>1.2</v>
      </c>
      <c r="S14" s="226">
        <f t="shared" ref="S14:S19" si="2">D14</f>
        <v>6.1</v>
      </c>
    </row>
    <row r="15" spans="2:19" ht="60" customHeight="1" thickBot="1" x14ac:dyDescent="0.55000000000000004">
      <c r="B15" s="245">
        <f>H11</f>
        <v>40</v>
      </c>
      <c r="C15" s="229"/>
      <c r="D15" s="246">
        <f t="shared" si="1"/>
        <v>40</v>
      </c>
      <c r="E15" s="247"/>
      <c r="F15" s="227" t="s">
        <v>7</v>
      </c>
      <c r="G15" s="228"/>
      <c r="H15" s="228"/>
      <c r="I15" s="229">
        <f>'Calcul des CI'!E5*'TRE T2'!I11</f>
        <v>3.7411764705882353</v>
      </c>
      <c r="J15" s="229"/>
      <c r="K15" s="230"/>
      <c r="L15" s="231">
        <f>I15</f>
        <v>3.7411764705882353</v>
      </c>
      <c r="M15" s="248"/>
      <c r="N15" s="250"/>
      <c r="O15" s="228"/>
      <c r="P15" s="228"/>
      <c r="Q15" s="229"/>
      <c r="R15" s="230">
        <f>'calcul des emplois finals'!B6</f>
        <v>36.200000000000003</v>
      </c>
      <c r="S15" s="226">
        <f t="shared" si="2"/>
        <v>40</v>
      </c>
    </row>
    <row r="16" spans="2:19" ht="60" customHeight="1" thickBot="1" x14ac:dyDescent="0.55000000000000004">
      <c r="B16" s="245">
        <f>I7</f>
        <v>14.8</v>
      </c>
      <c r="C16" s="229"/>
      <c r="D16" s="246">
        <f t="shared" si="1"/>
        <v>14.8</v>
      </c>
      <c r="E16" s="247"/>
      <c r="F16" s="227" t="s">
        <v>8</v>
      </c>
      <c r="G16" s="228">
        <f>'Calcul des CI'!C6*'TRE T2'!G11</f>
        <v>0.59803921568627461</v>
      </c>
      <c r="H16" s="228"/>
      <c r="I16" s="229"/>
      <c r="J16" s="228">
        <f>'Calcul des CI'!F6*'TRE T2'!J11</f>
        <v>2</v>
      </c>
      <c r="K16" s="230"/>
      <c r="L16" s="231">
        <f>S16-N16-P16-Q16-R16</f>
        <v>2.5999999999999996</v>
      </c>
      <c r="M16" s="248"/>
      <c r="N16" s="250">
        <f>'calcul des emplois finals'!B26</f>
        <v>5.8</v>
      </c>
      <c r="O16" s="228"/>
      <c r="P16" s="228"/>
      <c r="Q16" s="229"/>
      <c r="R16" s="230">
        <f>'calcul des emplois finals'!B7</f>
        <v>6.4</v>
      </c>
      <c r="S16" s="226">
        <f t="shared" si="2"/>
        <v>14.8</v>
      </c>
    </row>
    <row r="17" spans="2:19" ht="60" customHeight="1" x14ac:dyDescent="0.5">
      <c r="B17" s="251">
        <f>I8</f>
        <v>1.1000000000000001</v>
      </c>
      <c r="C17" s="234"/>
      <c r="D17" s="246">
        <f t="shared" si="1"/>
        <v>1.1000000000000001</v>
      </c>
      <c r="E17" s="247"/>
      <c r="F17" s="232" t="s">
        <v>9</v>
      </c>
      <c r="G17" s="233"/>
      <c r="H17" s="233"/>
      <c r="I17" s="234"/>
      <c r="J17" s="234"/>
      <c r="K17" s="235"/>
      <c r="L17" s="231">
        <f>S17-N17-P17-Q17-R17</f>
        <v>0</v>
      </c>
      <c r="M17" s="252"/>
      <c r="N17" s="253"/>
      <c r="O17" s="233"/>
      <c r="P17" s="233"/>
      <c r="Q17" s="234"/>
      <c r="R17" s="230">
        <f>'calcul des emplois finals'!B8</f>
        <v>1.1000000000000001</v>
      </c>
      <c r="S17" s="226">
        <f t="shared" si="2"/>
        <v>1.1000000000000001</v>
      </c>
    </row>
    <row r="18" spans="2:19" ht="60" customHeight="1" x14ac:dyDescent="0.5">
      <c r="B18" s="251">
        <f>J9</f>
        <v>11.9</v>
      </c>
      <c r="C18" s="234">
        <f>'Calcul des CI'!M73</f>
        <v>67.099999999999994</v>
      </c>
      <c r="D18" s="246">
        <f t="shared" si="1"/>
        <v>79</v>
      </c>
      <c r="E18" s="247"/>
      <c r="F18" s="232" t="s">
        <v>10</v>
      </c>
      <c r="G18" s="233"/>
      <c r="H18" s="233">
        <f>'Calcul des CI'!D8*'TRE T2'!H11</f>
        <v>2.430939226519337</v>
      </c>
      <c r="I18" s="233">
        <f>'Calcul des CI'!E8*'TRE T2'!I11-0.1</f>
        <v>3.2670588235294113</v>
      </c>
      <c r="J18" s="233">
        <f>'Calcul des CI'!F8*'TRE T2'!J11</f>
        <v>2.2999999999999998</v>
      </c>
      <c r="K18" s="235">
        <f>'calcul des emplois finals'!B11</f>
        <v>1.3</v>
      </c>
      <c r="L18" s="231">
        <f>S18-N18-P18-Q18</f>
        <v>9.3000000000000007</v>
      </c>
      <c r="M18" s="252"/>
      <c r="N18" s="253">
        <f>'calcul des emplois finals'!B27</f>
        <v>17.5</v>
      </c>
      <c r="O18" s="233"/>
      <c r="P18" s="233">
        <f>'calcul des emplois finals'!B2</f>
        <v>52</v>
      </c>
      <c r="Q18" s="234">
        <f>'énoncé T2'!B44</f>
        <v>0.19999999999999929</v>
      </c>
      <c r="R18" s="235"/>
      <c r="S18" s="231">
        <f>D18</f>
        <v>79</v>
      </c>
    </row>
    <row r="19" spans="2:19" ht="60" customHeight="1" thickBot="1" x14ac:dyDescent="0.55000000000000004">
      <c r="B19" s="254">
        <f>K10</f>
        <v>7.3</v>
      </c>
      <c r="C19" s="238"/>
      <c r="D19" s="255">
        <f t="shared" si="1"/>
        <v>7.3</v>
      </c>
      <c r="E19" s="247"/>
      <c r="F19" s="236" t="s">
        <v>4</v>
      </c>
      <c r="G19" s="237"/>
      <c r="H19" s="237"/>
      <c r="I19" s="238"/>
      <c r="J19" s="238"/>
      <c r="K19" s="239"/>
      <c r="L19" s="231">
        <f>S19-N19-P19-Q19-O19</f>
        <v>0</v>
      </c>
      <c r="M19" s="252"/>
      <c r="N19" s="256"/>
      <c r="O19" s="237">
        <f>B19</f>
        <v>7.3</v>
      </c>
      <c r="P19" s="237"/>
      <c r="Q19" s="238"/>
      <c r="R19" s="239"/>
      <c r="S19" s="231">
        <f t="shared" si="2"/>
        <v>7.3</v>
      </c>
    </row>
    <row r="20" spans="2:19" ht="60" customHeight="1" thickBot="1" x14ac:dyDescent="0.55000000000000004">
      <c r="B20" s="257">
        <f>SUM(B14:B19)</f>
        <v>81.2</v>
      </c>
      <c r="C20" s="257">
        <f>SUM(C18:C19)</f>
        <v>67.099999999999994</v>
      </c>
      <c r="D20" s="244">
        <f t="shared" si="1"/>
        <v>148.30000000000001</v>
      </c>
      <c r="E20" s="247"/>
      <c r="F20" s="241" t="s">
        <v>23</v>
      </c>
      <c r="G20" s="242">
        <f>SUM(G14:G19)</f>
        <v>0.71764705882352953</v>
      </c>
      <c r="H20" s="242">
        <f>SUM(H14:H19)</f>
        <v>2.430939226519337</v>
      </c>
      <c r="I20" s="242">
        <f>SUM(I14:I19)</f>
        <v>7.0082352941176467</v>
      </c>
      <c r="J20" s="242">
        <f>SUM(J14:J19)</f>
        <v>4.9000000000000004</v>
      </c>
      <c r="K20" s="243">
        <f>SUM(K14:K19)</f>
        <v>1.3</v>
      </c>
      <c r="L20" s="244">
        <f>SUM(G20:K20)</f>
        <v>16.356821579460512</v>
      </c>
      <c r="M20" s="252"/>
      <c r="N20" s="258">
        <f t="shared" ref="N20:S20" si="3">SUM(N14:N19)</f>
        <v>27.5</v>
      </c>
      <c r="O20" s="259">
        <f t="shared" si="3"/>
        <v>7.3</v>
      </c>
      <c r="P20" s="259">
        <f t="shared" si="3"/>
        <v>52</v>
      </c>
      <c r="Q20" s="259">
        <f t="shared" si="3"/>
        <v>0.19999999999999929</v>
      </c>
      <c r="R20" s="260">
        <f t="shared" si="3"/>
        <v>44.900000000000006</v>
      </c>
      <c r="S20" s="261">
        <f t="shared" si="3"/>
        <v>148.30000000000001</v>
      </c>
    </row>
    <row r="21" spans="2:19" ht="60" customHeight="1" x14ac:dyDescent="0.3">
      <c r="B21" s="213"/>
      <c r="C21" s="213"/>
      <c r="D21" s="213"/>
      <c r="E21" s="213"/>
      <c r="F21" s="214"/>
      <c r="G21" s="215"/>
      <c r="H21" s="215"/>
      <c r="I21" s="215"/>
      <c r="J21" s="215"/>
      <c r="K21" s="215"/>
      <c r="L21" s="213"/>
      <c r="M21" s="213"/>
      <c r="N21" s="213"/>
      <c r="O21" s="213"/>
      <c r="P21" s="213"/>
      <c r="Q21" s="213"/>
      <c r="R21" s="213"/>
      <c r="S21" s="213"/>
    </row>
    <row r="22" spans="2:19" ht="60" customHeight="1" thickBot="1" x14ac:dyDescent="0.55000000000000004">
      <c r="B22" s="213"/>
      <c r="C22" s="213"/>
      <c r="D22" s="216"/>
      <c r="E22" s="213"/>
      <c r="F22" s="236" t="s">
        <v>24</v>
      </c>
      <c r="G22" s="237">
        <f>G11-G20</f>
        <v>5.3823529411764701</v>
      </c>
      <c r="H22" s="237">
        <f>H11-H20</f>
        <v>37.569060773480665</v>
      </c>
      <c r="I22" s="238">
        <f>I11-I20</f>
        <v>8.8917647058823537</v>
      </c>
      <c r="J22" s="238">
        <f>J11-J20</f>
        <v>7</v>
      </c>
      <c r="K22" s="239">
        <f>K11-K20</f>
        <v>6</v>
      </c>
      <c r="L22" s="231">
        <f>SUM(G22:K22)</f>
        <v>64.843178420539488</v>
      </c>
      <c r="M22" s="252"/>
      <c r="N22" s="473"/>
      <c r="O22" s="473"/>
      <c r="P22" s="473"/>
      <c r="Q22" s="473"/>
      <c r="R22" s="473"/>
      <c r="S22" s="474"/>
    </row>
    <row r="23" spans="2:19" ht="60" customHeight="1" thickBot="1" x14ac:dyDescent="0.55000000000000004">
      <c r="B23" s="213"/>
      <c r="C23" s="213"/>
      <c r="D23" s="213"/>
      <c r="E23" s="213"/>
      <c r="F23" s="241" t="s">
        <v>25</v>
      </c>
      <c r="G23" s="242"/>
      <c r="H23" s="242">
        <f>'énoncé T2'!B25+'TREprévisions T1'!H23</f>
        <v>11.700000000000001</v>
      </c>
      <c r="I23" s="242">
        <f>'énoncé T2'!B24+'TREprévisions T1'!I23</f>
        <v>7.1</v>
      </c>
      <c r="J23" s="242">
        <f>'TREprévisions T1'!J23</f>
        <v>2.2999999999999998</v>
      </c>
      <c r="K23" s="243">
        <f>K22</f>
        <v>6</v>
      </c>
      <c r="L23" s="244">
        <f>SUM(G23:K23)</f>
        <v>27.1</v>
      </c>
      <c r="M23" s="252"/>
      <c r="N23" s="474"/>
      <c r="O23" s="474"/>
      <c r="P23" s="474"/>
      <c r="Q23" s="474"/>
      <c r="R23" s="474"/>
      <c r="S23" s="474"/>
    </row>
    <row r="24" spans="2:19" ht="60" customHeight="1" thickBot="1" x14ac:dyDescent="0.55000000000000004">
      <c r="B24" s="217"/>
      <c r="C24" s="217"/>
      <c r="D24" s="218"/>
      <c r="E24" s="213"/>
      <c r="F24" s="236" t="s">
        <v>26</v>
      </c>
      <c r="G24" s="237">
        <f>G22-G23</f>
        <v>5.3823529411764701</v>
      </c>
      <c r="H24" s="237">
        <f>H22-H23</f>
        <v>25.869060773480662</v>
      </c>
      <c r="I24" s="238">
        <f>I22-I23</f>
        <v>1.791764705882354</v>
      </c>
      <c r="J24" s="238">
        <f>J22-J23</f>
        <v>4.7</v>
      </c>
      <c r="K24" s="239">
        <f>K22-K23</f>
        <v>0</v>
      </c>
      <c r="L24" s="231">
        <f>SUM(G24:K24)</f>
        <v>37.743178420539493</v>
      </c>
      <c r="M24" s="252"/>
      <c r="N24" s="475" t="s">
        <v>229</v>
      </c>
      <c r="O24" s="476"/>
      <c r="P24" s="476"/>
      <c r="Q24" s="476"/>
      <c r="R24" s="477"/>
      <c r="S24" s="478">
        <f>L22</f>
        <v>64.843178420539488</v>
      </c>
    </row>
    <row r="25" spans="2:19" ht="60" customHeight="1" thickBot="1" x14ac:dyDescent="0.55000000000000004">
      <c r="B25" s="212"/>
      <c r="C25" s="219"/>
      <c r="D25" s="213"/>
      <c r="E25" s="213"/>
      <c r="F25" s="241" t="s">
        <v>28</v>
      </c>
      <c r="G25" s="242">
        <f>G11</f>
        <v>6.1</v>
      </c>
      <c r="H25" s="242">
        <f>H11</f>
        <v>40</v>
      </c>
      <c r="I25" s="242">
        <f>I11</f>
        <v>15.9</v>
      </c>
      <c r="J25" s="242">
        <f>J11</f>
        <v>11.9</v>
      </c>
      <c r="K25" s="243">
        <f>K11</f>
        <v>7.3</v>
      </c>
      <c r="L25" s="244">
        <f>SUM(G25:K25)</f>
        <v>81.2</v>
      </c>
      <c r="M25" s="252"/>
      <c r="N25" s="475" t="s">
        <v>230</v>
      </c>
      <c r="O25" s="476"/>
      <c r="P25" s="476"/>
      <c r="Q25" s="476"/>
      <c r="R25" s="477"/>
      <c r="S25" s="478">
        <f>N20+O20+P20+Q20+R20-C20</f>
        <v>64.800000000000011</v>
      </c>
    </row>
    <row r="26" spans="2:19" ht="25.2" customHeight="1" x14ac:dyDescent="0.2"/>
  </sheetData>
  <sheetProtection selectLockedCells="1" selectUnlockedCells="1"/>
  <phoneticPr fontId="23" type="noConversion"/>
  <pageMargins left="0.78749999999999998" right="0.78749999999999998" top="0.78749999999999998" bottom="0.78749999999999998" header="0.51180555555555551" footer="0.51180555555555551"/>
  <pageSetup paperSize="9" firstPageNumber="0" orientation="landscape" horizontalDpi="300" verticalDpi="300"/>
  <headerFooter alignWithMargins="0">
    <oddFooter>&amp;L&amp;8&amp;F&amp;R]</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6"/>
  <sheetViews>
    <sheetView showGridLines="0" topLeftCell="A8" zoomScale="50" zoomScaleNormal="50" workbookViewId="0">
      <selection activeCell="R15" sqref="R15"/>
    </sheetView>
  </sheetViews>
  <sheetFormatPr baseColWidth="10" defaultColWidth="11.44140625" defaultRowHeight="12" customHeight="1" x14ac:dyDescent="0.2"/>
  <cols>
    <col min="1" max="1" width="11.44140625" style="2"/>
    <col min="2" max="5" width="15.6640625" style="2" customWidth="1"/>
    <col min="6" max="6" width="22" style="2" customWidth="1"/>
    <col min="7" max="19" width="15.6640625" style="2" customWidth="1"/>
    <col min="20" max="16384" width="11.44140625" style="2"/>
  </cols>
  <sheetData>
    <row r="1" spans="2:19" ht="10.5" customHeight="1" x14ac:dyDescent="0.25">
      <c r="B1" s="3"/>
      <c r="E1" s="3"/>
      <c r="H1" s="4"/>
    </row>
    <row r="2" spans="2:19" ht="30" customHeight="1" x14ac:dyDescent="0.5">
      <c r="F2" s="114" t="s">
        <v>31</v>
      </c>
    </row>
    <row r="3" spans="2:19" ht="60" customHeight="1" x14ac:dyDescent="0.2"/>
    <row r="4" spans="2:19" ht="60" customHeight="1" x14ac:dyDescent="0.4">
      <c r="B4" s="8"/>
      <c r="C4" s="8"/>
      <c r="D4" s="8"/>
      <c r="E4" s="8"/>
      <c r="F4" s="9"/>
      <c r="G4" s="10"/>
      <c r="H4" s="10"/>
      <c r="I4" s="10"/>
      <c r="J4" s="11"/>
      <c r="K4" s="12"/>
      <c r="L4" s="13"/>
      <c r="M4" s="8"/>
      <c r="N4" s="8"/>
      <c r="O4" s="8"/>
      <c r="P4" s="8"/>
      <c r="Q4" s="8"/>
      <c r="R4" s="8"/>
      <c r="S4" s="8"/>
    </row>
    <row r="5" spans="2:19" ht="60" customHeight="1" x14ac:dyDescent="0.4">
      <c r="B5" s="8"/>
      <c r="C5" s="8"/>
      <c r="D5" s="8"/>
      <c r="E5" s="8"/>
      <c r="F5" s="14"/>
      <c r="G5" s="15"/>
      <c r="H5" s="15"/>
      <c r="I5" s="16"/>
      <c r="J5" s="16"/>
      <c r="K5" s="17"/>
      <c r="L5" s="18"/>
      <c r="M5" s="8"/>
      <c r="N5" s="8"/>
      <c r="O5" s="8"/>
      <c r="P5" s="8"/>
      <c r="Q5" s="8"/>
      <c r="R5" s="8"/>
      <c r="S5" s="8"/>
    </row>
    <row r="6" spans="2:19" ht="60" customHeight="1" x14ac:dyDescent="0.4">
      <c r="B6" s="8"/>
      <c r="C6" s="8"/>
      <c r="D6" s="8"/>
      <c r="E6" s="8"/>
      <c r="F6" s="19"/>
      <c r="G6" s="20"/>
      <c r="H6" s="20"/>
      <c r="I6" s="21"/>
      <c r="J6" s="21"/>
      <c r="K6" s="22"/>
      <c r="L6" s="23"/>
      <c r="M6" s="8"/>
      <c r="N6" s="8"/>
      <c r="O6" s="8"/>
      <c r="P6" s="8"/>
      <c r="Q6" s="8"/>
      <c r="R6" s="8"/>
      <c r="S6" s="8"/>
    </row>
    <row r="7" spans="2:19" ht="60" customHeight="1" x14ac:dyDescent="0.4">
      <c r="B7" s="8"/>
      <c r="C7" s="8"/>
      <c r="D7" s="8"/>
      <c r="E7" s="8"/>
      <c r="F7" s="24"/>
      <c r="G7" s="25"/>
      <c r="H7" s="25"/>
      <c r="I7" s="26"/>
      <c r="J7" s="26"/>
      <c r="K7" s="27"/>
      <c r="L7" s="28"/>
      <c r="M7" s="8"/>
      <c r="N7" s="8"/>
      <c r="O7" s="8"/>
      <c r="P7" s="8"/>
      <c r="Q7" s="8"/>
      <c r="R7" s="8"/>
      <c r="S7" s="8"/>
    </row>
    <row r="8" spans="2:19" ht="60" customHeight="1" x14ac:dyDescent="0.4">
      <c r="B8" s="8"/>
      <c r="C8" s="8"/>
      <c r="D8" s="8"/>
      <c r="E8" s="8"/>
      <c r="F8" s="24"/>
      <c r="G8" s="25"/>
      <c r="H8" s="25"/>
      <c r="I8" s="26"/>
      <c r="J8" s="26"/>
      <c r="K8" s="27"/>
      <c r="L8" s="28"/>
      <c r="M8" s="8"/>
      <c r="N8" s="8"/>
      <c r="O8" s="8"/>
      <c r="P8" s="8"/>
      <c r="Q8" s="8"/>
      <c r="R8" s="8"/>
      <c r="S8" s="8"/>
    </row>
    <row r="9" spans="2:19" ht="60" customHeight="1" x14ac:dyDescent="0.4">
      <c r="B9" s="8"/>
      <c r="C9" s="8"/>
      <c r="D9" s="8"/>
      <c r="E9" s="8"/>
      <c r="F9" s="24"/>
      <c r="G9" s="25"/>
      <c r="H9" s="25"/>
      <c r="I9" s="26"/>
      <c r="J9" s="26"/>
      <c r="K9" s="27"/>
      <c r="L9" s="28"/>
      <c r="M9" s="8"/>
      <c r="N9" s="8"/>
      <c r="O9" s="8"/>
      <c r="P9" s="8"/>
      <c r="Q9" s="8"/>
      <c r="R9" s="8"/>
      <c r="S9" s="8"/>
    </row>
    <row r="10" spans="2:19" ht="60" customHeight="1" x14ac:dyDescent="0.4">
      <c r="B10" s="8"/>
      <c r="C10" s="8"/>
      <c r="D10" s="8"/>
      <c r="E10" s="8"/>
      <c r="F10" s="29"/>
      <c r="G10" s="30"/>
      <c r="H10" s="30"/>
      <c r="I10" s="31"/>
      <c r="J10" s="31"/>
      <c r="K10" s="32"/>
      <c r="L10" s="33"/>
      <c r="M10" s="8"/>
      <c r="N10" s="8"/>
      <c r="O10" s="8"/>
      <c r="P10" s="8"/>
      <c r="Q10" s="8"/>
      <c r="R10" s="8"/>
      <c r="S10" s="8"/>
    </row>
    <row r="11" spans="2:19" ht="60" customHeight="1" x14ac:dyDescent="0.4">
      <c r="B11" s="8"/>
      <c r="C11" s="8"/>
      <c r="D11" s="8"/>
      <c r="E11" s="8"/>
      <c r="F11" s="34"/>
      <c r="G11" s="35"/>
      <c r="H11" s="35"/>
      <c r="I11" s="36"/>
      <c r="J11" s="36"/>
      <c r="K11" s="37"/>
      <c r="L11" s="38"/>
      <c r="M11" s="8"/>
      <c r="N11" s="8"/>
      <c r="O11" s="8"/>
      <c r="P11" s="8"/>
      <c r="Q11" s="8"/>
      <c r="R11" s="8"/>
      <c r="S11" s="8"/>
    </row>
    <row r="12" spans="2:19" ht="60" customHeight="1" x14ac:dyDescent="0.4">
      <c r="B12" s="8"/>
      <c r="C12" s="8"/>
      <c r="D12" s="8"/>
      <c r="E12" s="8"/>
      <c r="F12" s="8"/>
      <c r="G12" s="8"/>
      <c r="H12" s="8"/>
      <c r="I12" s="8"/>
      <c r="J12" s="8"/>
      <c r="K12" s="8"/>
      <c r="L12" s="8"/>
      <c r="M12" s="8"/>
      <c r="N12" s="8"/>
      <c r="O12" s="8"/>
      <c r="P12" s="8"/>
      <c r="Q12" s="8"/>
      <c r="R12" s="8"/>
      <c r="S12" s="8"/>
    </row>
    <row r="13" spans="2:19" ht="60" customHeight="1" x14ac:dyDescent="0.4">
      <c r="B13" s="39" t="s">
        <v>12</v>
      </c>
      <c r="C13" s="40" t="s">
        <v>13</v>
      </c>
      <c r="D13" s="41" t="s">
        <v>14</v>
      </c>
      <c r="E13" s="8"/>
      <c r="F13" s="9"/>
      <c r="G13" s="10"/>
      <c r="H13" s="10"/>
      <c r="I13" s="10"/>
      <c r="J13" s="11"/>
      <c r="K13" s="12"/>
      <c r="L13" s="13" t="s">
        <v>16</v>
      </c>
      <c r="M13" s="42"/>
      <c r="N13" s="43" t="s">
        <v>17</v>
      </c>
      <c r="O13" s="44" t="s">
        <v>18</v>
      </c>
      <c r="P13" s="11" t="s">
        <v>19</v>
      </c>
      <c r="Q13" s="11" t="s">
        <v>20</v>
      </c>
      <c r="R13" s="11" t="s">
        <v>21</v>
      </c>
      <c r="S13" s="45" t="s">
        <v>22</v>
      </c>
    </row>
    <row r="14" spans="2:19" ht="60" customHeight="1" thickBot="1" x14ac:dyDescent="0.45">
      <c r="B14" s="46">
        <f>'énoncé T0'!B25</f>
        <v>5.0999999999999996</v>
      </c>
      <c r="C14" s="21"/>
      <c r="D14" s="23">
        <f t="shared" ref="D14:D20" si="0">SUM(B14:C14)</f>
        <v>5.0999999999999996</v>
      </c>
      <c r="E14" s="47"/>
      <c r="F14" s="14" t="s">
        <v>6</v>
      </c>
      <c r="G14" s="15"/>
      <c r="H14" s="15"/>
      <c r="I14" s="16"/>
      <c r="J14" s="16"/>
      <c r="K14" s="17"/>
      <c r="L14" s="18">
        <f>'énoncé T0'!B26+'énoncé T0'!B56</f>
        <v>0.7</v>
      </c>
      <c r="M14" s="8"/>
      <c r="N14" s="48">
        <f>'énoncé T0'!D25</f>
        <v>3.2</v>
      </c>
      <c r="O14" s="15"/>
      <c r="P14" s="15"/>
      <c r="Q14" s="16"/>
      <c r="R14" s="17">
        <f>'énoncé T0'!D17</f>
        <v>1.2</v>
      </c>
      <c r="S14" s="18">
        <f>D14</f>
        <v>5.0999999999999996</v>
      </c>
    </row>
    <row r="15" spans="2:19" ht="60" customHeight="1" thickBot="1" x14ac:dyDescent="0.45">
      <c r="B15" s="46">
        <f>'énoncé T0'!D40+'énoncé T0'!D45+'énoncé T0'!D46</f>
        <v>36.200000000000003</v>
      </c>
      <c r="C15" s="21"/>
      <c r="D15" s="23">
        <f t="shared" si="0"/>
        <v>36.200000000000003</v>
      </c>
      <c r="E15" s="47"/>
      <c r="F15" s="19" t="s">
        <v>7</v>
      </c>
      <c r="G15" s="20"/>
      <c r="H15" s="20"/>
      <c r="I15" s="21"/>
      <c r="J15" s="21"/>
      <c r="K15" s="22"/>
      <c r="L15" s="23">
        <f>'énoncé T0'!D45+'énoncé T0'!D46</f>
        <v>2</v>
      </c>
      <c r="M15" s="8"/>
      <c r="N15" s="49"/>
      <c r="O15" s="20"/>
      <c r="P15" s="20"/>
      <c r="Q15" s="21"/>
      <c r="R15" s="22">
        <f>'énoncé T0'!D18</f>
        <v>34.200000000000003</v>
      </c>
      <c r="S15" s="18">
        <f>R15+L15</f>
        <v>36.200000000000003</v>
      </c>
    </row>
    <row r="16" spans="2:19" ht="60" customHeight="1" thickBot="1" x14ac:dyDescent="0.45">
      <c r="B16" s="46">
        <f>'énoncé T0'!D41</f>
        <v>7.4</v>
      </c>
      <c r="C16" s="21"/>
      <c r="D16" s="23">
        <f t="shared" si="0"/>
        <v>7.4</v>
      </c>
      <c r="E16" s="47"/>
      <c r="F16" s="19" t="s">
        <v>8</v>
      </c>
      <c r="G16" s="20"/>
      <c r="H16" s="20"/>
      <c r="I16" s="21"/>
      <c r="J16" s="21"/>
      <c r="K16" s="22"/>
      <c r="L16" s="23">
        <f>'énoncé T0'!B27</f>
        <v>0.5</v>
      </c>
      <c r="M16" s="8"/>
      <c r="N16" s="49">
        <f>'énoncé T0'!D26</f>
        <v>4.5</v>
      </c>
      <c r="O16" s="20"/>
      <c r="P16" s="20"/>
      <c r="Q16" s="21"/>
      <c r="R16" s="27">
        <f>'énoncé T0'!D19</f>
        <v>2.4</v>
      </c>
      <c r="S16" s="18">
        <f>D16</f>
        <v>7.4</v>
      </c>
    </row>
    <row r="17" spans="2:19" ht="60" customHeight="1" thickBot="1" x14ac:dyDescent="0.45">
      <c r="B17" s="50">
        <f>'énoncé T0'!D42</f>
        <v>1.1000000000000001</v>
      </c>
      <c r="C17" s="26"/>
      <c r="D17" s="23">
        <f t="shared" si="0"/>
        <v>1.1000000000000001</v>
      </c>
      <c r="E17" s="47"/>
      <c r="F17" s="24" t="s">
        <v>9</v>
      </c>
      <c r="G17" s="25"/>
      <c r="H17" s="25"/>
      <c r="I17" s="26"/>
      <c r="J17" s="26"/>
      <c r="K17" s="27"/>
      <c r="L17" s="28"/>
      <c r="M17" s="47"/>
      <c r="N17" s="51"/>
      <c r="O17" s="25"/>
      <c r="P17" s="25"/>
      <c r="Q17" s="26"/>
      <c r="R17" s="27">
        <f>'énoncé T0'!D20</f>
        <v>1.1000000000000001</v>
      </c>
      <c r="S17" s="18">
        <f>D17</f>
        <v>1.1000000000000001</v>
      </c>
    </row>
    <row r="18" spans="2:19" ht="60" customHeight="1" thickBot="1" x14ac:dyDescent="0.45">
      <c r="B18" s="50">
        <f>'énoncé T0'!D56</f>
        <v>1.9</v>
      </c>
      <c r="C18" s="26">
        <f>'énoncé T0'!B21</f>
        <v>27.2</v>
      </c>
      <c r="D18" s="23">
        <f t="shared" si="0"/>
        <v>29.099999999999998</v>
      </c>
      <c r="E18" s="47"/>
      <c r="F18" s="24" t="s">
        <v>10</v>
      </c>
      <c r="G18" s="25"/>
      <c r="H18" s="25"/>
      <c r="I18" s="26"/>
      <c r="J18" s="26"/>
      <c r="K18" s="27"/>
      <c r="L18" s="28">
        <f>S18-N18-P18</f>
        <v>5.6999999999999975</v>
      </c>
      <c r="M18" s="47"/>
      <c r="N18" s="51">
        <f>'énoncé T0'!D27</f>
        <v>12.8</v>
      </c>
      <c r="O18" s="25"/>
      <c r="P18" s="25">
        <f>'énoncé T0'!B28+'énoncé T0'!B47</f>
        <v>10.6</v>
      </c>
      <c r="Q18" s="26"/>
      <c r="R18" s="32"/>
      <c r="S18" s="18">
        <f>D18</f>
        <v>29.099999999999998</v>
      </c>
    </row>
    <row r="19" spans="2:19" ht="60" customHeight="1" thickBot="1" x14ac:dyDescent="0.45">
      <c r="B19" s="52">
        <f>'énoncé T0'!B5+'énoncé T0'!B4</f>
        <v>5</v>
      </c>
      <c r="C19" s="31"/>
      <c r="D19" s="23">
        <f t="shared" si="0"/>
        <v>5</v>
      </c>
      <c r="E19" s="47"/>
      <c r="F19" s="29" t="s">
        <v>4</v>
      </c>
      <c r="G19" s="30"/>
      <c r="H19" s="30"/>
      <c r="I19" s="31"/>
      <c r="J19" s="31"/>
      <c r="K19" s="32"/>
      <c r="L19" s="33"/>
      <c r="M19" s="47"/>
      <c r="N19" s="53"/>
      <c r="O19" s="30">
        <f>B19</f>
        <v>5</v>
      </c>
      <c r="P19" s="30"/>
      <c r="Q19" s="31"/>
      <c r="R19" s="32"/>
      <c r="S19" s="18">
        <f>D19</f>
        <v>5</v>
      </c>
    </row>
    <row r="20" spans="2:19" ht="60" customHeight="1" thickBot="1" x14ac:dyDescent="0.45">
      <c r="B20" s="54">
        <f>SUM(B14:B19)</f>
        <v>56.7</v>
      </c>
      <c r="C20" s="54">
        <f>SUM(C14:C19)</f>
        <v>27.2</v>
      </c>
      <c r="D20" s="23">
        <f t="shared" si="0"/>
        <v>83.9</v>
      </c>
      <c r="E20" s="47"/>
      <c r="F20" s="34"/>
      <c r="G20" s="35"/>
      <c r="H20" s="35"/>
      <c r="I20" s="36"/>
      <c r="J20" s="36"/>
      <c r="K20" s="37"/>
      <c r="L20" s="38">
        <f>SUM(L14:L19)</f>
        <v>8.8999999999999986</v>
      </c>
      <c r="M20" s="47"/>
      <c r="N20" s="54">
        <f>SUM(N14:N19)</f>
        <v>20.5</v>
      </c>
      <c r="O20" s="38">
        <v>5</v>
      </c>
      <c r="P20" s="54">
        <f>SUM(P14:P19)</f>
        <v>10.6</v>
      </c>
      <c r="Q20" s="38">
        <v>0</v>
      </c>
      <c r="R20" s="54">
        <f>SUM(R14:R19)</f>
        <v>38.900000000000006</v>
      </c>
      <c r="S20" s="18">
        <f>D20</f>
        <v>83.9</v>
      </c>
    </row>
    <row r="21" spans="2:19" ht="60" customHeight="1" thickBot="1" x14ac:dyDescent="0.4">
      <c r="B21" s="56"/>
      <c r="C21" s="56"/>
      <c r="D21" s="56"/>
      <c r="E21" s="56"/>
      <c r="F21" s="57"/>
      <c r="G21" s="58"/>
      <c r="H21" s="58"/>
      <c r="I21" s="58"/>
      <c r="J21" s="58"/>
      <c r="K21" s="58"/>
      <c r="L21" s="56"/>
      <c r="M21" s="56"/>
      <c r="N21" s="56"/>
      <c r="O21" s="56"/>
      <c r="P21" s="56"/>
      <c r="Q21" s="56"/>
      <c r="R21" s="56"/>
      <c r="S21" s="56"/>
    </row>
    <row r="22" spans="2:19" ht="60" customHeight="1" x14ac:dyDescent="0.35">
      <c r="B22" s="56"/>
      <c r="C22" s="56"/>
      <c r="D22" s="59"/>
      <c r="E22" s="56"/>
      <c r="F22" s="60"/>
      <c r="G22" s="61"/>
      <c r="H22" s="61"/>
      <c r="I22" s="62"/>
      <c r="J22" s="62"/>
      <c r="K22" s="63"/>
      <c r="L22" s="64"/>
      <c r="M22" s="56"/>
      <c r="N22" s="56"/>
      <c r="O22" s="56"/>
      <c r="P22" s="56"/>
      <c r="Q22" s="56"/>
      <c r="R22" s="56"/>
      <c r="S22" s="56"/>
    </row>
    <row r="23" spans="2:19" ht="60" customHeight="1" x14ac:dyDescent="0.35">
      <c r="B23" s="56"/>
      <c r="C23" s="56"/>
      <c r="D23" s="56"/>
      <c r="E23" s="56"/>
      <c r="F23" s="65"/>
      <c r="G23" s="66"/>
      <c r="H23" s="66"/>
      <c r="I23" s="67"/>
      <c r="J23" s="67"/>
      <c r="K23" s="68"/>
      <c r="L23" s="69"/>
      <c r="M23" s="56"/>
      <c r="N23" s="56"/>
      <c r="O23" s="56"/>
      <c r="P23" s="56"/>
      <c r="Q23" s="56"/>
      <c r="R23" s="70"/>
      <c r="S23" s="70"/>
    </row>
    <row r="24" spans="2:19" ht="60" customHeight="1" x14ac:dyDescent="0.4">
      <c r="B24" s="71"/>
      <c r="C24" s="71"/>
      <c r="D24" s="72"/>
      <c r="E24" s="56"/>
      <c r="F24" s="73"/>
      <c r="G24" s="66"/>
      <c r="H24" s="66"/>
      <c r="I24" s="67"/>
      <c r="J24" s="67"/>
      <c r="K24" s="68"/>
      <c r="L24" s="69"/>
      <c r="M24" s="56"/>
      <c r="N24" s="74"/>
      <c r="O24" s="75"/>
      <c r="P24" s="75"/>
      <c r="Q24" s="75"/>
      <c r="R24" s="76"/>
      <c r="S24" s="77"/>
    </row>
    <row r="25" spans="2:19" ht="60" customHeight="1" x14ac:dyDescent="0.35">
      <c r="B25" s="70"/>
      <c r="C25" s="78"/>
      <c r="D25" s="56"/>
      <c r="E25" s="56"/>
      <c r="F25" s="79"/>
      <c r="G25" s="80"/>
      <c r="H25" s="80"/>
      <c r="I25" s="81"/>
      <c r="J25" s="81"/>
      <c r="K25" s="82"/>
      <c r="L25" s="83"/>
      <c r="M25" s="56"/>
      <c r="N25" s="56"/>
      <c r="O25" s="56"/>
      <c r="P25" s="56"/>
      <c r="Q25" s="56"/>
      <c r="R25" s="70"/>
      <c r="S25" s="70"/>
    </row>
    <row r="26" spans="2:19" ht="25.2" customHeight="1" x14ac:dyDescent="0.2"/>
  </sheetData>
  <sheetProtection selectLockedCells="1" selectUnlockedCells="1"/>
  <phoneticPr fontId="23" type="noConversion"/>
  <pageMargins left="0.78749999999999998" right="0.78749999999999998" top="0.78749999999999998" bottom="0.78749999999999998" header="0.51180555555555551" footer="0.51180555555555551"/>
  <pageSetup paperSize="9" firstPageNumber="0" orientation="landscape" horizontalDpi="300" verticalDpi="300"/>
  <headerFooter alignWithMargins="0">
    <oddFooter>&amp;L&amp;8&amp;F&amp;R]</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6"/>
  <sheetViews>
    <sheetView showGridLines="0" zoomScale="50" zoomScaleNormal="50" workbookViewId="0">
      <selection activeCell="B14" sqref="B14"/>
    </sheetView>
  </sheetViews>
  <sheetFormatPr baseColWidth="10" defaultColWidth="11.44140625" defaultRowHeight="12" customHeight="1" x14ac:dyDescent="0.2"/>
  <cols>
    <col min="1" max="1" width="11.44140625" style="2"/>
    <col min="2" max="19" width="15.6640625" style="2" customWidth="1"/>
    <col min="20" max="16384" width="11.44140625" style="2"/>
  </cols>
  <sheetData>
    <row r="1" spans="2:19" ht="10.5" customHeight="1" x14ac:dyDescent="0.25">
      <c r="B1" s="3"/>
      <c r="E1" s="3"/>
      <c r="H1" s="4"/>
    </row>
    <row r="2" spans="2:19" ht="30" customHeight="1" x14ac:dyDescent="0.5">
      <c r="F2" s="114" t="s">
        <v>31</v>
      </c>
    </row>
    <row r="3" spans="2:19" ht="30" customHeight="1" x14ac:dyDescent="0.2"/>
    <row r="4" spans="2:19" ht="50.1" customHeight="1" x14ac:dyDescent="0.35">
      <c r="B4" s="70"/>
      <c r="C4" s="70"/>
      <c r="D4" s="70"/>
      <c r="E4" s="70"/>
      <c r="F4" s="84"/>
      <c r="G4" s="85" t="s">
        <v>0</v>
      </c>
      <c r="H4" s="85" t="s">
        <v>1</v>
      </c>
      <c r="I4" s="85" t="s">
        <v>2</v>
      </c>
      <c r="J4" s="86" t="s">
        <v>3</v>
      </c>
      <c r="K4" s="87" t="s">
        <v>4</v>
      </c>
      <c r="L4" s="88" t="s">
        <v>5</v>
      </c>
      <c r="M4" s="70"/>
      <c r="N4" s="70"/>
      <c r="O4" s="70"/>
      <c r="P4" s="70"/>
      <c r="Q4" s="70"/>
      <c r="R4" s="70"/>
      <c r="S4" s="70"/>
    </row>
    <row r="5" spans="2:19" ht="50.1" customHeight="1" x14ac:dyDescent="0.35">
      <c r="B5" s="70"/>
      <c r="C5" s="70"/>
      <c r="D5" s="70"/>
      <c r="E5" s="70"/>
      <c r="F5" s="60" t="s">
        <v>6</v>
      </c>
      <c r="G5" s="61">
        <f>'énoncé T0'!B25</f>
        <v>5.0999999999999996</v>
      </c>
      <c r="H5" s="61"/>
      <c r="I5" s="62"/>
      <c r="J5" s="62"/>
      <c r="K5" s="63"/>
      <c r="L5" s="64">
        <f t="shared" ref="L5:L11" si="0">SUM(G5:K5)</f>
        <v>5.0999999999999996</v>
      </c>
      <c r="M5" s="70"/>
      <c r="N5" s="70"/>
      <c r="O5" s="70"/>
      <c r="P5" s="70"/>
      <c r="Q5" s="70"/>
      <c r="R5" s="70"/>
      <c r="S5" s="70"/>
    </row>
    <row r="6" spans="2:19" ht="50.1" customHeight="1" x14ac:dyDescent="0.35">
      <c r="B6" s="70"/>
      <c r="C6" s="70"/>
      <c r="D6" s="70"/>
      <c r="E6" s="70"/>
      <c r="F6" s="89" t="s">
        <v>7</v>
      </c>
      <c r="G6" s="90"/>
      <c r="H6" s="90">
        <f>'énoncé T0'!D45+'énoncé T0'!D46+'énoncé T0'!D40</f>
        <v>36.200000000000003</v>
      </c>
      <c r="I6" s="91"/>
      <c r="J6" s="91"/>
      <c r="K6" s="92"/>
      <c r="L6" s="93">
        <f t="shared" si="0"/>
        <v>36.200000000000003</v>
      </c>
      <c r="M6" s="70"/>
      <c r="N6" s="70"/>
      <c r="O6" s="70"/>
      <c r="P6" s="70"/>
      <c r="Q6" s="70"/>
      <c r="R6" s="70"/>
      <c r="S6" s="70"/>
    </row>
    <row r="7" spans="2:19" ht="50.1" customHeight="1" x14ac:dyDescent="0.35">
      <c r="B7" s="70"/>
      <c r="C7" s="70"/>
      <c r="D7" s="70"/>
      <c r="E7" s="70"/>
      <c r="F7" s="65" t="s">
        <v>8</v>
      </c>
      <c r="G7" s="66"/>
      <c r="H7" s="66"/>
      <c r="I7" s="67">
        <f>'énoncé T0'!D41</f>
        <v>7.4</v>
      </c>
      <c r="J7" s="67"/>
      <c r="K7" s="68"/>
      <c r="L7" s="69">
        <f t="shared" si="0"/>
        <v>7.4</v>
      </c>
      <c r="M7" s="70"/>
      <c r="N7" s="70"/>
      <c r="O7" s="70"/>
      <c r="P7" s="70"/>
      <c r="Q7" s="70"/>
      <c r="R7" s="70"/>
      <c r="S7" s="70"/>
    </row>
    <row r="8" spans="2:19" ht="50.1" customHeight="1" x14ac:dyDescent="0.35">
      <c r="B8" s="70"/>
      <c r="C8" s="70"/>
      <c r="D8" s="70"/>
      <c r="E8" s="70"/>
      <c r="F8" s="65" t="s">
        <v>9</v>
      </c>
      <c r="G8" s="66"/>
      <c r="H8" s="66"/>
      <c r="I8" s="67">
        <f>'énoncé T0'!D42</f>
        <v>1.1000000000000001</v>
      </c>
      <c r="J8" s="67"/>
      <c r="K8" s="68"/>
      <c r="L8" s="69">
        <f t="shared" si="0"/>
        <v>1.1000000000000001</v>
      </c>
      <c r="M8" s="70"/>
      <c r="N8" s="70"/>
      <c r="O8" s="70"/>
      <c r="P8" s="70"/>
      <c r="Q8" s="70"/>
      <c r="R8" s="70"/>
      <c r="S8" s="70"/>
    </row>
    <row r="9" spans="2:19" ht="50.1" customHeight="1" x14ac:dyDescent="0.35">
      <c r="B9" s="70"/>
      <c r="C9" s="70"/>
      <c r="D9" s="70"/>
      <c r="E9" s="70"/>
      <c r="F9" s="65" t="s">
        <v>10</v>
      </c>
      <c r="G9" s="66"/>
      <c r="H9" s="66"/>
      <c r="I9" s="67"/>
      <c r="J9" s="67">
        <f>'énoncé T0'!D56</f>
        <v>1.9</v>
      </c>
      <c r="K9" s="68"/>
      <c r="L9" s="69">
        <f t="shared" si="0"/>
        <v>1.9</v>
      </c>
      <c r="M9" s="70"/>
      <c r="N9" s="70"/>
      <c r="O9" s="70"/>
      <c r="P9" s="70"/>
      <c r="Q9" s="70"/>
      <c r="R9" s="70"/>
      <c r="S9" s="70"/>
    </row>
    <row r="10" spans="2:19" ht="50.1" customHeight="1" x14ac:dyDescent="0.35">
      <c r="B10" s="70"/>
      <c r="C10" s="70"/>
      <c r="D10" s="70"/>
      <c r="E10" s="70"/>
      <c r="F10" s="94" t="s">
        <v>4</v>
      </c>
      <c r="G10" s="95"/>
      <c r="H10" s="95"/>
      <c r="I10" s="96"/>
      <c r="J10" s="96"/>
      <c r="K10" s="97">
        <f>'énoncé T0'!B4+'énoncé T0'!B5</f>
        <v>5</v>
      </c>
      <c r="L10" s="98">
        <f t="shared" si="0"/>
        <v>5</v>
      </c>
      <c r="M10" s="70"/>
      <c r="N10" s="70"/>
      <c r="O10" s="70"/>
      <c r="P10" s="70"/>
      <c r="Q10" s="70"/>
      <c r="R10" s="70"/>
      <c r="S10" s="70"/>
    </row>
    <row r="11" spans="2:19" ht="50.1" customHeight="1" x14ac:dyDescent="0.35">
      <c r="B11" s="70"/>
      <c r="C11" s="70"/>
      <c r="D11" s="70"/>
      <c r="E11" s="70"/>
      <c r="F11" s="99" t="s">
        <v>11</v>
      </c>
      <c r="G11" s="100">
        <f>SUM(G5:G10)</f>
        <v>5.0999999999999996</v>
      </c>
      <c r="H11" s="100">
        <f>SUM(H5:H10)</f>
        <v>36.200000000000003</v>
      </c>
      <c r="I11" s="101">
        <f>SUM(I5:I10)</f>
        <v>8.5</v>
      </c>
      <c r="J11" s="101">
        <f>SUM(J5:J10)</f>
        <v>1.9</v>
      </c>
      <c r="K11" s="102">
        <f>SUM(K5:K10)</f>
        <v>5</v>
      </c>
      <c r="L11" s="103">
        <f t="shared" si="0"/>
        <v>56.7</v>
      </c>
      <c r="M11" s="70"/>
      <c r="N11" s="70"/>
      <c r="O11" s="70"/>
      <c r="P11" s="70"/>
      <c r="Q11" s="70"/>
      <c r="R11" s="70"/>
      <c r="S11" s="70"/>
    </row>
    <row r="12" spans="2:19" ht="50.1" customHeight="1" x14ac:dyDescent="0.35">
      <c r="B12" s="70"/>
      <c r="C12" s="70"/>
      <c r="D12" s="70"/>
      <c r="E12" s="70"/>
      <c r="F12" s="70"/>
      <c r="G12" s="70"/>
      <c r="H12" s="70"/>
      <c r="I12" s="70"/>
      <c r="J12" s="70"/>
      <c r="K12" s="70"/>
      <c r="L12" s="70"/>
      <c r="M12" s="70"/>
      <c r="N12" s="70"/>
      <c r="O12" s="70"/>
      <c r="P12" s="70"/>
      <c r="Q12" s="70"/>
      <c r="R12" s="70"/>
      <c r="S12" s="70"/>
    </row>
    <row r="13" spans="2:19" ht="96" customHeight="1" thickBot="1" x14ac:dyDescent="0.4">
      <c r="B13" s="104" t="s">
        <v>12</v>
      </c>
      <c r="C13" s="105" t="s">
        <v>13</v>
      </c>
      <c r="D13" s="106" t="s">
        <v>14</v>
      </c>
      <c r="E13" s="70"/>
      <c r="F13" s="84"/>
      <c r="G13" s="85"/>
      <c r="H13" s="85"/>
      <c r="I13" s="85"/>
      <c r="J13" s="86"/>
      <c r="K13" s="87"/>
      <c r="L13" s="88" t="s">
        <v>16</v>
      </c>
      <c r="M13" s="107"/>
      <c r="N13" s="108" t="s">
        <v>17</v>
      </c>
      <c r="O13" s="109" t="s">
        <v>18</v>
      </c>
      <c r="P13" s="86" t="s">
        <v>19</v>
      </c>
      <c r="Q13" s="86" t="s">
        <v>20</v>
      </c>
      <c r="R13" s="86" t="s">
        <v>21</v>
      </c>
      <c r="S13" s="110" t="s">
        <v>22</v>
      </c>
    </row>
    <row r="14" spans="2:19" ht="50.1" customHeight="1" x14ac:dyDescent="0.35">
      <c r="B14" s="46">
        <f>TRE1T0!B14</f>
        <v>5.0999999999999996</v>
      </c>
      <c r="C14" s="21"/>
      <c r="D14" s="23">
        <f t="shared" ref="D14:D20" si="1">SUM(B14:C14)</f>
        <v>5.0999999999999996</v>
      </c>
      <c r="E14" s="56"/>
      <c r="F14" s="60" t="s">
        <v>6</v>
      </c>
      <c r="G14" s="61"/>
      <c r="H14" s="61"/>
      <c r="I14" s="62"/>
      <c r="J14" s="62"/>
      <c r="K14" s="63"/>
      <c r="L14" s="391">
        <f>TRE1T0!L14</f>
        <v>0.7</v>
      </c>
      <c r="M14" s="70"/>
      <c r="N14" s="46">
        <f>TRE1T0!N14</f>
        <v>3.2</v>
      </c>
      <c r="O14" s="15"/>
      <c r="P14" s="15"/>
      <c r="Q14" s="16"/>
      <c r="R14" s="46">
        <f>TRE1T0!R14</f>
        <v>1.2</v>
      </c>
      <c r="S14" s="18">
        <f t="shared" ref="S14:S19" si="2">L14+N14+O14+P14+Q14+R14</f>
        <v>5.1000000000000005</v>
      </c>
    </row>
    <row r="15" spans="2:19" ht="50.1" customHeight="1" x14ac:dyDescent="0.35">
      <c r="B15" s="46">
        <f>TRE1T0!B15</f>
        <v>36.200000000000003</v>
      </c>
      <c r="C15" s="21"/>
      <c r="D15" s="23">
        <f t="shared" si="1"/>
        <v>36.200000000000003</v>
      </c>
      <c r="E15" s="56"/>
      <c r="F15" s="89" t="s">
        <v>7</v>
      </c>
      <c r="G15" s="90"/>
      <c r="H15" s="90"/>
      <c r="I15" s="91"/>
      <c r="J15" s="91"/>
      <c r="K15" s="92"/>
      <c r="L15" s="392">
        <f>TRE1T0!L15</f>
        <v>2</v>
      </c>
      <c r="M15" s="70"/>
      <c r="N15" s="49"/>
      <c r="O15" s="20"/>
      <c r="P15" s="20"/>
      <c r="Q15" s="21"/>
      <c r="R15" s="46">
        <f>TRE1T0!R15</f>
        <v>34.200000000000003</v>
      </c>
      <c r="S15" s="28">
        <f t="shared" si="2"/>
        <v>36.200000000000003</v>
      </c>
    </row>
    <row r="16" spans="2:19" ht="50.1" customHeight="1" x14ac:dyDescent="0.35">
      <c r="B16" s="46">
        <f>TRE1T0!B16</f>
        <v>7.4</v>
      </c>
      <c r="C16" s="21"/>
      <c r="D16" s="23">
        <f t="shared" si="1"/>
        <v>7.4</v>
      </c>
      <c r="E16" s="56"/>
      <c r="F16" s="89" t="s">
        <v>8</v>
      </c>
      <c r="G16" s="90"/>
      <c r="H16" s="90"/>
      <c r="I16" s="91"/>
      <c r="J16" s="91"/>
      <c r="K16" s="92"/>
      <c r="L16" s="392">
        <f>TRE1T0!L16</f>
        <v>0.5</v>
      </c>
      <c r="M16" s="70"/>
      <c r="N16" s="46">
        <f>TRE1T0!N16</f>
        <v>4.5</v>
      </c>
      <c r="O16" s="20"/>
      <c r="P16" s="20"/>
      <c r="Q16" s="21"/>
      <c r="R16" s="46">
        <f>TRE1T0!R16</f>
        <v>2.4</v>
      </c>
      <c r="S16" s="28">
        <f t="shared" si="2"/>
        <v>7.4</v>
      </c>
    </row>
    <row r="17" spans="2:19" ht="50.1" customHeight="1" x14ac:dyDescent="0.35">
      <c r="B17" s="46">
        <f>TRE1T0!B17</f>
        <v>1.1000000000000001</v>
      </c>
      <c r="C17" s="26"/>
      <c r="D17" s="23">
        <f t="shared" si="1"/>
        <v>1.1000000000000001</v>
      </c>
      <c r="E17" s="56"/>
      <c r="F17" s="65" t="s">
        <v>9</v>
      </c>
      <c r="G17" s="66"/>
      <c r="H17" s="66"/>
      <c r="I17" s="67"/>
      <c r="J17" s="67"/>
      <c r="K17" s="68"/>
      <c r="L17" s="392">
        <f>TRE1T0!L17</f>
        <v>0</v>
      </c>
      <c r="M17" s="56"/>
      <c r="N17" s="51"/>
      <c r="O17" s="25"/>
      <c r="P17" s="25"/>
      <c r="Q17" s="26"/>
      <c r="R17" s="46">
        <f>TRE1T0!R17</f>
        <v>1.1000000000000001</v>
      </c>
      <c r="S17" s="28">
        <f t="shared" si="2"/>
        <v>1.1000000000000001</v>
      </c>
    </row>
    <row r="18" spans="2:19" ht="50.1" customHeight="1" x14ac:dyDescent="0.35">
      <c r="B18" s="46">
        <f>TRE1T0!B18</f>
        <v>1.9</v>
      </c>
      <c r="C18" s="46">
        <f>TRE1T0!C18</f>
        <v>27.2</v>
      </c>
      <c r="D18" s="23">
        <f t="shared" si="1"/>
        <v>29.099999999999998</v>
      </c>
      <c r="E18" s="56"/>
      <c r="F18" s="65" t="s">
        <v>10</v>
      </c>
      <c r="G18" s="66"/>
      <c r="H18" s="66"/>
      <c r="I18" s="67"/>
      <c r="J18" s="67"/>
      <c r="K18" s="68"/>
      <c r="L18" s="392">
        <f>TRE1T0!L18</f>
        <v>5.6999999999999975</v>
      </c>
      <c r="M18" s="56"/>
      <c r="N18" s="46">
        <f>TRE1T0!N18</f>
        <v>12.8</v>
      </c>
      <c r="O18" s="25"/>
      <c r="P18" s="46">
        <f>TRE1T0!P18</f>
        <v>10.6</v>
      </c>
      <c r="Q18" s="26"/>
      <c r="R18" s="32"/>
      <c r="S18" s="28">
        <f t="shared" si="2"/>
        <v>29.1</v>
      </c>
    </row>
    <row r="19" spans="2:19" ht="73.5" customHeight="1" thickBot="1" x14ac:dyDescent="0.4">
      <c r="B19" s="46">
        <f>TRE1T0!B19</f>
        <v>5</v>
      </c>
      <c r="C19" s="31"/>
      <c r="D19" s="23">
        <f t="shared" si="1"/>
        <v>5</v>
      </c>
      <c r="E19" s="56"/>
      <c r="F19" s="94" t="s">
        <v>4</v>
      </c>
      <c r="G19" s="95"/>
      <c r="H19" s="95"/>
      <c r="I19" s="96"/>
      <c r="J19" s="96"/>
      <c r="K19" s="97"/>
      <c r="L19" s="393">
        <f>TRE1T0!L19</f>
        <v>0</v>
      </c>
      <c r="M19" s="56"/>
      <c r="N19" s="53"/>
      <c r="O19" s="46">
        <f>TRE1T0!O19</f>
        <v>5</v>
      </c>
      <c r="P19" s="30"/>
      <c r="Q19" s="31"/>
      <c r="R19" s="32"/>
      <c r="S19" s="28">
        <f t="shared" si="2"/>
        <v>5</v>
      </c>
    </row>
    <row r="20" spans="2:19" ht="50.1" customHeight="1" thickBot="1" x14ac:dyDescent="0.4">
      <c r="B20" s="54">
        <f>SUM(B14:B19)</f>
        <v>56.7</v>
      </c>
      <c r="C20" s="54">
        <f>SUM(C14:C19)</f>
        <v>27.2</v>
      </c>
      <c r="D20" s="23">
        <f t="shared" si="1"/>
        <v>83.9</v>
      </c>
      <c r="E20" s="56"/>
      <c r="F20" s="99"/>
      <c r="G20" s="100"/>
      <c r="H20" s="100"/>
      <c r="I20" s="101"/>
      <c r="J20" s="101"/>
      <c r="K20" s="102"/>
      <c r="L20" s="23">
        <f>TRE1T0!L20</f>
        <v>8.8999999999999986</v>
      </c>
      <c r="M20" s="56"/>
      <c r="N20" s="38">
        <f t="shared" ref="N20:S20" si="3">SUM(N14:N19)</f>
        <v>20.5</v>
      </c>
      <c r="O20" s="38">
        <f t="shared" si="3"/>
        <v>5</v>
      </c>
      <c r="P20" s="38">
        <f t="shared" si="3"/>
        <v>10.6</v>
      </c>
      <c r="Q20" s="38">
        <f t="shared" si="3"/>
        <v>0</v>
      </c>
      <c r="R20" s="54">
        <f t="shared" si="3"/>
        <v>38.900000000000006</v>
      </c>
      <c r="S20" s="55">
        <f t="shared" si="3"/>
        <v>83.9</v>
      </c>
    </row>
    <row r="21" spans="2:19" ht="50.1" customHeight="1" thickBot="1" x14ac:dyDescent="0.4">
      <c r="B21" s="56"/>
      <c r="C21" s="56"/>
      <c r="D21" s="56"/>
      <c r="E21" s="56"/>
      <c r="F21" s="57"/>
      <c r="G21" s="58"/>
      <c r="H21" s="58"/>
      <c r="I21" s="58"/>
      <c r="J21" s="58"/>
      <c r="K21" s="58"/>
      <c r="L21" s="56"/>
      <c r="M21" s="56"/>
      <c r="N21" s="56"/>
      <c r="O21" s="56"/>
      <c r="P21" s="56"/>
      <c r="Q21" s="56"/>
      <c r="R21" s="56"/>
      <c r="S21" s="56"/>
    </row>
    <row r="22" spans="2:19" ht="50.1" customHeight="1" x14ac:dyDescent="0.35">
      <c r="B22" s="56"/>
      <c r="C22" s="56"/>
      <c r="D22" s="59"/>
      <c r="E22" s="56"/>
      <c r="F22" s="60"/>
      <c r="G22" s="61"/>
      <c r="H22" s="61"/>
      <c r="I22" s="62"/>
      <c r="J22" s="62"/>
      <c r="K22" s="63"/>
      <c r="L22" s="64"/>
      <c r="M22" s="56"/>
      <c r="N22" s="56"/>
      <c r="O22" s="56"/>
      <c r="P22" s="56"/>
      <c r="Q22" s="56"/>
      <c r="R22" s="56"/>
      <c r="S22" s="56"/>
    </row>
    <row r="23" spans="2:19" ht="50.1" customHeight="1" x14ac:dyDescent="0.35">
      <c r="B23" s="56"/>
      <c r="C23" s="56"/>
      <c r="D23" s="56"/>
      <c r="E23" s="56"/>
      <c r="F23" s="65"/>
      <c r="G23" s="66"/>
      <c r="H23" s="66"/>
      <c r="I23" s="67"/>
      <c r="J23" s="67"/>
      <c r="K23" s="68"/>
      <c r="L23" s="69"/>
      <c r="M23" s="56"/>
      <c r="N23" s="56"/>
      <c r="O23" s="56"/>
      <c r="P23" s="56"/>
      <c r="Q23" s="56"/>
      <c r="R23" s="70"/>
      <c r="S23" s="70"/>
    </row>
    <row r="24" spans="2:19" ht="50.1" customHeight="1" x14ac:dyDescent="0.4">
      <c r="B24" s="71"/>
      <c r="C24" s="71"/>
      <c r="D24" s="72"/>
      <c r="E24" s="56"/>
      <c r="F24" s="73"/>
      <c r="G24" s="66"/>
      <c r="H24" s="66"/>
      <c r="I24" s="67"/>
      <c r="J24" s="67"/>
      <c r="K24" s="68"/>
      <c r="L24" s="69"/>
      <c r="M24" s="56"/>
      <c r="N24" s="74"/>
      <c r="O24" s="75"/>
      <c r="P24" s="75"/>
      <c r="Q24" s="75"/>
      <c r="R24" s="76"/>
      <c r="S24" s="77"/>
    </row>
    <row r="25" spans="2:19" ht="50.1" customHeight="1" x14ac:dyDescent="0.35">
      <c r="B25" s="70"/>
      <c r="C25" s="78"/>
      <c r="D25" s="56"/>
      <c r="E25" s="56"/>
      <c r="F25" s="79"/>
      <c r="G25" s="80"/>
      <c r="H25" s="80"/>
      <c r="I25" s="81"/>
      <c r="J25" s="81"/>
      <c r="K25" s="82"/>
      <c r="L25" s="83"/>
      <c r="M25" s="56"/>
      <c r="N25" s="56"/>
      <c r="O25" s="56"/>
      <c r="P25" s="56"/>
      <c r="Q25" s="56"/>
      <c r="R25" s="70"/>
      <c r="S25" s="70"/>
    </row>
    <row r="26" spans="2:19" ht="25.2" customHeight="1" x14ac:dyDescent="0.2"/>
  </sheetData>
  <sheetProtection selectLockedCells="1" selectUnlockedCells="1"/>
  <phoneticPr fontId="23" type="noConversion"/>
  <pageMargins left="0.78749999999999998" right="0.78749999999999998" top="0.78749999999999998" bottom="0.78749999999999998" header="0.51180555555555551" footer="0.51180555555555551"/>
  <pageSetup paperSize="9" firstPageNumber="0" orientation="landscape" horizontalDpi="300" verticalDpi="300"/>
  <headerFooter alignWithMargins="0">
    <oddFooter>&amp;L&amp;8&amp;F&amp;R]</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7"/>
  <sheetViews>
    <sheetView showGridLines="0" zoomScale="50" zoomScaleNormal="50" workbookViewId="0">
      <selection activeCell="G20" sqref="G20"/>
    </sheetView>
  </sheetViews>
  <sheetFormatPr baseColWidth="10" defaultColWidth="11.44140625" defaultRowHeight="12" customHeight="1" x14ac:dyDescent="0.5"/>
  <cols>
    <col min="1" max="1" width="11.44140625" style="2"/>
    <col min="2" max="19" width="15.6640625" style="114" customWidth="1"/>
    <col min="20" max="16384" width="11.44140625" style="2"/>
  </cols>
  <sheetData>
    <row r="1" spans="2:19" ht="10.5" customHeight="1" x14ac:dyDescent="0.5">
      <c r="C1" s="276"/>
      <c r="H1" s="277"/>
    </row>
    <row r="2" spans="2:19" ht="30" customHeight="1" x14ac:dyDescent="0.5">
      <c r="F2" s="114" t="s">
        <v>31</v>
      </c>
    </row>
    <row r="3" spans="2:19" ht="30" customHeight="1" thickBot="1" x14ac:dyDescent="0.55000000000000004"/>
    <row r="4" spans="2:19" ht="60" customHeight="1" thickBot="1" x14ac:dyDescent="0.55000000000000004">
      <c r="F4" s="115"/>
      <c r="G4" s="116" t="s">
        <v>0</v>
      </c>
      <c r="H4" s="116" t="s">
        <v>1</v>
      </c>
      <c r="I4" s="117" t="s">
        <v>2</v>
      </c>
      <c r="J4" s="118" t="s">
        <v>3</v>
      </c>
      <c r="K4" s="119" t="s">
        <v>4</v>
      </c>
      <c r="L4" s="113" t="s">
        <v>29</v>
      </c>
    </row>
    <row r="5" spans="2:19" ht="60" customHeight="1" thickBot="1" x14ac:dyDescent="0.55000000000000004">
      <c r="F5" s="222" t="s">
        <v>6</v>
      </c>
      <c r="G5" s="278">
        <f>'TRE2 T0'!G5</f>
        <v>5.0999999999999996</v>
      </c>
      <c r="H5" s="278"/>
      <c r="I5" s="278"/>
      <c r="J5" s="278"/>
      <c r="K5" s="146"/>
      <c r="L5" s="279">
        <f t="shared" ref="L5:L11" si="0">SUM(G5:K5)</f>
        <v>5.0999999999999996</v>
      </c>
    </row>
    <row r="6" spans="2:19" ht="60" customHeight="1" thickBot="1" x14ac:dyDescent="0.55000000000000004">
      <c r="F6" s="227" t="s">
        <v>7</v>
      </c>
      <c r="G6" s="278"/>
      <c r="H6" s="278">
        <f>'TRE2 T0'!H6</f>
        <v>36.200000000000003</v>
      </c>
      <c r="I6" s="278"/>
      <c r="J6" s="278"/>
      <c r="K6" s="146"/>
      <c r="L6" s="279">
        <f t="shared" si="0"/>
        <v>36.200000000000003</v>
      </c>
    </row>
    <row r="7" spans="2:19" ht="60" customHeight="1" thickBot="1" x14ac:dyDescent="0.55000000000000004">
      <c r="F7" s="232" t="s">
        <v>8</v>
      </c>
      <c r="G7" s="278"/>
      <c r="H7" s="278"/>
      <c r="I7" s="278">
        <f>'TRE2 T0'!I7</f>
        <v>7.4</v>
      </c>
      <c r="J7" s="278"/>
      <c r="K7" s="146"/>
      <c r="L7" s="279">
        <f t="shared" si="0"/>
        <v>7.4</v>
      </c>
    </row>
    <row r="8" spans="2:19" ht="60" customHeight="1" thickBot="1" x14ac:dyDescent="0.55000000000000004">
      <c r="F8" s="232" t="s">
        <v>9</v>
      </c>
      <c r="G8" s="278"/>
      <c r="H8" s="278"/>
      <c r="I8" s="278">
        <f>'TRE2 T0'!I8</f>
        <v>1.1000000000000001</v>
      </c>
      <c r="J8" s="278"/>
      <c r="K8" s="146"/>
      <c r="L8" s="279">
        <f t="shared" si="0"/>
        <v>1.1000000000000001</v>
      </c>
    </row>
    <row r="9" spans="2:19" ht="60" customHeight="1" thickBot="1" x14ac:dyDescent="0.55000000000000004">
      <c r="F9" s="232" t="s">
        <v>10</v>
      </c>
      <c r="G9" s="278"/>
      <c r="H9" s="278"/>
      <c r="I9" s="278"/>
      <c r="J9" s="278">
        <f>'TRE2 T0'!J9</f>
        <v>1.9</v>
      </c>
      <c r="K9" s="146"/>
      <c r="L9" s="279">
        <f t="shared" si="0"/>
        <v>1.9</v>
      </c>
    </row>
    <row r="10" spans="2:19" ht="60" customHeight="1" thickBot="1" x14ac:dyDescent="0.55000000000000004">
      <c r="F10" s="236" t="s">
        <v>4</v>
      </c>
      <c r="G10" s="278"/>
      <c r="H10" s="278"/>
      <c r="I10" s="278"/>
      <c r="J10" s="278"/>
      <c r="K10" s="278">
        <f>'TRE2 T0'!K10</f>
        <v>5</v>
      </c>
      <c r="L10" s="279">
        <f t="shared" si="0"/>
        <v>5</v>
      </c>
    </row>
    <row r="11" spans="2:19" ht="60" customHeight="1" thickBot="1" x14ac:dyDescent="0.55000000000000004">
      <c r="F11" s="241" t="s">
        <v>11</v>
      </c>
      <c r="G11" s="146">
        <f>SUM(G5:G10)</f>
        <v>5.0999999999999996</v>
      </c>
      <c r="H11" s="146">
        <f>SUM(H5:H10)</f>
        <v>36.200000000000003</v>
      </c>
      <c r="I11" s="146">
        <f>SUM(I5:I10)</f>
        <v>8.5</v>
      </c>
      <c r="J11" s="146">
        <f>SUM(J5:J10)</f>
        <v>1.9</v>
      </c>
      <c r="K11" s="146">
        <f>SUM(K5:K10)</f>
        <v>5</v>
      </c>
      <c r="L11" s="279">
        <f t="shared" si="0"/>
        <v>56.7</v>
      </c>
    </row>
    <row r="12" spans="2:19" ht="60" customHeight="1" thickBot="1" x14ac:dyDescent="0.55000000000000004"/>
    <row r="13" spans="2:19" ht="60" customHeight="1" thickBot="1" x14ac:dyDescent="0.55000000000000004">
      <c r="B13" s="394" t="s">
        <v>12</v>
      </c>
      <c r="C13" s="117" t="s">
        <v>13</v>
      </c>
      <c r="D13" s="119" t="s">
        <v>14</v>
      </c>
      <c r="F13" s="115"/>
      <c r="G13" s="116" t="s">
        <v>0</v>
      </c>
      <c r="H13" s="116" t="s">
        <v>15</v>
      </c>
      <c r="I13" s="117" t="s">
        <v>2</v>
      </c>
      <c r="J13" s="118" t="s">
        <v>3</v>
      </c>
      <c r="K13" s="119" t="s">
        <v>4</v>
      </c>
      <c r="L13" s="409" t="s">
        <v>30</v>
      </c>
      <c r="M13" s="408"/>
      <c r="N13" s="411" t="s">
        <v>17</v>
      </c>
      <c r="O13" s="117" t="s">
        <v>18</v>
      </c>
      <c r="P13" s="117" t="s">
        <v>19</v>
      </c>
      <c r="Q13" s="117" t="s">
        <v>20</v>
      </c>
      <c r="R13" s="122" t="s">
        <v>21</v>
      </c>
      <c r="S13" s="123" t="s">
        <v>22</v>
      </c>
    </row>
    <row r="14" spans="2:19" ht="60" customHeight="1" thickBot="1" x14ac:dyDescent="0.55000000000000004">
      <c r="B14" s="398">
        <f>'TRE2 T0'!B14</f>
        <v>5.0999999999999996</v>
      </c>
      <c r="C14" s="399"/>
      <c r="D14" s="402">
        <f t="shared" ref="D14:D20" si="1">SUM(B14:C14)</f>
        <v>5.0999999999999996</v>
      </c>
      <c r="F14" s="222" t="s">
        <v>6</v>
      </c>
      <c r="G14" s="126">
        <f>'énoncé T0'!B26</f>
        <v>0.1</v>
      </c>
      <c r="H14" s="127"/>
      <c r="I14" s="127"/>
      <c r="J14" s="128">
        <f>'énoncé T0'!B56</f>
        <v>0.6</v>
      </c>
      <c r="K14" s="129"/>
      <c r="L14" s="410">
        <f>'TRE2 T0'!L14</f>
        <v>0.7</v>
      </c>
      <c r="M14" s="396"/>
      <c r="N14" s="407">
        <f>'TRE2 T0'!N14</f>
        <v>3.2</v>
      </c>
      <c r="O14" s="398"/>
      <c r="P14" s="398"/>
      <c r="Q14" s="398"/>
      <c r="R14" s="403">
        <v>1.2</v>
      </c>
      <c r="S14" s="130">
        <f t="shared" ref="S14:S19" si="2">L14+N14+O14+P14+Q14+R14</f>
        <v>5.1000000000000005</v>
      </c>
    </row>
    <row r="15" spans="2:19" ht="60" customHeight="1" thickBot="1" x14ac:dyDescent="0.55000000000000004">
      <c r="B15" s="398">
        <f>'TRE2 T0'!B15</f>
        <v>36.200000000000003</v>
      </c>
      <c r="C15" s="399"/>
      <c r="D15" s="402">
        <f t="shared" si="1"/>
        <v>36.200000000000003</v>
      </c>
      <c r="F15" s="227" t="s">
        <v>7</v>
      </c>
      <c r="G15" s="131"/>
      <c r="H15" s="124"/>
      <c r="I15" s="124">
        <f>'énoncé T0'!D45+'énoncé T0'!D46</f>
        <v>2</v>
      </c>
      <c r="J15" s="132"/>
      <c r="K15" s="125"/>
      <c r="L15" s="410">
        <f>'TRE2 T0'!L15</f>
        <v>2</v>
      </c>
      <c r="M15" s="396"/>
      <c r="N15" s="398"/>
      <c r="O15" s="398"/>
      <c r="P15" s="398"/>
      <c r="Q15" s="398"/>
      <c r="R15" s="404">
        <v>34.200000000000003</v>
      </c>
      <c r="S15" s="130">
        <f t="shared" si="2"/>
        <v>36.200000000000003</v>
      </c>
    </row>
    <row r="16" spans="2:19" ht="60" customHeight="1" thickBot="1" x14ac:dyDescent="0.55000000000000004">
      <c r="B16" s="398">
        <f>'TRE2 T0'!B16</f>
        <v>7.4</v>
      </c>
      <c r="C16" s="399"/>
      <c r="D16" s="402">
        <f t="shared" si="1"/>
        <v>7.4</v>
      </c>
      <c r="F16" s="227" t="s">
        <v>8</v>
      </c>
      <c r="G16" s="131">
        <f>'énoncé T0'!B27</f>
        <v>0.5</v>
      </c>
      <c r="H16" s="124"/>
      <c r="I16" s="124"/>
      <c r="J16" s="132"/>
      <c r="K16" s="125"/>
      <c r="L16" s="410">
        <f>'TRE2 T0'!L16</f>
        <v>0.5</v>
      </c>
      <c r="M16" s="396"/>
      <c r="N16" s="407">
        <f>'TRE2 T0'!N16</f>
        <v>4.5</v>
      </c>
      <c r="O16" s="398"/>
      <c r="P16" s="398"/>
      <c r="Q16" s="398"/>
      <c r="R16" s="404">
        <v>2.4</v>
      </c>
      <c r="S16" s="130">
        <f t="shared" si="2"/>
        <v>7.4</v>
      </c>
    </row>
    <row r="17" spans="2:19" ht="60" customHeight="1" thickBot="1" x14ac:dyDescent="0.55000000000000004">
      <c r="B17" s="398">
        <f>'TRE2 T0'!B17</f>
        <v>1.1000000000000001</v>
      </c>
      <c r="C17" s="399"/>
      <c r="D17" s="402">
        <f t="shared" si="1"/>
        <v>1.1000000000000001</v>
      </c>
      <c r="F17" s="232" t="s">
        <v>9</v>
      </c>
      <c r="G17" s="136"/>
      <c r="H17" s="135"/>
      <c r="I17" s="135"/>
      <c r="J17" s="134"/>
      <c r="K17" s="133"/>
      <c r="L17" s="410">
        <f>'TRE2 T0'!L17</f>
        <v>0</v>
      </c>
      <c r="M17" s="396"/>
      <c r="N17" s="398"/>
      <c r="O17" s="398"/>
      <c r="P17" s="398"/>
      <c r="Q17" s="398"/>
      <c r="R17" s="404">
        <v>1.1000000000000001</v>
      </c>
      <c r="S17" s="137">
        <f t="shared" si="2"/>
        <v>1.1000000000000001</v>
      </c>
    </row>
    <row r="18" spans="2:19" ht="60" customHeight="1" thickBot="1" x14ac:dyDescent="0.55000000000000004">
      <c r="B18" s="398">
        <f>'TRE2 T0'!B18</f>
        <v>1.9</v>
      </c>
      <c r="C18" s="400">
        <f>'TRE2 T0'!C18</f>
        <v>27.2</v>
      </c>
      <c r="D18" s="402">
        <f t="shared" si="1"/>
        <v>29.099999999999998</v>
      </c>
      <c r="F18" s="232" t="s">
        <v>10</v>
      </c>
      <c r="G18" s="136"/>
      <c r="H18" s="135">
        <f>'énoncé T0'!B36</f>
        <v>2.2000000000000002</v>
      </c>
      <c r="I18" s="135">
        <f>'énoncé T0'!B37+'énoncé T0'!B38</f>
        <v>1.7999999999999998</v>
      </c>
      <c r="J18" s="134">
        <f>'énoncé T0'!B57</f>
        <v>0.7</v>
      </c>
      <c r="K18" s="133">
        <f>'énoncé T0'!B4</f>
        <v>1</v>
      </c>
      <c r="L18" s="410">
        <f>'TRE2 T0'!L18</f>
        <v>5.6999999999999975</v>
      </c>
      <c r="M18" s="396"/>
      <c r="N18" s="407">
        <f>'TRE2 T0'!N18</f>
        <v>12.8</v>
      </c>
      <c r="O18" s="398"/>
      <c r="P18" s="407">
        <f>'TRE2 T0'!P18</f>
        <v>10.6</v>
      </c>
      <c r="Q18" s="398"/>
      <c r="R18" s="404"/>
      <c r="S18" s="137">
        <f t="shared" si="2"/>
        <v>29.1</v>
      </c>
    </row>
    <row r="19" spans="2:19" ht="60" customHeight="1" thickBot="1" x14ac:dyDescent="0.55000000000000004">
      <c r="B19" s="398">
        <f>'TRE2 T0'!B19</f>
        <v>5</v>
      </c>
      <c r="C19" s="399"/>
      <c r="D19" s="402">
        <f t="shared" si="1"/>
        <v>5</v>
      </c>
      <c r="F19" s="236" t="s">
        <v>4</v>
      </c>
      <c r="G19" s="140"/>
      <c r="H19" s="139"/>
      <c r="I19" s="139"/>
      <c r="J19" s="138"/>
      <c r="K19" s="141"/>
      <c r="L19" s="410"/>
      <c r="M19" s="396"/>
      <c r="N19" s="398"/>
      <c r="O19" s="407">
        <f>'TRE2 T0'!O19</f>
        <v>5</v>
      </c>
      <c r="P19" s="398"/>
      <c r="Q19" s="398"/>
      <c r="R19" s="404"/>
      <c r="S19" s="142">
        <f t="shared" si="2"/>
        <v>5</v>
      </c>
    </row>
    <row r="20" spans="2:19" ht="60" customHeight="1" thickBot="1" x14ac:dyDescent="0.55000000000000004">
      <c r="B20" s="395">
        <f>SUM(B14:B19)</f>
        <v>56.7</v>
      </c>
      <c r="C20" s="401">
        <f>SUM(C14:C19)</f>
        <v>27.2</v>
      </c>
      <c r="D20" s="402">
        <f t="shared" si="1"/>
        <v>83.9</v>
      </c>
      <c r="F20" s="241"/>
      <c r="G20" s="143">
        <f t="shared" ref="G20:L20" si="3">SUM(G14:G19)</f>
        <v>0.6</v>
      </c>
      <c r="H20" s="144">
        <f t="shared" si="3"/>
        <v>2.2000000000000002</v>
      </c>
      <c r="I20" s="144">
        <f t="shared" si="3"/>
        <v>3.8</v>
      </c>
      <c r="J20" s="145">
        <f t="shared" si="3"/>
        <v>1.2999999999999998</v>
      </c>
      <c r="K20" s="146">
        <f t="shared" si="3"/>
        <v>1</v>
      </c>
      <c r="L20" s="410">
        <f t="shared" si="3"/>
        <v>8.8999999999999986</v>
      </c>
      <c r="M20" s="397"/>
      <c r="N20" s="412">
        <f t="shared" ref="N20:S20" si="4">SUM(N14:N19)</f>
        <v>20.5</v>
      </c>
      <c r="O20" s="406">
        <f t="shared" si="4"/>
        <v>5</v>
      </c>
      <c r="P20" s="406">
        <f t="shared" si="4"/>
        <v>10.6</v>
      </c>
      <c r="Q20" s="395">
        <f t="shared" si="4"/>
        <v>0</v>
      </c>
      <c r="R20" s="147">
        <f t="shared" si="4"/>
        <v>38.900000000000006</v>
      </c>
      <c r="S20" s="146">
        <f t="shared" si="4"/>
        <v>83.9</v>
      </c>
    </row>
    <row r="21" spans="2:19" ht="60" customHeight="1" thickBot="1" x14ac:dyDescent="0.55000000000000004">
      <c r="B21" s="247"/>
      <c r="C21" s="247"/>
      <c r="D21" s="247"/>
      <c r="E21" s="247"/>
      <c r="F21" s="263"/>
      <c r="G21" s="264"/>
      <c r="H21" s="264"/>
      <c r="I21" s="264"/>
      <c r="J21" s="264"/>
      <c r="K21" s="247"/>
      <c r="L21" s="247"/>
      <c r="M21" s="247"/>
      <c r="N21" s="247"/>
      <c r="O21" s="247"/>
      <c r="P21" s="247"/>
      <c r="Q21" s="247"/>
      <c r="R21" s="247"/>
      <c r="S21" s="247"/>
    </row>
    <row r="22" spans="2:19" ht="60" customHeight="1" thickBot="1" x14ac:dyDescent="0.55000000000000004">
      <c r="B22" s="247"/>
      <c r="C22" s="247"/>
      <c r="D22" s="265"/>
      <c r="E22" s="247"/>
      <c r="F22" s="222"/>
      <c r="G22" s="278"/>
      <c r="H22" s="278"/>
      <c r="I22" s="278"/>
      <c r="J22" s="278"/>
      <c r="K22" s="146"/>
      <c r="L22" s="247"/>
      <c r="M22" s="247"/>
      <c r="N22" s="247"/>
      <c r="O22" s="247"/>
      <c r="P22" s="247"/>
      <c r="Q22" s="247"/>
      <c r="R22" s="247"/>
      <c r="S22" s="247"/>
    </row>
    <row r="23" spans="2:19" ht="60" customHeight="1" thickBot="1" x14ac:dyDescent="0.55000000000000004">
      <c r="B23" s="247"/>
      <c r="C23" s="247"/>
      <c r="D23" s="247"/>
      <c r="E23" s="247"/>
      <c r="F23" s="232"/>
      <c r="G23" s="278"/>
      <c r="H23" s="278"/>
      <c r="I23" s="278"/>
      <c r="J23" s="278"/>
      <c r="K23" s="146"/>
      <c r="L23" s="247"/>
      <c r="M23" s="247"/>
      <c r="N23" s="247"/>
      <c r="O23" s="247"/>
      <c r="P23" s="247"/>
      <c r="S23" s="247"/>
    </row>
    <row r="24" spans="2:19" ht="60" customHeight="1" thickBot="1" x14ac:dyDescent="0.55000000000000004">
      <c r="B24" s="266"/>
      <c r="C24" s="266"/>
      <c r="D24" s="267"/>
      <c r="E24" s="247"/>
      <c r="F24" s="268"/>
      <c r="G24" s="278"/>
      <c r="H24" s="278"/>
      <c r="I24" s="278"/>
      <c r="J24" s="278"/>
      <c r="K24" s="146"/>
      <c r="L24" s="247"/>
      <c r="M24" s="269"/>
      <c r="N24" s="270"/>
      <c r="O24" s="270"/>
      <c r="P24" s="270"/>
      <c r="Q24" s="271"/>
      <c r="R24" s="272"/>
      <c r="S24" s="266"/>
    </row>
    <row r="25" spans="2:19" ht="60" customHeight="1" thickBot="1" x14ac:dyDescent="0.55000000000000004">
      <c r="C25" s="273"/>
      <c r="D25" s="247"/>
      <c r="E25" s="247"/>
      <c r="F25" s="274"/>
      <c r="G25" s="146"/>
      <c r="H25" s="146"/>
      <c r="I25" s="146"/>
      <c r="J25" s="146"/>
      <c r="K25" s="146"/>
      <c r="L25" s="247"/>
      <c r="M25" s="247"/>
      <c r="N25" s="247"/>
      <c r="O25" s="247"/>
      <c r="P25" s="247"/>
    </row>
    <row r="26" spans="2:19" s="3" customFormat="1" ht="60" customHeight="1" thickBot="1" x14ac:dyDescent="0.55000000000000004">
      <c r="B26" s="114"/>
      <c r="C26" s="114"/>
      <c r="D26" s="114"/>
      <c r="E26" s="114"/>
      <c r="F26" s="114"/>
      <c r="G26" s="123"/>
      <c r="H26" s="123"/>
      <c r="I26" s="123"/>
      <c r="J26" s="123"/>
      <c r="K26" s="112"/>
      <c r="L26" s="114"/>
      <c r="M26" s="114"/>
      <c r="N26" s="114"/>
      <c r="O26" s="114"/>
      <c r="P26" s="114"/>
      <c r="Q26" s="114"/>
      <c r="R26" s="114"/>
      <c r="S26" s="114"/>
    </row>
    <row r="27" spans="2:19" ht="60" customHeight="1" x14ac:dyDescent="0.5"/>
  </sheetData>
  <sheetProtection selectLockedCells="1" selectUnlockedCells="1"/>
  <phoneticPr fontId="23" type="noConversion"/>
  <pageMargins left="0.78749999999999998" right="0.78749999999999998" top="0.78749999999999998" bottom="0.78749999999999998" header="0.51180555555555551" footer="0.51180555555555551"/>
  <pageSetup paperSize="9" firstPageNumber="0" orientation="landscape" horizontalDpi="300" verticalDpi="300" r:id="rId1"/>
  <headerFooter alignWithMargins="0">
    <oddFooter>&amp;L&amp;8&amp;F&amp;R]</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showGridLines="0" topLeftCell="C14" zoomScale="50" zoomScaleNormal="50" workbookViewId="0">
      <selection activeCell="N25" sqref="N25"/>
    </sheetView>
  </sheetViews>
  <sheetFormatPr baseColWidth="10" defaultColWidth="11.44140625" defaultRowHeight="12" customHeight="1" x14ac:dyDescent="0.2"/>
  <cols>
    <col min="1" max="1" width="11.44140625" style="2"/>
    <col min="2" max="19" width="20.6640625" style="2" customWidth="1"/>
    <col min="20" max="16384" width="11.44140625" style="2"/>
  </cols>
  <sheetData>
    <row r="1" spans="1:19" ht="10.5" customHeight="1" x14ac:dyDescent="0.25">
      <c r="B1" s="3"/>
      <c r="E1" s="3"/>
      <c r="H1" s="4"/>
    </row>
    <row r="2" spans="1:19" ht="30" customHeight="1" x14ac:dyDescent="0.5">
      <c r="F2" s="114" t="s">
        <v>31</v>
      </c>
    </row>
    <row r="3" spans="1:19" ht="30" customHeight="1" x14ac:dyDescent="0.2"/>
    <row r="4" spans="1:19" ht="60" customHeight="1" x14ac:dyDescent="0.5">
      <c r="A4" s="114"/>
      <c r="B4" s="114"/>
      <c r="C4" s="114"/>
      <c r="D4" s="114"/>
      <c r="E4" s="114"/>
      <c r="F4" s="115"/>
      <c r="G4" s="116" t="s">
        <v>0</v>
      </c>
      <c r="H4" s="116" t="s">
        <v>1</v>
      </c>
      <c r="I4" s="116" t="s">
        <v>2</v>
      </c>
      <c r="J4" s="117" t="s">
        <v>3</v>
      </c>
      <c r="K4" s="118" t="s">
        <v>4</v>
      </c>
      <c r="L4" s="119" t="s">
        <v>5</v>
      </c>
      <c r="M4" s="114"/>
      <c r="N4" s="114"/>
      <c r="O4" s="114"/>
      <c r="P4" s="114"/>
      <c r="Q4" s="114"/>
      <c r="R4" s="114"/>
      <c r="S4" s="114"/>
    </row>
    <row r="5" spans="1:19" ht="60" customHeight="1" thickBot="1" x14ac:dyDescent="0.55000000000000004">
      <c r="A5" s="114"/>
      <c r="B5" s="114"/>
      <c r="C5" s="114"/>
      <c r="D5" s="114"/>
      <c r="E5" s="114"/>
      <c r="F5" s="222" t="s">
        <v>6</v>
      </c>
      <c r="G5" s="126">
        <f>'TRE3 T0'!G5</f>
        <v>5.0999999999999996</v>
      </c>
      <c r="H5" s="126"/>
      <c r="I5" s="127"/>
      <c r="J5" s="127"/>
      <c r="K5" s="128"/>
      <c r="L5" s="129">
        <f t="shared" ref="L5:L11" si="0">SUM(G5:K5)</f>
        <v>5.0999999999999996</v>
      </c>
      <c r="M5" s="114"/>
      <c r="N5" s="114"/>
      <c r="O5" s="114"/>
      <c r="P5" s="114"/>
      <c r="Q5" s="114"/>
      <c r="R5" s="114"/>
      <c r="S5" s="114"/>
    </row>
    <row r="6" spans="1:19" ht="60" customHeight="1" thickBot="1" x14ac:dyDescent="0.55000000000000004">
      <c r="A6" s="114"/>
      <c r="B6" s="114"/>
      <c r="C6" s="114"/>
      <c r="D6" s="114"/>
      <c r="E6" s="114"/>
      <c r="F6" s="227" t="s">
        <v>7</v>
      </c>
      <c r="G6" s="131"/>
      <c r="H6" s="126">
        <f>'TRE3 T0'!H6</f>
        <v>36.200000000000003</v>
      </c>
      <c r="I6" s="124"/>
      <c r="J6" s="124"/>
      <c r="K6" s="132"/>
      <c r="L6" s="133">
        <f t="shared" si="0"/>
        <v>36.200000000000003</v>
      </c>
      <c r="M6" s="114"/>
      <c r="N6" s="114"/>
      <c r="O6" s="114"/>
      <c r="P6" s="114"/>
      <c r="Q6" s="114"/>
      <c r="R6" s="114"/>
      <c r="S6" s="114"/>
    </row>
    <row r="7" spans="1:19" ht="60" customHeight="1" thickBot="1" x14ac:dyDescent="0.55000000000000004">
      <c r="A7" s="114"/>
      <c r="B7" s="114"/>
      <c r="C7" s="114"/>
      <c r="D7" s="114"/>
      <c r="E7" s="114"/>
      <c r="F7" s="232" t="s">
        <v>8</v>
      </c>
      <c r="G7" s="136"/>
      <c r="H7" s="136"/>
      <c r="I7" s="126">
        <f>'TRE3 T0'!I7</f>
        <v>7.4</v>
      </c>
      <c r="J7" s="135"/>
      <c r="K7" s="134"/>
      <c r="L7" s="133">
        <f t="shared" si="0"/>
        <v>7.4</v>
      </c>
      <c r="M7" s="114"/>
      <c r="N7" s="114"/>
      <c r="O7" s="114"/>
      <c r="P7" s="114"/>
      <c r="Q7" s="114"/>
      <c r="R7" s="114"/>
      <c r="S7" s="114"/>
    </row>
    <row r="8" spans="1:19" ht="60" customHeight="1" thickBot="1" x14ac:dyDescent="0.55000000000000004">
      <c r="A8" s="114"/>
      <c r="B8" s="114"/>
      <c r="C8" s="114"/>
      <c r="D8" s="114"/>
      <c r="E8" s="114"/>
      <c r="F8" s="232" t="s">
        <v>9</v>
      </c>
      <c r="G8" s="136"/>
      <c r="H8" s="136"/>
      <c r="I8" s="126">
        <f>'TRE3 T0'!I8</f>
        <v>1.1000000000000001</v>
      </c>
      <c r="J8" s="135"/>
      <c r="K8" s="134"/>
      <c r="L8" s="133">
        <f t="shared" si="0"/>
        <v>1.1000000000000001</v>
      </c>
      <c r="M8" s="114"/>
      <c r="N8" s="114"/>
      <c r="O8" s="114"/>
      <c r="P8" s="114"/>
      <c r="Q8" s="114"/>
      <c r="R8" s="114"/>
      <c r="S8" s="114"/>
    </row>
    <row r="9" spans="1:19" ht="60" customHeight="1" thickBot="1" x14ac:dyDescent="0.55000000000000004">
      <c r="A9" s="114"/>
      <c r="B9" s="114"/>
      <c r="C9" s="114"/>
      <c r="D9" s="114"/>
      <c r="E9" s="114"/>
      <c r="F9" s="232" t="s">
        <v>10</v>
      </c>
      <c r="G9" s="136"/>
      <c r="H9" s="136"/>
      <c r="I9" s="135"/>
      <c r="J9" s="126">
        <f>'TRE3 T0'!J9</f>
        <v>1.9</v>
      </c>
      <c r="K9" s="134"/>
      <c r="L9" s="133">
        <f t="shared" si="0"/>
        <v>1.9</v>
      </c>
      <c r="M9" s="114"/>
      <c r="N9" s="114"/>
      <c r="O9" s="114"/>
      <c r="P9" s="114"/>
      <c r="Q9" s="114"/>
      <c r="R9" s="114"/>
      <c r="S9" s="114"/>
    </row>
    <row r="10" spans="1:19" ht="60" customHeight="1" thickBot="1" x14ac:dyDescent="0.55000000000000004">
      <c r="A10" s="114"/>
      <c r="B10" s="114"/>
      <c r="C10" s="114"/>
      <c r="D10" s="114"/>
      <c r="E10" s="114"/>
      <c r="F10" s="236" t="s">
        <v>4</v>
      </c>
      <c r="G10" s="140"/>
      <c r="H10" s="140"/>
      <c r="I10" s="139"/>
      <c r="J10" s="139"/>
      <c r="K10" s="126">
        <f>'TRE3 T0'!K10</f>
        <v>5</v>
      </c>
      <c r="L10" s="133">
        <f t="shared" si="0"/>
        <v>5</v>
      </c>
      <c r="M10" s="114"/>
      <c r="N10" s="114"/>
      <c r="O10" s="114"/>
      <c r="P10" s="114"/>
      <c r="Q10" s="114"/>
      <c r="R10" s="114"/>
      <c r="S10" s="114"/>
    </row>
    <row r="11" spans="1:19" ht="60" customHeight="1" thickBot="1" x14ac:dyDescent="0.55000000000000004">
      <c r="A11" s="114"/>
      <c r="B11" s="114"/>
      <c r="C11" s="114"/>
      <c r="D11" s="114"/>
      <c r="E11" s="114"/>
      <c r="F11" s="241" t="s">
        <v>11</v>
      </c>
      <c r="G11" s="143">
        <f>SUM(G5:G10)</f>
        <v>5.0999999999999996</v>
      </c>
      <c r="H11" s="143">
        <f>SUM(H5:H10)</f>
        <v>36.200000000000003</v>
      </c>
      <c r="I11" s="143">
        <f>SUM(I5:I10)</f>
        <v>8.5</v>
      </c>
      <c r="J11" s="143">
        <f>SUM(J5:J10)</f>
        <v>1.9</v>
      </c>
      <c r="K11" s="262">
        <f>SUM(K5:K10)</f>
        <v>5</v>
      </c>
      <c r="L11" s="147">
        <f t="shared" si="0"/>
        <v>56.7</v>
      </c>
      <c r="M11" s="114"/>
      <c r="N11" s="114"/>
      <c r="O11" s="114"/>
      <c r="P11" s="114"/>
      <c r="Q11" s="114"/>
      <c r="R11" s="114"/>
      <c r="S11" s="114"/>
    </row>
    <row r="12" spans="1:19" ht="60" customHeight="1" thickBot="1" x14ac:dyDescent="0.55000000000000004">
      <c r="A12" s="114"/>
      <c r="B12" s="114"/>
      <c r="C12" s="114"/>
      <c r="D12" s="114"/>
      <c r="E12" s="114"/>
      <c r="F12" s="114"/>
      <c r="G12" s="114"/>
      <c r="H12" s="114"/>
      <c r="I12" s="114"/>
      <c r="J12" s="114"/>
      <c r="K12" s="114"/>
      <c r="L12" s="114"/>
      <c r="M12" s="114"/>
      <c r="N12" s="114"/>
      <c r="O12" s="114"/>
      <c r="P12" s="114"/>
      <c r="Q12" s="114"/>
      <c r="R12" s="114"/>
      <c r="S12" s="114"/>
    </row>
    <row r="13" spans="1:19" ht="60" customHeight="1" thickBot="1" x14ac:dyDescent="0.55000000000000004">
      <c r="A13" s="114"/>
      <c r="B13" s="394" t="s">
        <v>12</v>
      </c>
      <c r="C13" s="118" t="s">
        <v>13</v>
      </c>
      <c r="D13" s="415" t="s">
        <v>14</v>
      </c>
      <c r="E13" s="114"/>
      <c r="F13" s="115"/>
      <c r="G13" s="116" t="s">
        <v>0</v>
      </c>
      <c r="H13" s="116" t="s">
        <v>15</v>
      </c>
      <c r="I13" s="116" t="s">
        <v>2</v>
      </c>
      <c r="J13" s="117" t="s">
        <v>3</v>
      </c>
      <c r="K13" s="118" t="s">
        <v>4</v>
      </c>
      <c r="L13" s="119" t="s">
        <v>16</v>
      </c>
      <c r="M13" s="221"/>
      <c r="N13" s="414" t="s">
        <v>17</v>
      </c>
      <c r="O13" s="405" t="s">
        <v>18</v>
      </c>
      <c r="P13" s="117" t="s">
        <v>19</v>
      </c>
      <c r="Q13" s="117" t="s">
        <v>20</v>
      </c>
      <c r="R13" s="118" t="s">
        <v>21</v>
      </c>
      <c r="S13" s="122" t="s">
        <v>22</v>
      </c>
    </row>
    <row r="14" spans="1:19" ht="60" customHeight="1" thickBot="1" x14ac:dyDescent="0.55000000000000004">
      <c r="A14" s="114"/>
      <c r="B14" s="416">
        <f>'TRE3 T0'!B14</f>
        <v>5.0999999999999996</v>
      </c>
      <c r="C14" s="418"/>
      <c r="D14" s="424">
        <f t="shared" ref="D14:D20" si="1">SUM(B14:C14)</f>
        <v>5.0999999999999996</v>
      </c>
      <c r="E14" s="247"/>
      <c r="F14" s="222" t="s">
        <v>6</v>
      </c>
      <c r="G14" s="126">
        <f>'TRE3 T0'!G14</f>
        <v>0.1</v>
      </c>
      <c r="H14" s="126"/>
      <c r="I14" s="127"/>
      <c r="J14" s="126">
        <f>'TRE3 T0'!J14</f>
        <v>0.6</v>
      </c>
      <c r="K14" s="128"/>
      <c r="L14" s="129">
        <v>0.7</v>
      </c>
      <c r="M14" s="114"/>
      <c r="N14" s="416">
        <f>'TRE3 T0'!N14</f>
        <v>3.2</v>
      </c>
      <c r="O14" s="417"/>
      <c r="P14" s="417"/>
      <c r="Q14" s="417"/>
      <c r="R14" s="418">
        <f>'TRE3 T0'!R14</f>
        <v>1.2</v>
      </c>
      <c r="S14" s="403">
        <f t="shared" ref="S14:S19" si="2">L14+N14+O14+P14+Q14+R14</f>
        <v>5.1000000000000005</v>
      </c>
    </row>
    <row r="15" spans="1:19" ht="60" customHeight="1" thickBot="1" x14ac:dyDescent="0.55000000000000004">
      <c r="A15" s="114"/>
      <c r="B15" s="419">
        <f>'TRE3 T0'!B15</f>
        <v>36.200000000000003</v>
      </c>
      <c r="C15" s="420"/>
      <c r="D15" s="424">
        <f t="shared" si="1"/>
        <v>36.200000000000003</v>
      </c>
      <c r="E15" s="247"/>
      <c r="F15" s="227" t="s">
        <v>7</v>
      </c>
      <c r="G15" s="131"/>
      <c r="H15" s="131"/>
      <c r="I15" s="126">
        <f>'TRE3 T0'!I15</f>
        <v>2</v>
      </c>
      <c r="J15" s="124"/>
      <c r="K15" s="132"/>
      <c r="L15" s="125">
        <v>2</v>
      </c>
      <c r="M15" s="114"/>
      <c r="N15" s="419"/>
      <c r="O15" s="398"/>
      <c r="P15" s="398"/>
      <c r="Q15" s="398"/>
      <c r="R15" s="420">
        <f>'TRE3 T0'!R15</f>
        <v>34.200000000000003</v>
      </c>
      <c r="S15" s="404">
        <f t="shared" si="2"/>
        <v>36.200000000000003</v>
      </c>
    </row>
    <row r="16" spans="1:19" ht="60" customHeight="1" x14ac:dyDescent="0.5">
      <c r="A16" s="114"/>
      <c r="B16" s="419">
        <f>'TRE3 T0'!B16</f>
        <v>7.4</v>
      </c>
      <c r="C16" s="420"/>
      <c r="D16" s="424">
        <f t="shared" si="1"/>
        <v>7.4</v>
      </c>
      <c r="E16" s="247"/>
      <c r="F16" s="227" t="s">
        <v>8</v>
      </c>
      <c r="G16" s="126">
        <f>'TRE3 T0'!G16</f>
        <v>0.5</v>
      </c>
      <c r="H16" s="131"/>
      <c r="I16" s="124"/>
      <c r="J16" s="124"/>
      <c r="K16" s="132"/>
      <c r="L16" s="125">
        <v>0.5</v>
      </c>
      <c r="M16" s="114"/>
      <c r="N16" s="419">
        <f>'TRE3 T0'!N16</f>
        <v>4.5</v>
      </c>
      <c r="O16" s="398"/>
      <c r="P16" s="398"/>
      <c r="Q16" s="398"/>
      <c r="R16" s="420">
        <f>'TRE3 T0'!R16</f>
        <v>2.4</v>
      </c>
      <c r="S16" s="404">
        <f t="shared" si="2"/>
        <v>7.4</v>
      </c>
    </row>
    <row r="17" spans="1:19" ht="60" customHeight="1" thickBot="1" x14ac:dyDescent="0.55000000000000004">
      <c r="A17" s="114"/>
      <c r="B17" s="419">
        <f>'TRE3 T0'!B17</f>
        <v>1.1000000000000001</v>
      </c>
      <c r="C17" s="420"/>
      <c r="D17" s="424">
        <f t="shared" si="1"/>
        <v>1.1000000000000001</v>
      </c>
      <c r="E17" s="247"/>
      <c r="F17" s="232" t="s">
        <v>9</v>
      </c>
      <c r="G17" s="136"/>
      <c r="H17" s="136"/>
      <c r="I17" s="135"/>
      <c r="J17" s="135"/>
      <c r="K17" s="134"/>
      <c r="L17" s="133"/>
      <c r="M17" s="247"/>
      <c r="N17" s="419"/>
      <c r="O17" s="398"/>
      <c r="P17" s="398"/>
      <c r="Q17" s="398"/>
      <c r="R17" s="420">
        <f>'TRE3 T0'!R17</f>
        <v>1.1000000000000001</v>
      </c>
      <c r="S17" s="404">
        <f t="shared" si="2"/>
        <v>1.1000000000000001</v>
      </c>
    </row>
    <row r="18" spans="1:19" ht="60" customHeight="1" x14ac:dyDescent="0.5">
      <c r="A18" s="114"/>
      <c r="B18" s="419">
        <f>'TRE3 T0'!B18</f>
        <v>1.9</v>
      </c>
      <c r="C18" s="420">
        <f>'TRE3 T0'!C18</f>
        <v>27.2</v>
      </c>
      <c r="D18" s="424">
        <f t="shared" si="1"/>
        <v>29.099999999999998</v>
      </c>
      <c r="E18" s="247"/>
      <c r="F18" s="232" t="s">
        <v>10</v>
      </c>
      <c r="G18" s="136"/>
      <c r="H18" s="126">
        <f>'TRE3 T0'!H18</f>
        <v>2.2000000000000002</v>
      </c>
      <c r="I18" s="126">
        <f>'TRE3 T0'!I18</f>
        <v>1.7999999999999998</v>
      </c>
      <c r="J18" s="126">
        <f>'TRE3 T0'!J18</f>
        <v>0.7</v>
      </c>
      <c r="K18" s="126">
        <f>'TRE3 T0'!K18</f>
        <v>1</v>
      </c>
      <c r="L18" s="133">
        <v>5.7</v>
      </c>
      <c r="M18" s="247"/>
      <c r="N18" s="419">
        <f>'TRE3 T0'!N18</f>
        <v>12.8</v>
      </c>
      <c r="O18" s="398"/>
      <c r="P18" s="398">
        <f>'TRE3 T0'!P18</f>
        <v>10.6</v>
      </c>
      <c r="Q18" s="398"/>
      <c r="R18" s="420"/>
      <c r="S18" s="404">
        <f t="shared" si="2"/>
        <v>29.1</v>
      </c>
    </row>
    <row r="19" spans="1:19" ht="60" customHeight="1" thickBot="1" x14ac:dyDescent="0.55000000000000004">
      <c r="A19" s="114"/>
      <c r="B19" s="421">
        <f>'TRE3 T0'!B19</f>
        <v>5</v>
      </c>
      <c r="C19" s="423"/>
      <c r="D19" s="424">
        <f t="shared" si="1"/>
        <v>5</v>
      </c>
      <c r="E19" s="247"/>
      <c r="F19" s="236" t="s">
        <v>4</v>
      </c>
      <c r="G19" s="140"/>
      <c r="H19" s="140"/>
      <c r="I19" s="139"/>
      <c r="J19" s="139"/>
      <c r="K19" s="138"/>
      <c r="L19" s="141"/>
      <c r="M19" s="247"/>
      <c r="N19" s="421"/>
      <c r="O19" s="422">
        <f>'TRE3 T0'!O19</f>
        <v>5</v>
      </c>
      <c r="P19" s="422"/>
      <c r="Q19" s="422"/>
      <c r="R19" s="423"/>
      <c r="S19" s="413">
        <f t="shared" si="2"/>
        <v>5</v>
      </c>
    </row>
    <row r="20" spans="1:19" ht="60" customHeight="1" thickBot="1" x14ac:dyDescent="0.55000000000000004">
      <c r="A20" s="114"/>
      <c r="B20" s="395">
        <f>SUM(B14:B19)</f>
        <v>56.7</v>
      </c>
      <c r="C20" s="395">
        <f>SUM(C14:C19)</f>
        <v>27.2</v>
      </c>
      <c r="D20" s="125">
        <f t="shared" si="1"/>
        <v>83.9</v>
      </c>
      <c r="E20" s="247"/>
      <c r="F20" s="241" t="s">
        <v>23</v>
      </c>
      <c r="G20" s="143">
        <f t="shared" ref="G20:L20" si="3">SUM(G14:G19)</f>
        <v>0.6</v>
      </c>
      <c r="H20" s="143">
        <f t="shared" si="3"/>
        <v>2.2000000000000002</v>
      </c>
      <c r="I20" s="143">
        <f t="shared" si="3"/>
        <v>3.8</v>
      </c>
      <c r="J20" s="143">
        <f t="shared" si="3"/>
        <v>1.2999999999999998</v>
      </c>
      <c r="K20" s="143">
        <f t="shared" si="3"/>
        <v>1</v>
      </c>
      <c r="L20" s="146">
        <f t="shared" si="3"/>
        <v>8.9</v>
      </c>
      <c r="M20" s="247"/>
      <c r="N20" s="406">
        <f t="shared" ref="N20:S20" si="4">SUM(N14:N19)</f>
        <v>20.5</v>
      </c>
      <c r="O20" s="406">
        <f t="shared" si="4"/>
        <v>5</v>
      </c>
      <c r="P20" s="406">
        <f t="shared" si="4"/>
        <v>10.6</v>
      </c>
      <c r="Q20" s="406">
        <f t="shared" si="4"/>
        <v>0</v>
      </c>
      <c r="R20" s="395">
        <f t="shared" si="4"/>
        <v>38.900000000000006</v>
      </c>
      <c r="S20" s="146">
        <f t="shared" si="4"/>
        <v>83.9</v>
      </c>
    </row>
    <row r="21" spans="1:19" ht="60" customHeight="1" thickBot="1" x14ac:dyDescent="0.55000000000000004">
      <c r="A21" s="114"/>
      <c r="B21" s="247"/>
      <c r="C21" s="247"/>
      <c r="D21" s="247"/>
      <c r="E21" s="247"/>
      <c r="F21" s="263"/>
      <c r="G21" s="264"/>
      <c r="H21" s="264"/>
      <c r="I21" s="264"/>
      <c r="J21" s="264"/>
      <c r="K21" s="264"/>
      <c r="L21" s="247"/>
      <c r="M21" s="247"/>
      <c r="N21" s="247"/>
      <c r="O21" s="247"/>
      <c r="P21" s="247"/>
      <c r="Q21" s="247"/>
      <c r="R21" s="247"/>
      <c r="S21" s="247"/>
    </row>
    <row r="22" spans="1:19" ht="60" customHeight="1" x14ac:dyDescent="0.5">
      <c r="A22" s="114"/>
      <c r="B22" s="247"/>
      <c r="C22" s="247"/>
      <c r="D22" s="265"/>
      <c r="E22" s="247"/>
      <c r="F22" s="222" t="s">
        <v>24</v>
      </c>
      <c r="G22" s="126">
        <f>G11-G20</f>
        <v>4.5</v>
      </c>
      <c r="H22" s="126">
        <f>H11-H20</f>
        <v>34</v>
      </c>
      <c r="I22" s="126">
        <f>I11-I20</f>
        <v>4.7</v>
      </c>
      <c r="J22" s="126">
        <f>J11-J20</f>
        <v>0.60000000000000009</v>
      </c>
      <c r="K22" s="126">
        <f>K11-K20</f>
        <v>4</v>
      </c>
      <c r="L22" s="129">
        <f>SUM(G22:K22)</f>
        <v>47.800000000000004</v>
      </c>
      <c r="M22" s="247"/>
      <c r="N22" s="247"/>
      <c r="O22" s="247"/>
      <c r="P22" s="247"/>
      <c r="Q22" s="247"/>
      <c r="R22" s="247"/>
      <c r="S22" s="247"/>
    </row>
    <row r="23" spans="1:19" ht="60" customHeight="1" x14ac:dyDescent="0.5">
      <c r="A23" s="114"/>
      <c r="B23" s="247"/>
      <c r="C23" s="247"/>
      <c r="D23" s="247"/>
      <c r="E23" s="247"/>
      <c r="F23" s="232" t="s">
        <v>25</v>
      </c>
      <c r="G23" s="136">
        <v>0</v>
      </c>
      <c r="H23" s="136">
        <f>'énoncé T0'!B41</f>
        <v>9.7000000000000011</v>
      </c>
      <c r="I23" s="135">
        <f>'énoncé T0'!B42+'énoncé T0'!B43</f>
        <v>2.1</v>
      </c>
      <c r="J23" s="135">
        <f>'énoncé T0'!B58</f>
        <v>0.3</v>
      </c>
      <c r="K23" s="134">
        <f>'énoncé T0'!B5</f>
        <v>4</v>
      </c>
      <c r="L23" s="133">
        <f>SUM(G23:K23)</f>
        <v>16.100000000000001</v>
      </c>
      <c r="M23" s="247"/>
      <c r="N23" s="247"/>
      <c r="O23" s="247"/>
      <c r="P23" s="247"/>
      <c r="Q23" s="247"/>
      <c r="R23" s="114"/>
      <c r="S23" s="114"/>
    </row>
    <row r="24" spans="1:19" ht="60" customHeight="1" x14ac:dyDescent="0.5">
      <c r="A24" s="114"/>
      <c r="B24" s="266"/>
      <c r="C24" s="266"/>
      <c r="D24" s="267"/>
      <c r="E24" s="247"/>
      <c r="F24" s="268" t="s">
        <v>26</v>
      </c>
      <c r="G24" s="136">
        <f>G22-G23</f>
        <v>4.5</v>
      </c>
      <c r="H24" s="136">
        <f>H22-H23</f>
        <v>24.299999999999997</v>
      </c>
      <c r="I24" s="136">
        <f>I22-I23</f>
        <v>2.6</v>
      </c>
      <c r="J24" s="136">
        <f>J22-J23</f>
        <v>0.3000000000000001</v>
      </c>
      <c r="K24" s="136">
        <f>K22-K23</f>
        <v>0</v>
      </c>
      <c r="L24" s="133">
        <f>SUM(G24:K24)</f>
        <v>31.7</v>
      </c>
      <c r="M24" s="247"/>
      <c r="N24" s="269" t="s">
        <v>27</v>
      </c>
      <c r="O24" s="270"/>
      <c r="P24" s="270"/>
      <c r="Q24" s="270"/>
      <c r="R24" s="271"/>
      <c r="S24" s="272">
        <v>47.8</v>
      </c>
    </row>
    <row r="25" spans="1:19" ht="60" customHeight="1" x14ac:dyDescent="0.5">
      <c r="A25" s="114"/>
      <c r="B25" s="114"/>
      <c r="C25" s="273"/>
      <c r="D25" s="247"/>
      <c r="E25" s="247"/>
      <c r="F25" s="274" t="s">
        <v>28</v>
      </c>
      <c r="G25" s="275">
        <f>G20+G22</f>
        <v>5.0999999999999996</v>
      </c>
      <c r="H25" s="275">
        <f>H20+H22</f>
        <v>36.200000000000003</v>
      </c>
      <c r="I25" s="275">
        <f>I20+I22</f>
        <v>8.5</v>
      </c>
      <c r="J25" s="275">
        <f>J20+J22</f>
        <v>1.9</v>
      </c>
      <c r="K25" s="275">
        <f>K20+K22</f>
        <v>5</v>
      </c>
      <c r="L25" s="147">
        <f>SUM(G25:K25)</f>
        <v>56.7</v>
      </c>
      <c r="M25" s="247"/>
      <c r="N25" s="247"/>
      <c r="O25" s="247"/>
      <c r="P25" s="247"/>
      <c r="Q25" s="247"/>
      <c r="R25" s="114"/>
      <c r="S25" s="114"/>
    </row>
    <row r="26" spans="1:19" ht="25.2" customHeight="1" x14ac:dyDescent="0.5">
      <c r="A26" s="114"/>
      <c r="B26" s="114"/>
      <c r="C26" s="114"/>
      <c r="D26" s="114"/>
      <c r="E26" s="114"/>
      <c r="F26" s="114"/>
      <c r="G26" s="114"/>
      <c r="H26" s="114"/>
      <c r="I26" s="114"/>
      <c r="J26" s="114"/>
      <c r="K26" s="114"/>
      <c r="L26" s="114"/>
      <c r="M26" s="114"/>
      <c r="N26" s="114"/>
      <c r="O26" s="114"/>
      <c r="P26" s="114"/>
      <c r="Q26" s="114"/>
      <c r="R26" s="114"/>
      <c r="S26" s="114"/>
    </row>
  </sheetData>
  <sheetProtection selectLockedCells="1" selectUnlockedCells="1"/>
  <phoneticPr fontId="23" type="noConversion"/>
  <pageMargins left="0.78749999999999998" right="0.78749999999999998" top="0.78749999999999998" bottom="0.78749999999999998" header="0.51180555555555551" footer="0.51180555555555551"/>
  <pageSetup paperSize="9" firstPageNumber="0" orientation="landscape" horizontalDpi="300" verticalDpi="300"/>
  <headerFooter alignWithMargins="0">
    <oddFooter>&amp;L&amp;8&amp;F&amp;R]</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C22" sqref="C22"/>
    </sheetView>
  </sheetViews>
  <sheetFormatPr baseColWidth="10" defaultRowHeight="13.2" x14ac:dyDescent="0.25"/>
  <cols>
    <col min="1" max="1" width="25.6640625" customWidth="1"/>
    <col min="2" max="2" width="38.44140625" customWidth="1"/>
    <col min="3" max="4" width="25.6640625" customWidth="1"/>
  </cols>
  <sheetData>
    <row r="1" spans="1:4" x14ac:dyDescent="0.25">
      <c r="A1" s="426" t="s">
        <v>114</v>
      </c>
    </row>
    <row r="2" spans="1:4" ht="15" x14ac:dyDescent="0.25">
      <c r="A2" s="281" t="s">
        <v>33</v>
      </c>
      <c r="C2" s="282">
        <v>10</v>
      </c>
    </row>
    <row r="3" spans="1:4" ht="15" x14ac:dyDescent="0.25">
      <c r="A3" s="281" t="s">
        <v>34</v>
      </c>
      <c r="C3" s="283"/>
    </row>
    <row r="4" spans="1:4" ht="15" x14ac:dyDescent="0.25">
      <c r="A4" s="284" t="s">
        <v>35</v>
      </c>
      <c r="C4" s="283"/>
    </row>
    <row r="5" spans="1:4" ht="15" x14ac:dyDescent="0.25">
      <c r="A5" s="285" t="s">
        <v>36</v>
      </c>
      <c r="B5" s="287" t="s">
        <v>37</v>
      </c>
      <c r="C5" s="282">
        <v>2</v>
      </c>
    </row>
    <row r="6" spans="1:4" ht="15" x14ac:dyDescent="0.25">
      <c r="A6" s="285" t="s">
        <v>36</v>
      </c>
      <c r="B6" s="287" t="s">
        <v>38</v>
      </c>
      <c r="C6" s="282">
        <v>1.6</v>
      </c>
    </row>
    <row r="7" spans="1:4" ht="15" x14ac:dyDescent="0.25">
      <c r="A7" s="284" t="s">
        <v>39</v>
      </c>
      <c r="C7" s="282">
        <v>2</v>
      </c>
    </row>
    <row r="8" spans="1:4" ht="15" x14ac:dyDescent="0.25">
      <c r="A8" s="284"/>
      <c r="C8" s="282"/>
    </row>
    <row r="9" spans="1:4" ht="15" x14ac:dyDescent="0.25">
      <c r="A9" s="287" t="s">
        <v>40</v>
      </c>
      <c r="B9" s="281" t="s">
        <v>41</v>
      </c>
      <c r="C9" s="282">
        <v>30</v>
      </c>
    </row>
    <row r="10" spans="1:4" x14ac:dyDescent="0.25">
      <c r="C10" s="283"/>
    </row>
    <row r="11" spans="1:4" ht="15" x14ac:dyDescent="0.25">
      <c r="A11" s="287" t="s">
        <v>42</v>
      </c>
      <c r="D11" s="281" t="s">
        <v>43</v>
      </c>
    </row>
    <row r="12" spans="1:4" ht="15" x14ac:dyDescent="0.25">
      <c r="A12" s="281"/>
      <c r="B12" s="281" t="s">
        <v>44</v>
      </c>
      <c r="C12" s="282">
        <v>20</v>
      </c>
      <c r="D12" s="286">
        <v>0.13</v>
      </c>
    </row>
    <row r="13" spans="1:4" ht="15" x14ac:dyDescent="0.25">
      <c r="A13" s="281"/>
      <c r="B13" s="281" t="s">
        <v>45</v>
      </c>
      <c r="C13" s="282">
        <v>10</v>
      </c>
      <c r="D13" s="282"/>
    </row>
    <row r="14" spans="1:4" ht="15" x14ac:dyDescent="0.25">
      <c r="A14" s="281"/>
      <c r="B14" s="281"/>
      <c r="C14" s="282"/>
      <c r="D14" s="282"/>
    </row>
    <row r="15" spans="1:4" ht="15" x14ac:dyDescent="0.25">
      <c r="A15" s="281" t="s">
        <v>46</v>
      </c>
      <c r="B15" s="281"/>
      <c r="C15" s="282"/>
      <c r="D15" s="282"/>
    </row>
    <row r="16" spans="1:4" ht="15" x14ac:dyDescent="0.25">
      <c r="A16" s="281"/>
      <c r="B16" s="281" t="s">
        <v>47</v>
      </c>
      <c r="C16" s="282">
        <v>15</v>
      </c>
      <c r="D16" s="282"/>
    </row>
    <row r="17" spans="1:5" ht="15" x14ac:dyDescent="0.25">
      <c r="A17" s="281"/>
      <c r="B17" s="281" t="s">
        <v>115</v>
      </c>
      <c r="C17" s="282">
        <v>8</v>
      </c>
      <c r="D17" s="282"/>
    </row>
    <row r="18" spans="1:5" ht="15" x14ac:dyDescent="0.25">
      <c r="A18" s="281"/>
      <c r="B18" s="281"/>
      <c r="C18" s="282"/>
      <c r="D18" s="282"/>
    </row>
    <row r="19" spans="1:5" ht="15" x14ac:dyDescent="0.25">
      <c r="A19" s="281" t="s">
        <v>48</v>
      </c>
      <c r="B19" s="281"/>
      <c r="C19" s="282">
        <v>8.3000000000000007</v>
      </c>
      <c r="D19" s="282"/>
    </row>
    <row r="20" spans="1:5" ht="15" x14ac:dyDescent="0.25">
      <c r="A20" s="288" t="s">
        <v>49</v>
      </c>
      <c r="B20" s="288"/>
      <c r="C20" s="289">
        <f>C2-C19</f>
        <v>1.6999999999999993</v>
      </c>
      <c r="D20" s="282"/>
    </row>
    <row r="21" spans="1:5" ht="15" x14ac:dyDescent="0.25">
      <c r="A21" s="281" t="s">
        <v>50</v>
      </c>
      <c r="B21" s="281"/>
      <c r="C21" s="282">
        <v>-7.6</v>
      </c>
      <c r="D21" s="282"/>
    </row>
    <row r="22" spans="1:5" ht="15" x14ac:dyDescent="0.25">
      <c r="A22" s="288" t="s">
        <v>51</v>
      </c>
      <c r="B22" s="288"/>
      <c r="C22" s="290">
        <f>C9+C21+C6</f>
        <v>24</v>
      </c>
      <c r="E22" s="280" t="s">
        <v>32</v>
      </c>
    </row>
    <row r="23" spans="1:5" ht="15" x14ac:dyDescent="0.25">
      <c r="A23" s="288"/>
    </row>
    <row r="24" spans="1:5" ht="15" x14ac:dyDescent="0.25">
      <c r="A24" s="288" t="s">
        <v>52</v>
      </c>
    </row>
  </sheetData>
  <phoneticPr fontId="0"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6"/>
  <sheetViews>
    <sheetView showGridLines="0" topLeftCell="A10" workbookViewId="0">
      <selection activeCell="J16" sqref="J16"/>
    </sheetView>
  </sheetViews>
  <sheetFormatPr baseColWidth="10" defaultColWidth="11.44140625" defaultRowHeight="12" customHeight="1" x14ac:dyDescent="0.2"/>
  <cols>
    <col min="1" max="1" width="11.44140625" style="2"/>
    <col min="2" max="4" width="8.6640625" style="2" customWidth="1"/>
    <col min="5" max="5" width="1.6640625" style="2" customWidth="1"/>
    <col min="6" max="6" width="16.5546875" style="2" customWidth="1"/>
    <col min="7" max="12" width="8.6640625" style="2" customWidth="1"/>
    <col min="13" max="13" width="1.6640625" style="2" customWidth="1"/>
    <col min="14" max="19" width="8.6640625" style="2" customWidth="1"/>
    <col min="20" max="16384" width="11.44140625" style="2"/>
  </cols>
  <sheetData>
    <row r="1" spans="2:19" ht="10.5" customHeight="1" x14ac:dyDescent="0.25">
      <c r="B1" s="3"/>
      <c r="E1" s="3"/>
      <c r="H1" s="4"/>
    </row>
    <row r="2" spans="2:19" ht="30" customHeight="1" x14ac:dyDescent="0.5">
      <c r="F2" s="114" t="s">
        <v>31</v>
      </c>
    </row>
    <row r="3" spans="2:19" ht="30" customHeight="1" x14ac:dyDescent="0.2"/>
    <row r="4" spans="2:19" ht="70.2" customHeight="1" x14ac:dyDescent="0.25">
      <c r="B4" s="6"/>
      <c r="C4" s="6"/>
      <c r="D4" s="6"/>
      <c r="E4" s="6"/>
      <c r="F4" s="148"/>
      <c r="G4" s="149" t="s">
        <v>0</v>
      </c>
      <c r="H4" s="149" t="s">
        <v>1</v>
      </c>
      <c r="I4" s="149" t="s">
        <v>2</v>
      </c>
      <c r="J4" s="150" t="s">
        <v>3</v>
      </c>
      <c r="K4" s="151" t="s">
        <v>4</v>
      </c>
      <c r="L4" s="152" t="s">
        <v>5</v>
      </c>
      <c r="M4" s="6"/>
      <c r="N4" s="6"/>
      <c r="O4" s="6"/>
      <c r="P4" s="6"/>
      <c r="Q4" s="6"/>
      <c r="R4" s="6"/>
      <c r="S4" s="6"/>
    </row>
    <row r="5" spans="2:19" ht="30" customHeight="1" x14ac:dyDescent="0.25">
      <c r="B5" s="6"/>
      <c r="C5" s="6"/>
      <c r="D5" s="6"/>
      <c r="E5" s="6"/>
      <c r="F5" s="153" t="s">
        <v>6</v>
      </c>
      <c r="G5" s="154"/>
      <c r="H5" s="154"/>
      <c r="I5" s="155"/>
      <c r="J5" s="155"/>
      <c r="K5" s="156"/>
      <c r="L5" s="157"/>
      <c r="M5" s="6"/>
      <c r="N5" s="6"/>
      <c r="O5" s="6"/>
      <c r="P5" s="6"/>
      <c r="Q5" s="6"/>
      <c r="R5" s="6"/>
      <c r="S5" s="6"/>
    </row>
    <row r="6" spans="2:19" ht="30" customHeight="1" x14ac:dyDescent="0.25">
      <c r="B6" s="6"/>
      <c r="C6" s="6"/>
      <c r="D6" s="6"/>
      <c r="E6" s="6"/>
      <c r="F6" s="158" t="s">
        <v>7</v>
      </c>
      <c r="G6" s="159"/>
      <c r="H6" s="159"/>
      <c r="I6" s="160"/>
      <c r="J6" s="160"/>
      <c r="K6" s="161"/>
      <c r="L6" s="162"/>
      <c r="M6" s="6"/>
      <c r="N6" s="6"/>
      <c r="O6" s="6"/>
      <c r="P6" s="6"/>
      <c r="Q6" s="6"/>
      <c r="R6" s="6"/>
      <c r="S6" s="6"/>
    </row>
    <row r="7" spans="2:19" ht="30" customHeight="1" x14ac:dyDescent="0.25">
      <c r="B7" s="6"/>
      <c r="C7" s="6"/>
      <c r="D7" s="6"/>
      <c r="E7" s="6"/>
      <c r="F7" s="163" t="s">
        <v>8</v>
      </c>
      <c r="G7" s="164"/>
      <c r="H7" s="164"/>
      <c r="I7" s="165"/>
      <c r="J7" s="165"/>
      <c r="K7" s="166"/>
      <c r="L7" s="162"/>
      <c r="M7" s="6"/>
      <c r="N7" s="6"/>
      <c r="O7" s="6"/>
      <c r="P7" s="6"/>
      <c r="Q7" s="6"/>
      <c r="R7" s="6"/>
      <c r="S7" s="6"/>
    </row>
    <row r="8" spans="2:19" ht="30" customHeight="1" x14ac:dyDescent="0.25">
      <c r="B8" s="6"/>
      <c r="C8" s="6"/>
      <c r="D8" s="6"/>
      <c r="E8" s="6"/>
      <c r="F8" s="163" t="s">
        <v>9</v>
      </c>
      <c r="G8" s="164"/>
      <c r="H8" s="164"/>
      <c r="I8" s="165"/>
      <c r="J8" s="165"/>
      <c r="K8" s="166"/>
      <c r="L8" s="162"/>
      <c r="M8" s="6"/>
      <c r="N8" s="6"/>
      <c r="O8" s="6"/>
      <c r="P8" s="6"/>
      <c r="Q8" s="6"/>
      <c r="R8" s="6"/>
      <c r="S8" s="6"/>
    </row>
    <row r="9" spans="2:19" ht="30" customHeight="1" x14ac:dyDescent="0.25">
      <c r="B9" s="6"/>
      <c r="C9" s="6"/>
      <c r="D9" s="6"/>
      <c r="E9" s="6"/>
      <c r="F9" s="163" t="s">
        <v>10</v>
      </c>
      <c r="G9" s="164"/>
      <c r="H9" s="164"/>
      <c r="I9" s="165"/>
      <c r="J9" s="165">
        <f>'énoncé T1'!C2</f>
        <v>10</v>
      </c>
      <c r="K9" s="166"/>
      <c r="L9" s="162">
        <f>SUM(G9:K9)</f>
        <v>10</v>
      </c>
      <c r="M9" s="6"/>
      <c r="N9" s="6"/>
      <c r="O9" s="6"/>
      <c r="P9" s="6"/>
      <c r="Q9" s="6"/>
      <c r="R9" s="6"/>
      <c r="S9" s="6"/>
    </row>
    <row r="10" spans="2:19" ht="30" customHeight="1" x14ac:dyDescent="0.25">
      <c r="B10" s="6"/>
      <c r="C10" s="6"/>
      <c r="D10" s="6"/>
      <c r="E10" s="6"/>
      <c r="F10" s="167" t="s">
        <v>4</v>
      </c>
      <c r="G10" s="168"/>
      <c r="H10" s="168"/>
      <c r="I10" s="169"/>
      <c r="J10" s="169"/>
      <c r="K10" s="170"/>
      <c r="L10" s="171"/>
      <c r="M10" s="6"/>
      <c r="N10" s="6"/>
      <c r="O10" s="6"/>
      <c r="P10" s="6"/>
      <c r="Q10" s="6"/>
      <c r="R10" s="6"/>
      <c r="S10" s="6"/>
    </row>
    <row r="11" spans="2:19" ht="30" customHeight="1" x14ac:dyDescent="0.25">
      <c r="B11" s="6"/>
      <c r="C11" s="6"/>
      <c r="D11" s="6"/>
      <c r="E11" s="6"/>
      <c r="F11" s="172" t="s">
        <v>11</v>
      </c>
      <c r="G11" s="173"/>
      <c r="H11" s="173"/>
      <c r="I11" s="173"/>
      <c r="J11" s="173">
        <f>SUM(J5:J10)</f>
        <v>10</v>
      </c>
      <c r="K11" s="174"/>
      <c r="L11" s="175">
        <f>SUM(L5:L10)</f>
        <v>10</v>
      </c>
      <c r="M11" s="6"/>
      <c r="N11" s="6"/>
      <c r="O11" s="6"/>
      <c r="P11" s="6"/>
      <c r="Q11" s="6"/>
      <c r="R11" s="6"/>
      <c r="S11" s="6"/>
    </row>
    <row r="12" spans="2:19" ht="10.199999999999999" customHeight="1" x14ac:dyDescent="0.25">
      <c r="B12" s="6"/>
      <c r="C12" s="6"/>
      <c r="D12" s="6"/>
      <c r="E12" s="6"/>
      <c r="F12" s="6"/>
      <c r="G12" s="6"/>
      <c r="H12" s="6"/>
      <c r="I12" s="6"/>
      <c r="J12" s="6"/>
      <c r="K12" s="6"/>
      <c r="L12" s="6"/>
      <c r="M12" s="6"/>
      <c r="N12" s="6"/>
      <c r="O12" s="6"/>
      <c r="P12" s="6"/>
      <c r="Q12" s="6"/>
      <c r="R12" s="6"/>
      <c r="S12" s="6"/>
    </row>
    <row r="13" spans="2:19" ht="69.599999999999994" customHeight="1" x14ac:dyDescent="0.25">
      <c r="B13" s="176" t="s">
        <v>12</v>
      </c>
      <c r="C13" s="177" t="s">
        <v>13</v>
      </c>
      <c r="D13" s="178" t="s">
        <v>14</v>
      </c>
      <c r="E13" s="6"/>
      <c r="F13" s="148"/>
      <c r="G13" s="149" t="s">
        <v>0</v>
      </c>
      <c r="H13" s="149" t="s">
        <v>15</v>
      </c>
      <c r="I13" s="149" t="s">
        <v>2</v>
      </c>
      <c r="J13" s="150" t="s">
        <v>3</v>
      </c>
      <c r="K13" s="151" t="s">
        <v>4</v>
      </c>
      <c r="L13" s="152" t="s">
        <v>16</v>
      </c>
      <c r="M13" s="179"/>
      <c r="N13" s="180" t="s">
        <v>17</v>
      </c>
      <c r="O13" s="181" t="s">
        <v>18</v>
      </c>
      <c r="P13" s="150" t="s">
        <v>19</v>
      </c>
      <c r="Q13" s="150" t="s">
        <v>20</v>
      </c>
      <c r="R13" s="151" t="s">
        <v>21</v>
      </c>
      <c r="S13" s="182" t="s">
        <v>22</v>
      </c>
    </row>
    <row r="14" spans="2:19" ht="30" customHeight="1" x14ac:dyDescent="0.25">
      <c r="B14" s="183"/>
      <c r="C14" s="160"/>
      <c r="D14" s="184"/>
      <c r="E14" s="7"/>
      <c r="F14" s="153" t="s">
        <v>6</v>
      </c>
      <c r="G14" s="154"/>
      <c r="H14" s="154"/>
      <c r="I14" s="155"/>
      <c r="J14" s="155"/>
      <c r="K14" s="156"/>
      <c r="L14" s="157"/>
      <c r="M14" s="185"/>
      <c r="N14" s="186"/>
      <c r="O14" s="154"/>
      <c r="P14" s="154"/>
      <c r="Q14" s="155"/>
      <c r="R14" s="156"/>
      <c r="S14" s="157"/>
    </row>
    <row r="15" spans="2:19" ht="30" customHeight="1" x14ac:dyDescent="0.25">
      <c r="B15" s="183"/>
      <c r="C15" s="160"/>
      <c r="D15" s="184"/>
      <c r="E15" s="7"/>
      <c r="F15" s="158" t="s">
        <v>7</v>
      </c>
      <c r="G15" s="159"/>
      <c r="H15" s="159"/>
      <c r="I15" s="160"/>
      <c r="J15" s="160"/>
      <c r="K15" s="161"/>
      <c r="L15" s="184"/>
      <c r="M15" s="185"/>
      <c r="N15" s="187"/>
      <c r="O15" s="159"/>
      <c r="P15" s="159"/>
      <c r="Q15" s="160"/>
      <c r="R15" s="161"/>
      <c r="S15" s="162"/>
    </row>
    <row r="16" spans="2:19" ht="30" customHeight="1" x14ac:dyDescent="0.25">
      <c r="B16" s="183"/>
      <c r="C16" s="160"/>
      <c r="D16" s="184"/>
      <c r="E16" s="7"/>
      <c r="F16" s="158" t="s">
        <v>8</v>
      </c>
      <c r="G16" s="159"/>
      <c r="H16" s="159"/>
      <c r="I16" s="160"/>
      <c r="J16" s="160">
        <f>'énoncé T1'!C5</f>
        <v>2</v>
      </c>
      <c r="K16" s="161"/>
      <c r="L16" s="184">
        <f>SUM(G16:K16)</f>
        <v>2</v>
      </c>
      <c r="M16" s="185"/>
      <c r="N16" s="187"/>
      <c r="O16" s="159"/>
      <c r="P16" s="159"/>
      <c r="Q16" s="160"/>
      <c r="R16" s="161">
        <f>-L16</f>
        <v>-2</v>
      </c>
      <c r="S16" s="162">
        <f>SUM(L16:R16)</f>
        <v>0</v>
      </c>
    </row>
    <row r="17" spans="2:19" ht="30" customHeight="1" x14ac:dyDescent="0.25">
      <c r="B17" s="188"/>
      <c r="C17" s="165"/>
      <c r="D17" s="184"/>
      <c r="E17" s="7"/>
      <c r="F17" s="163" t="s">
        <v>9</v>
      </c>
      <c r="G17" s="164"/>
      <c r="H17" s="164"/>
      <c r="I17" s="165"/>
      <c r="J17" s="165"/>
      <c r="K17" s="166"/>
      <c r="L17" s="189"/>
      <c r="M17" s="190"/>
      <c r="N17" s="191"/>
      <c r="O17" s="164"/>
      <c r="P17" s="164"/>
      <c r="Q17" s="165"/>
      <c r="R17" s="166"/>
      <c r="S17" s="162"/>
    </row>
    <row r="18" spans="2:19" ht="30" customHeight="1" x14ac:dyDescent="0.25">
      <c r="B18" s="188">
        <f>'énoncé T1'!C2</f>
        <v>10</v>
      </c>
      <c r="C18" s="165">
        <f>'énoncé T1'!C22</f>
        <v>24</v>
      </c>
      <c r="D18" s="184">
        <f>SUM(B18:C18)</f>
        <v>34</v>
      </c>
      <c r="E18" s="7"/>
      <c r="F18" s="163" t="s">
        <v>10</v>
      </c>
      <c r="G18" s="164"/>
      <c r="H18" s="164"/>
      <c r="I18" s="165"/>
      <c r="J18" s="165">
        <f>'énoncé T1'!C6</f>
        <v>1.6</v>
      </c>
      <c r="K18" s="166"/>
      <c r="L18" s="162">
        <f>SUM(G18:K18)</f>
        <v>1.6</v>
      </c>
      <c r="M18" s="190"/>
      <c r="N18" s="191">
        <f>'énoncé T1'!C19+'énoncé T1'!C21</f>
        <v>0.70000000000000107</v>
      </c>
      <c r="O18" s="164"/>
      <c r="P18" s="164">
        <f>'énoncé T1'!C9</f>
        <v>30</v>
      </c>
      <c r="Q18" s="165">
        <f>'énoncé T1'!C20</f>
        <v>1.6999999999999993</v>
      </c>
      <c r="R18" s="166"/>
      <c r="S18" s="162">
        <f>SUM(L18:R18)</f>
        <v>34</v>
      </c>
    </row>
    <row r="19" spans="2:19" ht="30" customHeight="1" x14ac:dyDescent="0.25">
      <c r="B19" s="192"/>
      <c r="C19" s="169"/>
      <c r="D19" s="193"/>
      <c r="E19" s="7"/>
      <c r="F19" s="167" t="s">
        <v>4</v>
      </c>
      <c r="G19" s="168"/>
      <c r="H19" s="168"/>
      <c r="I19" s="169"/>
      <c r="J19" s="169"/>
      <c r="K19" s="170"/>
      <c r="L19" s="194"/>
      <c r="M19" s="190"/>
      <c r="N19" s="195"/>
      <c r="O19" s="168"/>
      <c r="P19" s="168"/>
      <c r="Q19" s="169"/>
      <c r="R19" s="170"/>
      <c r="S19" s="171"/>
    </row>
    <row r="20" spans="2:19" ht="30" customHeight="1" x14ac:dyDescent="0.25">
      <c r="B20" s="196">
        <f>SUM(B14:B19)</f>
        <v>10</v>
      </c>
      <c r="C20" s="196">
        <f>SUM(C14:C19)</f>
        <v>24</v>
      </c>
      <c r="D20" s="175">
        <f>SUM(D14:D19)</f>
        <v>34</v>
      </c>
      <c r="E20" s="7"/>
      <c r="F20" s="172" t="s">
        <v>23</v>
      </c>
      <c r="G20" s="173"/>
      <c r="H20" s="173"/>
      <c r="I20" s="173"/>
      <c r="J20" s="173">
        <f>SUM(J14:J19)</f>
        <v>3.6</v>
      </c>
      <c r="K20" s="174"/>
      <c r="L20" s="175">
        <f>SUM(G20:K20)</f>
        <v>3.6</v>
      </c>
      <c r="M20" s="190"/>
      <c r="N20" s="197">
        <f>SUM(N14:N19)</f>
        <v>0.70000000000000107</v>
      </c>
      <c r="O20" s="198"/>
      <c r="P20" s="198">
        <f>SUM(P14:P19)</f>
        <v>30</v>
      </c>
      <c r="Q20" s="198">
        <f>SUM(Q14:Q19)</f>
        <v>1.6999999999999993</v>
      </c>
      <c r="R20" s="199">
        <f>SUM(R14:R19)</f>
        <v>-2</v>
      </c>
      <c r="S20" s="200">
        <f>SUM(S14:S19)</f>
        <v>34</v>
      </c>
    </row>
    <row r="21" spans="2:19" ht="30" customHeight="1" x14ac:dyDescent="0.25">
      <c r="B21" s="7"/>
      <c r="C21" s="7"/>
      <c r="D21" s="7"/>
      <c r="E21" s="7"/>
      <c r="F21" s="201"/>
      <c r="G21" s="202"/>
      <c r="H21" s="202"/>
      <c r="I21" s="202"/>
      <c r="J21" s="202"/>
      <c r="K21" s="202"/>
      <c r="L21" s="7"/>
      <c r="M21" s="7"/>
      <c r="N21" s="7"/>
      <c r="O21" s="7"/>
      <c r="P21" s="7"/>
      <c r="Q21" s="7"/>
      <c r="R21" s="7"/>
      <c r="S21" s="7"/>
    </row>
    <row r="22" spans="2:19" ht="30" customHeight="1" x14ac:dyDescent="0.25">
      <c r="B22" s="7"/>
      <c r="C22" s="7"/>
      <c r="D22" s="203"/>
      <c r="E22" s="7"/>
      <c r="F22" s="153" t="s">
        <v>24</v>
      </c>
      <c r="G22" s="154"/>
      <c r="H22" s="154"/>
      <c r="I22" s="155"/>
      <c r="J22" s="155">
        <f>J25-J20</f>
        <v>6.4</v>
      </c>
      <c r="K22" s="156"/>
      <c r="L22" s="157">
        <f>SUM(G22:K22)</f>
        <v>6.4</v>
      </c>
      <c r="M22" s="7"/>
      <c r="N22" s="7"/>
      <c r="O22" s="7"/>
      <c r="P22" s="7"/>
      <c r="Q22" s="7"/>
      <c r="R22" s="7"/>
      <c r="S22" s="7"/>
    </row>
    <row r="23" spans="2:19" ht="30" customHeight="1" x14ac:dyDescent="0.25">
      <c r="B23" s="7"/>
      <c r="C23" s="7"/>
      <c r="D23" s="7"/>
      <c r="E23" s="7"/>
      <c r="F23" s="163" t="s">
        <v>25</v>
      </c>
      <c r="G23" s="164"/>
      <c r="H23" s="164"/>
      <c r="I23" s="165"/>
      <c r="J23" s="165">
        <f>'énoncé T1'!C7</f>
        <v>2</v>
      </c>
      <c r="K23" s="166"/>
      <c r="L23" s="162">
        <f>SUM(G23:K23)</f>
        <v>2</v>
      </c>
      <c r="M23" s="7"/>
      <c r="N23" s="7"/>
      <c r="O23" s="7"/>
      <c r="P23" s="7"/>
      <c r="Q23" s="7"/>
      <c r="R23" s="6"/>
      <c r="S23" s="6"/>
    </row>
    <row r="24" spans="2:19" ht="30" customHeight="1" x14ac:dyDescent="0.3">
      <c r="B24" s="204"/>
      <c r="C24" s="204"/>
      <c r="D24" s="205"/>
      <c r="E24" s="7"/>
      <c r="F24" s="206" t="s">
        <v>26</v>
      </c>
      <c r="G24" s="164"/>
      <c r="H24" s="164"/>
      <c r="I24" s="165"/>
      <c r="J24" s="165">
        <f>J22-J23</f>
        <v>4.4000000000000004</v>
      </c>
      <c r="K24" s="166"/>
      <c r="L24" s="162">
        <f>SUM(G24:K24)</f>
        <v>4.4000000000000004</v>
      </c>
      <c r="M24" s="7"/>
      <c r="N24" s="207" t="s">
        <v>27</v>
      </c>
      <c r="O24" s="208"/>
      <c r="P24" s="208"/>
      <c r="Q24" s="208"/>
      <c r="R24" s="5"/>
      <c r="S24" s="209">
        <f>L22</f>
        <v>6.4</v>
      </c>
    </row>
    <row r="25" spans="2:19" ht="30" customHeight="1" x14ac:dyDescent="0.25">
      <c r="B25" s="6"/>
      <c r="C25" s="210"/>
      <c r="D25" s="7"/>
      <c r="E25" s="7"/>
      <c r="F25" s="211" t="s">
        <v>28</v>
      </c>
      <c r="G25" s="173"/>
      <c r="H25" s="173"/>
      <c r="I25" s="173"/>
      <c r="J25" s="173">
        <f>J11</f>
        <v>10</v>
      </c>
      <c r="K25" s="174"/>
      <c r="L25" s="175">
        <f>SUM(G25:K25)</f>
        <v>10</v>
      </c>
      <c r="M25" s="7"/>
      <c r="N25" s="7"/>
      <c r="O25" s="7"/>
      <c r="P25" s="7"/>
      <c r="Q25" s="7"/>
      <c r="R25" s="6"/>
      <c r="S25" s="6"/>
    </row>
    <row r="26" spans="2:19" ht="25.2" customHeight="1" x14ac:dyDescent="0.2"/>
  </sheetData>
  <sheetProtection selectLockedCells="1" selectUnlockedCells="1"/>
  <phoneticPr fontId="23" type="noConversion"/>
  <pageMargins left="0.78749999999999998" right="0.78749999999999998" top="0.78749999999999998" bottom="0.78749999999999998" header="0.51180555555555551" footer="0.51180555555555551"/>
  <pageSetup paperSize="9" firstPageNumber="0" orientation="landscape" horizontalDpi="300" verticalDpi="300"/>
  <headerFooter alignWithMargins="0">
    <oddFooter>&amp;L&amp;8&amp;F&amp;R]</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8"/>
  <sheetViews>
    <sheetView showGridLines="0" topLeftCell="A9" workbookViewId="0">
      <selection activeCell="F20" sqref="F20"/>
    </sheetView>
  </sheetViews>
  <sheetFormatPr baseColWidth="10" defaultColWidth="11.44140625" defaultRowHeight="12" customHeight="1" x14ac:dyDescent="0.2"/>
  <cols>
    <col min="1" max="1" width="11.44140625" style="2"/>
    <col min="2" max="4" width="8.6640625" style="2" customWidth="1"/>
    <col min="5" max="5" width="1.6640625" style="2" customWidth="1"/>
    <col min="6" max="6" width="16.5546875" style="2" customWidth="1"/>
    <col min="7" max="12" width="8.6640625" style="2" customWidth="1"/>
    <col min="13" max="13" width="1.6640625" style="2" customWidth="1"/>
    <col min="14" max="19" width="8.6640625" style="2" customWidth="1"/>
    <col min="20" max="16384" width="11.44140625" style="2"/>
  </cols>
  <sheetData>
    <row r="1" spans="2:19" ht="10.5" customHeight="1" x14ac:dyDescent="0.25">
      <c r="B1" s="3"/>
      <c r="E1" s="3"/>
      <c r="H1" s="4"/>
    </row>
    <row r="2" spans="2:19" ht="30" customHeight="1" x14ac:dyDescent="0.5">
      <c r="F2" s="114" t="s">
        <v>31</v>
      </c>
    </row>
    <row r="3" spans="2:19" ht="30" customHeight="1" x14ac:dyDescent="0.2"/>
    <row r="4" spans="2:19" ht="70.2" customHeight="1" x14ac:dyDescent="0.25">
      <c r="B4" s="6"/>
      <c r="C4" s="6"/>
      <c r="D4" s="6"/>
      <c r="E4" s="6"/>
      <c r="F4" s="148"/>
      <c r="G4" s="149" t="s">
        <v>0</v>
      </c>
      <c r="H4" s="149" t="s">
        <v>1</v>
      </c>
      <c r="I4" s="149" t="s">
        <v>2</v>
      </c>
      <c r="J4" s="150" t="s">
        <v>3</v>
      </c>
      <c r="K4" s="151" t="s">
        <v>4</v>
      </c>
      <c r="L4" s="152" t="s">
        <v>5</v>
      </c>
      <c r="M4" s="6"/>
      <c r="N4" s="6"/>
      <c r="O4" s="6"/>
      <c r="P4" s="6"/>
      <c r="Q4" s="6"/>
      <c r="R4" s="6"/>
      <c r="S4" s="6"/>
    </row>
    <row r="5" spans="2:19" ht="30" customHeight="1" thickBot="1" x14ac:dyDescent="0.3">
      <c r="B5" s="6"/>
      <c r="C5" s="6"/>
      <c r="D5" s="6"/>
      <c r="E5" s="6"/>
      <c r="F5" s="153" t="s">
        <v>6</v>
      </c>
      <c r="G5" s="154">
        <f>'TRE4 T0'!G5+'TREvariation T1'!G5</f>
        <v>5.0999999999999996</v>
      </c>
      <c r="H5" s="154"/>
      <c r="I5" s="155"/>
      <c r="J5" s="155"/>
      <c r="K5" s="156"/>
      <c r="L5" s="157">
        <f t="shared" ref="L5:L11" si="0">SUM(G5:K5)</f>
        <v>5.0999999999999996</v>
      </c>
      <c r="M5" s="6"/>
      <c r="N5" s="6"/>
      <c r="O5" s="6"/>
      <c r="P5" s="6"/>
      <c r="Q5" s="6"/>
      <c r="R5" s="6"/>
      <c r="S5" s="6"/>
    </row>
    <row r="6" spans="2:19" ht="30" customHeight="1" thickBot="1" x14ac:dyDescent="0.3">
      <c r="B6" s="6"/>
      <c r="C6" s="6"/>
      <c r="D6" s="6"/>
      <c r="E6" s="6"/>
      <c r="F6" s="158" t="s">
        <v>7</v>
      </c>
      <c r="G6" s="159"/>
      <c r="H6" s="154">
        <f>'TRE4 T0'!H6+'TREvariation T1'!H6</f>
        <v>36.200000000000003</v>
      </c>
      <c r="I6" s="160"/>
      <c r="J6" s="160"/>
      <c r="K6" s="161"/>
      <c r="L6" s="162">
        <f t="shared" si="0"/>
        <v>36.200000000000003</v>
      </c>
      <c r="M6" s="6"/>
      <c r="N6" s="6"/>
      <c r="O6" s="6"/>
      <c r="P6" s="6"/>
      <c r="Q6" s="6"/>
      <c r="R6" s="6"/>
      <c r="S6" s="6"/>
    </row>
    <row r="7" spans="2:19" ht="30" customHeight="1" thickBot="1" x14ac:dyDescent="0.3">
      <c r="B7" s="6"/>
      <c r="C7" s="6"/>
      <c r="D7" s="6"/>
      <c r="E7" s="6"/>
      <c r="F7" s="163" t="s">
        <v>8</v>
      </c>
      <c r="G7" s="164"/>
      <c r="H7" s="164"/>
      <c r="I7" s="154">
        <f>'TRE4 T0'!I7+'TREvariation T1'!I7</f>
        <v>7.4</v>
      </c>
      <c r="J7" s="165"/>
      <c r="K7" s="166"/>
      <c r="L7" s="162">
        <f t="shared" si="0"/>
        <v>7.4</v>
      </c>
      <c r="M7" s="6"/>
      <c r="N7" s="6"/>
      <c r="O7" s="6"/>
      <c r="P7" s="6"/>
      <c r="Q7" s="6"/>
      <c r="R7" s="6"/>
      <c r="S7" s="6"/>
    </row>
    <row r="8" spans="2:19" ht="30" customHeight="1" thickBot="1" x14ac:dyDescent="0.3">
      <c r="B8" s="6"/>
      <c r="C8" s="6"/>
      <c r="D8" s="6"/>
      <c r="E8" s="6"/>
      <c r="F8" s="163" t="s">
        <v>9</v>
      </c>
      <c r="G8" s="164"/>
      <c r="H8" s="164"/>
      <c r="I8" s="154">
        <f>'TRE4 T0'!I8+'TREvariation T1'!I8</f>
        <v>1.1000000000000001</v>
      </c>
      <c r="J8" s="165"/>
      <c r="K8" s="166"/>
      <c r="L8" s="162">
        <f t="shared" si="0"/>
        <v>1.1000000000000001</v>
      </c>
      <c r="M8" s="6"/>
      <c r="N8" s="6"/>
      <c r="O8" s="6"/>
      <c r="P8" s="6"/>
      <c r="Q8" s="6"/>
      <c r="R8" s="6"/>
      <c r="S8" s="6"/>
    </row>
    <row r="9" spans="2:19" ht="30" customHeight="1" thickBot="1" x14ac:dyDescent="0.3">
      <c r="B9" s="6"/>
      <c r="C9" s="6"/>
      <c r="D9" s="6"/>
      <c r="E9" s="6"/>
      <c r="F9" s="163" t="s">
        <v>10</v>
      </c>
      <c r="G9" s="164"/>
      <c r="H9" s="164"/>
      <c r="I9" s="165"/>
      <c r="J9" s="154">
        <f>'TRE4 T0'!J9+'TREvariation T1'!J9</f>
        <v>11.9</v>
      </c>
      <c r="K9" s="166"/>
      <c r="L9" s="162">
        <f t="shared" si="0"/>
        <v>11.9</v>
      </c>
      <c r="M9" s="6"/>
      <c r="N9" s="6"/>
      <c r="O9" s="6"/>
      <c r="P9" s="6"/>
      <c r="Q9" s="6"/>
      <c r="R9" s="6"/>
      <c r="S9" s="6"/>
    </row>
    <row r="10" spans="2:19" ht="30" customHeight="1" thickBot="1" x14ac:dyDescent="0.3">
      <c r="B10" s="6"/>
      <c r="C10" s="6"/>
      <c r="D10" s="6"/>
      <c r="E10" s="6"/>
      <c r="F10" s="167" t="s">
        <v>4</v>
      </c>
      <c r="G10" s="168"/>
      <c r="H10" s="168"/>
      <c r="I10" s="169"/>
      <c r="J10" s="169"/>
      <c r="K10" s="154">
        <f>'TRE4 T0'!K10+'TREvariation T1'!K10</f>
        <v>5</v>
      </c>
      <c r="L10" s="171">
        <f t="shared" si="0"/>
        <v>5</v>
      </c>
      <c r="M10" s="6"/>
      <c r="N10" s="6"/>
      <c r="O10" s="6"/>
      <c r="P10" s="6"/>
      <c r="Q10" s="6"/>
      <c r="R10" s="6"/>
      <c r="S10" s="6"/>
    </row>
    <row r="11" spans="2:19" ht="30" customHeight="1" thickBot="1" x14ac:dyDescent="0.3">
      <c r="B11" s="6"/>
      <c r="C11" s="6"/>
      <c r="D11" s="6"/>
      <c r="E11" s="6"/>
      <c r="F11" s="172" t="s">
        <v>11</v>
      </c>
      <c r="G11" s="173">
        <f>SUM(G5:G10)</f>
        <v>5.0999999999999996</v>
      </c>
      <c r="H11" s="173">
        <f>SUM(H5:H10)</f>
        <v>36.200000000000003</v>
      </c>
      <c r="I11" s="173">
        <f>SUM(I5:I10)</f>
        <v>8.5</v>
      </c>
      <c r="J11" s="173">
        <f>SUM(J5:J10)</f>
        <v>11.9</v>
      </c>
      <c r="K11" s="174">
        <f>SUM(K5:K10)</f>
        <v>5</v>
      </c>
      <c r="L11" s="175">
        <f t="shared" si="0"/>
        <v>66.7</v>
      </c>
      <c r="M11" s="6"/>
      <c r="N11" s="6"/>
      <c r="O11" s="6"/>
      <c r="P11" s="6"/>
      <c r="Q11" s="6"/>
      <c r="R11" s="6"/>
      <c r="S11" s="6"/>
    </row>
    <row r="12" spans="2:19" ht="10.199999999999999" customHeight="1" thickBot="1" x14ac:dyDescent="0.3">
      <c r="B12" s="6"/>
      <c r="C12" s="6"/>
      <c r="D12" s="6"/>
      <c r="E12" s="6"/>
      <c r="F12" s="6"/>
      <c r="G12" s="6"/>
      <c r="H12" s="6"/>
      <c r="I12" s="6"/>
      <c r="J12" s="6"/>
      <c r="K12" s="6"/>
      <c r="L12" s="6"/>
      <c r="M12" s="6"/>
      <c r="N12" s="6"/>
      <c r="O12" s="6"/>
      <c r="P12" s="6"/>
      <c r="Q12" s="6"/>
      <c r="R12" s="6"/>
      <c r="S12" s="6"/>
    </row>
    <row r="13" spans="2:19" ht="69.599999999999994" customHeight="1" thickBot="1" x14ac:dyDescent="0.3">
      <c r="B13" s="292" t="s">
        <v>12</v>
      </c>
      <c r="C13" s="177" t="s">
        <v>13</v>
      </c>
      <c r="D13" s="178" t="s">
        <v>14</v>
      </c>
      <c r="E13" s="6"/>
      <c r="F13" s="148"/>
      <c r="G13" s="149" t="s">
        <v>0</v>
      </c>
      <c r="H13" s="149" t="s">
        <v>15</v>
      </c>
      <c r="I13" s="149" t="s">
        <v>2</v>
      </c>
      <c r="J13" s="150" t="s">
        <v>3</v>
      </c>
      <c r="K13" s="151" t="s">
        <v>4</v>
      </c>
      <c r="L13" s="152" t="s">
        <v>16</v>
      </c>
      <c r="M13" s="179"/>
      <c r="N13" s="317" t="s">
        <v>17</v>
      </c>
      <c r="O13" s="318" t="s">
        <v>18</v>
      </c>
      <c r="P13" s="150" t="s">
        <v>19</v>
      </c>
      <c r="Q13" s="150" t="s">
        <v>20</v>
      </c>
      <c r="R13" s="151" t="s">
        <v>21</v>
      </c>
      <c r="S13" s="182" t="s">
        <v>22</v>
      </c>
    </row>
    <row r="14" spans="2:19" ht="30" customHeight="1" x14ac:dyDescent="0.25">
      <c r="B14" s="294">
        <f>'TRE4 T0'!B14+'TREvariation T1'!B14</f>
        <v>5.0999999999999996</v>
      </c>
      <c r="C14" s="159"/>
      <c r="D14" s="184">
        <f t="shared" ref="D14:D20" si="1">SUM(B14:C14)</f>
        <v>5.0999999999999996</v>
      </c>
      <c r="E14" s="7"/>
      <c r="F14" s="297" t="s">
        <v>6</v>
      </c>
      <c r="G14" s="308">
        <f>'TRE4 T0'!G14+'TREvariation T1'!G14</f>
        <v>0.1</v>
      </c>
      <c r="H14" s="309"/>
      <c r="I14" s="309"/>
      <c r="J14" s="309">
        <f>'TRE4 T0'!J14+'TREvariation T1'!J14</f>
        <v>0.6</v>
      </c>
      <c r="K14" s="310"/>
      <c r="L14" s="301">
        <f t="shared" ref="L14:L19" si="2">SUM(G14:K14)</f>
        <v>0.7</v>
      </c>
      <c r="M14" s="185"/>
      <c r="N14" s="308">
        <f>'TRE4 T0'!N14+'TREvariation T1'!N14</f>
        <v>3.2</v>
      </c>
      <c r="O14" s="309"/>
      <c r="P14" s="309"/>
      <c r="Q14" s="309"/>
      <c r="R14" s="310">
        <f>'TRE4 T0'!R14+'TREvariation T1'!R14</f>
        <v>1.2</v>
      </c>
      <c r="S14" s="301">
        <f t="shared" ref="S14:S20" si="3">SUM(L14:R14)</f>
        <v>5.1000000000000005</v>
      </c>
    </row>
    <row r="15" spans="2:19" ht="30" customHeight="1" x14ac:dyDescent="0.25">
      <c r="B15" s="295">
        <f>'TRE4 T0'!B15+'TREvariation T1'!B15</f>
        <v>36.200000000000003</v>
      </c>
      <c r="C15" s="159"/>
      <c r="D15" s="184">
        <f t="shared" si="1"/>
        <v>36.200000000000003</v>
      </c>
      <c r="E15" s="7"/>
      <c r="F15" s="298" t="s">
        <v>7</v>
      </c>
      <c r="G15" s="311"/>
      <c r="H15" s="293"/>
      <c r="I15" s="293">
        <f>'TRE4 T0'!I15+'TREvariation T1'!I15</f>
        <v>2</v>
      </c>
      <c r="J15" s="293"/>
      <c r="K15" s="312"/>
      <c r="L15" s="302">
        <f t="shared" si="2"/>
        <v>2</v>
      </c>
      <c r="M15" s="185"/>
      <c r="N15" s="311"/>
      <c r="O15" s="293"/>
      <c r="P15" s="293"/>
      <c r="Q15" s="293"/>
      <c r="R15" s="312">
        <f>'TRE4 T0'!R15+'TREvariation T1'!R15</f>
        <v>34.200000000000003</v>
      </c>
      <c r="S15" s="304">
        <f t="shared" si="3"/>
        <v>36.200000000000003</v>
      </c>
    </row>
    <row r="16" spans="2:19" ht="30" customHeight="1" x14ac:dyDescent="0.25">
      <c r="B16" s="295">
        <f>'TRE4 T0'!B16+'TREvariation T1'!B16</f>
        <v>7.4</v>
      </c>
      <c r="C16" s="159"/>
      <c r="D16" s="184">
        <f t="shared" si="1"/>
        <v>7.4</v>
      </c>
      <c r="E16" s="7"/>
      <c r="F16" s="298" t="s">
        <v>8</v>
      </c>
      <c r="G16" s="311">
        <f>'TRE4 T0'!G16+'TREvariation T1'!G16</f>
        <v>0.5</v>
      </c>
      <c r="H16" s="293"/>
      <c r="I16" s="293"/>
      <c r="J16" s="293">
        <f>'TRE4 T0'!J16+'TREvariation T1'!J16</f>
        <v>2</v>
      </c>
      <c r="K16" s="312"/>
      <c r="L16" s="302">
        <f t="shared" si="2"/>
        <v>2.5</v>
      </c>
      <c r="M16" s="185"/>
      <c r="N16" s="311">
        <f>'TRE4 T0'!N16+'TREvariation T1'!N16</f>
        <v>4.5</v>
      </c>
      <c r="O16" s="293"/>
      <c r="P16" s="293"/>
      <c r="Q16" s="293"/>
      <c r="R16" s="312">
        <f>'TRE4 T0'!R16+'TREvariation T1'!R16</f>
        <v>0.39999999999999991</v>
      </c>
      <c r="S16" s="304">
        <f t="shared" si="3"/>
        <v>7.4</v>
      </c>
    </row>
    <row r="17" spans="2:19" ht="30" customHeight="1" x14ac:dyDescent="0.25">
      <c r="B17" s="295">
        <f>'TRE4 T0'!B17+'TREvariation T1'!B17</f>
        <v>1.1000000000000001</v>
      </c>
      <c r="C17" s="164"/>
      <c r="D17" s="184">
        <f t="shared" si="1"/>
        <v>1.1000000000000001</v>
      </c>
      <c r="E17" s="7"/>
      <c r="F17" s="299" t="s">
        <v>9</v>
      </c>
      <c r="G17" s="311"/>
      <c r="H17" s="293"/>
      <c r="I17" s="293"/>
      <c r="J17" s="293"/>
      <c r="K17" s="312"/>
      <c r="L17" s="303">
        <f t="shared" si="2"/>
        <v>0</v>
      </c>
      <c r="M17" s="190"/>
      <c r="N17" s="311"/>
      <c r="O17" s="293"/>
      <c r="P17" s="293"/>
      <c r="Q17" s="293"/>
      <c r="R17" s="312">
        <f>'TRE4 T0'!R17+'TREvariation T1'!R17</f>
        <v>1.1000000000000001</v>
      </c>
      <c r="S17" s="304">
        <f t="shared" si="3"/>
        <v>1.1000000000000001</v>
      </c>
    </row>
    <row r="18" spans="2:19" ht="30" customHeight="1" x14ac:dyDescent="0.25">
      <c r="B18" s="295">
        <f>'TRE4 T0'!B18+'TREvariation T1'!B18</f>
        <v>11.9</v>
      </c>
      <c r="C18" s="295">
        <f>'TRE4 T0'!C18+'TREvariation T1'!C18</f>
        <v>51.2</v>
      </c>
      <c r="D18" s="184">
        <f t="shared" si="1"/>
        <v>63.1</v>
      </c>
      <c r="E18" s="7"/>
      <c r="F18" s="299" t="s">
        <v>10</v>
      </c>
      <c r="G18" s="311"/>
      <c r="H18" s="293">
        <f>'TRE4 T0'!H18+'TREvariation T1'!H18</f>
        <v>2.2000000000000002</v>
      </c>
      <c r="I18" s="293">
        <f>'TRE4 T0'!I18+'TREvariation T1'!I18</f>
        <v>1.7999999999999998</v>
      </c>
      <c r="J18" s="293">
        <f>'TRE4 T0'!J18+'TREvariation T1'!J18</f>
        <v>2.2999999999999998</v>
      </c>
      <c r="K18" s="312">
        <f>'TRE4 T0'!K18+'TREvariation T1'!K18</f>
        <v>1</v>
      </c>
      <c r="L18" s="304">
        <f t="shared" si="2"/>
        <v>7.3</v>
      </c>
      <c r="M18" s="190"/>
      <c r="N18" s="311">
        <f>'TRE4 T0'!N18+'TREvariation T1'!N18</f>
        <v>13.500000000000002</v>
      </c>
      <c r="O18" s="293">
        <f>'TRE4 T0'!O18+'TREvariation T1'!O18</f>
        <v>0</v>
      </c>
      <c r="P18" s="293">
        <f>'TRE4 T0'!P18+'TREvariation T1'!P18</f>
        <v>40.6</v>
      </c>
      <c r="Q18" s="293">
        <f>'TRE4 T0'!Q18+'TREvariation T1'!Q18</f>
        <v>1.6999999999999993</v>
      </c>
      <c r="R18" s="312"/>
      <c r="S18" s="304">
        <f t="shared" si="3"/>
        <v>63.100000000000009</v>
      </c>
    </row>
    <row r="19" spans="2:19" ht="30" customHeight="1" thickBot="1" x14ac:dyDescent="0.3">
      <c r="B19" s="296">
        <f>'TRE4 T0'!B19+'TREvariation T1'!B19</f>
        <v>5</v>
      </c>
      <c r="C19" s="168"/>
      <c r="D19" s="193">
        <f t="shared" si="1"/>
        <v>5</v>
      </c>
      <c r="E19" s="7"/>
      <c r="F19" s="300" t="s">
        <v>4</v>
      </c>
      <c r="G19" s="313"/>
      <c r="H19" s="314"/>
      <c r="I19" s="314"/>
      <c r="J19" s="314"/>
      <c r="K19" s="315"/>
      <c r="L19" s="305">
        <f t="shared" si="2"/>
        <v>0</v>
      </c>
      <c r="M19" s="190"/>
      <c r="N19" s="313">
        <f>'TRE4 T0'!N19+'TREvariation T1'!N19</f>
        <v>0</v>
      </c>
      <c r="O19" s="314">
        <f>'TRE4 T0'!O19+'TREvariation T1'!O19</f>
        <v>5</v>
      </c>
      <c r="P19" s="314">
        <f>'TRE4 T0'!P19+'TREvariation T1'!P19</f>
        <v>0</v>
      </c>
      <c r="Q19" s="314">
        <f>'TRE4 T0'!Q19+'TREvariation T1'!Q19</f>
        <v>0</v>
      </c>
      <c r="R19" s="315"/>
      <c r="S19" s="316">
        <f t="shared" si="3"/>
        <v>5</v>
      </c>
    </row>
    <row r="20" spans="2:19" ht="30" customHeight="1" thickBot="1" x14ac:dyDescent="0.3">
      <c r="B20" s="291">
        <f>SUM(B14:B19)</f>
        <v>66.7</v>
      </c>
      <c r="C20" s="196">
        <f>SUM(C14:C19)</f>
        <v>51.2</v>
      </c>
      <c r="D20" s="175">
        <f t="shared" si="1"/>
        <v>117.9</v>
      </c>
      <c r="E20" s="7"/>
      <c r="F20" s="172" t="s">
        <v>23</v>
      </c>
      <c r="G20" s="306">
        <f t="shared" ref="G20:L20" si="4">SUM(G14:G19)</f>
        <v>0.6</v>
      </c>
      <c r="H20" s="306">
        <f t="shared" si="4"/>
        <v>2.2000000000000002</v>
      </c>
      <c r="I20" s="306">
        <f t="shared" si="4"/>
        <v>3.8</v>
      </c>
      <c r="J20" s="306">
        <f t="shared" si="4"/>
        <v>4.9000000000000004</v>
      </c>
      <c r="K20" s="307">
        <f t="shared" si="4"/>
        <v>1</v>
      </c>
      <c r="L20" s="175">
        <f t="shared" si="4"/>
        <v>12.5</v>
      </c>
      <c r="M20" s="190"/>
      <c r="N20" s="319">
        <f>SUM(N14:N19)</f>
        <v>21.200000000000003</v>
      </c>
      <c r="O20" s="320">
        <f>SUM(O14:O19)</f>
        <v>5</v>
      </c>
      <c r="P20" s="320">
        <f>SUM(P14:P19)</f>
        <v>40.6</v>
      </c>
      <c r="Q20" s="320">
        <f>SUM(Q14:Q19)</f>
        <v>1.6999999999999993</v>
      </c>
      <c r="R20" s="321">
        <f>SUM(R14:R19)</f>
        <v>36.900000000000006</v>
      </c>
      <c r="S20" s="200">
        <f t="shared" si="3"/>
        <v>117.90000000000002</v>
      </c>
    </row>
    <row r="21" spans="2:19" ht="9.9" customHeight="1" thickBot="1" x14ac:dyDescent="0.3">
      <c r="B21" s="7"/>
      <c r="C21" s="7"/>
      <c r="D21" s="7"/>
      <c r="E21" s="7"/>
      <c r="F21" s="201"/>
      <c r="G21" s="202"/>
      <c r="H21" s="202"/>
      <c r="I21" s="202"/>
      <c r="J21" s="202"/>
      <c r="K21" s="202"/>
      <c r="L21" s="7"/>
      <c r="M21" s="7"/>
      <c r="N21" s="7"/>
      <c r="O21" s="7"/>
      <c r="P21" s="7"/>
      <c r="Q21" s="7"/>
      <c r="R21" s="7"/>
      <c r="S21" s="7"/>
    </row>
    <row r="22" spans="2:19" ht="30" customHeight="1" x14ac:dyDescent="0.25">
      <c r="B22" s="7"/>
      <c r="C22" s="7"/>
      <c r="D22" s="203"/>
      <c r="E22" s="7"/>
      <c r="F22" s="153" t="s">
        <v>24</v>
      </c>
      <c r="G22" s="154">
        <f>G11-G20</f>
        <v>4.5</v>
      </c>
      <c r="H22" s="154">
        <f>H11-H20</f>
        <v>34</v>
      </c>
      <c r="I22" s="155">
        <f>I11-I20</f>
        <v>4.7</v>
      </c>
      <c r="J22" s="155">
        <f>J11-J20</f>
        <v>7</v>
      </c>
      <c r="K22" s="156">
        <f>K11-K20</f>
        <v>4</v>
      </c>
      <c r="L22" s="157">
        <f>SUM(G22:K22)</f>
        <v>54.2</v>
      </c>
      <c r="M22" s="7"/>
      <c r="N22" s="7"/>
      <c r="O22" s="7"/>
      <c r="P22" s="7"/>
      <c r="Q22" s="7"/>
      <c r="R22" s="7"/>
      <c r="S22" s="7"/>
    </row>
    <row r="23" spans="2:19" ht="30" customHeight="1" thickBot="1" x14ac:dyDescent="0.3">
      <c r="B23" s="7"/>
      <c r="C23" s="7"/>
      <c r="D23" s="7"/>
      <c r="E23" s="7"/>
      <c r="F23" s="163" t="s">
        <v>25</v>
      </c>
      <c r="G23" s="164"/>
      <c r="H23" s="293">
        <f>'TRE4 T0'!H23+'TREvariation T1'!H23</f>
        <v>9.7000000000000011</v>
      </c>
      <c r="I23" s="293">
        <f>'TRE4 T0'!I23+'TREvariation T1'!I23</f>
        <v>2.1</v>
      </c>
      <c r="J23" s="293">
        <f>'TRE4 T0'!J23+'TREvariation T1'!J23</f>
        <v>2.2999999999999998</v>
      </c>
      <c r="K23" s="293">
        <f>'TRE4 T0'!K23+'TREvariation T1'!K23</f>
        <v>4</v>
      </c>
      <c r="L23" s="162">
        <f>SUM(G23:K23)</f>
        <v>18.100000000000001</v>
      </c>
      <c r="M23" s="7"/>
      <c r="N23" s="7"/>
      <c r="O23" s="7"/>
      <c r="P23" s="7"/>
      <c r="Q23" s="7"/>
      <c r="R23" s="6"/>
      <c r="S23" s="6"/>
    </row>
    <row r="24" spans="2:19" ht="30" customHeight="1" thickBot="1" x14ac:dyDescent="0.35">
      <c r="B24" s="204"/>
      <c r="C24" s="204"/>
      <c r="D24" s="205"/>
      <c r="E24" s="7"/>
      <c r="F24" s="206" t="s">
        <v>26</v>
      </c>
      <c r="G24" s="164">
        <f>G22-G23</f>
        <v>4.5</v>
      </c>
      <c r="H24" s="164">
        <f>H22-H23</f>
        <v>24.299999999999997</v>
      </c>
      <c r="I24" s="165">
        <f>I22-I23</f>
        <v>2.6</v>
      </c>
      <c r="J24" s="165">
        <f>J22-J23</f>
        <v>4.7</v>
      </c>
      <c r="K24" s="166">
        <f>K22-K23</f>
        <v>0</v>
      </c>
      <c r="L24" s="162">
        <f>SUM(G24:K24)</f>
        <v>36.1</v>
      </c>
      <c r="M24" s="7"/>
      <c r="N24" s="207" t="s">
        <v>27</v>
      </c>
      <c r="O24" s="208"/>
      <c r="P24" s="208"/>
      <c r="Q24" s="208"/>
      <c r="R24" s="5"/>
      <c r="S24" s="209">
        <v>54.2</v>
      </c>
    </row>
    <row r="25" spans="2:19" ht="30" customHeight="1" thickBot="1" x14ac:dyDescent="0.3">
      <c r="B25" s="6"/>
      <c r="C25" s="210"/>
      <c r="D25" s="7"/>
      <c r="E25" s="7"/>
      <c r="F25" s="211" t="s">
        <v>28</v>
      </c>
      <c r="G25" s="173">
        <f>G11</f>
        <v>5.0999999999999996</v>
      </c>
      <c r="H25" s="173">
        <f>H11</f>
        <v>36.200000000000003</v>
      </c>
      <c r="I25" s="173">
        <f>I11</f>
        <v>8.5</v>
      </c>
      <c r="J25" s="173">
        <f>J11</f>
        <v>11.9</v>
      </c>
      <c r="K25" s="174">
        <f>K11</f>
        <v>5</v>
      </c>
      <c r="L25" s="175">
        <f>SUM(G25:K25)</f>
        <v>66.7</v>
      </c>
      <c r="M25" s="7"/>
      <c r="N25" s="7"/>
      <c r="O25" s="7"/>
      <c r="P25" s="7"/>
      <c r="Q25" s="7"/>
      <c r="R25" s="6"/>
      <c r="S25" s="6"/>
    </row>
    <row r="26" spans="2:19" ht="25.2" customHeight="1" x14ac:dyDescent="0.2"/>
    <row r="27" spans="2:19" ht="12" customHeight="1" thickBot="1" x14ac:dyDescent="0.25"/>
    <row r="28" spans="2:19" ht="12" customHeight="1" thickBot="1" x14ac:dyDescent="0.35">
      <c r="H28" s="207"/>
      <c r="I28" s="208"/>
      <c r="J28" s="208"/>
      <c r="K28" s="208"/>
      <c r="L28" s="5"/>
      <c r="M28" s="209"/>
    </row>
  </sheetData>
  <sheetProtection selectLockedCells="1" selectUnlockedCells="1"/>
  <phoneticPr fontId="23" type="noConversion"/>
  <pageMargins left="0.78749999999999998" right="0.78749999999999998" top="0.78749999999999998" bottom="0.78749999999999998" header="0.51180555555555551" footer="0.51180555555555551"/>
  <pageSetup paperSize="9" firstPageNumber="0" orientation="landscape" horizontalDpi="300" verticalDpi="300"/>
  <headerFooter alignWithMargins="0">
    <oddFooter>&amp;L&amp;8&amp;F&amp;R]</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8"/>
  <sheetViews>
    <sheetView topLeftCell="A33" workbookViewId="0">
      <selection activeCell="B44" sqref="B44"/>
    </sheetView>
  </sheetViews>
  <sheetFormatPr baseColWidth="10" defaultRowHeight="13.2" x14ac:dyDescent="0.25"/>
  <cols>
    <col min="1" max="1" width="109.6640625" customWidth="1"/>
    <col min="2" max="2" width="59.44140625" customWidth="1"/>
  </cols>
  <sheetData>
    <row r="1" spans="1:2" ht="15.6" x14ac:dyDescent="0.3">
      <c r="A1" s="427" t="s">
        <v>135</v>
      </c>
    </row>
    <row r="2" spans="1:2" ht="15.6" x14ac:dyDescent="0.3">
      <c r="A2" s="428" t="s">
        <v>116</v>
      </c>
    </row>
    <row r="3" spans="1:2" ht="19.5" customHeight="1" x14ac:dyDescent="0.25">
      <c r="A3" s="429" t="s">
        <v>129</v>
      </c>
      <c r="B3" s="430">
        <v>26</v>
      </c>
    </row>
    <row r="4" spans="1:2" ht="15" x14ac:dyDescent="0.25">
      <c r="A4" s="6" t="s">
        <v>130</v>
      </c>
      <c r="B4" s="430">
        <v>20</v>
      </c>
    </row>
    <row r="5" spans="1:2" ht="14.25" customHeight="1" x14ac:dyDescent="0.25">
      <c r="A5" s="429" t="s">
        <v>131</v>
      </c>
      <c r="B5" s="430">
        <v>6</v>
      </c>
    </row>
    <row r="6" spans="1:2" ht="15" customHeight="1" x14ac:dyDescent="0.25">
      <c r="A6" s="429" t="s">
        <v>117</v>
      </c>
      <c r="B6" s="430"/>
    </row>
    <row r="7" spans="1:2" ht="33" customHeight="1" x14ac:dyDescent="0.25">
      <c r="A7" s="429"/>
      <c r="B7" s="430"/>
    </row>
    <row r="8" spans="1:2" ht="15.6" x14ac:dyDescent="0.3">
      <c r="A8" s="428" t="s">
        <v>118</v>
      </c>
      <c r="B8" s="430"/>
    </row>
    <row r="9" spans="1:2" ht="40.5" customHeight="1" x14ac:dyDescent="0.25">
      <c r="A9" s="429" t="s">
        <v>119</v>
      </c>
      <c r="B9" s="430"/>
    </row>
    <row r="10" spans="1:2" ht="44.25" customHeight="1" x14ac:dyDescent="0.25">
      <c r="A10" s="429" t="s">
        <v>120</v>
      </c>
      <c r="B10" s="430"/>
    </row>
    <row r="11" spans="1:2" ht="18.75" customHeight="1" x14ac:dyDescent="0.25">
      <c r="A11" s="429" t="s">
        <v>132</v>
      </c>
      <c r="B11" s="430">
        <v>6</v>
      </c>
    </row>
    <row r="12" spans="1:2" ht="17.25" customHeight="1" x14ac:dyDescent="0.25">
      <c r="A12" s="429" t="s">
        <v>133</v>
      </c>
      <c r="B12" s="430">
        <v>2</v>
      </c>
    </row>
    <row r="13" spans="1:2" ht="17.25" customHeight="1" x14ac:dyDescent="0.25">
      <c r="A13" s="429"/>
      <c r="B13" s="430"/>
    </row>
    <row r="14" spans="1:2" ht="33.75" customHeight="1" x14ac:dyDescent="0.25">
      <c r="A14" s="429" t="s">
        <v>121</v>
      </c>
      <c r="B14" s="430">
        <v>2.2999999999999998</v>
      </c>
    </row>
    <row r="15" spans="1:2" ht="16.5" customHeight="1" x14ac:dyDescent="0.25">
      <c r="A15" s="429" t="s">
        <v>161</v>
      </c>
      <c r="B15" s="430">
        <v>0.3</v>
      </c>
    </row>
    <row r="16" spans="1:2" ht="28.5" customHeight="1" x14ac:dyDescent="0.25">
      <c r="A16" s="429" t="s">
        <v>122</v>
      </c>
      <c r="B16" s="430"/>
    </row>
    <row r="17" spans="1:2" ht="28.5" customHeight="1" x14ac:dyDescent="0.25">
      <c r="A17" s="429"/>
      <c r="B17" s="430"/>
    </row>
    <row r="18" spans="1:2" ht="28.5" customHeight="1" x14ac:dyDescent="0.25">
      <c r="A18" s="429" t="s">
        <v>231</v>
      </c>
      <c r="B18" s="430"/>
    </row>
    <row r="19" spans="1:2" ht="16.5" customHeight="1" x14ac:dyDescent="0.25">
      <c r="A19" s="429"/>
      <c r="B19" s="430"/>
    </row>
    <row r="20" spans="1:2" ht="15.6" x14ac:dyDescent="0.3">
      <c r="A20" s="428" t="s">
        <v>57</v>
      </c>
      <c r="B20" s="430"/>
    </row>
    <row r="21" spans="1:2" ht="15.75" customHeight="1" x14ac:dyDescent="0.25">
      <c r="A21" s="429" t="s">
        <v>123</v>
      </c>
      <c r="B21" s="430">
        <v>9</v>
      </c>
    </row>
    <row r="22" spans="1:2" ht="57.75" customHeight="1" x14ac:dyDescent="0.25">
      <c r="A22" s="429" t="s">
        <v>124</v>
      </c>
      <c r="B22" s="430"/>
    </row>
    <row r="23" spans="1:2" ht="15" x14ac:dyDescent="0.25">
      <c r="A23" s="429" t="s">
        <v>134</v>
      </c>
      <c r="B23" s="430">
        <v>2</v>
      </c>
    </row>
    <row r="24" spans="1:2" ht="15" x14ac:dyDescent="0.25">
      <c r="A24" s="429" t="s">
        <v>86</v>
      </c>
      <c r="B24" s="430">
        <v>5</v>
      </c>
    </row>
    <row r="25" spans="1:2" ht="15" x14ac:dyDescent="0.25">
      <c r="A25" s="429" t="s">
        <v>85</v>
      </c>
      <c r="B25" s="430">
        <v>2</v>
      </c>
    </row>
    <row r="26" spans="1:2" ht="15" x14ac:dyDescent="0.25">
      <c r="A26" s="429"/>
      <c r="B26" s="430"/>
    </row>
    <row r="27" spans="1:2" ht="15.6" x14ac:dyDescent="0.3">
      <c r="A27" s="428" t="s">
        <v>125</v>
      </c>
    </row>
    <row r="28" spans="1:2" ht="15" customHeight="1" x14ac:dyDescent="0.25">
      <c r="A28" s="429" t="s">
        <v>126</v>
      </c>
    </row>
    <row r="29" spans="1:2" ht="15" customHeight="1" x14ac:dyDescent="0.25">
      <c r="A29" s="429"/>
    </row>
    <row r="30" spans="1:2" ht="15.6" x14ac:dyDescent="0.3">
      <c r="A30" s="428" t="s">
        <v>127</v>
      </c>
    </row>
    <row r="31" spans="1:2" ht="30" customHeight="1" x14ac:dyDescent="0.25">
      <c r="A31" s="429" t="s">
        <v>128</v>
      </c>
      <c r="B31" s="430">
        <v>14.2</v>
      </c>
    </row>
    <row r="34" spans="1:256" ht="15.6" x14ac:dyDescent="0.3">
      <c r="A34" s="427" t="s">
        <v>138</v>
      </c>
    </row>
    <row r="35" spans="1:256" ht="17.25" customHeight="1" x14ac:dyDescent="0.25">
      <c r="A35" s="429" t="s">
        <v>136</v>
      </c>
    </row>
    <row r="36" spans="1:256" ht="27.75" customHeight="1" x14ac:dyDescent="0.25">
      <c r="A36" s="429" t="s">
        <v>137</v>
      </c>
    </row>
    <row r="37" spans="1:256" ht="69.75" customHeight="1" x14ac:dyDescent="0.4">
      <c r="A37" s="429" t="s">
        <v>139</v>
      </c>
    </row>
    <row r="38" spans="1:256" ht="34.5" customHeight="1" x14ac:dyDescent="0.25">
      <c r="A38" s="429" t="s">
        <v>140</v>
      </c>
    </row>
    <row r="39" spans="1:256" ht="15" x14ac:dyDescent="0.25">
      <c r="A39" s="430" t="s">
        <v>6</v>
      </c>
      <c r="B39" s="431">
        <v>0.151</v>
      </c>
    </row>
    <row r="40" spans="1:256" ht="15" x14ac:dyDescent="0.25">
      <c r="A40" s="430" t="s">
        <v>8</v>
      </c>
      <c r="B40" s="431">
        <v>0.21199999999999999</v>
      </c>
    </row>
    <row r="41" spans="1:256" ht="15" x14ac:dyDescent="0.25">
      <c r="A41" s="430" t="s">
        <v>10</v>
      </c>
      <c r="B41" s="431">
        <v>0.63700000000000001</v>
      </c>
    </row>
    <row r="43" spans="1:256" s="483" customFormat="1" ht="35.25" customHeight="1" x14ac:dyDescent="0.25">
      <c r="A43" s="479" t="s">
        <v>141</v>
      </c>
      <c r="B43" s="433">
        <v>1.5</v>
      </c>
      <c r="C43" s="481"/>
      <c r="D43" s="482"/>
      <c r="E43" s="481"/>
      <c r="F43" s="482"/>
      <c r="G43" s="481"/>
      <c r="H43" s="482"/>
      <c r="I43" s="481"/>
      <c r="J43" s="482"/>
      <c r="K43" s="481"/>
      <c r="L43" s="482"/>
      <c r="M43" s="481"/>
      <c r="N43" s="482"/>
      <c r="O43" s="481"/>
      <c r="P43" s="482"/>
      <c r="Q43" s="481"/>
      <c r="R43" s="482"/>
      <c r="S43" s="481"/>
      <c r="T43" s="482"/>
      <c r="U43" s="481"/>
      <c r="V43" s="482"/>
      <c r="W43" s="481"/>
      <c r="X43" s="482"/>
      <c r="Y43" s="481"/>
      <c r="Z43" s="482"/>
      <c r="AA43" s="481"/>
      <c r="AB43" s="482"/>
      <c r="AC43" s="481"/>
      <c r="AD43" s="482"/>
      <c r="AE43" s="481"/>
      <c r="AF43" s="482"/>
      <c r="AG43" s="481"/>
      <c r="AH43" s="482"/>
      <c r="AI43" s="481"/>
      <c r="AJ43" s="482"/>
      <c r="AK43" s="481"/>
      <c r="AL43" s="482"/>
      <c r="AM43" s="481"/>
      <c r="AN43" s="482"/>
      <c r="AO43" s="481"/>
      <c r="AP43" s="482"/>
      <c r="AQ43" s="481"/>
      <c r="AR43" s="482"/>
      <c r="AS43" s="481"/>
      <c r="AT43" s="482"/>
      <c r="AU43" s="481"/>
      <c r="AV43" s="482"/>
      <c r="AW43" s="481"/>
      <c r="AX43" s="482"/>
      <c r="AY43" s="481"/>
      <c r="AZ43" s="482"/>
      <c r="BA43" s="481"/>
      <c r="BB43" s="482"/>
      <c r="BC43" s="481"/>
      <c r="BD43" s="482"/>
      <c r="BE43" s="481"/>
      <c r="BF43" s="482"/>
      <c r="BG43" s="481"/>
      <c r="BH43" s="482"/>
      <c r="BI43" s="481"/>
      <c r="BJ43" s="482"/>
      <c r="BK43" s="481"/>
      <c r="BL43" s="482"/>
      <c r="BM43" s="481"/>
      <c r="BN43" s="482"/>
      <c r="BO43" s="481"/>
      <c r="BP43" s="482"/>
      <c r="BQ43" s="481"/>
      <c r="BR43" s="482"/>
      <c r="BS43" s="481"/>
      <c r="BT43" s="482"/>
      <c r="BU43" s="481"/>
      <c r="BV43" s="482"/>
      <c r="BW43" s="481"/>
      <c r="BX43" s="482"/>
      <c r="BY43" s="481"/>
      <c r="BZ43" s="482"/>
      <c r="CA43" s="481"/>
      <c r="CB43" s="482"/>
      <c r="CC43" s="481"/>
      <c r="CD43" s="482"/>
      <c r="CE43" s="481"/>
      <c r="CF43" s="482"/>
      <c r="CG43" s="481"/>
      <c r="CH43" s="482"/>
      <c r="CI43" s="481"/>
      <c r="CJ43" s="482"/>
      <c r="CK43" s="481"/>
      <c r="CL43" s="482"/>
      <c r="CM43" s="481"/>
      <c r="CN43" s="482"/>
      <c r="CO43" s="481"/>
      <c r="CP43" s="482"/>
      <c r="CQ43" s="481"/>
      <c r="CR43" s="482"/>
      <c r="CS43" s="481"/>
      <c r="CT43" s="482"/>
      <c r="CU43" s="481"/>
      <c r="CV43" s="482"/>
      <c r="CW43" s="481"/>
      <c r="CX43" s="482"/>
      <c r="CY43" s="481"/>
      <c r="CZ43" s="482"/>
      <c r="DA43" s="481"/>
      <c r="DB43" s="482"/>
      <c r="DC43" s="481"/>
      <c r="DD43" s="482"/>
      <c r="DE43" s="481"/>
      <c r="DF43" s="482"/>
      <c r="DG43" s="481"/>
      <c r="DH43" s="482"/>
      <c r="DI43" s="481"/>
      <c r="DJ43" s="482"/>
      <c r="DK43" s="481"/>
      <c r="DL43" s="482"/>
      <c r="DM43" s="481"/>
      <c r="DN43" s="482"/>
      <c r="DO43" s="481"/>
      <c r="DP43" s="482"/>
      <c r="DQ43" s="481"/>
      <c r="DR43" s="482"/>
      <c r="DS43" s="481"/>
      <c r="DT43" s="482"/>
      <c r="DU43" s="481"/>
      <c r="DV43" s="482"/>
      <c r="DW43" s="481"/>
      <c r="DX43" s="482"/>
      <c r="DY43" s="481"/>
      <c r="DZ43" s="482"/>
      <c r="EA43" s="481"/>
      <c r="EB43" s="482"/>
      <c r="EC43" s="481"/>
      <c r="ED43" s="482"/>
      <c r="EE43" s="481"/>
      <c r="EF43" s="482"/>
      <c r="EG43" s="481"/>
      <c r="EH43" s="482"/>
      <c r="EI43" s="481"/>
      <c r="EJ43" s="482"/>
      <c r="EK43" s="481"/>
      <c r="EL43" s="482"/>
      <c r="EM43" s="481"/>
      <c r="EN43" s="482"/>
      <c r="EO43" s="481"/>
      <c r="EP43" s="482"/>
      <c r="EQ43" s="481"/>
      <c r="ER43" s="482"/>
      <c r="ES43" s="481"/>
      <c r="ET43" s="482"/>
      <c r="EU43" s="481"/>
      <c r="EV43" s="482"/>
      <c r="EW43" s="481"/>
      <c r="EX43" s="482"/>
      <c r="EY43" s="481"/>
      <c r="EZ43" s="482"/>
      <c r="FA43" s="481"/>
      <c r="FB43" s="482"/>
      <c r="FC43" s="481"/>
      <c r="FD43" s="482"/>
      <c r="FE43" s="481"/>
      <c r="FF43" s="482"/>
      <c r="FG43" s="481"/>
      <c r="FH43" s="482"/>
      <c r="FI43" s="481"/>
      <c r="FJ43" s="482"/>
      <c r="FK43" s="481"/>
      <c r="FL43" s="482"/>
      <c r="FM43" s="481"/>
      <c r="FN43" s="482"/>
      <c r="FO43" s="481"/>
      <c r="FP43" s="482"/>
      <c r="FQ43" s="481"/>
      <c r="FR43" s="482"/>
      <c r="FS43" s="481"/>
      <c r="FT43" s="482"/>
      <c r="FU43" s="481"/>
      <c r="FV43" s="482"/>
      <c r="FW43" s="481"/>
      <c r="FX43" s="482"/>
      <c r="FY43" s="481"/>
      <c r="FZ43" s="482"/>
      <c r="GA43" s="481"/>
      <c r="GB43" s="482"/>
      <c r="GC43" s="481"/>
      <c r="GD43" s="482"/>
      <c r="GE43" s="481"/>
      <c r="GF43" s="482"/>
      <c r="GG43" s="481"/>
      <c r="GH43" s="482"/>
      <c r="GI43" s="481"/>
      <c r="GJ43" s="482"/>
      <c r="GK43" s="481"/>
      <c r="GL43" s="482"/>
      <c r="GM43" s="481"/>
      <c r="GN43" s="482"/>
      <c r="GO43" s="481"/>
      <c r="GP43" s="482"/>
      <c r="GQ43" s="481"/>
      <c r="GR43" s="482"/>
      <c r="GS43" s="481"/>
      <c r="GT43" s="482"/>
      <c r="GU43" s="481"/>
      <c r="GV43" s="482"/>
      <c r="GW43" s="481"/>
      <c r="GX43" s="482"/>
      <c r="GY43" s="481"/>
      <c r="GZ43" s="482"/>
      <c r="HA43" s="481"/>
      <c r="HB43" s="482"/>
      <c r="HC43" s="481"/>
      <c r="HD43" s="482"/>
      <c r="HE43" s="481"/>
      <c r="HF43" s="482"/>
      <c r="HG43" s="481"/>
      <c r="HH43" s="482"/>
      <c r="HI43" s="481"/>
      <c r="HJ43" s="482"/>
      <c r="HK43" s="481"/>
      <c r="HL43" s="482"/>
      <c r="HM43" s="481"/>
      <c r="HN43" s="482"/>
      <c r="HO43" s="481"/>
      <c r="HP43" s="482"/>
      <c r="HQ43" s="481"/>
      <c r="HR43" s="482"/>
      <c r="HS43" s="481"/>
      <c r="HT43" s="482"/>
      <c r="HU43" s="481"/>
      <c r="HV43" s="482"/>
      <c r="HW43" s="481"/>
      <c r="HX43" s="482"/>
      <c r="HY43" s="481"/>
      <c r="HZ43" s="482"/>
      <c r="IA43" s="481"/>
      <c r="IB43" s="482"/>
      <c r="IC43" s="481"/>
      <c r="ID43" s="482"/>
      <c r="IE43" s="481"/>
      <c r="IF43" s="482"/>
      <c r="IG43" s="481"/>
      <c r="IH43" s="482"/>
      <c r="II43" s="481"/>
      <c r="IJ43" s="482"/>
      <c r="IK43" s="481"/>
      <c r="IL43" s="482"/>
      <c r="IM43" s="481"/>
      <c r="IN43" s="482"/>
      <c r="IO43" s="481"/>
      <c r="IP43" s="482"/>
      <c r="IQ43" s="481"/>
      <c r="IR43" s="482"/>
      <c r="IS43" s="481"/>
      <c r="IT43" s="482"/>
      <c r="IU43" s="481"/>
      <c r="IV43" s="482"/>
    </row>
    <row r="44" spans="1:256" s="483" customFormat="1" ht="15" x14ac:dyDescent="0.25">
      <c r="A44" s="480" t="s">
        <v>232</v>
      </c>
      <c r="B44" s="433">
        <f>'TREprévisions T1'!Q18-B43</f>
        <v>0.19999999999999929</v>
      </c>
      <c r="C44" s="484"/>
      <c r="D44" s="482"/>
      <c r="E44" s="484"/>
      <c r="F44" s="482"/>
      <c r="G44" s="484"/>
      <c r="H44" s="482"/>
      <c r="I44" s="484"/>
      <c r="J44" s="482"/>
      <c r="K44" s="484"/>
      <c r="L44" s="482"/>
      <c r="M44" s="484"/>
      <c r="N44" s="482"/>
      <c r="O44" s="484"/>
      <c r="P44" s="482"/>
      <c r="Q44" s="484"/>
      <c r="R44" s="482"/>
      <c r="S44" s="484"/>
      <c r="T44" s="482"/>
      <c r="U44" s="484"/>
      <c r="V44" s="482"/>
      <c r="W44" s="484"/>
      <c r="X44" s="482"/>
      <c r="Y44" s="484"/>
      <c r="Z44" s="482"/>
      <c r="AA44" s="484"/>
      <c r="AB44" s="482"/>
      <c r="AC44" s="484"/>
      <c r="AD44" s="482"/>
      <c r="AE44" s="484"/>
      <c r="AF44" s="482"/>
      <c r="AG44" s="484"/>
      <c r="AH44" s="482"/>
      <c r="AI44" s="484"/>
      <c r="AJ44" s="482"/>
      <c r="AK44" s="484"/>
      <c r="AL44" s="482"/>
      <c r="AM44" s="484"/>
      <c r="AN44" s="482"/>
      <c r="AO44" s="484"/>
      <c r="AP44" s="482"/>
      <c r="AQ44" s="484"/>
      <c r="AR44" s="482"/>
      <c r="AS44" s="484"/>
      <c r="AT44" s="482"/>
      <c r="AU44" s="484"/>
      <c r="AV44" s="482"/>
      <c r="AW44" s="484"/>
      <c r="AX44" s="482"/>
      <c r="AY44" s="484"/>
      <c r="AZ44" s="482"/>
      <c r="BA44" s="484"/>
      <c r="BB44" s="482"/>
      <c r="BC44" s="484"/>
      <c r="BD44" s="482"/>
      <c r="BE44" s="484"/>
      <c r="BF44" s="482"/>
      <c r="BG44" s="484"/>
      <c r="BH44" s="482"/>
      <c r="BI44" s="484"/>
      <c r="BJ44" s="482"/>
      <c r="BK44" s="484"/>
      <c r="BL44" s="482"/>
      <c r="BM44" s="484"/>
      <c r="BN44" s="482"/>
      <c r="BO44" s="484"/>
      <c r="BP44" s="482"/>
      <c r="BQ44" s="484"/>
      <c r="BR44" s="482"/>
      <c r="BS44" s="484"/>
      <c r="BT44" s="482"/>
      <c r="BU44" s="484"/>
      <c r="BV44" s="482"/>
      <c r="BW44" s="484"/>
      <c r="BX44" s="482"/>
      <c r="BY44" s="484"/>
      <c r="BZ44" s="482"/>
      <c r="CA44" s="484"/>
      <c r="CB44" s="482"/>
      <c r="CC44" s="484"/>
      <c r="CD44" s="482"/>
      <c r="CE44" s="484"/>
      <c r="CF44" s="482"/>
      <c r="CG44" s="484"/>
      <c r="CH44" s="482"/>
      <c r="CI44" s="484"/>
      <c r="CJ44" s="482"/>
      <c r="CK44" s="484"/>
      <c r="CL44" s="482"/>
      <c r="CM44" s="484"/>
      <c r="CN44" s="482"/>
      <c r="CO44" s="484"/>
      <c r="CP44" s="482"/>
      <c r="CQ44" s="484"/>
      <c r="CR44" s="482"/>
      <c r="CS44" s="484"/>
      <c r="CT44" s="482"/>
      <c r="CU44" s="484"/>
      <c r="CV44" s="482"/>
      <c r="CW44" s="484"/>
      <c r="CX44" s="482"/>
      <c r="CY44" s="484"/>
      <c r="CZ44" s="482"/>
      <c r="DA44" s="484"/>
      <c r="DB44" s="482"/>
      <c r="DC44" s="484"/>
      <c r="DD44" s="482"/>
      <c r="DE44" s="484"/>
      <c r="DF44" s="482"/>
      <c r="DG44" s="484"/>
      <c r="DH44" s="482"/>
      <c r="DI44" s="484"/>
      <c r="DJ44" s="482"/>
      <c r="DK44" s="484"/>
      <c r="DL44" s="482"/>
      <c r="DM44" s="484"/>
      <c r="DN44" s="482"/>
      <c r="DO44" s="484"/>
      <c r="DP44" s="482"/>
      <c r="DQ44" s="484"/>
      <c r="DR44" s="482"/>
      <c r="DS44" s="484"/>
      <c r="DT44" s="482"/>
      <c r="DU44" s="484"/>
      <c r="DV44" s="482"/>
      <c r="DW44" s="484"/>
      <c r="DX44" s="482"/>
      <c r="DY44" s="484"/>
      <c r="DZ44" s="482"/>
      <c r="EA44" s="484"/>
      <c r="EB44" s="482"/>
      <c r="EC44" s="484"/>
      <c r="ED44" s="482"/>
      <c r="EE44" s="484"/>
      <c r="EF44" s="482"/>
      <c r="EG44" s="484"/>
      <c r="EH44" s="482"/>
      <c r="EI44" s="484"/>
      <c r="EJ44" s="482"/>
      <c r="EK44" s="484"/>
      <c r="EL44" s="482"/>
      <c r="EM44" s="484"/>
      <c r="EN44" s="482"/>
      <c r="EO44" s="484"/>
      <c r="EP44" s="482"/>
      <c r="EQ44" s="484"/>
      <c r="ER44" s="482"/>
      <c r="ES44" s="484"/>
      <c r="ET44" s="482"/>
      <c r="EU44" s="484"/>
      <c r="EV44" s="482"/>
      <c r="EW44" s="484"/>
      <c r="EX44" s="482"/>
      <c r="EY44" s="484"/>
      <c r="EZ44" s="482"/>
      <c r="FA44" s="484"/>
      <c r="FB44" s="482"/>
      <c r="FC44" s="484"/>
      <c r="FD44" s="482"/>
      <c r="FE44" s="484"/>
      <c r="FF44" s="482"/>
      <c r="FG44" s="484"/>
      <c r="FH44" s="482"/>
      <c r="FI44" s="484"/>
      <c r="FJ44" s="482"/>
      <c r="FK44" s="484"/>
      <c r="FL44" s="482"/>
      <c r="FM44" s="484"/>
      <c r="FN44" s="482"/>
      <c r="FO44" s="484"/>
      <c r="FP44" s="482"/>
      <c r="FQ44" s="484"/>
      <c r="FR44" s="482"/>
      <c r="FS44" s="484"/>
      <c r="FT44" s="482"/>
      <c r="FU44" s="484"/>
      <c r="FV44" s="482"/>
      <c r="FW44" s="484"/>
      <c r="FX44" s="482"/>
      <c r="FY44" s="484"/>
      <c r="FZ44" s="482"/>
      <c r="GA44" s="484"/>
      <c r="GB44" s="482"/>
      <c r="GC44" s="484"/>
      <c r="GD44" s="482"/>
      <c r="GE44" s="484"/>
      <c r="GF44" s="482"/>
      <c r="GG44" s="484"/>
      <c r="GH44" s="482"/>
      <c r="GI44" s="484"/>
      <c r="GJ44" s="482"/>
      <c r="GK44" s="484"/>
      <c r="GL44" s="482"/>
      <c r="GM44" s="484"/>
      <c r="GN44" s="482"/>
      <c r="GO44" s="484"/>
      <c r="GP44" s="482"/>
      <c r="GQ44" s="484"/>
      <c r="GR44" s="482"/>
      <c r="GS44" s="484"/>
      <c r="GT44" s="482"/>
      <c r="GU44" s="484"/>
      <c r="GV44" s="482"/>
      <c r="GW44" s="484"/>
      <c r="GX44" s="482"/>
      <c r="GY44" s="484"/>
      <c r="GZ44" s="482"/>
      <c r="HA44" s="484"/>
      <c r="HB44" s="482"/>
      <c r="HC44" s="484"/>
      <c r="HD44" s="482"/>
      <c r="HE44" s="484"/>
      <c r="HF44" s="482"/>
      <c r="HG44" s="484"/>
      <c r="HH44" s="482"/>
      <c r="HI44" s="484"/>
      <c r="HJ44" s="482"/>
      <c r="HK44" s="484"/>
      <c r="HL44" s="482"/>
      <c r="HM44" s="484"/>
      <c r="HN44" s="482"/>
      <c r="HO44" s="484"/>
      <c r="HP44" s="482"/>
      <c r="HQ44" s="484"/>
      <c r="HR44" s="482"/>
      <c r="HS44" s="484"/>
      <c r="HT44" s="482"/>
      <c r="HU44" s="484"/>
      <c r="HV44" s="482"/>
      <c r="HW44" s="484"/>
      <c r="HX44" s="482"/>
      <c r="HY44" s="484"/>
      <c r="HZ44" s="482"/>
      <c r="IA44" s="484"/>
      <c r="IB44" s="482"/>
      <c r="IC44" s="484"/>
      <c r="ID44" s="482"/>
      <c r="IE44" s="484"/>
      <c r="IF44" s="482"/>
      <c r="IG44" s="484"/>
      <c r="IH44" s="482"/>
      <c r="II44" s="484"/>
      <c r="IJ44" s="482"/>
      <c r="IK44" s="484"/>
      <c r="IL44" s="482"/>
      <c r="IM44" s="484"/>
      <c r="IN44" s="482"/>
      <c r="IO44" s="484"/>
      <c r="IP44" s="482"/>
      <c r="IQ44" s="484"/>
      <c r="IR44" s="482"/>
      <c r="IS44" s="484"/>
      <c r="IT44" s="482"/>
      <c r="IU44" s="484"/>
      <c r="IV44" s="482"/>
    </row>
    <row r="46" spans="1:256" ht="15.6" x14ac:dyDescent="0.3">
      <c r="A46" s="427" t="s">
        <v>149</v>
      </c>
    </row>
    <row r="47" spans="1:256" ht="15.6" x14ac:dyDescent="0.3">
      <c r="A47" s="428" t="s">
        <v>142</v>
      </c>
    </row>
    <row r="48" spans="1:256" ht="15" x14ac:dyDescent="0.25">
      <c r="A48" s="429" t="s">
        <v>143</v>
      </c>
    </row>
    <row r="49" spans="1:1" ht="15" x14ac:dyDescent="0.25">
      <c r="A49" s="432" t="s">
        <v>150</v>
      </c>
    </row>
    <row r="50" spans="1:1" ht="15" x14ac:dyDescent="0.25">
      <c r="A50" s="432" t="s">
        <v>152</v>
      </c>
    </row>
    <row r="51" spans="1:1" ht="15" x14ac:dyDescent="0.25">
      <c r="A51" s="432" t="s">
        <v>151</v>
      </c>
    </row>
    <row r="52" spans="1:1" ht="15" x14ac:dyDescent="0.25">
      <c r="A52" s="432"/>
    </row>
    <row r="53" spans="1:1" ht="15.6" x14ac:dyDescent="0.3">
      <c r="A53" s="428" t="s">
        <v>144</v>
      </c>
    </row>
    <row r="54" spans="1:1" ht="30" x14ac:dyDescent="0.25">
      <c r="A54" s="429" t="s">
        <v>145</v>
      </c>
    </row>
    <row r="55" spans="1:1" ht="15" x14ac:dyDescent="0.25">
      <c r="A55" s="429"/>
    </row>
    <row r="56" spans="1:1" ht="15.6" x14ac:dyDescent="0.3">
      <c r="A56" s="428" t="s">
        <v>146</v>
      </c>
    </row>
    <row r="57" spans="1:1" ht="33.75" customHeight="1" x14ac:dyDescent="0.25">
      <c r="A57" s="429" t="s">
        <v>147</v>
      </c>
    </row>
    <row r="58" spans="1:1" ht="30" x14ac:dyDescent="0.25">
      <c r="A58" s="429" t="s">
        <v>148</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7</vt:i4>
      </vt:variant>
    </vt:vector>
  </HeadingPairs>
  <TitlesOfParts>
    <vt:vector size="19" baseType="lpstr">
      <vt:lpstr>énoncé T0</vt:lpstr>
      <vt:lpstr>TRE1T0</vt:lpstr>
      <vt:lpstr>TRE2 T0</vt:lpstr>
      <vt:lpstr>TRE3 T0</vt:lpstr>
      <vt:lpstr>TRE4 T0</vt:lpstr>
      <vt:lpstr>énoncé T1</vt:lpstr>
      <vt:lpstr>TREvariation T1</vt:lpstr>
      <vt:lpstr>TREprévisions T1</vt:lpstr>
      <vt:lpstr>énoncé T2</vt:lpstr>
      <vt:lpstr>calcul des emplois finals</vt:lpstr>
      <vt:lpstr>Calcul des CI</vt:lpstr>
      <vt:lpstr>TRE T2</vt:lpstr>
      <vt:lpstr>'TRE T2'!Zone_d_impression</vt:lpstr>
      <vt:lpstr>TRE1T0!Zone_d_impression</vt:lpstr>
      <vt:lpstr>'TRE2 T0'!Zone_d_impression</vt:lpstr>
      <vt:lpstr>'TRE3 T0'!Zone_d_impression</vt:lpstr>
      <vt:lpstr>'TRE4 T0'!Zone_d_impression</vt:lpstr>
      <vt:lpstr>'TREprévisions T1'!Zone_d_impression</vt:lpstr>
      <vt:lpstr>'TREvariation T1'!Zone_d_impression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COMPAQ</dc:creator>
  <cp:lastModifiedBy>Jeremy Schilliger</cp:lastModifiedBy>
  <dcterms:created xsi:type="dcterms:W3CDTF">2019-08-29T07:05:59Z</dcterms:created>
  <dcterms:modified xsi:type="dcterms:W3CDTF">2019-09-24T18:05:09Z</dcterms:modified>
</cp:coreProperties>
</file>