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9000" activeTab="3"/>
  </bookViews>
  <sheets>
    <sheet name="Figure 1" sheetId="1" r:id="rId1"/>
    <sheet name="Table 1" sheetId="4" r:id="rId2"/>
    <sheet name="Table 1 (3)" sheetId="6" r:id="rId3"/>
    <sheet name="Table 1 (2)" sheetId="5" r:id="rId4"/>
  </sheets>
  <calcPr calcId="124519"/>
</workbook>
</file>

<file path=xl/calcChain.xml><?xml version="1.0" encoding="utf-8"?>
<calcChain xmlns="http://schemas.openxmlformats.org/spreadsheetml/2006/main">
  <c r="C45" i="6"/>
  <c r="C40" i="5" s="1"/>
  <c r="D40" s="1"/>
  <c r="D45" i="6"/>
  <c r="E45"/>
  <c r="F45"/>
  <c r="G45"/>
  <c r="H45"/>
  <c r="I45"/>
  <c r="J45"/>
  <c r="K45"/>
  <c r="L45"/>
  <c r="M45"/>
  <c r="N45"/>
  <c r="O45"/>
  <c r="P45"/>
  <c r="Q45"/>
  <c r="R45"/>
  <c r="S45"/>
  <c r="T45"/>
  <c r="C46"/>
  <c r="C41" i="5" s="1"/>
  <c r="D46" i="6"/>
  <c r="E46"/>
  <c r="F46"/>
  <c r="G46"/>
  <c r="H46"/>
  <c r="I46"/>
  <c r="J46"/>
  <c r="K46"/>
  <c r="L46"/>
  <c r="M46"/>
  <c r="N46"/>
  <c r="O46"/>
  <c r="P46"/>
  <c r="Q46"/>
  <c r="R46"/>
  <c r="S46"/>
  <c r="T46"/>
  <c r="AB50"/>
  <c r="AC50" s="1"/>
  <c r="Y50"/>
  <c r="Z50" s="1"/>
  <c r="V50"/>
  <c r="W50" s="1"/>
  <c r="AB49"/>
  <c r="AC49" s="1"/>
  <c r="Y49"/>
  <c r="Z49" s="1"/>
  <c r="V49"/>
  <c r="W49" s="1"/>
  <c r="AB48"/>
  <c r="AC48" s="1"/>
  <c r="Y48"/>
  <c r="Z48" s="1"/>
  <c r="V48"/>
  <c r="W48" s="1"/>
  <c r="AB47"/>
  <c r="AC47" s="1"/>
  <c r="Y47"/>
  <c r="Z47" s="1"/>
  <c r="V47"/>
  <c r="W47" s="1"/>
  <c r="V46"/>
  <c r="W46" s="1"/>
  <c r="T44"/>
  <c r="S44"/>
  <c r="R44"/>
  <c r="Q44"/>
  <c r="P44"/>
  <c r="O44"/>
  <c r="N44"/>
  <c r="M44"/>
  <c r="L44"/>
  <c r="K44"/>
  <c r="J44"/>
  <c r="I44"/>
  <c r="H44"/>
  <c r="G44"/>
  <c r="F44"/>
  <c r="V44" s="1"/>
  <c r="W44" s="1"/>
  <c r="E44"/>
  <c r="D44"/>
  <c r="C44"/>
  <c r="C39" i="5" s="1"/>
  <c r="T43" i="6"/>
  <c r="S43"/>
  <c r="R43"/>
  <c r="Q43"/>
  <c r="P43"/>
  <c r="O43"/>
  <c r="N43"/>
  <c r="M43"/>
  <c r="L43"/>
  <c r="K43"/>
  <c r="J43"/>
  <c r="I43"/>
  <c r="H43"/>
  <c r="G43"/>
  <c r="F43"/>
  <c r="E43"/>
  <c r="D43"/>
  <c r="C43"/>
  <c r="C38" i="5" s="1"/>
  <c r="D38" s="1"/>
  <c r="E38" s="1"/>
  <c r="T42" i="6"/>
  <c r="S42"/>
  <c r="R42"/>
  <c r="Q42"/>
  <c r="P42"/>
  <c r="O42"/>
  <c r="N42"/>
  <c r="M42"/>
  <c r="L42"/>
  <c r="K42"/>
  <c r="J42"/>
  <c r="I42"/>
  <c r="H42"/>
  <c r="G42"/>
  <c r="F42"/>
  <c r="V42" s="1"/>
  <c r="W42" s="1"/>
  <c r="E42"/>
  <c r="D42"/>
  <c r="C42"/>
  <c r="C37" i="5" s="1"/>
  <c r="T41" i="6"/>
  <c r="S41"/>
  <c r="R41"/>
  <c r="Q41"/>
  <c r="P41"/>
  <c r="O41"/>
  <c r="N41"/>
  <c r="M41"/>
  <c r="L41"/>
  <c r="K41"/>
  <c r="J41"/>
  <c r="I41"/>
  <c r="H41"/>
  <c r="G41"/>
  <c r="F41"/>
  <c r="E41"/>
  <c r="D41"/>
  <c r="C41"/>
  <c r="C36" i="5" s="1"/>
  <c r="D36" s="1"/>
  <c r="E36" s="1"/>
  <c r="T40" i="6"/>
  <c r="S40"/>
  <c r="R40"/>
  <c r="Q40"/>
  <c r="P40"/>
  <c r="O40"/>
  <c r="N40"/>
  <c r="M40"/>
  <c r="L40"/>
  <c r="K40"/>
  <c r="J40"/>
  <c r="I40"/>
  <c r="H40"/>
  <c r="G40"/>
  <c r="F40"/>
  <c r="V40" s="1"/>
  <c r="W40" s="1"/>
  <c r="E40"/>
  <c r="D40"/>
  <c r="C40"/>
  <c r="T39"/>
  <c r="S39"/>
  <c r="R39"/>
  <c r="Q39"/>
  <c r="P39"/>
  <c r="O39"/>
  <c r="N39"/>
  <c r="M39"/>
  <c r="L39"/>
  <c r="K39"/>
  <c r="J39"/>
  <c r="I39"/>
  <c r="H39"/>
  <c r="G39"/>
  <c r="F39"/>
  <c r="V39" s="1"/>
  <c r="W39" s="1"/>
  <c r="E39"/>
  <c r="D39"/>
  <c r="C39"/>
  <c r="C35" i="5" s="1"/>
  <c r="T38" i="6"/>
  <c r="S38"/>
  <c r="R38"/>
  <c r="Q38"/>
  <c r="P38"/>
  <c r="O38"/>
  <c r="N38"/>
  <c r="M38"/>
  <c r="L38"/>
  <c r="K38"/>
  <c r="J38"/>
  <c r="I38"/>
  <c r="H38"/>
  <c r="G38"/>
  <c r="F38"/>
  <c r="V38" s="1"/>
  <c r="W38" s="1"/>
  <c r="E38"/>
  <c r="D38"/>
  <c r="C38"/>
  <c r="C34" i="5" s="1"/>
  <c r="T37" i="6"/>
  <c r="S37"/>
  <c r="R37"/>
  <c r="Q37"/>
  <c r="P37"/>
  <c r="O37"/>
  <c r="N37"/>
  <c r="M37"/>
  <c r="L37"/>
  <c r="K37"/>
  <c r="J37"/>
  <c r="I37"/>
  <c r="H37"/>
  <c r="G37"/>
  <c r="F37"/>
  <c r="V37" s="1"/>
  <c r="W37" s="1"/>
  <c r="E37"/>
  <c r="D37"/>
  <c r="C37"/>
  <c r="C33" i="5" s="1"/>
  <c r="V36" i="6"/>
  <c r="W36" s="1"/>
  <c r="T36"/>
  <c r="S36"/>
  <c r="R36"/>
  <c r="Q36"/>
  <c r="AB36" s="1"/>
  <c r="AC36" s="1"/>
  <c r="P36"/>
  <c r="O36"/>
  <c r="N36"/>
  <c r="M36"/>
  <c r="L36"/>
  <c r="K36"/>
  <c r="J36"/>
  <c r="I36"/>
  <c r="Y36" s="1"/>
  <c r="Z36" s="1"/>
  <c r="H36"/>
  <c r="G36"/>
  <c r="F36"/>
  <c r="E36"/>
  <c r="D36"/>
  <c r="C36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C32" i="5" s="1"/>
  <c r="D32" s="1"/>
  <c r="T33" i="6"/>
  <c r="S33"/>
  <c r="R33"/>
  <c r="Q33"/>
  <c r="P33"/>
  <c r="O33"/>
  <c r="N33"/>
  <c r="M33"/>
  <c r="L33"/>
  <c r="K33"/>
  <c r="J33"/>
  <c r="I33"/>
  <c r="H33"/>
  <c r="G33"/>
  <c r="F33"/>
  <c r="E33"/>
  <c r="D33"/>
  <c r="C33"/>
  <c r="C31" i="5" s="1"/>
  <c r="D31" s="1"/>
  <c r="E31" s="1"/>
  <c r="F31" s="1"/>
  <c r="T32" i="6"/>
  <c r="S32"/>
  <c r="R32"/>
  <c r="Q32"/>
  <c r="P32"/>
  <c r="O32"/>
  <c r="N32"/>
  <c r="M32"/>
  <c r="L32"/>
  <c r="K32"/>
  <c r="J32"/>
  <c r="I32"/>
  <c r="H32"/>
  <c r="G32"/>
  <c r="F32"/>
  <c r="E32"/>
  <c r="D32"/>
  <c r="C32"/>
  <c r="C30" i="5" s="1"/>
  <c r="T31" i="6"/>
  <c r="S31"/>
  <c r="R31"/>
  <c r="Q31"/>
  <c r="P31"/>
  <c r="O31"/>
  <c r="N31"/>
  <c r="M31"/>
  <c r="L31"/>
  <c r="K31"/>
  <c r="J31"/>
  <c r="I31"/>
  <c r="H31"/>
  <c r="G31"/>
  <c r="F31"/>
  <c r="E31"/>
  <c r="D31"/>
  <c r="C31"/>
  <c r="C29" i="5" s="1"/>
  <c r="T30" i="6"/>
  <c r="S30"/>
  <c r="R30"/>
  <c r="Q30"/>
  <c r="P30"/>
  <c r="O30"/>
  <c r="N30"/>
  <c r="M30"/>
  <c r="L30"/>
  <c r="K30"/>
  <c r="J30"/>
  <c r="I30"/>
  <c r="H30"/>
  <c r="G30"/>
  <c r="F30"/>
  <c r="E30"/>
  <c r="D30"/>
  <c r="C30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T28"/>
  <c r="S28"/>
  <c r="R28"/>
  <c r="Q28"/>
  <c r="P28"/>
  <c r="O28"/>
  <c r="N28"/>
  <c r="M28"/>
  <c r="L28"/>
  <c r="K28"/>
  <c r="J28"/>
  <c r="I28"/>
  <c r="H28"/>
  <c r="G28"/>
  <c r="V28" s="1"/>
  <c r="W28" s="1"/>
  <c r="F28"/>
  <c r="E28"/>
  <c r="D28"/>
  <c r="C28"/>
  <c r="C28" i="5" s="1"/>
  <c r="T27" i="6"/>
  <c r="S27"/>
  <c r="R27"/>
  <c r="Q27"/>
  <c r="P27"/>
  <c r="O27"/>
  <c r="N27"/>
  <c r="M27"/>
  <c r="L27"/>
  <c r="K27"/>
  <c r="J27"/>
  <c r="I27"/>
  <c r="H27"/>
  <c r="G27"/>
  <c r="F27"/>
  <c r="E27"/>
  <c r="D27"/>
  <c r="C27"/>
  <c r="C27" i="5" s="1"/>
  <c r="D27" s="1"/>
  <c r="T26" i="6"/>
  <c r="S26"/>
  <c r="R26"/>
  <c r="Q26"/>
  <c r="P26"/>
  <c r="O26"/>
  <c r="N26"/>
  <c r="M26"/>
  <c r="L26"/>
  <c r="K26"/>
  <c r="J26"/>
  <c r="I26"/>
  <c r="H26"/>
  <c r="G26"/>
  <c r="F26"/>
  <c r="E26"/>
  <c r="D26"/>
  <c r="C26"/>
  <c r="C26" i="5" s="1"/>
  <c r="T25" i="6"/>
  <c r="S25"/>
  <c r="R25"/>
  <c r="Q25"/>
  <c r="P25"/>
  <c r="O25"/>
  <c r="N25"/>
  <c r="M25"/>
  <c r="L25"/>
  <c r="K25"/>
  <c r="J25"/>
  <c r="I25"/>
  <c r="H25"/>
  <c r="G25"/>
  <c r="F25"/>
  <c r="E25"/>
  <c r="D25"/>
  <c r="C25"/>
  <c r="C25" i="5" s="1"/>
  <c r="D25" s="1"/>
  <c r="T24" i="6"/>
  <c r="S24"/>
  <c r="R24"/>
  <c r="Q24"/>
  <c r="P24"/>
  <c r="O24"/>
  <c r="N24"/>
  <c r="M24"/>
  <c r="L24"/>
  <c r="K24"/>
  <c r="J24"/>
  <c r="I24"/>
  <c r="H24"/>
  <c r="G24"/>
  <c r="F24"/>
  <c r="E24"/>
  <c r="D24"/>
  <c r="C24"/>
  <c r="C24" i="5" s="1"/>
  <c r="T23" i="6"/>
  <c r="S23"/>
  <c r="R23"/>
  <c r="Q23"/>
  <c r="P23"/>
  <c r="O23"/>
  <c r="N23"/>
  <c r="M23"/>
  <c r="L23"/>
  <c r="K23"/>
  <c r="J23"/>
  <c r="I23"/>
  <c r="H23"/>
  <c r="G23"/>
  <c r="F23"/>
  <c r="E23"/>
  <c r="D23"/>
  <c r="C23"/>
  <c r="C23" i="5" s="1"/>
  <c r="D23" s="1"/>
  <c r="E23" s="1"/>
  <c r="T22" i="6"/>
  <c r="S22"/>
  <c r="R22"/>
  <c r="Q22"/>
  <c r="P22"/>
  <c r="O22"/>
  <c r="N22"/>
  <c r="M22"/>
  <c r="L22"/>
  <c r="K22"/>
  <c r="J22"/>
  <c r="I22"/>
  <c r="H22"/>
  <c r="G22"/>
  <c r="F22"/>
  <c r="E22"/>
  <c r="D22"/>
  <c r="C22"/>
  <c r="C22" i="5" s="1"/>
  <c r="T21" i="6"/>
  <c r="S21"/>
  <c r="R21"/>
  <c r="Q21"/>
  <c r="P21"/>
  <c r="O21"/>
  <c r="N21"/>
  <c r="M21"/>
  <c r="L21"/>
  <c r="K21"/>
  <c r="J21"/>
  <c r="I21"/>
  <c r="H21"/>
  <c r="G21"/>
  <c r="F21"/>
  <c r="E21"/>
  <c r="D21"/>
  <c r="C21"/>
  <c r="C21" i="5" s="1"/>
  <c r="D21" s="1"/>
  <c r="E21" s="1"/>
  <c r="T20" i="6"/>
  <c r="S20"/>
  <c r="R20"/>
  <c r="Q20"/>
  <c r="AB20" s="1"/>
  <c r="AC20" s="1"/>
  <c r="P20"/>
  <c r="O20"/>
  <c r="N20"/>
  <c r="M20"/>
  <c r="L20"/>
  <c r="K20"/>
  <c r="J20"/>
  <c r="I20"/>
  <c r="H20"/>
  <c r="G20"/>
  <c r="F20"/>
  <c r="V20" s="1"/>
  <c r="W20" s="1"/>
  <c r="E20"/>
  <c r="D20"/>
  <c r="C20"/>
  <c r="C20" i="5" s="1"/>
  <c r="T19" i="6"/>
  <c r="S19"/>
  <c r="R19"/>
  <c r="Q19"/>
  <c r="P19"/>
  <c r="O19"/>
  <c r="N19"/>
  <c r="M19"/>
  <c r="L19"/>
  <c r="K19"/>
  <c r="J19"/>
  <c r="I19"/>
  <c r="H19"/>
  <c r="G19"/>
  <c r="F19"/>
  <c r="E19"/>
  <c r="D19"/>
  <c r="C19"/>
  <c r="C19" i="5" s="1"/>
  <c r="T18" i="6"/>
  <c r="S18"/>
  <c r="R18"/>
  <c r="Q18"/>
  <c r="P18"/>
  <c r="O18"/>
  <c r="N18"/>
  <c r="M18"/>
  <c r="L18"/>
  <c r="K18"/>
  <c r="J18"/>
  <c r="I18"/>
  <c r="H18"/>
  <c r="G18"/>
  <c r="F18"/>
  <c r="V18" s="1"/>
  <c r="W18" s="1"/>
  <c r="E18"/>
  <c r="D18"/>
  <c r="C18"/>
  <c r="C18" i="5" s="1"/>
  <c r="T17" i="6"/>
  <c r="S17"/>
  <c r="R17"/>
  <c r="Q17"/>
  <c r="P17"/>
  <c r="O17"/>
  <c r="N17"/>
  <c r="M17"/>
  <c r="L17"/>
  <c r="K17"/>
  <c r="J17"/>
  <c r="I17"/>
  <c r="H17"/>
  <c r="G17"/>
  <c r="F17"/>
  <c r="E17"/>
  <c r="D17"/>
  <c r="C17"/>
  <c r="C17" i="5" s="1"/>
  <c r="T16" i="6"/>
  <c r="S16"/>
  <c r="R16"/>
  <c r="Q16"/>
  <c r="AB16" s="1"/>
  <c r="AC16" s="1"/>
  <c r="P16"/>
  <c r="O16"/>
  <c r="N16"/>
  <c r="M16"/>
  <c r="L16"/>
  <c r="K16"/>
  <c r="J16"/>
  <c r="I16"/>
  <c r="H16"/>
  <c r="G16"/>
  <c r="F16"/>
  <c r="V16" s="1"/>
  <c r="W16" s="1"/>
  <c r="E16"/>
  <c r="D16"/>
  <c r="C16"/>
  <c r="C16" i="5" s="1"/>
  <c r="D19" l="1"/>
  <c r="E19" s="1"/>
  <c r="F19" s="1"/>
  <c r="Y20" i="6"/>
  <c r="Z20" s="1"/>
  <c r="V25"/>
  <c r="W25" s="1"/>
  <c r="V27"/>
  <c r="W27" s="1"/>
  <c r="V29"/>
  <c r="W29" s="1"/>
  <c r="V31"/>
  <c r="W31" s="1"/>
  <c r="Y46"/>
  <c r="Z46" s="1"/>
  <c r="V45"/>
  <c r="W45" s="1"/>
  <c r="D17" i="5"/>
  <c r="E17" s="1"/>
  <c r="F17" s="1"/>
  <c r="AB25" i="6"/>
  <c r="AC25" s="1"/>
  <c r="D26" i="5"/>
  <c r="E26" s="1"/>
  <c r="F26" s="1"/>
  <c r="D28"/>
  <c r="E28" s="1"/>
  <c r="F28" s="1"/>
  <c r="AB17" i="6"/>
  <c r="AC17" s="1"/>
  <c r="V21"/>
  <c r="W21" s="1"/>
  <c r="V23"/>
  <c r="W23" s="1"/>
  <c r="D16" i="5"/>
  <c r="D18"/>
  <c r="D20"/>
  <c r="V22" i="6"/>
  <c r="W22" s="1"/>
  <c r="V24"/>
  <c r="W24" s="1"/>
  <c r="V30"/>
  <c r="W30" s="1"/>
  <c r="V32"/>
  <c r="W32" s="1"/>
  <c r="D33" i="5"/>
  <c r="E33" s="1"/>
  <c r="D35"/>
  <c r="E35" s="1"/>
  <c r="V41" i="6"/>
  <c r="W41" s="1"/>
  <c r="V43"/>
  <c r="W43" s="1"/>
  <c r="F21" i="5"/>
  <c r="F23"/>
  <c r="Y24" i="6"/>
  <c r="Z24" s="1"/>
  <c r="AB24"/>
  <c r="AC24" s="1"/>
  <c r="AB29"/>
  <c r="AC29" s="1"/>
  <c r="D30" i="5"/>
  <c r="E30" s="1"/>
  <c r="F30" s="1"/>
  <c r="V34" i="6"/>
  <c r="W34" s="1"/>
  <c r="F33" i="5"/>
  <c r="F35"/>
  <c r="Y40" i="6"/>
  <c r="Z40" s="1"/>
  <c r="AB40"/>
  <c r="AC40" s="1"/>
  <c r="D37" i="5"/>
  <c r="E37" s="1"/>
  <c r="F37" s="1"/>
  <c r="D39"/>
  <c r="E39" s="1"/>
  <c r="F39" s="1"/>
  <c r="E40"/>
  <c r="F40" s="1"/>
  <c r="V17" i="6"/>
  <c r="W17" s="1"/>
  <c r="V19"/>
  <c r="W19" s="1"/>
  <c r="AB21"/>
  <c r="AC21" s="1"/>
  <c r="D22" i="5"/>
  <c r="E22" s="1"/>
  <c r="F22" s="1"/>
  <c r="D24"/>
  <c r="E24" s="1"/>
  <c r="F24" s="1"/>
  <c r="V26" i="6"/>
  <c r="W26" s="1"/>
  <c r="D29" i="5"/>
  <c r="E29" s="1"/>
  <c r="F29" s="1"/>
  <c r="Y32" i="6"/>
  <c r="Z32" s="1"/>
  <c r="AB32"/>
  <c r="AC32" s="1"/>
  <c r="V33"/>
  <c r="W33" s="1"/>
  <c r="V35"/>
  <c r="W35" s="1"/>
  <c r="AB37"/>
  <c r="AC37" s="1"/>
  <c r="D34" i="5"/>
  <c r="E34" s="1"/>
  <c r="F34" s="1"/>
  <c r="AB45" i="6"/>
  <c r="AC45" s="1"/>
  <c r="E16" i="5"/>
  <c r="F16" s="1"/>
  <c r="G16" s="1"/>
  <c r="H16" s="1"/>
  <c r="I16" s="1"/>
  <c r="E18"/>
  <c r="F18" s="1"/>
  <c r="E20"/>
  <c r="F20" s="1"/>
  <c r="E25"/>
  <c r="F25" s="1"/>
  <c r="E27"/>
  <c r="F27" s="1"/>
  <c r="Y28" i="6"/>
  <c r="Z28" s="1"/>
  <c r="AB28"/>
  <c r="AC28" s="1"/>
  <c r="AB33"/>
  <c r="AC33" s="1"/>
  <c r="E32" i="5"/>
  <c r="F32" s="1"/>
  <c r="F38"/>
  <c r="Y44" i="6"/>
  <c r="Z44" s="1"/>
  <c r="AB44"/>
  <c r="AC44" s="1"/>
  <c r="Y18"/>
  <c r="Z18" s="1"/>
  <c r="Y19"/>
  <c r="Z19" s="1"/>
  <c r="AB19"/>
  <c r="AC19" s="1"/>
  <c r="Y23"/>
  <c r="Z23" s="1"/>
  <c r="AB23"/>
  <c r="AC23" s="1"/>
  <c r="Y27"/>
  <c r="Z27" s="1"/>
  <c r="AB27"/>
  <c r="AC27" s="1"/>
  <c r="Y31"/>
  <c r="Z31" s="1"/>
  <c r="AB31"/>
  <c r="AC31" s="1"/>
  <c r="Y35"/>
  <c r="Z35" s="1"/>
  <c r="AB35"/>
  <c r="AC35" s="1"/>
  <c r="Y39"/>
  <c r="Z39" s="1"/>
  <c r="AB39"/>
  <c r="AC39" s="1"/>
  <c r="Y43"/>
  <c r="Z43" s="1"/>
  <c r="AB43"/>
  <c r="AC43" s="1"/>
  <c r="AB46"/>
  <c r="AC46" s="1"/>
  <c r="Y45"/>
  <c r="Z45" s="1"/>
  <c r="F36" i="5"/>
  <c r="D41"/>
  <c r="E41" s="1"/>
  <c r="F41" s="1"/>
  <c r="G41" s="1"/>
  <c r="Y16" i="6"/>
  <c r="Z16" s="1"/>
  <c r="Y21"/>
  <c r="Z21" s="1"/>
  <c r="Y25"/>
  <c r="Z25" s="1"/>
  <c r="Y29"/>
  <c r="Z29" s="1"/>
  <c r="Y33"/>
  <c r="Z33" s="1"/>
  <c r="Y37"/>
  <c r="Z37" s="1"/>
  <c r="Y41"/>
  <c r="Z41" s="1"/>
  <c r="AB41"/>
  <c r="AC41" s="1"/>
  <c r="Y17"/>
  <c r="Z17" s="1"/>
  <c r="AB18"/>
  <c r="AC18" s="1"/>
  <c r="Y22"/>
  <c r="Z22" s="1"/>
  <c r="AB22"/>
  <c r="AC22" s="1"/>
  <c r="Y26"/>
  <c r="Z26" s="1"/>
  <c r="AB26"/>
  <c r="AC26" s="1"/>
  <c r="Y30"/>
  <c r="Z30" s="1"/>
  <c r="AB30"/>
  <c r="AC30" s="1"/>
  <c r="Y34"/>
  <c r="Z34" s="1"/>
  <c r="AB34"/>
  <c r="AC34" s="1"/>
  <c r="Y38"/>
  <c r="Z38" s="1"/>
  <c r="AB38"/>
  <c r="AC38" s="1"/>
  <c r="Y42"/>
  <c r="Z42" s="1"/>
  <c r="AB42"/>
  <c r="AC42" s="1"/>
  <c r="G40" i="5"/>
  <c r="H40" s="1"/>
  <c r="I40" s="1"/>
  <c r="G39"/>
  <c r="H39" s="1"/>
  <c r="I39" s="1"/>
  <c r="G36"/>
  <c r="H36" s="1"/>
  <c r="I36" s="1"/>
  <c r="G31"/>
  <c r="H31" s="1"/>
  <c r="I31" s="1"/>
  <c r="G28"/>
  <c r="H28" s="1"/>
  <c r="I28" s="1"/>
  <c r="G25"/>
  <c r="H25" s="1"/>
  <c r="I25" s="1"/>
  <c r="G20"/>
  <c r="H20" s="1"/>
  <c r="I20" s="1"/>
  <c r="G17"/>
  <c r="H17" s="1"/>
  <c r="I17" s="1"/>
  <c r="G37"/>
  <c r="H37" s="1"/>
  <c r="I37" s="1"/>
  <c r="G35"/>
  <c r="H35" s="1"/>
  <c r="I35" s="1"/>
  <c r="G32"/>
  <c r="H32" s="1"/>
  <c r="I32" s="1"/>
  <c r="G29"/>
  <c r="H29" s="1"/>
  <c r="I29" s="1"/>
  <c r="G26"/>
  <c r="H26" s="1"/>
  <c r="I26" s="1"/>
  <c r="G23"/>
  <c r="H23" s="1"/>
  <c r="I23" s="1"/>
  <c r="G18"/>
  <c r="H18" s="1"/>
  <c r="I18" s="1"/>
  <c r="G33"/>
  <c r="H33" s="1"/>
  <c r="I33" s="1"/>
  <c r="G30"/>
  <c r="H30" s="1"/>
  <c r="I30" s="1"/>
  <c r="G24"/>
  <c r="H24" s="1"/>
  <c r="I24" s="1"/>
  <c r="G21"/>
  <c r="H21" s="1"/>
  <c r="I21" s="1"/>
  <c r="G38"/>
  <c r="H38" s="1"/>
  <c r="I38" s="1"/>
  <c r="G34"/>
  <c r="H34" s="1"/>
  <c r="I34" s="1"/>
  <c r="G27"/>
  <c r="H27" s="1"/>
  <c r="I27" s="1"/>
  <c r="G22"/>
  <c r="H22" s="1"/>
  <c r="I22" s="1"/>
  <c r="G19"/>
  <c r="H19" s="1"/>
  <c r="I19" s="1"/>
  <c r="J16"/>
  <c r="K16" s="1"/>
  <c r="L16" s="1"/>
  <c r="M16" s="1"/>
  <c r="N16" s="1"/>
  <c r="O16" s="1"/>
  <c r="V16"/>
  <c r="W16" s="1"/>
  <c r="AB16" i="4"/>
  <c r="Y16"/>
  <c r="Z16" s="1"/>
  <c r="BV19" i="1"/>
  <c r="BV18"/>
  <c r="V31" i="5" l="1"/>
  <c r="W31" s="1"/>
  <c r="H41"/>
  <c r="I41" s="1"/>
  <c r="V41"/>
  <c r="W41" s="1"/>
  <c r="V40"/>
  <c r="W40" s="1"/>
  <c r="V27"/>
  <c r="W27" s="1"/>
  <c r="J41"/>
  <c r="K41" s="1"/>
  <c r="L41" s="1"/>
  <c r="M41" s="1"/>
  <c r="N41" s="1"/>
  <c r="O41" s="1"/>
  <c r="J40"/>
  <c r="K40" s="1"/>
  <c r="L40" s="1"/>
  <c r="M40" s="1"/>
  <c r="N40" s="1"/>
  <c r="O40" s="1"/>
  <c r="Y16"/>
  <c r="Z16" s="1"/>
  <c r="V18"/>
  <c r="W18" s="1"/>
  <c r="V39"/>
  <c r="W39" s="1"/>
  <c r="V22"/>
  <c r="W22" s="1"/>
  <c r="V26"/>
  <c r="W26" s="1"/>
  <c r="V20"/>
  <c r="W20" s="1"/>
  <c r="V34"/>
  <c r="W34" s="1"/>
  <c r="V21"/>
  <c r="W21" s="1"/>
  <c r="V32"/>
  <c r="W32" s="1"/>
  <c r="V38"/>
  <c r="W38" s="1"/>
  <c r="J33"/>
  <c r="K33" s="1"/>
  <c r="L33" s="1"/>
  <c r="M33" s="1"/>
  <c r="N33" s="1"/>
  <c r="O33" s="1"/>
  <c r="J37"/>
  <c r="K37" s="1"/>
  <c r="L37" s="1"/>
  <c r="M37" s="1"/>
  <c r="N37" s="1"/>
  <c r="O37" s="1"/>
  <c r="J28"/>
  <c r="K28" s="1"/>
  <c r="L28" s="1"/>
  <c r="M28" s="1"/>
  <c r="N28" s="1"/>
  <c r="O28" s="1"/>
  <c r="J19"/>
  <c r="K19" s="1"/>
  <c r="L19" s="1"/>
  <c r="M19" s="1"/>
  <c r="N19" s="1"/>
  <c r="O19" s="1"/>
  <c r="J24"/>
  <c r="K24" s="1"/>
  <c r="L24" s="1"/>
  <c r="M24" s="1"/>
  <c r="N24" s="1"/>
  <c r="O24" s="1"/>
  <c r="J30"/>
  <c r="K30" s="1"/>
  <c r="L30" s="1"/>
  <c r="M30" s="1"/>
  <c r="N30" s="1"/>
  <c r="O30" s="1"/>
  <c r="J23"/>
  <c r="K23" s="1"/>
  <c r="L23" s="1"/>
  <c r="M23" s="1"/>
  <c r="N23" s="1"/>
  <c r="O23" s="1"/>
  <c r="J29"/>
  <c r="K29" s="1"/>
  <c r="L29" s="1"/>
  <c r="M29" s="1"/>
  <c r="N29" s="1"/>
  <c r="O29" s="1"/>
  <c r="J35"/>
  <c r="K35" s="1"/>
  <c r="L35" s="1"/>
  <c r="M35" s="1"/>
  <c r="N35" s="1"/>
  <c r="O35" s="1"/>
  <c r="J17"/>
  <c r="K17" s="1"/>
  <c r="L17" s="1"/>
  <c r="M17" s="1"/>
  <c r="N17" s="1"/>
  <c r="O17" s="1"/>
  <c r="J25"/>
  <c r="K25" s="1"/>
  <c r="L25" s="1"/>
  <c r="M25" s="1"/>
  <c r="N25" s="1"/>
  <c r="O25" s="1"/>
  <c r="J36"/>
  <c r="K36" s="1"/>
  <c r="L36" s="1"/>
  <c r="M36" s="1"/>
  <c r="N36" s="1"/>
  <c r="O36" s="1"/>
  <c r="J27"/>
  <c r="K27" s="1"/>
  <c r="L27" s="1"/>
  <c r="M27" s="1"/>
  <c r="N27" s="1"/>
  <c r="O27" s="1"/>
  <c r="J38"/>
  <c r="K38" s="1"/>
  <c r="L38" s="1"/>
  <c r="M38" s="1"/>
  <c r="N38" s="1"/>
  <c r="O38" s="1"/>
  <c r="J31"/>
  <c r="K31" s="1"/>
  <c r="L31" s="1"/>
  <c r="M31" s="1"/>
  <c r="N31" s="1"/>
  <c r="O31" s="1"/>
  <c r="J22"/>
  <c r="K22" s="1"/>
  <c r="L22" s="1"/>
  <c r="M22" s="1"/>
  <c r="N22" s="1"/>
  <c r="O22" s="1"/>
  <c r="J34"/>
  <c r="K34" s="1"/>
  <c r="L34" s="1"/>
  <c r="M34" s="1"/>
  <c r="N34" s="1"/>
  <c r="O34" s="1"/>
  <c r="J21"/>
  <c r="K21" s="1"/>
  <c r="L21" s="1"/>
  <c r="M21" s="1"/>
  <c r="N21" s="1"/>
  <c r="O21" s="1"/>
  <c r="J18"/>
  <c r="K18" s="1"/>
  <c r="L18" s="1"/>
  <c r="M18" s="1"/>
  <c r="N18" s="1"/>
  <c r="O18" s="1"/>
  <c r="J26"/>
  <c r="K26" s="1"/>
  <c r="L26" s="1"/>
  <c r="M26" s="1"/>
  <c r="N26" s="1"/>
  <c r="O26" s="1"/>
  <c r="J32"/>
  <c r="K32" s="1"/>
  <c r="L32" s="1"/>
  <c r="M32" s="1"/>
  <c r="N32" s="1"/>
  <c r="O32" s="1"/>
  <c r="J20"/>
  <c r="K20" s="1"/>
  <c r="L20" s="1"/>
  <c r="M20" s="1"/>
  <c r="N20" s="1"/>
  <c r="O20" s="1"/>
  <c r="J39"/>
  <c r="K39" s="1"/>
  <c r="L39" s="1"/>
  <c r="M39" s="1"/>
  <c r="N39" s="1"/>
  <c r="O39" s="1"/>
  <c r="V19"/>
  <c r="W19" s="1"/>
  <c r="V24"/>
  <c r="W24" s="1"/>
  <c r="V30"/>
  <c r="W30" s="1"/>
  <c r="V23"/>
  <c r="W23" s="1"/>
  <c r="V29"/>
  <c r="W29" s="1"/>
  <c r="V35"/>
  <c r="W35" s="1"/>
  <c r="V17"/>
  <c r="W17" s="1"/>
  <c r="V25"/>
  <c r="W25" s="1"/>
  <c r="V36"/>
  <c r="W36" s="1"/>
  <c r="V33"/>
  <c r="W33" s="1"/>
  <c r="V37"/>
  <c r="W37" s="1"/>
  <c r="V28"/>
  <c r="W28" s="1"/>
  <c r="P16"/>
  <c r="Q16" s="1"/>
  <c r="R16" s="1"/>
  <c r="S16" s="1"/>
  <c r="T16" s="1"/>
  <c r="AB49" i="4"/>
  <c r="AC49" s="1"/>
  <c r="Y49"/>
  <c r="Z49" s="1"/>
  <c r="V49"/>
  <c r="W49" s="1"/>
  <c r="Y30" i="5" l="1"/>
  <c r="Z30" s="1"/>
  <c r="Y31"/>
  <c r="Z31" s="1"/>
  <c r="P41"/>
  <c r="Q41" s="1"/>
  <c r="R41" s="1"/>
  <c r="S41" s="1"/>
  <c r="T41" s="1"/>
  <c r="P40"/>
  <c r="Q40" s="1"/>
  <c r="R40" s="1"/>
  <c r="S40" s="1"/>
  <c r="T40" s="1"/>
  <c r="Y40"/>
  <c r="Z40" s="1"/>
  <c r="Y41"/>
  <c r="Z41" s="1"/>
  <c r="Y26"/>
  <c r="Z26" s="1"/>
  <c r="Y29"/>
  <c r="Z29" s="1"/>
  <c r="Y39"/>
  <c r="Z39" s="1"/>
  <c r="Y37"/>
  <c r="Z37" s="1"/>
  <c r="Y20"/>
  <c r="Z20" s="1"/>
  <c r="Y17"/>
  <c r="Z17" s="1"/>
  <c r="Y24"/>
  <c r="Z24" s="1"/>
  <c r="Y19"/>
  <c r="Z19" s="1"/>
  <c r="P32"/>
  <c r="Q32" s="1"/>
  <c r="R32" s="1"/>
  <c r="S32" s="1"/>
  <c r="T32" s="1"/>
  <c r="P18"/>
  <c r="Q18" s="1"/>
  <c r="R18" s="1"/>
  <c r="S18" s="1"/>
  <c r="T18" s="1"/>
  <c r="P21"/>
  <c r="Q21" s="1"/>
  <c r="R21" s="1"/>
  <c r="S21" s="1"/>
  <c r="T21" s="1"/>
  <c r="P27"/>
  <c r="Q27" s="1"/>
  <c r="R27" s="1"/>
  <c r="S27" s="1"/>
  <c r="T27" s="1"/>
  <c r="P25"/>
  <c r="Q25" s="1"/>
  <c r="R25" s="1"/>
  <c r="S25" s="1"/>
  <c r="T25" s="1"/>
  <c r="P35"/>
  <c r="Q35" s="1"/>
  <c r="R35" s="1"/>
  <c r="S35" s="1"/>
  <c r="T35" s="1"/>
  <c r="P23"/>
  <c r="Q23" s="1"/>
  <c r="R23" s="1"/>
  <c r="S23" s="1"/>
  <c r="T23" s="1"/>
  <c r="P28"/>
  <c r="Q28" s="1"/>
  <c r="R28" s="1"/>
  <c r="S28" s="1"/>
  <c r="T28" s="1"/>
  <c r="P33"/>
  <c r="Q33" s="1"/>
  <c r="R33" s="1"/>
  <c r="S33" s="1"/>
  <c r="T33" s="1"/>
  <c r="P31"/>
  <c r="Q31" s="1"/>
  <c r="R31" s="1"/>
  <c r="S31" s="1"/>
  <c r="T31" s="1"/>
  <c r="P30"/>
  <c r="Q30" s="1"/>
  <c r="R30" s="1"/>
  <c r="S30" s="1"/>
  <c r="T30" s="1"/>
  <c r="P39"/>
  <c r="Q39" s="1"/>
  <c r="R39" s="1"/>
  <c r="S39" s="1"/>
  <c r="T39" s="1"/>
  <c r="P20"/>
  <c r="Q20" s="1"/>
  <c r="R20" s="1"/>
  <c r="S20" s="1"/>
  <c r="T20" s="1"/>
  <c r="P26"/>
  <c r="Q26" s="1"/>
  <c r="R26" s="1"/>
  <c r="S26" s="1"/>
  <c r="T26" s="1"/>
  <c r="P17"/>
  <c r="Q17" s="1"/>
  <c r="R17" s="1"/>
  <c r="S17" s="1"/>
  <c r="T17" s="1"/>
  <c r="P29"/>
  <c r="Q29" s="1"/>
  <c r="R29" s="1"/>
  <c r="S29" s="1"/>
  <c r="T29" s="1"/>
  <c r="P24"/>
  <c r="Q24" s="1"/>
  <c r="R24" s="1"/>
  <c r="S24" s="1"/>
  <c r="T24" s="1"/>
  <c r="P19"/>
  <c r="Q19" s="1"/>
  <c r="R19" s="1"/>
  <c r="S19" s="1"/>
  <c r="T19" s="1"/>
  <c r="P37"/>
  <c r="Q37" s="1"/>
  <c r="R37" s="1"/>
  <c r="S37" s="1"/>
  <c r="T37" s="1"/>
  <c r="Y32"/>
  <c r="Z32" s="1"/>
  <c r="Y18"/>
  <c r="Z18" s="1"/>
  <c r="Y21"/>
  <c r="Z21" s="1"/>
  <c r="Y27"/>
  <c r="Z27" s="1"/>
  <c r="Y25"/>
  <c r="Z25" s="1"/>
  <c r="Y35"/>
  <c r="Z35" s="1"/>
  <c r="Y23"/>
  <c r="Z23" s="1"/>
  <c r="Y28"/>
  <c r="Z28" s="1"/>
  <c r="Y33"/>
  <c r="Z33" s="1"/>
  <c r="Y34"/>
  <c r="Z34" s="1"/>
  <c r="Y22"/>
  <c r="Z22" s="1"/>
  <c r="Y38"/>
  <c r="Z38" s="1"/>
  <c r="Y36"/>
  <c r="Z36" s="1"/>
  <c r="P34"/>
  <c r="Q34" s="1"/>
  <c r="R34" s="1"/>
  <c r="S34" s="1"/>
  <c r="T34" s="1"/>
  <c r="P22"/>
  <c r="Q22" s="1"/>
  <c r="R22" s="1"/>
  <c r="S22" s="1"/>
  <c r="T22" s="1"/>
  <c r="P38"/>
  <c r="Q38" s="1"/>
  <c r="R38" s="1"/>
  <c r="S38" s="1"/>
  <c r="T38" s="1"/>
  <c r="P36"/>
  <c r="Q36" s="1"/>
  <c r="R36" s="1"/>
  <c r="S36" s="1"/>
  <c r="T36" s="1"/>
  <c r="AB16"/>
  <c r="AC16" s="1"/>
  <c r="AC16" i="4"/>
  <c r="AB17"/>
  <c r="AC17" s="1"/>
  <c r="AB18"/>
  <c r="AC18" s="1"/>
  <c r="AB19"/>
  <c r="AC19" s="1"/>
  <c r="AB20"/>
  <c r="AC20" s="1"/>
  <c r="AB21"/>
  <c r="AC21" s="1"/>
  <c r="AB22"/>
  <c r="AC22" s="1"/>
  <c r="AB23"/>
  <c r="AC23" s="1"/>
  <c r="AB24"/>
  <c r="AC24" s="1"/>
  <c r="AB25"/>
  <c r="AC25" s="1"/>
  <c r="AB26"/>
  <c r="AC26" s="1"/>
  <c r="AB27"/>
  <c r="AC27" s="1"/>
  <c r="AB28"/>
  <c r="AC28" s="1"/>
  <c r="AB29"/>
  <c r="AC29" s="1"/>
  <c r="AB30"/>
  <c r="AC30" s="1"/>
  <c r="AB31"/>
  <c r="AC31" s="1"/>
  <c r="AB32"/>
  <c r="AC32" s="1"/>
  <c r="AB33"/>
  <c r="AC33" s="1"/>
  <c r="AB34"/>
  <c r="AC34" s="1"/>
  <c r="AB35"/>
  <c r="AC35" s="1"/>
  <c r="AB36"/>
  <c r="AC36" s="1"/>
  <c r="AB37"/>
  <c r="AC37" s="1"/>
  <c r="AB38"/>
  <c r="AC38" s="1"/>
  <c r="AB39"/>
  <c r="AC39" s="1"/>
  <c r="AB40"/>
  <c r="AC40" s="1"/>
  <c r="AB41"/>
  <c r="AC41" s="1"/>
  <c r="AB42"/>
  <c r="AC42" s="1"/>
  <c r="AB43"/>
  <c r="AC43" s="1"/>
  <c r="AB44"/>
  <c r="AC44" s="1"/>
  <c r="AB45"/>
  <c r="AC45" s="1"/>
  <c r="AB46"/>
  <c r="AC46" s="1"/>
  <c r="AB47"/>
  <c r="AC47" s="1"/>
  <c r="AB48"/>
  <c r="AC48" s="1"/>
  <c r="AB50"/>
  <c r="AC50" s="1"/>
  <c r="V16"/>
  <c r="W16" s="1"/>
  <c r="V18"/>
  <c r="W18" s="1"/>
  <c r="AB31" i="5" l="1"/>
  <c r="AC31" s="1"/>
  <c r="AB40"/>
  <c r="AC40" s="1"/>
  <c r="AB41"/>
  <c r="AC41" s="1"/>
  <c r="AB32"/>
  <c r="AC32" s="1"/>
  <c r="AB36"/>
  <c r="AC36" s="1"/>
  <c r="AB34"/>
  <c r="AC34" s="1"/>
  <c r="AB39"/>
  <c r="AC39" s="1"/>
  <c r="AB30"/>
  <c r="AC30" s="1"/>
  <c r="AB33"/>
  <c r="AC33" s="1"/>
  <c r="AB17"/>
  <c r="AC17" s="1"/>
  <c r="AB37"/>
  <c r="AC37" s="1"/>
  <c r="AB26"/>
  <c r="AC26" s="1"/>
  <c r="AB18"/>
  <c r="AC18" s="1"/>
  <c r="AB24"/>
  <c r="AC24" s="1"/>
  <c r="AB29"/>
  <c r="AC29" s="1"/>
  <c r="AB20"/>
  <c r="AC20" s="1"/>
  <c r="AB28"/>
  <c r="AC28" s="1"/>
  <c r="AB35"/>
  <c r="AC35" s="1"/>
  <c r="AB27"/>
  <c r="AC27" s="1"/>
  <c r="AB21"/>
  <c r="AC21" s="1"/>
  <c r="AB38"/>
  <c r="AC38" s="1"/>
  <c r="AB19"/>
  <c r="AC19" s="1"/>
  <c r="AB23"/>
  <c r="AC23" s="1"/>
  <c r="AB25"/>
  <c r="AC25" s="1"/>
  <c r="AB22"/>
  <c r="AC22" s="1"/>
  <c r="Y17" i="4"/>
  <c r="Z17" s="1"/>
  <c r="Y18"/>
  <c r="Z18" s="1"/>
  <c r="Y19"/>
  <c r="Z19" s="1"/>
  <c r="Y20"/>
  <c r="Z20" s="1"/>
  <c r="Y21"/>
  <c r="Z21" s="1"/>
  <c r="Y22"/>
  <c r="Z22" s="1"/>
  <c r="Y23"/>
  <c r="Z23" s="1"/>
  <c r="Y24"/>
  <c r="Z24" s="1"/>
  <c r="Y25"/>
  <c r="Z25" s="1"/>
  <c r="Y26"/>
  <c r="Z26" s="1"/>
  <c r="Y27"/>
  <c r="Z27" s="1"/>
  <c r="Y28"/>
  <c r="Z28" s="1"/>
  <c r="Y29"/>
  <c r="Z29" s="1"/>
  <c r="Y30"/>
  <c r="Z30" s="1"/>
  <c r="Y31"/>
  <c r="Z31" s="1"/>
  <c r="Y32"/>
  <c r="Z32" s="1"/>
  <c r="Y33"/>
  <c r="Z33" s="1"/>
  <c r="Y34"/>
  <c r="Z34" s="1"/>
  <c r="Y35"/>
  <c r="Z35" s="1"/>
  <c r="Y36"/>
  <c r="Z36" s="1"/>
  <c r="Y37"/>
  <c r="Z37" s="1"/>
  <c r="Y38"/>
  <c r="Z38" s="1"/>
  <c r="Y39"/>
  <c r="Z39" s="1"/>
  <c r="Y40"/>
  <c r="Z40" s="1"/>
  <c r="Y41"/>
  <c r="Z41" s="1"/>
  <c r="Y42"/>
  <c r="Z42" s="1"/>
  <c r="Y43"/>
  <c r="Z43" s="1"/>
  <c r="Y44"/>
  <c r="Z44" s="1"/>
  <c r="Y45"/>
  <c r="Z45" s="1"/>
  <c r="Y46"/>
  <c r="Z46" s="1"/>
  <c r="Y47"/>
  <c r="Z47" s="1"/>
  <c r="Y48"/>
  <c r="Z48" s="1"/>
  <c r="Y50"/>
  <c r="Z50" s="1"/>
  <c r="V17" l="1"/>
  <c r="W17" s="1"/>
  <c r="V19"/>
  <c r="W19" s="1"/>
  <c r="V20"/>
  <c r="W20" s="1"/>
  <c r="V21"/>
  <c r="W21" s="1"/>
  <c r="V22"/>
  <c r="W22" s="1"/>
  <c r="V23"/>
  <c r="W23" s="1"/>
  <c r="V24"/>
  <c r="W24" s="1"/>
  <c r="V25"/>
  <c r="W25" s="1"/>
  <c r="V26"/>
  <c r="W26" s="1"/>
  <c r="V27"/>
  <c r="W27" s="1"/>
  <c r="V28"/>
  <c r="W28" s="1"/>
  <c r="V29"/>
  <c r="W29" s="1"/>
  <c r="V30"/>
  <c r="W30" s="1"/>
  <c r="V31"/>
  <c r="W31" s="1"/>
  <c r="V32"/>
  <c r="W32" s="1"/>
  <c r="V33"/>
  <c r="W33" s="1"/>
  <c r="V34"/>
  <c r="W34" s="1"/>
  <c r="V35"/>
  <c r="W35" s="1"/>
  <c r="V36"/>
  <c r="W36" s="1"/>
  <c r="V37"/>
  <c r="W37" s="1"/>
  <c r="V38"/>
  <c r="W38" s="1"/>
  <c r="V39"/>
  <c r="W39" s="1"/>
  <c r="V40"/>
  <c r="W40" s="1"/>
  <c r="V41"/>
  <c r="W41" s="1"/>
  <c r="V42"/>
  <c r="W42" s="1"/>
  <c r="V43"/>
  <c r="W43" s="1"/>
  <c r="V44"/>
  <c r="W44" s="1"/>
  <c r="V45"/>
  <c r="W45" s="1"/>
  <c r="V46"/>
  <c r="W46" s="1"/>
  <c r="V47"/>
  <c r="W47" s="1"/>
  <c r="V48"/>
  <c r="W48" s="1"/>
  <c r="V50"/>
  <c r="W50" s="1"/>
</calcChain>
</file>

<file path=xl/sharedStrings.xml><?xml version="1.0" encoding="utf-8"?>
<sst xmlns="http://schemas.openxmlformats.org/spreadsheetml/2006/main" count="314" uniqueCount="142">
  <si>
    <t>Construction cost (or producer prices), new residential buildings - quarterly data [sts_copi_q]</t>
  </si>
  <si>
    <t>Last update</t>
  </si>
  <si>
    <t>Extracted on</t>
  </si>
  <si>
    <t>Source of data</t>
  </si>
  <si>
    <t>Eurostat</t>
  </si>
  <si>
    <t>GEO</t>
  </si>
  <si>
    <t>NACE_R2</t>
  </si>
  <si>
    <t>Residential buildings, except residences for communities</t>
  </si>
  <si>
    <t>S_ADJ</t>
  </si>
  <si>
    <t>Unadjusted data (i.e. neither seasonally adjusted nor calendar adjusted data)</t>
  </si>
  <si>
    <t>UNIT</t>
  </si>
  <si>
    <t>Index, 2015=100</t>
  </si>
  <si>
    <t>2005Q2</t>
  </si>
  <si>
    <t>2005Q3</t>
  </si>
  <si>
    <t>2005Q4</t>
  </si>
  <si>
    <t>2006Q2</t>
  </si>
  <si>
    <t>2006Q3</t>
  </si>
  <si>
    <t>2006Q4</t>
  </si>
  <si>
    <t>2007Q2</t>
  </si>
  <si>
    <t>2007Q3</t>
  </si>
  <si>
    <t>2007Q4</t>
  </si>
  <si>
    <t>2008Q2</t>
  </si>
  <si>
    <t>2008Q3</t>
  </si>
  <si>
    <t>2008Q4</t>
  </si>
  <si>
    <t>2009Q2</t>
  </si>
  <si>
    <t>2009Q3</t>
  </si>
  <si>
    <t>2009Q4</t>
  </si>
  <si>
    <t>2010Q2</t>
  </si>
  <si>
    <t>2010Q3</t>
  </si>
  <si>
    <t>2010Q4</t>
  </si>
  <si>
    <t>2011Q2</t>
  </si>
  <si>
    <t>2011Q3</t>
  </si>
  <si>
    <t>2011Q4</t>
  </si>
  <si>
    <t>2012Q2</t>
  </si>
  <si>
    <t>2012Q3</t>
  </si>
  <si>
    <t>2012Q4</t>
  </si>
  <si>
    <t>2013Q2</t>
  </si>
  <si>
    <t>2013Q3</t>
  </si>
  <si>
    <t>2013Q4</t>
  </si>
  <si>
    <t>2014Q2</t>
  </si>
  <si>
    <t>2014Q3</t>
  </si>
  <si>
    <t>2014Q4</t>
  </si>
  <si>
    <t>2015Q2</t>
  </si>
  <si>
    <t>2015Q3</t>
  </si>
  <si>
    <t>2015Q4</t>
  </si>
  <si>
    <t>2016Q2</t>
  </si>
  <si>
    <t>2016Q3</t>
  </si>
  <si>
    <t>2016Q4</t>
  </si>
  <si>
    <t>2017Q2</t>
  </si>
  <si>
    <t>2017Q3</t>
  </si>
  <si>
    <t>2017Q4</t>
  </si>
  <si>
    <r>
      <t>Source:</t>
    </r>
    <r>
      <rPr>
        <sz val="9"/>
        <rFont val="Arial"/>
        <family val="2"/>
      </rPr>
      <t xml:space="preserve"> Eurostat (online data code: sts_copi_q)</t>
    </r>
  </si>
  <si>
    <t>INDIC_BT</t>
  </si>
  <si>
    <t>Percentage change compared to same period in previous year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</si>
  <si>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</si>
  <si>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</si>
  <si>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</si>
  <si>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</si>
  <si>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</si>
  <si>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</si>
  <si>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</si>
  <si>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</si>
  <si>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</si>
  <si>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</si>
  <si>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</si>
  <si>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</si>
  <si>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</si>
  <si>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Belgium</t>
  </si>
  <si>
    <t>Bulgaria</t>
  </si>
  <si>
    <t>Denmark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</si>
  <si>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</si>
  <si>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</si>
  <si>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</si>
  <si>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</si>
  <si>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</si>
  <si>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</si>
  <si>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</si>
  <si>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</si>
  <si>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</si>
  <si>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</si>
  <si>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</si>
  <si>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</si>
  <si>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</si>
  <si>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</si>
  <si>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</si>
  <si>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</si>
  <si>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</si>
  <si>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</si>
  <si>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</si>
  <si>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</si>
  <si>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</si>
  <si>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</si>
  <si>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:</t>
  </si>
  <si>
    <t>Norway</t>
  </si>
  <si>
    <t>Switzerland</t>
  </si>
  <si>
    <t>Montenegro</t>
  </si>
  <si>
    <t>Germany</t>
  </si>
  <si>
    <t>Special value : not available</t>
  </si>
  <si>
    <t xml:space="preserve"> </t>
  </si>
  <si>
    <r>
      <t>Source:</t>
    </r>
    <r>
      <rPr>
        <sz val="9"/>
        <rFont val="Arial"/>
        <family val="2"/>
      </rPr>
      <t xml:space="preserve"> Eurostat (online data code: sts_copi_a)</t>
    </r>
  </si>
  <si>
    <t>2008-2009</t>
  </si>
  <si>
    <t>2018Q2</t>
  </si>
  <si>
    <t>2018Q3</t>
  </si>
  <si>
    <t>2018Q4</t>
  </si>
  <si>
    <t>2019Q2</t>
  </si>
  <si>
    <t>2018</t>
  </si>
  <si>
    <t>North Macedonia</t>
  </si>
  <si>
    <t>Average annual rates</t>
  </si>
  <si>
    <t>2011-2016</t>
  </si>
  <si>
    <t>2017 2018</t>
  </si>
  <si>
    <t>Czechia</t>
  </si>
  <si>
    <t xml:space="preserve"> unadjusted data</t>
  </si>
  <si>
    <t>European Union - 27 countries (from 2020)</t>
  </si>
  <si>
    <t>2019Q3</t>
  </si>
  <si>
    <t>2019Q4</t>
  </si>
  <si>
    <t>2020Q2</t>
  </si>
  <si>
    <t>2019</t>
  </si>
  <si>
    <t>2020</t>
  </si>
  <si>
    <t>2020Q3</t>
  </si>
  <si>
    <t>2020Q4</t>
  </si>
  <si>
    <t>2021Q2</t>
  </si>
  <si>
    <t>EU</t>
  </si>
  <si>
    <t>2021Q3</t>
  </si>
  <si>
    <t>2021Q4</t>
  </si>
  <si>
    <t>2022Q2</t>
  </si>
  <si>
    <t>2022Q3</t>
  </si>
  <si>
    <t>2021</t>
  </si>
  <si>
    <t>Albania</t>
  </si>
  <si>
    <t>2022Q4</t>
  </si>
  <si>
    <t>01.07.2023</t>
  </si>
  <si>
    <t>03.07.2023</t>
  </si>
  <si>
    <t>EA-20</t>
  </si>
  <si>
    <t>Türkiye</t>
  </si>
  <si>
    <t>2022</t>
  </si>
  <si>
    <t>Construction producer prices, new residential buildings - annual data [sts_copi_a]</t>
  </si>
  <si>
    <t>Output price (producer prices) index in construction - in national currency</t>
  </si>
  <si>
    <t>Producer prices</t>
  </si>
  <si>
    <t>Costs</t>
  </si>
  <si>
    <t>Figure 1: EU, Construction producer prices and costs 2005 - 2023, quarterly data, undadjusted (2015 = 100)</t>
  </si>
  <si>
    <t>q1-23/q4-20</t>
  </si>
  <si>
    <t>Table 1: Annual growth rates, construction producer prices for new residential buildings, 2005 - 2022</t>
  </si>
  <si>
    <r>
      <t>Source:</t>
    </r>
    <r>
      <rPr>
        <sz val="12"/>
        <rFont val="Arial"/>
        <family val="2"/>
      </rPr>
      <t xml:space="preserve"> Eurostat</t>
    </r>
  </si>
</sst>
</file>

<file path=xl/styles.xml><?xml version="1.0" encoding="utf-8"?>
<styleSheet xmlns="http://schemas.openxmlformats.org/spreadsheetml/2006/main">
  <numFmts count="5">
    <numFmt numFmtId="164" formatCode="dd\.mm\.yy"/>
    <numFmt numFmtId="165" formatCode="#,##0.0"/>
    <numFmt numFmtId="166" formatCode="#,##0.0_i"/>
    <numFmt numFmtId="167" formatCode="0.0"/>
    <numFmt numFmtId="168" formatCode="#,##0.##########"/>
  </numFmts>
  <fonts count="14">
    <font>
      <sz val="11"/>
      <name val="Arial"/>
      <charset val="238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</font>
    <font>
      <sz val="8"/>
      <name val="Arial"/>
      <family val="2"/>
    </font>
    <font>
      <sz val="9"/>
      <name val="Arial"/>
    </font>
    <font>
      <b/>
      <sz val="9"/>
      <name val="Arial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/>
      <right/>
      <top style="hair">
        <color rgb="FFC0C0C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C0C0C0"/>
      </bottom>
      <diagonal/>
    </border>
    <border>
      <left/>
      <right/>
      <top style="hair">
        <color rgb="FFC0C0C0"/>
      </top>
      <bottom/>
      <diagonal/>
    </border>
    <border>
      <left/>
      <right/>
      <top style="hair">
        <color rgb="FFC0C0C0"/>
      </top>
      <bottom style="hair">
        <color rgb="FFC0C0C0"/>
      </bottom>
      <diagonal/>
    </border>
    <border>
      <left/>
      <right/>
      <top/>
      <bottom style="hair">
        <color rgb="FFC0C0C0"/>
      </bottom>
      <diagonal/>
    </border>
    <border>
      <left/>
      <right/>
      <top style="hair">
        <color rgb="FFC0C0C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6" fontId="1" fillId="0" borderId="0" applyFill="0" applyBorder="0" applyProtection="0">
      <alignment horizontal="right"/>
    </xf>
  </cellStyleXfs>
  <cellXfs count="81">
    <xf numFmtId="0" fontId="0" fillId="0" borderId="0" xfId="0"/>
    <xf numFmtId="0" fontId="1" fillId="0" borderId="0" xfId="0" applyNumberFormat="1" applyFont="1" applyFill="1" applyBorder="1" applyAlignment="1"/>
    <xf numFmtId="0" fontId="1" fillId="0" borderId="0" xfId="0" applyFont="1"/>
    <xf numFmtId="0" fontId="1" fillId="2" borderId="1" xfId="0" applyNumberFormat="1" applyFont="1" applyFill="1" applyBorder="1" applyAlignment="1"/>
    <xf numFmtId="0" fontId="2" fillId="0" borderId="0" xfId="0" applyFont="1" applyAlignment="1"/>
    <xf numFmtId="0" fontId="3" fillId="4" borderId="4" xfId="0" applyNumberFormat="1" applyFont="1" applyFill="1" applyBorder="1" applyAlignment="1">
      <alignment horizontal="left"/>
    </xf>
    <xf numFmtId="0" fontId="2" fillId="0" borderId="0" xfId="0" applyFont="1" applyBorder="1" applyAlignment="1"/>
    <xf numFmtId="0" fontId="4" fillId="0" borderId="0" xfId="0" applyNumberFormat="1" applyFont="1" applyFill="1" applyBorder="1" applyAlignment="1">
      <alignment horizontal="left"/>
    </xf>
    <xf numFmtId="167" fontId="1" fillId="0" borderId="0" xfId="0" applyNumberFormat="1" applyFont="1"/>
    <xf numFmtId="165" fontId="1" fillId="0" borderId="0" xfId="0" applyNumberFormat="1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/>
    </xf>
    <xf numFmtId="165" fontId="1" fillId="0" borderId="7" xfId="0" applyNumberFormat="1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Border="1"/>
    <xf numFmtId="0" fontId="3" fillId="0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7" fontId="1" fillId="0" borderId="0" xfId="0" applyNumberFormat="1" applyFont="1" applyBorder="1"/>
    <xf numFmtId="2" fontId="1" fillId="0" borderId="0" xfId="0" applyNumberFormat="1" applyFont="1" applyBorder="1"/>
    <xf numFmtId="0" fontId="3" fillId="3" borderId="2" xfId="0" applyNumberFormat="1" applyFont="1" applyFill="1" applyBorder="1" applyAlignment="1">
      <alignment horizontal="center" vertical="center"/>
    </xf>
    <xf numFmtId="0" fontId="3" fillId="4" borderId="3" xfId="0" applyNumberFormat="1" applyFont="1" applyFill="1" applyBorder="1" applyAlignment="1">
      <alignment horizontal="left"/>
    </xf>
    <xf numFmtId="165" fontId="3" fillId="4" borderId="3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/>
    <xf numFmtId="0" fontId="3" fillId="0" borderId="8" xfId="0" applyNumberFormat="1" applyFont="1" applyFill="1" applyBorder="1" applyAlignment="1">
      <alignment horizontal="left"/>
    </xf>
    <xf numFmtId="165" fontId="1" fillId="0" borderId="8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167" fontId="1" fillId="0" borderId="0" xfId="0" applyNumberFormat="1" applyFont="1" applyFill="1" applyBorder="1"/>
    <xf numFmtId="0" fontId="3" fillId="0" borderId="0" xfId="0" applyFont="1" applyFill="1" applyBorder="1"/>
    <xf numFmtId="2" fontId="1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/>
    <xf numFmtId="164" fontId="1" fillId="0" borderId="0" xfId="0" applyNumberFormat="1" applyFont="1" applyFill="1" applyBorder="1" applyAlignment="1"/>
    <xf numFmtId="168" fontId="7" fillId="5" borderId="0" xfId="0" applyNumberFormat="1" applyFont="1" applyFill="1" applyAlignment="1">
      <alignment horizontal="right" vertical="center" shrinkToFit="1"/>
    </xf>
    <xf numFmtId="165" fontId="7" fillId="5" borderId="0" xfId="0" applyNumberFormat="1" applyFont="1" applyFill="1" applyAlignment="1">
      <alignment horizontal="right" vertical="center" shrinkToFit="1"/>
    </xf>
    <xf numFmtId="168" fontId="7" fillId="0" borderId="0" xfId="0" applyNumberFormat="1" applyFont="1" applyAlignment="1">
      <alignment horizontal="right" vertical="center" shrinkToFit="1"/>
    </xf>
    <xf numFmtId="165" fontId="7" fillId="0" borderId="0" xfId="0" applyNumberFormat="1" applyFont="1" applyAlignment="1">
      <alignment horizontal="right" vertical="center" shrinkToFit="1"/>
    </xf>
    <xf numFmtId="0" fontId="7" fillId="0" borderId="0" xfId="0" applyFont="1" applyAlignment="1">
      <alignment horizontal="left" vertical="center"/>
    </xf>
    <xf numFmtId="0" fontId="1" fillId="2" borderId="0" xfId="0" applyNumberFormat="1" applyFont="1" applyFill="1" applyBorder="1" applyAlignment="1"/>
    <xf numFmtId="0" fontId="3" fillId="0" borderId="6" xfId="0" applyNumberFormat="1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 vertical="center"/>
    </xf>
    <xf numFmtId="0" fontId="10" fillId="0" borderId="0" xfId="0" applyFont="1" applyBorder="1" applyAlignment="1"/>
    <xf numFmtId="0" fontId="9" fillId="7" borderId="9" xfId="0" applyNumberFormat="1" applyFont="1" applyFill="1" applyBorder="1" applyAlignment="1">
      <alignment horizontal="center" vertical="center"/>
    </xf>
    <xf numFmtId="0" fontId="12" fillId="6" borderId="13" xfId="0" applyNumberFormat="1" applyFont="1" applyFill="1" applyBorder="1" applyAlignment="1">
      <alignment horizontal="left"/>
    </xf>
    <xf numFmtId="0" fontId="9" fillId="7" borderId="15" xfId="0" applyNumberFormat="1" applyFont="1" applyFill="1" applyBorder="1" applyAlignment="1">
      <alignment horizontal="center" vertical="center"/>
    </xf>
    <xf numFmtId="0" fontId="9" fillId="7" borderId="16" xfId="0" applyNumberFormat="1" applyFont="1" applyFill="1" applyBorder="1" applyAlignment="1">
      <alignment horizontal="center" vertical="center"/>
    </xf>
    <xf numFmtId="165" fontId="12" fillId="6" borderId="0" xfId="0" applyNumberFormat="1" applyFont="1" applyFill="1" applyBorder="1" applyAlignment="1">
      <alignment horizontal="center" vertical="center"/>
    </xf>
    <xf numFmtId="165" fontId="12" fillId="6" borderId="13" xfId="0" applyNumberFormat="1" applyFont="1" applyFill="1" applyBorder="1" applyAlignment="1">
      <alignment horizontal="center" vertical="center"/>
    </xf>
    <xf numFmtId="165" fontId="12" fillId="6" borderId="17" xfId="0" applyNumberFormat="1" applyFont="1" applyFill="1" applyBorder="1" applyAlignment="1">
      <alignment horizontal="center" vertical="center"/>
    </xf>
    <xf numFmtId="0" fontId="9" fillId="8" borderId="9" xfId="0" applyNumberFormat="1" applyFont="1" applyFill="1" applyBorder="1" applyAlignment="1">
      <alignment horizontal="left"/>
    </xf>
    <xf numFmtId="165" fontId="9" fillId="8" borderId="9" xfId="0" applyNumberFormat="1" applyFont="1" applyFill="1" applyBorder="1" applyAlignment="1">
      <alignment horizontal="center" vertical="center"/>
    </xf>
    <xf numFmtId="165" fontId="9" fillId="8" borderId="15" xfId="0" applyNumberFormat="1" applyFont="1" applyFill="1" applyBorder="1" applyAlignment="1">
      <alignment horizontal="center" vertical="center"/>
    </xf>
    <xf numFmtId="165" fontId="9" fillId="8" borderId="16" xfId="0" applyNumberFormat="1" applyFont="1" applyFill="1" applyBorder="1" applyAlignment="1">
      <alignment horizontal="center" vertical="center"/>
    </xf>
    <xf numFmtId="0" fontId="9" fillId="8" borderId="13" xfId="0" applyNumberFormat="1" applyFont="1" applyFill="1" applyBorder="1" applyAlignment="1">
      <alignment horizontal="left"/>
    </xf>
    <xf numFmtId="165" fontId="9" fillId="8" borderId="13" xfId="0" applyNumberFormat="1" applyFont="1" applyFill="1" applyBorder="1" applyAlignment="1">
      <alignment horizontal="center" vertical="center"/>
    </xf>
    <xf numFmtId="165" fontId="9" fillId="8" borderId="0" xfId="0" applyNumberFormat="1" applyFont="1" applyFill="1" applyBorder="1" applyAlignment="1">
      <alignment horizontal="center" vertical="center"/>
    </xf>
    <xf numFmtId="165" fontId="9" fillId="8" borderId="17" xfId="0" applyNumberFormat="1" applyFont="1" applyFill="1" applyBorder="1" applyAlignment="1">
      <alignment horizontal="center" vertical="center"/>
    </xf>
    <xf numFmtId="0" fontId="13" fillId="7" borderId="13" xfId="0" applyNumberFormat="1" applyFont="1" applyFill="1" applyBorder="1" applyAlignment="1">
      <alignment horizontal="left"/>
    </xf>
    <xf numFmtId="165" fontId="13" fillId="7" borderId="13" xfId="0" applyNumberFormat="1" applyFont="1" applyFill="1" applyBorder="1" applyAlignment="1">
      <alignment horizontal="center" vertical="center"/>
    </xf>
    <xf numFmtId="165" fontId="13" fillId="7" borderId="0" xfId="0" applyNumberFormat="1" applyFont="1" applyFill="1" applyBorder="1" applyAlignment="1">
      <alignment horizontal="center" vertical="center"/>
    </xf>
    <xf numFmtId="165" fontId="13" fillId="7" borderId="17" xfId="0" applyNumberFormat="1" applyFont="1" applyFill="1" applyBorder="1" applyAlignment="1">
      <alignment horizontal="center" vertical="center"/>
    </xf>
    <xf numFmtId="0" fontId="13" fillId="7" borderId="14" xfId="0" applyNumberFormat="1" applyFont="1" applyFill="1" applyBorder="1" applyAlignment="1">
      <alignment horizontal="left"/>
    </xf>
    <xf numFmtId="165" fontId="13" fillId="7" borderId="14" xfId="0" applyNumberFormat="1" applyFont="1" applyFill="1" applyBorder="1" applyAlignment="1">
      <alignment horizontal="center" vertical="center"/>
    </xf>
    <xf numFmtId="165" fontId="13" fillId="7" borderId="18" xfId="0" applyNumberFormat="1" applyFont="1" applyFill="1" applyBorder="1" applyAlignment="1">
      <alignment horizontal="center" vertical="center"/>
    </xf>
    <xf numFmtId="165" fontId="13" fillId="7" borderId="19" xfId="0" applyNumberFormat="1" applyFont="1" applyFill="1" applyBorder="1" applyAlignment="1">
      <alignment horizontal="center" vertical="center"/>
    </xf>
    <xf numFmtId="0" fontId="9" fillId="7" borderId="10" xfId="0" applyNumberFormat="1" applyFont="1" applyFill="1" applyBorder="1" applyAlignment="1">
      <alignment horizontal="center" vertical="center"/>
    </xf>
    <xf numFmtId="165" fontId="9" fillId="8" borderId="10" xfId="0" applyNumberFormat="1" applyFont="1" applyFill="1" applyBorder="1" applyAlignment="1">
      <alignment horizontal="center" vertical="center"/>
    </xf>
    <xf numFmtId="165" fontId="9" fillId="8" borderId="11" xfId="0" applyNumberFormat="1" applyFont="1" applyFill="1" applyBorder="1" applyAlignment="1">
      <alignment horizontal="center" vertical="center"/>
    </xf>
    <xf numFmtId="165" fontId="13" fillId="7" borderId="11" xfId="0" applyNumberFormat="1" applyFont="1" applyFill="1" applyBorder="1" applyAlignment="1">
      <alignment horizontal="center" vertical="center"/>
    </xf>
    <xf numFmtId="165" fontId="12" fillId="6" borderId="11" xfId="0" applyNumberFormat="1" applyFont="1" applyFill="1" applyBorder="1" applyAlignment="1">
      <alignment horizontal="center" vertical="center"/>
    </xf>
    <xf numFmtId="165" fontId="13" fillId="7" borderId="12" xfId="0" applyNumberFormat="1" applyFont="1" applyFill="1" applyBorder="1" applyAlignment="1">
      <alignment horizontal="center" vertical="center"/>
    </xf>
  </cellXfs>
  <cellStyles count="2">
    <cellStyle name="Normal" xfId="0" builtinId="0"/>
    <cellStyle name="NumberCellStyl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 algn="l">
              <a:defRPr lang="en-US" sz="1800" b="1">
                <a:latin typeface="Arial"/>
                <a:ea typeface="Arial"/>
                <a:cs typeface="Arial"/>
              </a:defRPr>
            </a:pPr>
            <a:r>
              <a:rPr lang="en-US"/>
              <a:t>EU, Construction producer prices and costs 2005 - 2023, </a:t>
            </a:r>
          </a:p>
          <a:p>
            <a:pPr algn="l">
              <a:defRPr lang="en-US" sz="1800" b="1">
                <a:latin typeface="Arial"/>
                <a:ea typeface="Arial"/>
                <a:cs typeface="Arial"/>
              </a:defRPr>
            </a:pPr>
            <a:r>
              <a:rPr lang="en-US"/>
              <a:t>quarterly data, undadjusted (2015 = 100)</a:t>
            </a:r>
          </a:p>
        </c:rich>
      </c:tx>
      <c:layout>
        <c:manualLayout>
          <c:xMode val="edge"/>
          <c:yMode val="edge"/>
          <c:x val="5.3333333333333375E-3"/>
          <c:y val="6.2619275544288488E-3"/>
        </c:manualLayout>
      </c:layout>
    </c:title>
    <c:plotArea>
      <c:layout>
        <c:manualLayout>
          <c:xMode val="edge"/>
          <c:yMode val="edge"/>
          <c:x val="2.3778687664041995E-2"/>
          <c:y val="0.11121922934408282"/>
          <c:w val="0.95244272965879262"/>
          <c:h val="0.69290644409047863"/>
        </c:manualLayout>
      </c:layout>
      <c:lineChart>
        <c:grouping val="standard"/>
        <c:ser>
          <c:idx val="3"/>
          <c:order val="0"/>
          <c:tx>
            <c:strRef>
              <c:f>'Figure 1'!$A$13</c:f>
              <c:strCache>
                <c:ptCount val="1"/>
                <c:pt idx="0">
                  <c:v>Producer prices</c:v>
                </c:pt>
              </c:strCache>
            </c:strRef>
          </c:tx>
          <c:spPr>
            <a:ln w="28575" cap="rnd" cmpd="sng" algn="ctr">
              <a:solidFill>
                <a:srgbClr val="FAA519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strRef>
              <c:f>'Figure 1'!$B$12:$BV$12</c:f>
              <c:strCache>
                <c:ptCount val="73"/>
                <c:pt idx="0">
                  <c:v>2005</c:v>
                </c:pt>
                <c:pt idx="1">
                  <c:v>2005Q2</c:v>
                </c:pt>
                <c:pt idx="2">
                  <c:v>2005Q3</c:v>
                </c:pt>
                <c:pt idx="3">
                  <c:v>2005Q4</c:v>
                </c:pt>
                <c:pt idx="4">
                  <c:v>2006</c:v>
                </c:pt>
                <c:pt idx="5">
                  <c:v>2006Q2</c:v>
                </c:pt>
                <c:pt idx="6">
                  <c:v>2006Q3</c:v>
                </c:pt>
                <c:pt idx="7">
                  <c:v>2006Q4</c:v>
                </c:pt>
                <c:pt idx="8">
                  <c:v>2007</c:v>
                </c:pt>
                <c:pt idx="9">
                  <c:v>2007Q2</c:v>
                </c:pt>
                <c:pt idx="10">
                  <c:v>2007Q3</c:v>
                </c:pt>
                <c:pt idx="11">
                  <c:v>2007Q4</c:v>
                </c:pt>
                <c:pt idx="12">
                  <c:v>2008</c:v>
                </c:pt>
                <c:pt idx="13">
                  <c:v>2008Q2</c:v>
                </c:pt>
                <c:pt idx="14">
                  <c:v>2008Q3</c:v>
                </c:pt>
                <c:pt idx="15">
                  <c:v>2008Q4</c:v>
                </c:pt>
                <c:pt idx="16">
                  <c:v>2009</c:v>
                </c:pt>
                <c:pt idx="17">
                  <c:v>2009Q2</c:v>
                </c:pt>
                <c:pt idx="18">
                  <c:v>2009Q3</c:v>
                </c:pt>
                <c:pt idx="19">
                  <c:v>2009Q4</c:v>
                </c:pt>
                <c:pt idx="20">
                  <c:v>2010</c:v>
                </c:pt>
                <c:pt idx="21">
                  <c:v>2010Q2</c:v>
                </c:pt>
                <c:pt idx="22">
                  <c:v>2010Q3</c:v>
                </c:pt>
                <c:pt idx="23">
                  <c:v>2010Q4</c:v>
                </c:pt>
                <c:pt idx="24">
                  <c:v>2011</c:v>
                </c:pt>
                <c:pt idx="25">
                  <c:v>2011Q2</c:v>
                </c:pt>
                <c:pt idx="26">
                  <c:v>2011Q3</c:v>
                </c:pt>
                <c:pt idx="27">
                  <c:v>2011Q4</c:v>
                </c:pt>
                <c:pt idx="28">
                  <c:v>2012</c:v>
                </c:pt>
                <c:pt idx="29">
                  <c:v>2012Q2</c:v>
                </c:pt>
                <c:pt idx="30">
                  <c:v>2012Q3</c:v>
                </c:pt>
                <c:pt idx="31">
                  <c:v>2012Q4</c:v>
                </c:pt>
                <c:pt idx="32">
                  <c:v>2013</c:v>
                </c:pt>
                <c:pt idx="33">
                  <c:v>2013Q2</c:v>
                </c:pt>
                <c:pt idx="34">
                  <c:v>2013Q3</c:v>
                </c:pt>
                <c:pt idx="35">
                  <c:v>2013Q4</c:v>
                </c:pt>
                <c:pt idx="36">
                  <c:v>2014</c:v>
                </c:pt>
                <c:pt idx="37">
                  <c:v>2014Q2</c:v>
                </c:pt>
                <c:pt idx="38">
                  <c:v>2014Q3</c:v>
                </c:pt>
                <c:pt idx="39">
                  <c:v>2014Q4</c:v>
                </c:pt>
                <c:pt idx="40">
                  <c:v>2015</c:v>
                </c:pt>
                <c:pt idx="41">
                  <c:v>2015Q2</c:v>
                </c:pt>
                <c:pt idx="42">
                  <c:v>2015Q3</c:v>
                </c:pt>
                <c:pt idx="43">
                  <c:v>2015Q4</c:v>
                </c:pt>
                <c:pt idx="44">
                  <c:v>2016</c:v>
                </c:pt>
                <c:pt idx="45">
                  <c:v>2016Q2</c:v>
                </c:pt>
                <c:pt idx="46">
                  <c:v>2016Q3</c:v>
                </c:pt>
                <c:pt idx="47">
                  <c:v>2016Q4</c:v>
                </c:pt>
                <c:pt idx="48">
                  <c:v>2017</c:v>
                </c:pt>
                <c:pt idx="49">
                  <c:v>2017Q2</c:v>
                </c:pt>
                <c:pt idx="50">
                  <c:v>2017Q3</c:v>
                </c:pt>
                <c:pt idx="51">
                  <c:v>2017Q4</c:v>
                </c:pt>
                <c:pt idx="52">
                  <c:v>2018</c:v>
                </c:pt>
                <c:pt idx="53">
                  <c:v>2018Q2</c:v>
                </c:pt>
                <c:pt idx="54">
                  <c:v>2018Q3</c:v>
                </c:pt>
                <c:pt idx="55">
                  <c:v>2018Q4</c:v>
                </c:pt>
                <c:pt idx="56">
                  <c:v>2019</c:v>
                </c:pt>
                <c:pt idx="57">
                  <c:v>2019Q2</c:v>
                </c:pt>
                <c:pt idx="58">
                  <c:v>2019Q3</c:v>
                </c:pt>
                <c:pt idx="59">
                  <c:v>2019Q4</c:v>
                </c:pt>
                <c:pt idx="60">
                  <c:v>2020</c:v>
                </c:pt>
                <c:pt idx="61">
                  <c:v>2020Q2</c:v>
                </c:pt>
                <c:pt idx="62">
                  <c:v>2020Q3</c:v>
                </c:pt>
                <c:pt idx="63">
                  <c:v>2020Q4</c:v>
                </c:pt>
                <c:pt idx="64">
                  <c:v>2021</c:v>
                </c:pt>
                <c:pt idx="65">
                  <c:v>2021Q2</c:v>
                </c:pt>
                <c:pt idx="66">
                  <c:v>2021Q3</c:v>
                </c:pt>
                <c:pt idx="67">
                  <c:v>2021Q4</c:v>
                </c:pt>
                <c:pt idx="68">
                  <c:v>2022</c:v>
                </c:pt>
                <c:pt idx="69">
                  <c:v>2022Q2</c:v>
                </c:pt>
                <c:pt idx="70">
                  <c:v>2022Q3</c:v>
                </c:pt>
                <c:pt idx="71">
                  <c:v>2022Q4</c:v>
                </c:pt>
                <c:pt idx="72">
                  <c:v>2023</c:v>
                </c:pt>
              </c:strCache>
            </c:strRef>
          </c:cat>
          <c:val>
            <c:numRef>
              <c:f>'Figure 1'!$B$13:$BV$13</c:f>
              <c:numCache>
                <c:formatCode>#,##0.0</c:formatCode>
                <c:ptCount val="73"/>
                <c:pt idx="0" formatCode="#,##0.##########">
                  <c:v>81.8</c:v>
                </c:pt>
                <c:pt idx="1">
                  <c:v>82</c:v>
                </c:pt>
                <c:pt idx="2" formatCode="#,##0.##########">
                  <c:v>82.4</c:v>
                </c:pt>
                <c:pt idx="3" formatCode="#,##0.##########">
                  <c:v>83.8</c:v>
                </c:pt>
                <c:pt idx="4" formatCode="#,##0.##########">
                  <c:v>84.6</c:v>
                </c:pt>
                <c:pt idx="5" formatCode="#,##0.##########">
                  <c:v>85.5</c:v>
                </c:pt>
                <c:pt idx="6" formatCode="#,##0.##########">
                  <c:v>86.4</c:v>
                </c:pt>
                <c:pt idx="7" formatCode="#,##0.##########">
                  <c:v>87.3</c:v>
                </c:pt>
                <c:pt idx="8" formatCode="#,##0.##########">
                  <c:v>88.1</c:v>
                </c:pt>
                <c:pt idx="9" formatCode="#,##0.##########">
                  <c:v>89.8</c:v>
                </c:pt>
                <c:pt idx="10" formatCode="#,##0.##########">
                  <c:v>90.4</c:v>
                </c:pt>
                <c:pt idx="11" formatCode="#,##0.##########">
                  <c:v>91.5</c:v>
                </c:pt>
                <c:pt idx="12" formatCode="#,##0.##########">
                  <c:v>92.5</c:v>
                </c:pt>
                <c:pt idx="13" formatCode="#,##0.##########">
                  <c:v>94.6</c:v>
                </c:pt>
                <c:pt idx="14" formatCode="#,##0.##########">
                  <c:v>95.8</c:v>
                </c:pt>
                <c:pt idx="15" formatCode="#,##0.##########">
                  <c:v>94.5</c:v>
                </c:pt>
                <c:pt idx="16" formatCode="#,##0.##########">
                  <c:v>94.1</c:v>
                </c:pt>
                <c:pt idx="17" formatCode="#,##0.##########">
                  <c:v>93.7</c:v>
                </c:pt>
                <c:pt idx="18" formatCode="#,##0.##########">
                  <c:v>93.8</c:v>
                </c:pt>
                <c:pt idx="19" formatCode="#,##0.##########">
                  <c:v>93.7</c:v>
                </c:pt>
                <c:pt idx="20" formatCode="#,##0.##########">
                  <c:v>93.7</c:v>
                </c:pt>
                <c:pt idx="21" formatCode="#,##0.##########">
                  <c:v>94.5</c:v>
                </c:pt>
                <c:pt idx="22" formatCode="#,##0.##########">
                  <c:v>94.6</c:v>
                </c:pt>
                <c:pt idx="23" formatCode="#,##0.##########">
                  <c:v>95.1</c:v>
                </c:pt>
                <c:pt idx="24" formatCode="#,##0.##########">
                  <c:v>96.1</c:v>
                </c:pt>
                <c:pt idx="25" formatCode="#,##0.##########">
                  <c:v>97.2</c:v>
                </c:pt>
                <c:pt idx="26" formatCode="#,##0.##########">
                  <c:v>97.9</c:v>
                </c:pt>
                <c:pt idx="27" formatCode="#,##0.##########">
                  <c:v>98.2</c:v>
                </c:pt>
                <c:pt idx="28" formatCode="#,##0.##########">
                  <c:v>98.5</c:v>
                </c:pt>
                <c:pt idx="29" formatCode="#,##0.##########">
                  <c:v>99.6</c:v>
                </c:pt>
                <c:pt idx="30" formatCode="#,##0.##########">
                  <c:v>99.3</c:v>
                </c:pt>
                <c:pt idx="31" formatCode="#,##0.##########">
                  <c:v>99.1</c:v>
                </c:pt>
                <c:pt idx="32" formatCode="#,##0.##########">
                  <c:v>99.6</c:v>
                </c:pt>
                <c:pt idx="33" formatCode="#,##0.##########">
                  <c:v>99.3</c:v>
                </c:pt>
                <c:pt idx="34">
                  <c:v>99</c:v>
                </c:pt>
                <c:pt idx="35" formatCode="#,##0.##########">
                  <c:v>99.3</c:v>
                </c:pt>
                <c:pt idx="36" formatCode="#,##0.##########">
                  <c:v>99.8</c:v>
                </c:pt>
                <c:pt idx="37" formatCode="#,##0.##########">
                  <c:v>99.7</c:v>
                </c:pt>
                <c:pt idx="38" formatCode="#,##0.##########">
                  <c:v>100.1</c:v>
                </c:pt>
                <c:pt idx="39">
                  <c:v>100</c:v>
                </c:pt>
                <c:pt idx="40" formatCode="#,##0.##########">
                  <c:v>100.1</c:v>
                </c:pt>
                <c:pt idx="41" formatCode="#,##0.##########">
                  <c:v>100.1</c:v>
                </c:pt>
                <c:pt idx="42" formatCode="#,##0.##########">
                  <c:v>99.9</c:v>
                </c:pt>
                <c:pt idx="43">
                  <c:v>100</c:v>
                </c:pt>
                <c:pt idx="44">
                  <c:v>100</c:v>
                </c:pt>
                <c:pt idx="45" formatCode="#,##0.##########">
                  <c:v>100.7</c:v>
                </c:pt>
                <c:pt idx="46" formatCode="#,##0.##########">
                  <c:v>101.3</c:v>
                </c:pt>
                <c:pt idx="47" formatCode="#,##0.##########">
                  <c:v>101.6</c:v>
                </c:pt>
                <c:pt idx="48" formatCode="#,##0.##########">
                  <c:v>102.2</c:v>
                </c:pt>
                <c:pt idx="49" formatCode="#,##0.##########">
                  <c:v>103.1</c:v>
                </c:pt>
                <c:pt idx="50" formatCode="#,##0.##########">
                  <c:v>103.5</c:v>
                </c:pt>
                <c:pt idx="51" formatCode="#,##0.##########">
                  <c:v>104.1</c:v>
                </c:pt>
                <c:pt idx="52" formatCode="#,##0.##########">
                  <c:v>105.1</c:v>
                </c:pt>
                <c:pt idx="53" formatCode="#,##0.##########">
                  <c:v>106.2</c:v>
                </c:pt>
                <c:pt idx="54" formatCode="#,##0.##########">
                  <c:v>107.6</c:v>
                </c:pt>
                <c:pt idx="55">
                  <c:v>108</c:v>
                </c:pt>
                <c:pt idx="56">
                  <c:v>109</c:v>
                </c:pt>
                <c:pt idx="57" formatCode="#,##0.##########">
                  <c:v>109.6</c:v>
                </c:pt>
                <c:pt idx="58" formatCode="#,##0.##########">
                  <c:v>110.1</c:v>
                </c:pt>
                <c:pt idx="59">
                  <c:v>111</c:v>
                </c:pt>
                <c:pt idx="60" formatCode="#,##0.##########">
                  <c:v>111.5</c:v>
                </c:pt>
                <c:pt idx="61" formatCode="#,##0.##########">
                  <c:v>111.2</c:v>
                </c:pt>
                <c:pt idx="62" formatCode="#,##0.##########">
                  <c:v>111.7</c:v>
                </c:pt>
                <c:pt idx="63" formatCode="#,##0.##########">
                  <c:v>112.8</c:v>
                </c:pt>
                <c:pt idx="64" formatCode="#,##0.##########">
                  <c:v>114.3</c:v>
                </c:pt>
                <c:pt idx="65" formatCode="#,##0.##########">
                  <c:v>116.5</c:v>
                </c:pt>
                <c:pt idx="66">
                  <c:v>120</c:v>
                </c:pt>
                <c:pt idx="67" formatCode="#,##0.##########">
                  <c:v>121.8</c:v>
                </c:pt>
                <c:pt idx="68">
                  <c:v>126</c:v>
                </c:pt>
                <c:pt idx="69" formatCode="#,##0.##########">
                  <c:v>131.5</c:v>
                </c:pt>
                <c:pt idx="70" formatCode="#,##0.##########">
                  <c:v>134.69999999999999</c:v>
                </c:pt>
                <c:pt idx="71" formatCode="#,##0.##########">
                  <c:v>136.19999999999999</c:v>
                </c:pt>
                <c:pt idx="72" formatCode="#,##0.##########">
                  <c:v>139.19999999999999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7D-4E0D-B45D-7442E59B5EF8}"/>
            </c:ext>
          </c:extLst>
        </c:ser>
        <c:ser>
          <c:idx val="0"/>
          <c:order val="1"/>
          <c:tx>
            <c:strRef>
              <c:f>'Figure 1'!$A$14</c:f>
              <c:strCache>
                <c:ptCount val="1"/>
                <c:pt idx="0">
                  <c:v>Costs</c:v>
                </c:pt>
              </c:strCache>
            </c:strRef>
          </c:tx>
          <c:spPr>
            <a:ln w="28575" cap="rnd" cmpd="sng" algn="ctr">
              <a:solidFill>
                <a:srgbClr val="00A5E6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strRef>
              <c:f>'Figure 1'!$B$12:$BV$12</c:f>
              <c:strCache>
                <c:ptCount val="73"/>
                <c:pt idx="0">
                  <c:v>2005</c:v>
                </c:pt>
                <c:pt idx="1">
                  <c:v>2005Q2</c:v>
                </c:pt>
                <c:pt idx="2">
                  <c:v>2005Q3</c:v>
                </c:pt>
                <c:pt idx="3">
                  <c:v>2005Q4</c:v>
                </c:pt>
                <c:pt idx="4">
                  <c:v>2006</c:v>
                </c:pt>
                <c:pt idx="5">
                  <c:v>2006Q2</c:v>
                </c:pt>
                <c:pt idx="6">
                  <c:v>2006Q3</c:v>
                </c:pt>
                <c:pt idx="7">
                  <c:v>2006Q4</c:v>
                </c:pt>
                <c:pt idx="8">
                  <c:v>2007</c:v>
                </c:pt>
                <c:pt idx="9">
                  <c:v>2007Q2</c:v>
                </c:pt>
                <c:pt idx="10">
                  <c:v>2007Q3</c:v>
                </c:pt>
                <c:pt idx="11">
                  <c:v>2007Q4</c:v>
                </c:pt>
                <c:pt idx="12">
                  <c:v>2008</c:v>
                </c:pt>
                <c:pt idx="13">
                  <c:v>2008Q2</c:v>
                </c:pt>
                <c:pt idx="14">
                  <c:v>2008Q3</c:v>
                </c:pt>
                <c:pt idx="15">
                  <c:v>2008Q4</c:v>
                </c:pt>
                <c:pt idx="16">
                  <c:v>2009</c:v>
                </c:pt>
                <c:pt idx="17">
                  <c:v>2009Q2</c:v>
                </c:pt>
                <c:pt idx="18">
                  <c:v>2009Q3</c:v>
                </c:pt>
                <c:pt idx="19">
                  <c:v>2009Q4</c:v>
                </c:pt>
                <c:pt idx="20">
                  <c:v>2010</c:v>
                </c:pt>
                <c:pt idx="21">
                  <c:v>2010Q2</c:v>
                </c:pt>
                <c:pt idx="22">
                  <c:v>2010Q3</c:v>
                </c:pt>
                <c:pt idx="23">
                  <c:v>2010Q4</c:v>
                </c:pt>
                <c:pt idx="24">
                  <c:v>2011</c:v>
                </c:pt>
                <c:pt idx="25">
                  <c:v>2011Q2</c:v>
                </c:pt>
                <c:pt idx="26">
                  <c:v>2011Q3</c:v>
                </c:pt>
                <c:pt idx="27">
                  <c:v>2011Q4</c:v>
                </c:pt>
                <c:pt idx="28">
                  <c:v>2012</c:v>
                </c:pt>
                <c:pt idx="29">
                  <c:v>2012Q2</c:v>
                </c:pt>
                <c:pt idx="30">
                  <c:v>2012Q3</c:v>
                </c:pt>
                <c:pt idx="31">
                  <c:v>2012Q4</c:v>
                </c:pt>
                <c:pt idx="32">
                  <c:v>2013</c:v>
                </c:pt>
                <c:pt idx="33">
                  <c:v>2013Q2</c:v>
                </c:pt>
                <c:pt idx="34">
                  <c:v>2013Q3</c:v>
                </c:pt>
                <c:pt idx="35">
                  <c:v>2013Q4</c:v>
                </c:pt>
                <c:pt idx="36">
                  <c:v>2014</c:v>
                </c:pt>
                <c:pt idx="37">
                  <c:v>2014Q2</c:v>
                </c:pt>
                <c:pt idx="38">
                  <c:v>2014Q3</c:v>
                </c:pt>
                <c:pt idx="39">
                  <c:v>2014Q4</c:v>
                </c:pt>
                <c:pt idx="40">
                  <c:v>2015</c:v>
                </c:pt>
                <c:pt idx="41">
                  <c:v>2015Q2</c:v>
                </c:pt>
                <c:pt idx="42">
                  <c:v>2015Q3</c:v>
                </c:pt>
                <c:pt idx="43">
                  <c:v>2015Q4</c:v>
                </c:pt>
                <c:pt idx="44">
                  <c:v>2016</c:v>
                </c:pt>
                <c:pt idx="45">
                  <c:v>2016Q2</c:v>
                </c:pt>
                <c:pt idx="46">
                  <c:v>2016Q3</c:v>
                </c:pt>
                <c:pt idx="47">
                  <c:v>2016Q4</c:v>
                </c:pt>
                <c:pt idx="48">
                  <c:v>2017</c:v>
                </c:pt>
                <c:pt idx="49">
                  <c:v>2017Q2</c:v>
                </c:pt>
                <c:pt idx="50">
                  <c:v>2017Q3</c:v>
                </c:pt>
                <c:pt idx="51">
                  <c:v>2017Q4</c:v>
                </c:pt>
                <c:pt idx="52">
                  <c:v>2018</c:v>
                </c:pt>
                <c:pt idx="53">
                  <c:v>2018Q2</c:v>
                </c:pt>
                <c:pt idx="54">
                  <c:v>2018Q3</c:v>
                </c:pt>
                <c:pt idx="55">
                  <c:v>2018Q4</c:v>
                </c:pt>
                <c:pt idx="56">
                  <c:v>2019</c:v>
                </c:pt>
                <c:pt idx="57">
                  <c:v>2019Q2</c:v>
                </c:pt>
                <c:pt idx="58">
                  <c:v>2019Q3</c:v>
                </c:pt>
                <c:pt idx="59">
                  <c:v>2019Q4</c:v>
                </c:pt>
                <c:pt idx="60">
                  <c:v>2020</c:v>
                </c:pt>
                <c:pt idx="61">
                  <c:v>2020Q2</c:v>
                </c:pt>
                <c:pt idx="62">
                  <c:v>2020Q3</c:v>
                </c:pt>
                <c:pt idx="63">
                  <c:v>2020Q4</c:v>
                </c:pt>
                <c:pt idx="64">
                  <c:v>2021</c:v>
                </c:pt>
                <c:pt idx="65">
                  <c:v>2021Q2</c:v>
                </c:pt>
                <c:pt idx="66">
                  <c:v>2021Q3</c:v>
                </c:pt>
                <c:pt idx="67">
                  <c:v>2021Q4</c:v>
                </c:pt>
                <c:pt idx="68">
                  <c:v>2022</c:v>
                </c:pt>
                <c:pt idx="69">
                  <c:v>2022Q2</c:v>
                </c:pt>
                <c:pt idx="70">
                  <c:v>2022Q3</c:v>
                </c:pt>
                <c:pt idx="71">
                  <c:v>2022Q4</c:v>
                </c:pt>
                <c:pt idx="72">
                  <c:v>2023</c:v>
                </c:pt>
              </c:strCache>
            </c:strRef>
          </c:cat>
          <c:val>
            <c:numRef>
              <c:f>'Figure 1'!$B$14:$BV$14</c:f>
              <c:numCache>
                <c:formatCode>#,##0.##########</c:formatCode>
                <c:ptCount val="73"/>
                <c:pt idx="0">
                  <c:v>80.2</c:v>
                </c:pt>
                <c:pt idx="1">
                  <c:v>80.7</c:v>
                </c:pt>
                <c:pt idx="2">
                  <c:v>80.900000000000006</c:v>
                </c:pt>
                <c:pt idx="3">
                  <c:v>81.099999999999994</c:v>
                </c:pt>
                <c:pt idx="4">
                  <c:v>82.4</c:v>
                </c:pt>
                <c:pt idx="5">
                  <c:v>83.3</c:v>
                </c:pt>
                <c:pt idx="6">
                  <c:v>84.2</c:v>
                </c:pt>
                <c:pt idx="7">
                  <c:v>84.9</c:v>
                </c:pt>
                <c:pt idx="8">
                  <c:v>86.2</c:v>
                </c:pt>
                <c:pt idx="9">
                  <c:v>87.4</c:v>
                </c:pt>
                <c:pt idx="10">
                  <c:v>87.8</c:v>
                </c:pt>
                <c:pt idx="11" formatCode="#,##0.0">
                  <c:v>88</c:v>
                </c:pt>
                <c:pt idx="12">
                  <c:v>88.9</c:v>
                </c:pt>
                <c:pt idx="13" formatCode="#,##0.0">
                  <c:v>91</c:v>
                </c:pt>
                <c:pt idx="14">
                  <c:v>92.5</c:v>
                </c:pt>
                <c:pt idx="15">
                  <c:v>91.4</c:v>
                </c:pt>
                <c:pt idx="16">
                  <c:v>91.5</c:v>
                </c:pt>
                <c:pt idx="17">
                  <c:v>91.3</c:v>
                </c:pt>
                <c:pt idx="18">
                  <c:v>91.3</c:v>
                </c:pt>
                <c:pt idx="19">
                  <c:v>91.5</c:v>
                </c:pt>
                <c:pt idx="20">
                  <c:v>91.8</c:v>
                </c:pt>
                <c:pt idx="21">
                  <c:v>93.2</c:v>
                </c:pt>
                <c:pt idx="22">
                  <c:v>93.4</c:v>
                </c:pt>
                <c:pt idx="23">
                  <c:v>93.9</c:v>
                </c:pt>
                <c:pt idx="24">
                  <c:v>95.1</c:v>
                </c:pt>
                <c:pt idx="25" formatCode="#,##0.0">
                  <c:v>96</c:v>
                </c:pt>
                <c:pt idx="26">
                  <c:v>96.5</c:v>
                </c:pt>
                <c:pt idx="27">
                  <c:v>96.7</c:v>
                </c:pt>
                <c:pt idx="28">
                  <c:v>97.4</c:v>
                </c:pt>
                <c:pt idx="29" formatCode="#,##0.0">
                  <c:v>98</c:v>
                </c:pt>
                <c:pt idx="30" formatCode="#,##0.0">
                  <c:v>98</c:v>
                </c:pt>
                <c:pt idx="31" formatCode="#,##0.0">
                  <c:v>98</c:v>
                </c:pt>
                <c:pt idx="32">
                  <c:v>98.4</c:v>
                </c:pt>
                <c:pt idx="33">
                  <c:v>98.5</c:v>
                </c:pt>
                <c:pt idx="34">
                  <c:v>98.5</c:v>
                </c:pt>
                <c:pt idx="35">
                  <c:v>98.8</c:v>
                </c:pt>
                <c:pt idx="36" formatCode="#,##0.0">
                  <c:v>99</c:v>
                </c:pt>
                <c:pt idx="37">
                  <c:v>98.9</c:v>
                </c:pt>
                <c:pt idx="38">
                  <c:v>99.3</c:v>
                </c:pt>
                <c:pt idx="39">
                  <c:v>99.5</c:v>
                </c:pt>
                <c:pt idx="40">
                  <c:v>99.8</c:v>
                </c:pt>
                <c:pt idx="41" formatCode="#,##0.0">
                  <c:v>100</c:v>
                </c:pt>
                <c:pt idx="42">
                  <c:v>100.3</c:v>
                </c:pt>
                <c:pt idx="43">
                  <c:v>99.9</c:v>
                </c:pt>
                <c:pt idx="44">
                  <c:v>99.9</c:v>
                </c:pt>
                <c:pt idx="45">
                  <c:v>100.6</c:v>
                </c:pt>
                <c:pt idx="46">
                  <c:v>101.1</c:v>
                </c:pt>
                <c:pt idx="47">
                  <c:v>101.5</c:v>
                </c:pt>
                <c:pt idx="48">
                  <c:v>102.3</c:v>
                </c:pt>
                <c:pt idx="49">
                  <c:v>102.8</c:v>
                </c:pt>
                <c:pt idx="50">
                  <c:v>103.4</c:v>
                </c:pt>
                <c:pt idx="51">
                  <c:v>104.2</c:v>
                </c:pt>
                <c:pt idx="52" formatCode="#,##0.0">
                  <c:v>105</c:v>
                </c:pt>
                <c:pt idx="53">
                  <c:v>105.7</c:v>
                </c:pt>
                <c:pt idx="54">
                  <c:v>106.6</c:v>
                </c:pt>
                <c:pt idx="55">
                  <c:v>107.1</c:v>
                </c:pt>
                <c:pt idx="56">
                  <c:v>107.5</c:v>
                </c:pt>
                <c:pt idx="57">
                  <c:v>108.2</c:v>
                </c:pt>
                <c:pt idx="58">
                  <c:v>108.3</c:v>
                </c:pt>
                <c:pt idx="59">
                  <c:v>108.5</c:v>
                </c:pt>
                <c:pt idx="60">
                  <c:v>109.2</c:v>
                </c:pt>
                <c:pt idx="61">
                  <c:v>108.7</c:v>
                </c:pt>
                <c:pt idx="62">
                  <c:v>109.6</c:v>
                </c:pt>
                <c:pt idx="63" formatCode="#,##0.0">
                  <c:v>110</c:v>
                </c:pt>
                <c:pt idx="64">
                  <c:v>111.9</c:v>
                </c:pt>
                <c:pt idx="65">
                  <c:v>114.5</c:v>
                </c:pt>
                <c:pt idx="66" formatCode="#,##0.0">
                  <c:v>119</c:v>
                </c:pt>
                <c:pt idx="67">
                  <c:v>120.5</c:v>
                </c:pt>
                <c:pt idx="68">
                  <c:v>125.2</c:v>
                </c:pt>
                <c:pt idx="69">
                  <c:v>131.80000000000001</c:v>
                </c:pt>
                <c:pt idx="70">
                  <c:v>133.19999999999999</c:v>
                </c:pt>
                <c:pt idx="71">
                  <c:v>134.30000000000001</c:v>
                </c:pt>
                <c:pt idx="72">
                  <c:v>135.9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7D-4E0D-B45D-7442E59B5EF8}"/>
            </c:ext>
          </c:extLst>
        </c:ser>
        <c:marker val="1"/>
        <c:axId val="95069696"/>
        <c:axId val="95071232"/>
      </c:lineChart>
      <c:catAx>
        <c:axId val="95069696"/>
        <c:scaling>
          <c:orientation val="minMax"/>
        </c:scaling>
        <c:axPos val="b"/>
        <c:numFmt formatCode="General" sourceLinked="0"/>
        <c:tickLblPos val="nextTo"/>
        <c:spPr>
          <a:ln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lang="en-US"/>
            </a:pPr>
            <a:endParaRPr lang="fr-FR"/>
          </a:p>
        </c:txPr>
        <c:crossAx val="95071232"/>
        <c:crosses val="autoZero"/>
        <c:auto val="1"/>
        <c:lblAlgn val="ctr"/>
        <c:lblOffset val="100"/>
        <c:tickLblSkip val="4"/>
        <c:tickMarkSkip val="1"/>
      </c:catAx>
      <c:valAx>
        <c:axId val="95071232"/>
        <c:scaling>
          <c:orientation val="minMax"/>
          <c:max val="140"/>
          <c:min val="80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tickLblPos val="nextTo"/>
        <c:spPr>
          <a:ln>
            <a:noFill/>
          </a:ln>
        </c:spPr>
        <c:txPr>
          <a:bodyPr/>
          <a:lstStyle/>
          <a:p>
            <a:pPr>
              <a:defRPr lang="en-US"/>
            </a:pPr>
            <a:endParaRPr lang="fr-FR"/>
          </a:p>
        </c:txPr>
        <c:crossAx val="95069696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5.220923884514439E-2"/>
          <c:y val="0.90265415408991811"/>
          <c:w val="0.89291485564304462"/>
          <c:h val="3.350874032738381E-2"/>
        </c:manualLayout>
      </c:layout>
      <c:spPr>
        <a:noFill/>
        <a:ln>
          <a:noFill/>
        </a:ln>
        <a:effectLst/>
        <a:extLst>
          <a:ext uri="{91240B29-F687-4F45-9708-019B960494DF}">
            <a14:hiddenLine xmlns="" xmlns:r="http://schemas.openxmlformats.org/officeDocument/2006/relationships" xmlns:c16r2="http://schemas.microsoft.com/office/drawing/2015/06/chart"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lang="en-US" b="1"/>
          </a:pPr>
          <a:endParaRPr lang="fr-F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18</xdr:row>
      <xdr:rowOff>95249</xdr:rowOff>
    </xdr:from>
    <xdr:to>
      <xdr:col>15</xdr:col>
      <xdr:colOff>198120</xdr:colOff>
      <xdr:row>63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0.00533</cdr:x>
      <cdr:y>0.9668</cdr:y>
    </cdr:from>
    <cdr:ext cx="7994650" cy="269369"/>
    <cdr:sp macro="" textlink="">
      <cdr:nvSpPr>
        <cdr:cNvPr id="2" name="FootonotesShape"/>
        <cdr:cNvSpPr txBox="1"/>
      </cdr:nvSpPr>
      <cdr:spPr>
        <a:xfrm xmlns:a="http://schemas.openxmlformats.org/drawingml/2006/main">
          <a:off x="50800" y="7843148"/>
          <a:ext cx="7994650" cy="26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pPr>
            <a:spcBef>
              <a:spcPts val="300"/>
            </a:spcBef>
          </a:pPr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(online data code: sts_copi_q)</a:t>
          </a:r>
        </a:p>
      </cdr:txBody>
    </cdr:sp>
  </cdr:absSizeAnchor>
  <cdr:absSizeAnchor xmlns:cdr="http://schemas.openxmlformats.org/drawingml/2006/chartDrawing">
    <cdr:from>
      <cdr:x>0.85273</cdr:x>
      <cdr:y>0.94849</cdr:y>
    </cdr:from>
    <cdr:ext cx="1388745" cy="355218"/>
    <cdr:pic>
      <cdr:nvPicPr>
        <cdr:cNvPr id="3" name="LogoShape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rcRect xmlns:a="http://schemas.openxmlformats.org/drawingml/2006/main" b="16916"/>
        <a:stretch xmlns:a="http://schemas.openxmlformats.org/drawingml/2006/main">
          <a:fillRect/>
        </a:stretch>
      </cdr:blipFill>
      <cdr:spPr>
        <a:xfrm xmlns:a="http://schemas.openxmlformats.org/drawingml/2006/main">
          <a:off x="8041004" y="6540883"/>
          <a:ext cx="1388745" cy="355218"/>
        </a:xfrm>
        <a:prstGeom xmlns:a="http://schemas.openxmlformats.org/drawingml/2006/main" prst="rect">
          <a:avLst/>
        </a:prstGeom>
      </cdr:spPr>
    </cdr:pic>
  </cdr:absSizeAnchor>
</c:userShapes>
</file>

<file path=xl/theme/theme1.xml><?xml version="1.0" encoding="utf-8"?>
<a:theme xmlns:a="http://schemas.openxmlformats.org/drawingml/2006/main" name="Office Theme">
  <a:themeElements>
    <a:clrScheme name="4 Industry, trade and service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A5E6"/>
      </a:accent1>
      <a:accent2>
        <a:srgbClr val="F06423"/>
      </a:accent2>
      <a:accent3>
        <a:srgbClr val="286EB4"/>
      </a:accent3>
      <a:accent4>
        <a:srgbClr val="FAA519"/>
      </a:accent4>
      <a:accent5>
        <a:srgbClr val="32AFAF"/>
      </a:accent5>
      <a:accent6>
        <a:srgbClr val="5FB441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77"/>
  <sheetViews>
    <sheetView showGridLines="0" topLeftCell="A4" workbookViewId="0">
      <selection activeCell="A25" sqref="A25"/>
    </sheetView>
  </sheetViews>
  <sheetFormatPr baseColWidth="10" defaultColWidth="8.75" defaultRowHeight="12"/>
  <cols>
    <col min="1" max="1" width="30" style="2" customWidth="1"/>
    <col min="2" max="16384" width="8.75" style="2"/>
  </cols>
  <sheetData>
    <row r="1" spans="1:74">
      <c r="A1" s="1" t="s">
        <v>0</v>
      </c>
    </row>
    <row r="3" spans="1:74" ht="12.75">
      <c r="A3" s="1" t="s">
        <v>1</v>
      </c>
      <c r="B3" s="32" t="s">
        <v>129</v>
      </c>
    </row>
    <row r="4" spans="1:74" ht="12.75">
      <c r="A4" s="1" t="s">
        <v>2</v>
      </c>
      <c r="B4" s="32" t="s">
        <v>130</v>
      </c>
    </row>
    <row r="5" spans="1:74">
      <c r="A5" s="1" t="s">
        <v>3</v>
      </c>
      <c r="B5" s="1" t="s">
        <v>4</v>
      </c>
    </row>
    <row r="7" spans="1:74" ht="12.75">
      <c r="A7" s="1" t="s">
        <v>5</v>
      </c>
      <c r="B7" s="31" t="s">
        <v>112</v>
      </c>
    </row>
    <row r="8" spans="1:74">
      <c r="A8" s="1" t="s">
        <v>6</v>
      </c>
      <c r="B8" s="1" t="s">
        <v>7</v>
      </c>
    </row>
    <row r="9" spans="1:74">
      <c r="A9" s="1" t="s">
        <v>8</v>
      </c>
      <c r="B9" s="1" t="s">
        <v>9</v>
      </c>
    </row>
    <row r="10" spans="1:74">
      <c r="A10" s="1" t="s">
        <v>10</v>
      </c>
      <c r="B10" s="1" t="s">
        <v>11</v>
      </c>
      <c r="V10" s="2">
        <v>0</v>
      </c>
      <c r="W10" s="2">
        <v>1</v>
      </c>
      <c r="X10" s="2">
        <v>2</v>
      </c>
      <c r="Y10" s="2">
        <v>3</v>
      </c>
      <c r="Z10" s="2">
        <v>4</v>
      </c>
      <c r="AA10" s="2">
        <v>5</v>
      </c>
      <c r="AB10" s="2">
        <v>6</v>
      </c>
      <c r="AC10" s="2">
        <v>7</v>
      </c>
      <c r="AD10" s="2">
        <v>8</v>
      </c>
      <c r="AE10" s="2">
        <v>9</v>
      </c>
      <c r="AF10" s="2">
        <v>10</v>
      </c>
      <c r="AG10" s="2">
        <v>11</v>
      </c>
      <c r="AH10" s="2">
        <v>12</v>
      </c>
      <c r="AI10" s="2">
        <v>13</v>
      </c>
      <c r="AJ10" s="2">
        <v>14</v>
      </c>
      <c r="AK10" s="2">
        <v>15</v>
      </c>
      <c r="AL10" s="2">
        <v>16</v>
      </c>
      <c r="AM10" s="2">
        <v>17</v>
      </c>
      <c r="AN10" s="2">
        <v>18</v>
      </c>
      <c r="AO10" s="2">
        <v>19</v>
      </c>
      <c r="AP10" s="2">
        <v>20</v>
      </c>
      <c r="AQ10" s="2">
        <v>21</v>
      </c>
      <c r="AR10" s="2">
        <v>22</v>
      </c>
      <c r="AS10" s="2">
        <v>23</v>
      </c>
      <c r="AT10" s="2">
        <v>0</v>
      </c>
      <c r="AU10" s="2">
        <v>1</v>
      </c>
      <c r="AV10" s="2">
        <v>2</v>
      </c>
      <c r="AW10" s="2">
        <v>3</v>
      </c>
      <c r="AX10" s="2">
        <v>4</v>
      </c>
      <c r="AY10" s="2">
        <v>5</v>
      </c>
      <c r="AZ10" s="2">
        <v>6</v>
      </c>
      <c r="BA10" s="2">
        <v>7</v>
      </c>
      <c r="BB10" s="2">
        <v>8</v>
      </c>
      <c r="BC10" s="2">
        <v>9</v>
      </c>
      <c r="BD10" s="2">
        <v>10</v>
      </c>
      <c r="BE10" s="2">
        <v>11</v>
      </c>
      <c r="BF10" s="2">
        <v>12</v>
      </c>
      <c r="BG10" s="2">
        <v>13</v>
      </c>
      <c r="BH10" s="2">
        <v>14</v>
      </c>
      <c r="BI10" s="2">
        <v>15</v>
      </c>
      <c r="BJ10" s="2">
        <v>16</v>
      </c>
      <c r="BK10" s="2">
        <v>17</v>
      </c>
      <c r="BL10" s="2">
        <v>18</v>
      </c>
      <c r="BM10" s="2">
        <v>19</v>
      </c>
      <c r="BN10" s="2">
        <v>20</v>
      </c>
      <c r="BO10" s="2">
        <v>21</v>
      </c>
      <c r="BP10" s="2">
        <v>22</v>
      </c>
      <c r="BQ10" s="2">
        <v>23</v>
      </c>
      <c r="BR10" s="2">
        <v>24</v>
      </c>
      <c r="BS10" s="2">
        <v>25</v>
      </c>
      <c r="BT10" s="2">
        <v>26</v>
      </c>
      <c r="BU10" s="2">
        <v>27</v>
      </c>
      <c r="BV10" s="2">
        <v>28</v>
      </c>
    </row>
    <row r="12" spans="1:74">
      <c r="A12" s="3"/>
      <c r="B12" s="3">
        <v>2005</v>
      </c>
      <c r="C12" s="3" t="s">
        <v>12</v>
      </c>
      <c r="D12" s="3" t="s">
        <v>13</v>
      </c>
      <c r="E12" s="3" t="s">
        <v>14</v>
      </c>
      <c r="F12" s="3">
        <v>2006</v>
      </c>
      <c r="G12" s="3" t="s">
        <v>15</v>
      </c>
      <c r="H12" s="3" t="s">
        <v>16</v>
      </c>
      <c r="I12" s="3" t="s">
        <v>17</v>
      </c>
      <c r="J12" s="3">
        <v>2007</v>
      </c>
      <c r="K12" s="3" t="s">
        <v>18</v>
      </c>
      <c r="L12" s="3" t="s">
        <v>19</v>
      </c>
      <c r="M12" s="3" t="s">
        <v>20</v>
      </c>
      <c r="N12" s="3">
        <v>2008</v>
      </c>
      <c r="O12" s="3" t="s">
        <v>21</v>
      </c>
      <c r="P12" s="3" t="s">
        <v>22</v>
      </c>
      <c r="Q12" s="3" t="s">
        <v>23</v>
      </c>
      <c r="R12" s="3">
        <v>2009</v>
      </c>
      <c r="S12" s="3" t="s">
        <v>24</v>
      </c>
      <c r="T12" s="3" t="s">
        <v>25</v>
      </c>
      <c r="U12" s="3" t="s">
        <v>26</v>
      </c>
      <c r="V12" s="3">
        <v>2010</v>
      </c>
      <c r="W12" s="3" t="s">
        <v>27</v>
      </c>
      <c r="X12" s="3" t="s">
        <v>28</v>
      </c>
      <c r="Y12" s="3" t="s">
        <v>29</v>
      </c>
      <c r="Z12" s="3">
        <v>2011</v>
      </c>
      <c r="AA12" s="3" t="s">
        <v>30</v>
      </c>
      <c r="AB12" s="3" t="s">
        <v>31</v>
      </c>
      <c r="AC12" s="3" t="s">
        <v>32</v>
      </c>
      <c r="AD12" s="3">
        <v>2012</v>
      </c>
      <c r="AE12" s="3" t="s">
        <v>33</v>
      </c>
      <c r="AF12" s="3" t="s">
        <v>34</v>
      </c>
      <c r="AG12" s="3" t="s">
        <v>35</v>
      </c>
      <c r="AH12" s="3">
        <v>2013</v>
      </c>
      <c r="AI12" s="3" t="s">
        <v>36</v>
      </c>
      <c r="AJ12" s="3" t="s">
        <v>37</v>
      </c>
      <c r="AK12" s="3" t="s">
        <v>38</v>
      </c>
      <c r="AL12" s="3">
        <v>2014</v>
      </c>
      <c r="AM12" s="3" t="s">
        <v>39</v>
      </c>
      <c r="AN12" s="3" t="s">
        <v>40</v>
      </c>
      <c r="AO12" s="3" t="s">
        <v>41</v>
      </c>
      <c r="AP12" s="3">
        <v>2015</v>
      </c>
      <c r="AQ12" s="3" t="s">
        <v>42</v>
      </c>
      <c r="AR12" s="3" t="s">
        <v>43</v>
      </c>
      <c r="AS12" s="3" t="s">
        <v>44</v>
      </c>
      <c r="AT12" s="3">
        <v>2016</v>
      </c>
      <c r="AU12" s="3" t="s">
        <v>45</v>
      </c>
      <c r="AV12" s="3" t="s">
        <v>46</v>
      </c>
      <c r="AW12" s="3" t="s">
        <v>47</v>
      </c>
      <c r="AX12" s="3">
        <v>2017</v>
      </c>
      <c r="AY12" s="3" t="s">
        <v>48</v>
      </c>
      <c r="AZ12" s="3" t="s">
        <v>49</v>
      </c>
      <c r="BA12" s="3" t="s">
        <v>50</v>
      </c>
      <c r="BB12" s="3">
        <v>2018</v>
      </c>
      <c r="BC12" s="3" t="s">
        <v>101</v>
      </c>
      <c r="BD12" s="3" t="s">
        <v>102</v>
      </c>
      <c r="BE12" s="3" t="s">
        <v>103</v>
      </c>
      <c r="BF12" s="3">
        <v>2019</v>
      </c>
      <c r="BG12" s="3" t="s">
        <v>104</v>
      </c>
      <c r="BH12" s="3" t="s">
        <v>113</v>
      </c>
      <c r="BI12" s="3" t="s">
        <v>114</v>
      </c>
      <c r="BJ12" s="3">
        <v>2020</v>
      </c>
      <c r="BK12" s="3" t="s">
        <v>115</v>
      </c>
      <c r="BL12" s="3" t="s">
        <v>118</v>
      </c>
      <c r="BM12" s="3" t="s">
        <v>119</v>
      </c>
      <c r="BN12" s="3">
        <v>2021</v>
      </c>
      <c r="BO12" s="3" t="s">
        <v>120</v>
      </c>
      <c r="BP12" s="3" t="s">
        <v>122</v>
      </c>
      <c r="BQ12" s="3" t="s">
        <v>123</v>
      </c>
      <c r="BR12" s="3">
        <v>2022</v>
      </c>
      <c r="BS12" s="3" t="s">
        <v>124</v>
      </c>
      <c r="BT12" s="3" t="s">
        <v>125</v>
      </c>
      <c r="BU12" s="3" t="s">
        <v>128</v>
      </c>
      <c r="BV12" s="3">
        <v>2023</v>
      </c>
    </row>
    <row r="13" spans="1:74">
      <c r="A13" s="3" t="s">
        <v>136</v>
      </c>
      <c r="B13" s="43">
        <v>81.8</v>
      </c>
      <c r="C13" s="44">
        <v>82</v>
      </c>
      <c r="D13" s="43">
        <v>82.4</v>
      </c>
      <c r="E13" s="43">
        <v>83.8</v>
      </c>
      <c r="F13" s="43">
        <v>84.6</v>
      </c>
      <c r="G13" s="43">
        <v>85.5</v>
      </c>
      <c r="H13" s="43">
        <v>86.4</v>
      </c>
      <c r="I13" s="43">
        <v>87.3</v>
      </c>
      <c r="J13" s="43">
        <v>88.1</v>
      </c>
      <c r="K13" s="43">
        <v>89.8</v>
      </c>
      <c r="L13" s="43">
        <v>90.4</v>
      </c>
      <c r="M13" s="43">
        <v>91.5</v>
      </c>
      <c r="N13" s="43">
        <v>92.5</v>
      </c>
      <c r="O13" s="43">
        <v>94.6</v>
      </c>
      <c r="P13" s="43">
        <v>95.8</v>
      </c>
      <c r="Q13" s="43">
        <v>94.5</v>
      </c>
      <c r="R13" s="43">
        <v>94.1</v>
      </c>
      <c r="S13" s="43">
        <v>93.7</v>
      </c>
      <c r="T13" s="43">
        <v>93.8</v>
      </c>
      <c r="U13" s="43">
        <v>93.7</v>
      </c>
      <c r="V13" s="43">
        <v>93.7</v>
      </c>
      <c r="W13" s="43">
        <v>94.5</v>
      </c>
      <c r="X13" s="43">
        <v>94.6</v>
      </c>
      <c r="Y13" s="43">
        <v>95.1</v>
      </c>
      <c r="Z13" s="43">
        <v>96.1</v>
      </c>
      <c r="AA13" s="43">
        <v>97.2</v>
      </c>
      <c r="AB13" s="43">
        <v>97.9</v>
      </c>
      <c r="AC13" s="43">
        <v>98.2</v>
      </c>
      <c r="AD13" s="43">
        <v>98.5</v>
      </c>
      <c r="AE13" s="43">
        <v>99.6</v>
      </c>
      <c r="AF13" s="43">
        <v>99.3</v>
      </c>
      <c r="AG13" s="43">
        <v>99.1</v>
      </c>
      <c r="AH13" s="43">
        <v>99.6</v>
      </c>
      <c r="AI13" s="43">
        <v>99.3</v>
      </c>
      <c r="AJ13" s="44">
        <v>99</v>
      </c>
      <c r="AK13" s="43">
        <v>99.3</v>
      </c>
      <c r="AL13" s="43">
        <v>99.8</v>
      </c>
      <c r="AM13" s="43">
        <v>99.7</v>
      </c>
      <c r="AN13" s="43">
        <v>100.1</v>
      </c>
      <c r="AO13" s="44">
        <v>100</v>
      </c>
      <c r="AP13" s="43">
        <v>100.1</v>
      </c>
      <c r="AQ13" s="43">
        <v>100.1</v>
      </c>
      <c r="AR13" s="43">
        <v>99.9</v>
      </c>
      <c r="AS13" s="44">
        <v>100</v>
      </c>
      <c r="AT13" s="44">
        <v>100</v>
      </c>
      <c r="AU13" s="43">
        <v>100.7</v>
      </c>
      <c r="AV13" s="43">
        <v>101.3</v>
      </c>
      <c r="AW13" s="43">
        <v>101.6</v>
      </c>
      <c r="AX13" s="43">
        <v>102.2</v>
      </c>
      <c r="AY13" s="43">
        <v>103.1</v>
      </c>
      <c r="AZ13" s="43">
        <v>103.5</v>
      </c>
      <c r="BA13" s="43">
        <v>104.1</v>
      </c>
      <c r="BB13" s="43">
        <v>105.1</v>
      </c>
      <c r="BC13" s="43">
        <v>106.2</v>
      </c>
      <c r="BD13" s="43">
        <v>107.6</v>
      </c>
      <c r="BE13" s="44">
        <v>108</v>
      </c>
      <c r="BF13" s="44">
        <v>109</v>
      </c>
      <c r="BG13" s="43">
        <v>109.6</v>
      </c>
      <c r="BH13" s="43">
        <v>110.1</v>
      </c>
      <c r="BI13" s="44">
        <v>111</v>
      </c>
      <c r="BJ13" s="43">
        <v>111.5</v>
      </c>
      <c r="BK13" s="43">
        <v>111.2</v>
      </c>
      <c r="BL13" s="43">
        <v>111.7</v>
      </c>
      <c r="BM13" s="43">
        <v>112.8</v>
      </c>
      <c r="BN13" s="43">
        <v>114.3</v>
      </c>
      <c r="BO13" s="43">
        <v>116.5</v>
      </c>
      <c r="BP13" s="44">
        <v>120</v>
      </c>
      <c r="BQ13" s="43">
        <v>121.8</v>
      </c>
      <c r="BR13" s="44">
        <v>126</v>
      </c>
      <c r="BS13" s="43">
        <v>131.5</v>
      </c>
      <c r="BT13" s="43">
        <v>134.69999999999999</v>
      </c>
      <c r="BU13" s="43">
        <v>136.19999999999999</v>
      </c>
      <c r="BV13" s="43">
        <v>139.19999999999999</v>
      </c>
    </row>
    <row r="14" spans="1:74">
      <c r="A14" s="3" t="s">
        <v>137</v>
      </c>
      <c r="B14" s="45">
        <v>80.2</v>
      </c>
      <c r="C14" s="45">
        <v>80.7</v>
      </c>
      <c r="D14" s="45">
        <v>80.900000000000006</v>
      </c>
      <c r="E14" s="45">
        <v>81.099999999999994</v>
      </c>
      <c r="F14" s="45">
        <v>82.4</v>
      </c>
      <c r="G14" s="45">
        <v>83.3</v>
      </c>
      <c r="H14" s="45">
        <v>84.2</v>
      </c>
      <c r="I14" s="45">
        <v>84.9</v>
      </c>
      <c r="J14" s="45">
        <v>86.2</v>
      </c>
      <c r="K14" s="45">
        <v>87.4</v>
      </c>
      <c r="L14" s="45">
        <v>87.8</v>
      </c>
      <c r="M14" s="46">
        <v>88</v>
      </c>
      <c r="N14" s="45">
        <v>88.9</v>
      </c>
      <c r="O14" s="46">
        <v>91</v>
      </c>
      <c r="P14" s="45">
        <v>92.5</v>
      </c>
      <c r="Q14" s="45">
        <v>91.4</v>
      </c>
      <c r="R14" s="45">
        <v>91.5</v>
      </c>
      <c r="S14" s="45">
        <v>91.3</v>
      </c>
      <c r="T14" s="45">
        <v>91.3</v>
      </c>
      <c r="U14" s="45">
        <v>91.5</v>
      </c>
      <c r="V14" s="45">
        <v>91.8</v>
      </c>
      <c r="W14" s="45">
        <v>93.2</v>
      </c>
      <c r="X14" s="45">
        <v>93.4</v>
      </c>
      <c r="Y14" s="45">
        <v>93.9</v>
      </c>
      <c r="Z14" s="45">
        <v>95.1</v>
      </c>
      <c r="AA14" s="46">
        <v>96</v>
      </c>
      <c r="AB14" s="45">
        <v>96.5</v>
      </c>
      <c r="AC14" s="45">
        <v>96.7</v>
      </c>
      <c r="AD14" s="45">
        <v>97.4</v>
      </c>
      <c r="AE14" s="46">
        <v>98</v>
      </c>
      <c r="AF14" s="46">
        <v>98</v>
      </c>
      <c r="AG14" s="46">
        <v>98</v>
      </c>
      <c r="AH14" s="45">
        <v>98.4</v>
      </c>
      <c r="AI14" s="45">
        <v>98.5</v>
      </c>
      <c r="AJ14" s="45">
        <v>98.5</v>
      </c>
      <c r="AK14" s="45">
        <v>98.8</v>
      </c>
      <c r="AL14" s="46">
        <v>99</v>
      </c>
      <c r="AM14" s="45">
        <v>98.9</v>
      </c>
      <c r="AN14" s="45">
        <v>99.3</v>
      </c>
      <c r="AO14" s="45">
        <v>99.5</v>
      </c>
      <c r="AP14" s="45">
        <v>99.8</v>
      </c>
      <c r="AQ14" s="46">
        <v>100</v>
      </c>
      <c r="AR14" s="45">
        <v>100.3</v>
      </c>
      <c r="AS14" s="45">
        <v>99.9</v>
      </c>
      <c r="AT14" s="45">
        <v>99.9</v>
      </c>
      <c r="AU14" s="45">
        <v>100.6</v>
      </c>
      <c r="AV14" s="45">
        <v>101.1</v>
      </c>
      <c r="AW14" s="45">
        <v>101.5</v>
      </c>
      <c r="AX14" s="45">
        <v>102.3</v>
      </c>
      <c r="AY14" s="45">
        <v>102.8</v>
      </c>
      <c r="AZ14" s="45">
        <v>103.4</v>
      </c>
      <c r="BA14" s="45">
        <v>104.2</v>
      </c>
      <c r="BB14" s="46">
        <v>105</v>
      </c>
      <c r="BC14" s="45">
        <v>105.7</v>
      </c>
      <c r="BD14" s="45">
        <v>106.6</v>
      </c>
      <c r="BE14" s="45">
        <v>107.1</v>
      </c>
      <c r="BF14" s="45">
        <v>107.5</v>
      </c>
      <c r="BG14" s="45">
        <v>108.2</v>
      </c>
      <c r="BH14" s="45">
        <v>108.3</v>
      </c>
      <c r="BI14" s="45">
        <v>108.5</v>
      </c>
      <c r="BJ14" s="45">
        <v>109.2</v>
      </c>
      <c r="BK14" s="45">
        <v>108.7</v>
      </c>
      <c r="BL14" s="45">
        <v>109.6</v>
      </c>
      <c r="BM14" s="46">
        <v>110</v>
      </c>
      <c r="BN14" s="45">
        <v>111.9</v>
      </c>
      <c r="BO14" s="45">
        <v>114.5</v>
      </c>
      <c r="BP14" s="46">
        <v>119</v>
      </c>
      <c r="BQ14" s="45">
        <v>120.5</v>
      </c>
      <c r="BR14" s="45">
        <v>125.2</v>
      </c>
      <c r="BS14" s="45">
        <v>131.80000000000001</v>
      </c>
      <c r="BT14" s="45">
        <v>133.19999999999999</v>
      </c>
      <c r="BU14" s="45">
        <v>134.30000000000001</v>
      </c>
      <c r="BV14" s="45">
        <v>135.9</v>
      </c>
    </row>
    <row r="15" spans="1:74">
      <c r="A15" s="48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6"/>
      <c r="N15" s="45"/>
      <c r="O15" s="46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6"/>
      <c r="AB15" s="45"/>
      <c r="AC15" s="45"/>
      <c r="AD15" s="45"/>
      <c r="AE15" s="46"/>
      <c r="AF15" s="46"/>
      <c r="AG15" s="46"/>
      <c r="AH15" s="45"/>
      <c r="AI15" s="45"/>
      <c r="AJ15" s="45"/>
      <c r="AK15" s="45"/>
      <c r="AL15" s="46"/>
      <c r="AM15" s="45"/>
      <c r="AN15" s="45"/>
      <c r="AO15" s="45"/>
      <c r="AP15" s="45"/>
      <c r="AQ15" s="46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6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6"/>
      <c r="BN15" s="45"/>
      <c r="BO15" s="45"/>
      <c r="BP15" s="46"/>
      <c r="BQ15" s="45"/>
      <c r="BR15" s="45"/>
      <c r="BS15" s="45"/>
      <c r="BT15" s="45"/>
      <c r="BU15" s="45"/>
      <c r="BV15" s="45"/>
    </row>
    <row r="16" spans="1:74">
      <c r="A16" s="48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6"/>
      <c r="N16" s="45"/>
      <c r="O16" s="46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6"/>
      <c r="AB16" s="45"/>
      <c r="AC16" s="45"/>
      <c r="AD16" s="45"/>
      <c r="AE16" s="46"/>
      <c r="AF16" s="46"/>
      <c r="AG16" s="46"/>
      <c r="AH16" s="45"/>
      <c r="AI16" s="45"/>
      <c r="AJ16" s="45"/>
      <c r="AK16" s="45"/>
      <c r="AL16" s="46"/>
      <c r="AM16" s="45"/>
      <c r="AN16" s="45"/>
      <c r="AO16" s="45"/>
      <c r="AP16" s="45"/>
      <c r="AQ16" s="46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6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6"/>
      <c r="BN16" s="45"/>
      <c r="BO16" s="45"/>
      <c r="BP16" s="46"/>
      <c r="BQ16" s="45"/>
      <c r="BR16" s="45"/>
      <c r="BS16" s="45"/>
      <c r="BT16" s="45"/>
      <c r="BU16" s="45"/>
      <c r="BV16" s="45"/>
    </row>
    <row r="17" spans="1:74">
      <c r="B17" s="17" t="s">
        <v>138</v>
      </c>
      <c r="AP17" s="1"/>
      <c r="AQ17" s="35"/>
      <c r="AR17" s="35"/>
      <c r="AS17" s="36"/>
      <c r="AX17" s="1"/>
      <c r="AY17" s="35"/>
      <c r="AZ17" s="35"/>
      <c r="BA17" s="36"/>
      <c r="BG17" s="8"/>
      <c r="BH17" s="8" t="s">
        <v>98</v>
      </c>
      <c r="BK17" s="1"/>
      <c r="BL17" s="35"/>
      <c r="BM17" s="36"/>
      <c r="BN17" s="35"/>
      <c r="BS17" s="8"/>
      <c r="BV17" s="2" t="s">
        <v>139</v>
      </c>
    </row>
    <row r="18" spans="1:74">
      <c r="A18" s="1"/>
      <c r="B18" s="1"/>
      <c r="AP18" s="1"/>
      <c r="AQ18" s="35"/>
      <c r="AR18" s="35"/>
      <c r="AS18" s="36"/>
      <c r="AX18" s="1"/>
      <c r="AY18" s="35"/>
      <c r="AZ18" s="35"/>
      <c r="BA18" s="36"/>
      <c r="BG18" s="8"/>
      <c r="BH18" s="8" t="s">
        <v>98</v>
      </c>
      <c r="BK18" s="35"/>
      <c r="BL18" s="35"/>
      <c r="BM18" s="36"/>
      <c r="BN18" s="35"/>
      <c r="BV18" s="8">
        <f>(BV13/BM13-1)*100</f>
        <v>23.404255319148938</v>
      </c>
    </row>
    <row r="19" spans="1:74">
      <c r="AP19" s="1"/>
      <c r="AQ19" s="35"/>
      <c r="AR19" s="35"/>
      <c r="AS19" s="36"/>
      <c r="AX19" s="1"/>
      <c r="AY19" s="35"/>
      <c r="AZ19" s="35"/>
      <c r="BA19" s="36"/>
      <c r="BG19" s="8"/>
      <c r="BH19" s="2" t="s">
        <v>98</v>
      </c>
      <c r="BK19" s="35"/>
      <c r="BL19" s="35"/>
      <c r="BM19" s="35"/>
      <c r="BN19" s="35"/>
      <c r="BV19" s="8">
        <f>(BV14/BM14-1)*100</f>
        <v>23.545454545454557</v>
      </c>
    </row>
    <row r="20" spans="1:74">
      <c r="AP20" s="35"/>
      <c r="AQ20" s="35"/>
      <c r="AR20" s="35"/>
      <c r="AS20" s="35"/>
      <c r="AX20" s="35"/>
      <c r="AY20" s="35"/>
      <c r="AZ20" s="35"/>
      <c r="BA20" s="36"/>
    </row>
    <row r="21" spans="1:74">
      <c r="AP21" s="35"/>
      <c r="AQ21" s="35"/>
      <c r="AR21" s="35"/>
      <c r="AS21" s="35"/>
      <c r="AX21" s="35"/>
      <c r="AY21" s="35"/>
      <c r="AZ21" s="35"/>
      <c r="BA21" s="36"/>
    </row>
    <row r="22" spans="1:74">
      <c r="BA22" s="8" t="s">
        <v>98</v>
      </c>
    </row>
    <row r="47" ht="42" customHeight="1"/>
    <row r="49" ht="14.45" customHeight="1"/>
    <row r="66" spans="3:3" ht="94.5" customHeight="1"/>
    <row r="77" spans="3:3">
      <c r="C77" s="4" t="s">
        <v>51</v>
      </c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AC54"/>
  <sheetViews>
    <sheetView showGridLines="0" topLeftCell="A9" workbookViewId="0">
      <selection activeCell="U18" sqref="U18"/>
    </sheetView>
  </sheetViews>
  <sheetFormatPr baseColWidth="10" defaultColWidth="8.75" defaultRowHeight="12"/>
  <cols>
    <col min="1" max="1" width="8.75" style="18"/>
    <col min="2" max="2" width="14.75" style="18" customWidth="1"/>
    <col min="3" max="21" width="5.75" style="18" customWidth="1"/>
    <col min="22" max="23" width="7.75" style="35" customWidth="1"/>
    <col min="24" max="24" width="2.875" style="35" customWidth="1"/>
    <col min="25" max="26" width="8.5" style="18" customWidth="1"/>
    <col min="27" max="27" width="4.125" style="18" customWidth="1"/>
    <col min="28" max="29" width="6" style="18" customWidth="1"/>
    <col min="30" max="30" width="10.625" style="18" customWidth="1"/>
    <col min="31" max="16384" width="8.75" style="18"/>
  </cols>
  <sheetData>
    <row r="1" spans="2:29">
      <c r="B1" s="1" t="s">
        <v>134</v>
      </c>
    </row>
    <row r="3" spans="2:29">
      <c r="B3" s="1" t="s">
        <v>1</v>
      </c>
      <c r="C3" s="42" t="s">
        <v>129</v>
      </c>
      <c r="D3" s="41"/>
    </row>
    <row r="4" spans="2:29" ht="16.899999999999999" customHeight="1">
      <c r="B4" s="1" t="s">
        <v>2</v>
      </c>
      <c r="C4" s="42" t="s">
        <v>130</v>
      </c>
      <c r="D4" s="41"/>
    </row>
    <row r="5" spans="2:29">
      <c r="B5" s="1" t="s">
        <v>3</v>
      </c>
      <c r="C5" s="1" t="s">
        <v>4</v>
      </c>
    </row>
    <row r="7" spans="2:29">
      <c r="B7" s="1" t="s">
        <v>52</v>
      </c>
      <c r="C7" s="47" t="s">
        <v>135</v>
      </c>
    </row>
    <row r="8" spans="2:29">
      <c r="B8" s="1" t="s">
        <v>6</v>
      </c>
      <c r="C8" s="47" t="s">
        <v>7</v>
      </c>
    </row>
    <row r="9" spans="2:29">
      <c r="B9" s="1" t="s">
        <v>8</v>
      </c>
      <c r="C9" s="1" t="s">
        <v>9</v>
      </c>
    </row>
    <row r="10" spans="2:29">
      <c r="B10" s="1" t="s">
        <v>10</v>
      </c>
      <c r="C10" s="1" t="s">
        <v>53</v>
      </c>
    </row>
    <row r="11" spans="2:29" ht="12" customHeight="1">
      <c r="B11" s="1"/>
      <c r="C11" s="1"/>
    </row>
    <row r="12" spans="2:29" ht="14.45" customHeight="1">
      <c r="B12" s="7" t="s">
        <v>140</v>
      </c>
      <c r="C12" s="19"/>
      <c r="D12" s="20"/>
      <c r="E12" s="20"/>
      <c r="F12" s="20"/>
      <c r="G12" s="20"/>
      <c r="H12" s="20"/>
      <c r="I12" s="20"/>
      <c r="J12" s="20"/>
      <c r="K12" s="20"/>
      <c r="L12" s="20"/>
    </row>
    <row r="13" spans="2:29" ht="14.45" customHeight="1">
      <c r="B13" s="7" t="s">
        <v>111</v>
      </c>
      <c r="C13" s="19"/>
      <c r="D13" s="20"/>
      <c r="E13" s="20"/>
      <c r="F13" s="20"/>
      <c r="G13" s="20"/>
      <c r="H13" s="20"/>
      <c r="I13" s="20" t="s">
        <v>98</v>
      </c>
      <c r="J13" s="20"/>
      <c r="K13" s="20"/>
      <c r="L13" s="20"/>
    </row>
    <row r="14" spans="2:29" ht="3.6" customHeight="1"/>
    <row r="15" spans="2:29" ht="12" customHeight="1">
      <c r="B15" s="24"/>
      <c r="C15" s="24" t="s">
        <v>54</v>
      </c>
      <c r="D15" s="24" t="s">
        <v>55</v>
      </c>
      <c r="E15" s="24" t="s">
        <v>56</v>
      </c>
      <c r="F15" s="24" t="s">
        <v>57</v>
      </c>
      <c r="G15" s="24" t="s">
        <v>58</v>
      </c>
      <c r="H15" s="24" t="s">
        <v>59</v>
      </c>
      <c r="I15" s="24" t="s">
        <v>60</v>
      </c>
      <c r="J15" s="24" t="s">
        <v>61</v>
      </c>
      <c r="K15" s="24" t="s">
        <v>62</v>
      </c>
      <c r="L15" s="24" t="s">
        <v>63</v>
      </c>
      <c r="M15" s="24" t="s">
        <v>64</v>
      </c>
      <c r="N15" s="24" t="s">
        <v>65</v>
      </c>
      <c r="O15" s="24" t="s">
        <v>66</v>
      </c>
      <c r="P15" s="24" t="s">
        <v>105</v>
      </c>
      <c r="Q15" s="24" t="s">
        <v>116</v>
      </c>
      <c r="R15" s="24" t="s">
        <v>117</v>
      </c>
      <c r="S15" s="24" t="s">
        <v>126</v>
      </c>
      <c r="T15" s="24" t="s">
        <v>133</v>
      </c>
      <c r="U15" s="39"/>
      <c r="V15" s="37" t="s">
        <v>100</v>
      </c>
      <c r="W15" s="18" t="s">
        <v>107</v>
      </c>
      <c r="X15" s="37"/>
      <c r="Y15" s="21" t="s">
        <v>108</v>
      </c>
      <c r="Z15" s="18" t="s">
        <v>107</v>
      </c>
      <c r="AB15" s="21" t="s">
        <v>109</v>
      </c>
      <c r="AC15" s="18" t="s">
        <v>107</v>
      </c>
    </row>
    <row r="16" spans="2:29" ht="12" customHeight="1">
      <c r="B16" s="5" t="s">
        <v>121</v>
      </c>
      <c r="C16" s="10">
        <v>2.6</v>
      </c>
      <c r="D16" s="10">
        <v>4.2</v>
      </c>
      <c r="E16" s="10">
        <v>4.7</v>
      </c>
      <c r="F16" s="10">
        <v>4.9000000000000004</v>
      </c>
      <c r="G16" s="10">
        <v>-0.6</v>
      </c>
      <c r="H16" s="10">
        <v>0.7</v>
      </c>
      <c r="I16" s="10">
        <v>3.1</v>
      </c>
      <c r="J16" s="10">
        <v>1.7</v>
      </c>
      <c r="K16" s="10">
        <v>0.2</v>
      </c>
      <c r="L16" s="10">
        <v>0.6</v>
      </c>
      <c r="M16" s="10">
        <v>0.1</v>
      </c>
      <c r="N16" s="10">
        <v>0.9</v>
      </c>
      <c r="O16" s="10">
        <v>2.2999999999999998</v>
      </c>
      <c r="P16" s="10">
        <v>3.4</v>
      </c>
      <c r="Q16" s="10">
        <v>3</v>
      </c>
      <c r="R16" s="10">
        <v>1.7</v>
      </c>
      <c r="S16" s="10">
        <v>5.6</v>
      </c>
      <c r="T16" s="10">
        <v>11.9</v>
      </c>
      <c r="U16" s="40"/>
      <c r="V16" s="36">
        <f t="shared" ref="V16:V50" si="0">100*(1+F16/100)*(1+G16/100)</f>
        <v>104.27059999999999</v>
      </c>
      <c r="W16" s="38">
        <f>((V16/100)^(1/2)-1)*100</f>
        <v>2.1129766484162316</v>
      </c>
      <c r="X16" s="36"/>
      <c r="Y16" s="22">
        <f>100*(1+I16/100)*(1+J16/100)*(1+K16/100)*(1+L16/100)*(1+M16/100)*(1+N16/100)</f>
        <v>106.75065886574247</v>
      </c>
      <c r="Z16" s="23">
        <f>((Y16/100)^(1/5)-1)*100</f>
        <v>1.3150849324004232</v>
      </c>
      <c r="AA16" s="23"/>
      <c r="AB16" s="22">
        <f>100*(1+O16/100)*(1+P16/100)*(1+Q16/100)</f>
        <v>108.95154600000001</v>
      </c>
      <c r="AC16" s="23">
        <f>((AB16/100)^(1/3)-1)*100</f>
        <v>2.8989948345440553</v>
      </c>
    </row>
    <row r="17" spans="2:29" ht="12" customHeight="1">
      <c r="B17" s="25" t="s">
        <v>131</v>
      </c>
      <c r="C17" s="26">
        <v>2.5</v>
      </c>
      <c r="D17" s="26">
        <v>4.2</v>
      </c>
      <c r="E17" s="26">
        <v>4.4000000000000004</v>
      </c>
      <c r="F17" s="26">
        <v>4.8</v>
      </c>
      <c r="G17" s="26">
        <v>-0.8</v>
      </c>
      <c r="H17" s="26">
        <v>0.5</v>
      </c>
      <c r="I17" s="26">
        <v>3.2</v>
      </c>
      <c r="J17" s="26">
        <v>1.8</v>
      </c>
      <c r="K17" s="26">
        <v>0.2</v>
      </c>
      <c r="L17" s="26">
        <v>0.6</v>
      </c>
      <c r="M17" s="26">
        <v>-0.1</v>
      </c>
      <c r="N17" s="26">
        <v>0.8</v>
      </c>
      <c r="O17" s="26">
        <v>2.4</v>
      </c>
      <c r="P17" s="26">
        <v>3.3</v>
      </c>
      <c r="Q17" s="26">
        <v>2.9</v>
      </c>
      <c r="R17" s="26">
        <v>1.7</v>
      </c>
      <c r="S17" s="26">
        <v>5.6</v>
      </c>
      <c r="T17" s="26">
        <v>11.5</v>
      </c>
      <c r="U17" s="40"/>
      <c r="V17" s="36">
        <f t="shared" si="0"/>
        <v>103.9616</v>
      </c>
      <c r="W17" s="38">
        <f t="shared" ref="W17:W50" si="1">((V17/100)^(1/2)-1)*100</f>
        <v>1.9615613846708513</v>
      </c>
      <c r="X17" s="36"/>
      <c r="Y17" s="22">
        <f t="shared" ref="Y17:Y50" si="2">100*(1+I17/100)*(1+J17/100)*(1+K17/100)*(1+L17/100)*(1+M17/100)*(1+N17/100)</f>
        <v>106.63976954706649</v>
      </c>
      <c r="Z17" s="23">
        <f t="shared" ref="Z17:Z50" si="3">((Y17/100)^(1/5)-1)*100</f>
        <v>1.2940275789356859</v>
      </c>
      <c r="AA17" s="23"/>
      <c r="AB17" s="22">
        <f t="shared" ref="AB17:AB50" si="4">100*(1+O17/100)*(1+P17/100)*(1+Q17/100)</f>
        <v>108.84679679999999</v>
      </c>
      <c r="AC17" s="23">
        <f t="shared" ref="AC17:AC50" si="5">((AB17/100)^(1/3)-1)*100</f>
        <v>2.8660075604919788</v>
      </c>
    </row>
    <row r="18" spans="2:29" ht="12" customHeight="1">
      <c r="B18" s="27" t="s">
        <v>67</v>
      </c>
      <c r="C18" s="13">
        <v>2.9</v>
      </c>
      <c r="D18" s="13">
        <v>4.8</v>
      </c>
      <c r="E18" s="13">
        <v>4.5</v>
      </c>
      <c r="F18" s="13">
        <v>2.4</v>
      </c>
      <c r="G18" s="13">
        <v>-1.1000000000000001</v>
      </c>
      <c r="H18" s="13">
        <v>0</v>
      </c>
      <c r="I18" s="13">
        <v>3.9</v>
      </c>
      <c r="J18" s="13">
        <v>1.9</v>
      </c>
      <c r="K18" s="13">
        <v>0.2</v>
      </c>
      <c r="L18" s="13">
        <v>1.1000000000000001</v>
      </c>
      <c r="M18" s="13">
        <v>1.6</v>
      </c>
      <c r="N18" s="13">
        <v>1.6</v>
      </c>
      <c r="O18" s="13">
        <v>1.3</v>
      </c>
      <c r="P18" s="13">
        <v>2.5</v>
      </c>
      <c r="Q18" s="13">
        <v>2.5</v>
      </c>
      <c r="R18" s="13">
        <v>1.7</v>
      </c>
      <c r="S18" s="13">
        <v>5.7</v>
      </c>
      <c r="T18" s="13">
        <v>13.8</v>
      </c>
      <c r="U18" s="9"/>
      <c r="V18" s="36">
        <f t="shared" si="0"/>
        <v>101.2736</v>
      </c>
      <c r="W18" s="38">
        <f t="shared" si="1"/>
        <v>0.63478523850488688</v>
      </c>
      <c r="X18" s="36"/>
      <c r="Y18" s="22">
        <f t="shared" si="2"/>
        <v>110.7123386060541</v>
      </c>
      <c r="Z18" s="23">
        <f t="shared" si="3"/>
        <v>2.0561556586196517</v>
      </c>
      <c r="AA18" s="23"/>
      <c r="AB18" s="22">
        <f t="shared" si="4"/>
        <v>106.42831249999996</v>
      </c>
      <c r="AC18" s="23">
        <f t="shared" si="5"/>
        <v>2.0984287917762856</v>
      </c>
    </row>
    <row r="19" spans="2:29" ht="12" customHeight="1">
      <c r="B19" s="28" t="s">
        <v>68</v>
      </c>
      <c r="C19" s="11">
        <v>8.3000000000000007</v>
      </c>
      <c r="D19" s="11">
        <v>6</v>
      </c>
      <c r="E19" s="11">
        <v>6.6</v>
      </c>
      <c r="F19" s="11">
        <v>12.5</v>
      </c>
      <c r="G19" s="11">
        <v>7.5</v>
      </c>
      <c r="H19" s="11">
        <v>-1.3</v>
      </c>
      <c r="I19" s="11">
        <v>0.6</v>
      </c>
      <c r="J19" s="11">
        <v>-0.6</v>
      </c>
      <c r="K19" s="11">
        <v>1.4</v>
      </c>
      <c r="L19" s="11">
        <v>0.7</v>
      </c>
      <c r="M19" s="11">
        <v>1.3</v>
      </c>
      <c r="N19" s="11">
        <v>0.8</v>
      </c>
      <c r="O19" s="11">
        <v>2.8</v>
      </c>
      <c r="P19" s="11">
        <v>2.9</v>
      </c>
      <c r="Q19" s="11">
        <v>5.6</v>
      </c>
      <c r="R19" s="11">
        <v>2.2999999999999998</v>
      </c>
      <c r="S19" s="11">
        <v>11</v>
      </c>
      <c r="T19" s="11">
        <v>53.6</v>
      </c>
      <c r="U19" s="9"/>
      <c r="V19" s="36">
        <f t="shared" si="0"/>
        <v>120.9375</v>
      </c>
      <c r="W19" s="38">
        <f t="shared" si="1"/>
        <v>9.9715872396138661</v>
      </c>
      <c r="X19" s="36"/>
      <c r="Y19" s="22">
        <f t="shared" si="2"/>
        <v>104.26097168909207</v>
      </c>
      <c r="Z19" s="23">
        <f t="shared" si="3"/>
        <v>0.83803024123263459</v>
      </c>
      <c r="AA19" s="23"/>
      <c r="AB19" s="22">
        <f t="shared" si="4"/>
        <v>111.70494719999999</v>
      </c>
      <c r="AC19" s="23">
        <f t="shared" si="5"/>
        <v>3.7586077960050757</v>
      </c>
    </row>
    <row r="20" spans="2:29" ht="12" customHeight="1">
      <c r="B20" s="28" t="s">
        <v>110</v>
      </c>
      <c r="C20" s="11">
        <v>2.8</v>
      </c>
      <c r="D20" s="11">
        <v>2.9</v>
      </c>
      <c r="E20" s="11">
        <v>4.3</v>
      </c>
      <c r="F20" s="11">
        <v>4.5</v>
      </c>
      <c r="G20" s="11">
        <v>0.8</v>
      </c>
      <c r="H20" s="11">
        <v>-0.7</v>
      </c>
      <c r="I20" s="11">
        <v>-0.4</v>
      </c>
      <c r="J20" s="11">
        <v>-0.5</v>
      </c>
      <c r="K20" s="11">
        <v>-1.1000000000000001</v>
      </c>
      <c r="L20" s="11">
        <v>0.3</v>
      </c>
      <c r="M20" s="11">
        <v>1.1000000000000001</v>
      </c>
      <c r="N20" s="11">
        <v>1</v>
      </c>
      <c r="O20" s="11">
        <v>1.9</v>
      </c>
      <c r="P20" s="11">
        <v>3.6</v>
      </c>
      <c r="Q20" s="11">
        <v>4.5999999999999996</v>
      </c>
      <c r="R20" s="11">
        <v>3.4</v>
      </c>
      <c r="S20" s="11">
        <v>5.8</v>
      </c>
      <c r="T20" s="11">
        <v>13</v>
      </c>
      <c r="U20" s="9"/>
      <c r="V20" s="36">
        <f t="shared" si="0"/>
        <v>105.336</v>
      </c>
      <c r="W20" s="38">
        <f t="shared" si="1"/>
        <v>2.6333279203203164</v>
      </c>
      <c r="X20" s="36"/>
      <c r="Y20" s="22">
        <f t="shared" si="2"/>
        <v>100.38115147081372</v>
      </c>
      <c r="Z20" s="23">
        <f t="shared" si="3"/>
        <v>7.6114338087873712E-2</v>
      </c>
      <c r="AA20" s="23"/>
      <c r="AB20" s="22">
        <f t="shared" si="4"/>
        <v>110.4245464</v>
      </c>
      <c r="AC20" s="23">
        <f t="shared" si="5"/>
        <v>3.3606443338471514</v>
      </c>
    </row>
    <row r="21" spans="2:29" ht="12" customHeight="1">
      <c r="B21" s="28" t="s">
        <v>69</v>
      </c>
      <c r="C21" s="11">
        <v>2.4</v>
      </c>
      <c r="D21" s="11">
        <v>4.8</v>
      </c>
      <c r="E21" s="11">
        <v>6.3</v>
      </c>
      <c r="F21" s="11">
        <v>2.9</v>
      </c>
      <c r="G21" s="11">
        <v>-0.3</v>
      </c>
      <c r="H21" s="11">
        <v>1.1000000000000001</v>
      </c>
      <c r="I21" s="11">
        <v>3.6</v>
      </c>
      <c r="J21" s="11">
        <v>2.6</v>
      </c>
      <c r="K21" s="11">
        <v>1.5</v>
      </c>
      <c r="L21" s="11">
        <v>1.6</v>
      </c>
      <c r="M21" s="11">
        <v>1.9</v>
      </c>
      <c r="N21" s="11">
        <v>1.6</v>
      </c>
      <c r="O21" s="11">
        <v>0.8</v>
      </c>
      <c r="P21" s="11">
        <v>1.8</v>
      </c>
      <c r="Q21" s="11">
        <v>0.8</v>
      </c>
      <c r="R21" s="11">
        <v>0.8</v>
      </c>
      <c r="S21" s="11">
        <v>4</v>
      </c>
      <c r="T21" s="11">
        <v>10</v>
      </c>
      <c r="U21" s="9"/>
      <c r="V21" s="36">
        <f t="shared" si="0"/>
        <v>102.59129999999999</v>
      </c>
      <c r="W21" s="38">
        <f t="shared" si="1"/>
        <v>1.2873634763981734</v>
      </c>
      <c r="X21" s="36"/>
      <c r="Y21" s="22">
        <f t="shared" si="2"/>
        <v>113.48403220670745</v>
      </c>
      <c r="Z21" s="23">
        <f t="shared" si="3"/>
        <v>2.5621111108485861</v>
      </c>
      <c r="AA21" s="23"/>
      <c r="AB21" s="22">
        <f t="shared" si="4"/>
        <v>103.43531520000001</v>
      </c>
      <c r="AC21" s="23">
        <f t="shared" si="5"/>
        <v>1.1322370759209832</v>
      </c>
    </row>
    <row r="22" spans="2:29" ht="12" customHeight="1">
      <c r="B22" s="28" t="s">
        <v>96</v>
      </c>
      <c r="C22" s="11">
        <v>1</v>
      </c>
      <c r="D22" s="11">
        <v>1.8</v>
      </c>
      <c r="E22" s="11">
        <v>4</v>
      </c>
      <c r="F22" s="11">
        <v>2.9</v>
      </c>
      <c r="G22" s="11">
        <v>0.8</v>
      </c>
      <c r="H22" s="11">
        <v>1</v>
      </c>
      <c r="I22" s="11">
        <v>2.8</v>
      </c>
      <c r="J22" s="11">
        <v>2.6</v>
      </c>
      <c r="K22" s="11">
        <v>2</v>
      </c>
      <c r="L22" s="11">
        <v>1.7</v>
      </c>
      <c r="M22" s="11">
        <v>1.6</v>
      </c>
      <c r="N22" s="11">
        <v>2</v>
      </c>
      <c r="O22" s="11">
        <v>3</v>
      </c>
      <c r="P22" s="11">
        <v>4.5</v>
      </c>
      <c r="Q22" s="11">
        <v>4.4000000000000004</v>
      </c>
      <c r="R22" s="11">
        <v>2.9</v>
      </c>
      <c r="S22" s="11">
        <v>7.7</v>
      </c>
      <c r="T22" s="11">
        <v>16.399999999999999</v>
      </c>
      <c r="U22" s="9"/>
      <c r="V22" s="36">
        <f t="shared" si="0"/>
        <v>103.72319999999999</v>
      </c>
      <c r="W22" s="38">
        <f t="shared" si="1"/>
        <v>1.8445874850499866</v>
      </c>
      <c r="X22" s="36"/>
      <c r="Y22" s="22">
        <f t="shared" si="2"/>
        <v>113.38496747806465</v>
      </c>
      <c r="Z22" s="23">
        <f t="shared" si="3"/>
        <v>2.5441987453893811</v>
      </c>
      <c r="AA22" s="23"/>
      <c r="AB22" s="22">
        <f t="shared" si="4"/>
        <v>112.37093999999999</v>
      </c>
      <c r="AC22" s="23">
        <f t="shared" si="5"/>
        <v>3.9644047316902187</v>
      </c>
    </row>
    <row r="23" spans="2:29" ht="12" customHeight="1">
      <c r="B23" s="28" t="s">
        <v>70</v>
      </c>
      <c r="C23" s="11">
        <v>6.3</v>
      </c>
      <c r="D23" s="11">
        <v>10.4</v>
      </c>
      <c r="E23" s="11">
        <v>12.8</v>
      </c>
      <c r="F23" s="11">
        <v>3.5</v>
      </c>
      <c r="G23" s="11">
        <v>-8.5</v>
      </c>
      <c r="H23" s="11">
        <v>-2.6</v>
      </c>
      <c r="I23" s="11">
        <v>3.4</v>
      </c>
      <c r="J23" s="11">
        <v>4.3</v>
      </c>
      <c r="K23" s="11">
        <v>5</v>
      </c>
      <c r="L23" s="11">
        <v>0.2</v>
      </c>
      <c r="M23" s="11">
        <v>0.9</v>
      </c>
      <c r="N23" s="11">
        <v>-0.4</v>
      </c>
      <c r="O23" s="11">
        <v>1.2</v>
      </c>
      <c r="P23" s="11">
        <v>1.9</v>
      </c>
      <c r="Q23" s="11">
        <v>1.9</v>
      </c>
      <c r="R23" s="11">
        <v>0.5</v>
      </c>
      <c r="S23" s="11">
        <v>9.4</v>
      </c>
      <c r="T23" s="11">
        <v>18.2</v>
      </c>
      <c r="U23" s="9"/>
      <c r="V23" s="36">
        <f t="shared" si="0"/>
        <v>94.702499999999986</v>
      </c>
      <c r="W23" s="38">
        <f t="shared" si="1"/>
        <v>-2.6847905001484373</v>
      </c>
      <c r="X23" s="36"/>
      <c r="Y23" s="22">
        <f t="shared" si="2"/>
        <v>114.02822721556727</v>
      </c>
      <c r="Z23" s="23">
        <f t="shared" si="3"/>
        <v>2.6602871032704867</v>
      </c>
      <c r="AA23" s="23"/>
      <c r="AB23" s="22">
        <f t="shared" si="4"/>
        <v>105.08213319999999</v>
      </c>
      <c r="AC23" s="23">
        <f t="shared" si="5"/>
        <v>1.666130325338</v>
      </c>
    </row>
    <row r="24" spans="2:29" ht="12" customHeight="1">
      <c r="B24" s="28" t="s">
        <v>71</v>
      </c>
      <c r="C24" s="11">
        <v>8.6999999999999993</v>
      </c>
      <c r="D24" s="11">
        <v>9.6</v>
      </c>
      <c r="E24" s="11">
        <v>1.7</v>
      </c>
      <c r="F24" s="11">
        <v>-7.7</v>
      </c>
      <c r="G24" s="11">
        <v>-9.8000000000000007</v>
      </c>
      <c r="H24" s="11">
        <v>0.5</v>
      </c>
      <c r="I24" s="11">
        <v>-2.2000000000000002</v>
      </c>
      <c r="J24" s="11">
        <v>1</v>
      </c>
      <c r="K24" s="11">
        <v>0.8</v>
      </c>
      <c r="L24" s="11">
        <v>0.6</v>
      </c>
      <c r="M24" s="11">
        <v>0.5</v>
      </c>
      <c r="N24" s="11">
        <v>0.4</v>
      </c>
      <c r="O24" s="11">
        <v>1.3</v>
      </c>
      <c r="P24" s="11">
        <v>4</v>
      </c>
      <c r="Q24" s="11">
        <v>2.2999999999999998</v>
      </c>
      <c r="R24" s="11">
        <v>1.1000000000000001</v>
      </c>
      <c r="S24" s="11">
        <v>5.4</v>
      </c>
      <c r="T24" s="11">
        <v>10.7</v>
      </c>
      <c r="U24" s="9"/>
      <c r="V24" s="36">
        <f t="shared" si="0"/>
        <v>83.254600000000011</v>
      </c>
      <c r="W24" s="38">
        <f t="shared" si="1"/>
        <v>-8.7560412958753719</v>
      </c>
      <c r="X24" s="36"/>
      <c r="Y24" s="22">
        <f t="shared" si="2"/>
        <v>101.06912735676285</v>
      </c>
      <c r="Z24" s="23">
        <f t="shared" si="3"/>
        <v>0.2129168669942727</v>
      </c>
      <c r="AA24" s="23"/>
      <c r="AB24" s="22">
        <f t="shared" si="4"/>
        <v>107.77509599999998</v>
      </c>
      <c r="AC24" s="23">
        <f t="shared" si="5"/>
        <v>2.5272887088649387</v>
      </c>
    </row>
    <row r="25" spans="2:29" ht="12" customHeight="1">
      <c r="B25" s="28" t="s">
        <v>72</v>
      </c>
      <c r="C25" s="11">
        <v>2.6</v>
      </c>
      <c r="D25" s="11">
        <v>2.9</v>
      </c>
      <c r="E25" s="11">
        <v>2.9</v>
      </c>
      <c r="F25" s="11">
        <v>4.2</v>
      </c>
      <c r="G25" s="11">
        <v>-0.2</v>
      </c>
      <c r="H25" s="11">
        <v>0.3</v>
      </c>
      <c r="I25" s="11">
        <v>-0.1</v>
      </c>
      <c r="J25" s="11">
        <v>-0.6</v>
      </c>
      <c r="K25" s="11">
        <v>-1.2</v>
      </c>
      <c r="L25" s="11">
        <v>-3.3</v>
      </c>
      <c r="M25" s="11">
        <v>-2.8</v>
      </c>
      <c r="N25" s="11">
        <v>-1.7</v>
      </c>
      <c r="O25" s="11">
        <v>-0.2</v>
      </c>
      <c r="P25" s="11">
        <v>0.4</v>
      </c>
      <c r="Q25" s="11">
        <v>-0.4</v>
      </c>
      <c r="R25" s="11">
        <v>-0.1</v>
      </c>
      <c r="S25" s="11">
        <v>2.2999999999999998</v>
      </c>
      <c r="T25" s="11">
        <v>6.8</v>
      </c>
      <c r="U25" s="9"/>
      <c r="V25" s="36">
        <f t="shared" si="0"/>
        <v>103.99160000000001</v>
      </c>
      <c r="W25" s="38">
        <f t="shared" si="1"/>
        <v>1.9762717498536642</v>
      </c>
      <c r="X25" s="36"/>
      <c r="Y25" s="22">
        <f t="shared" si="2"/>
        <v>90.647342000421887</v>
      </c>
      <c r="Z25" s="23">
        <f t="shared" si="3"/>
        <v>-1.9447130808934232</v>
      </c>
      <c r="AA25" s="23"/>
      <c r="AB25" s="22">
        <f t="shared" si="4"/>
        <v>99.798403199999996</v>
      </c>
      <c r="AC25" s="23">
        <f t="shared" si="5"/>
        <v>-6.7244140942812614E-2</v>
      </c>
    </row>
    <row r="26" spans="2:29" ht="12" customHeight="1">
      <c r="B26" s="28" t="s">
        <v>73</v>
      </c>
      <c r="C26" s="11">
        <v>4.7</v>
      </c>
      <c r="D26" s="11">
        <v>6.9</v>
      </c>
      <c r="E26" s="11">
        <v>5</v>
      </c>
      <c r="F26" s="11">
        <v>4.7</v>
      </c>
      <c r="G26" s="11">
        <v>1.1000000000000001</v>
      </c>
      <c r="H26" s="11">
        <v>2.5</v>
      </c>
      <c r="I26" s="11">
        <v>3.8</v>
      </c>
      <c r="J26" s="11">
        <v>-0.3</v>
      </c>
      <c r="K26" s="11">
        <v>0.3</v>
      </c>
      <c r="L26" s="11">
        <v>0.2</v>
      </c>
      <c r="M26" s="11">
        <v>-1.4</v>
      </c>
      <c r="N26" s="11">
        <v>-1.3</v>
      </c>
      <c r="O26" s="11">
        <v>2.1</v>
      </c>
      <c r="P26" s="11">
        <v>2.5</v>
      </c>
      <c r="Q26" s="11">
        <v>1.1000000000000001</v>
      </c>
      <c r="R26" s="11">
        <v>-0.8</v>
      </c>
      <c r="S26" s="11">
        <v>8.4</v>
      </c>
      <c r="T26" s="11">
        <v>13.1</v>
      </c>
      <c r="U26" s="9"/>
      <c r="V26" s="36">
        <f t="shared" si="0"/>
        <v>105.85169999999998</v>
      </c>
      <c r="W26" s="38">
        <f t="shared" si="1"/>
        <v>2.8842553552291372</v>
      </c>
      <c r="X26" s="36"/>
      <c r="Y26" s="22">
        <f t="shared" si="2"/>
        <v>101.21741321828232</v>
      </c>
      <c r="Z26" s="23">
        <f t="shared" si="3"/>
        <v>0.24230555531705722</v>
      </c>
      <c r="AA26" s="23"/>
      <c r="AB26" s="22">
        <f t="shared" si="4"/>
        <v>105.80367749999998</v>
      </c>
      <c r="AC26" s="23">
        <f t="shared" si="5"/>
        <v>1.8982958756553092</v>
      </c>
    </row>
    <row r="27" spans="2:29" ht="12" customHeight="1">
      <c r="B27" s="28" t="s">
        <v>74</v>
      </c>
      <c r="C27" s="11">
        <v>2.4</v>
      </c>
      <c r="D27" s="11">
        <v>6.9</v>
      </c>
      <c r="E27" s="11">
        <v>4</v>
      </c>
      <c r="F27" s="11">
        <v>7.7</v>
      </c>
      <c r="G27" s="11">
        <v>-2.7</v>
      </c>
      <c r="H27" s="11">
        <v>1.2</v>
      </c>
      <c r="I27" s="11">
        <v>5.4</v>
      </c>
      <c r="J27" s="11">
        <v>2.5</v>
      </c>
      <c r="K27" s="11">
        <v>-1</v>
      </c>
      <c r="L27" s="11">
        <v>0.2</v>
      </c>
      <c r="M27" s="11">
        <v>-0.6</v>
      </c>
      <c r="N27" s="11">
        <v>0.7</v>
      </c>
      <c r="O27" s="11">
        <v>1.9</v>
      </c>
      <c r="P27" s="11">
        <v>2.2999999999999998</v>
      </c>
      <c r="Q27" s="11">
        <v>2.7</v>
      </c>
      <c r="R27" s="11">
        <v>1.4</v>
      </c>
      <c r="S27" s="11">
        <v>4.7</v>
      </c>
      <c r="T27" s="11">
        <v>8</v>
      </c>
      <c r="U27" s="9"/>
      <c r="V27" s="36">
        <f t="shared" si="0"/>
        <v>104.79209999999999</v>
      </c>
      <c r="W27" s="38">
        <f t="shared" si="1"/>
        <v>2.3680125820561226</v>
      </c>
      <c r="X27" s="36"/>
      <c r="Y27" s="22">
        <f t="shared" si="2"/>
        <v>107.27122677980938</v>
      </c>
      <c r="Z27" s="23">
        <f t="shared" si="3"/>
        <v>1.4137050364062986</v>
      </c>
      <c r="AA27" s="23"/>
      <c r="AB27" s="22">
        <f t="shared" si="4"/>
        <v>107.05827989999996</v>
      </c>
      <c r="AC27" s="23">
        <f t="shared" si="5"/>
        <v>2.2994786548862667</v>
      </c>
    </row>
    <row r="28" spans="2:29" ht="12" customHeight="1">
      <c r="B28" s="28" t="s">
        <v>75</v>
      </c>
      <c r="C28" s="11">
        <v>4.7</v>
      </c>
      <c r="D28" s="11">
        <v>1.8</v>
      </c>
      <c r="E28" s="11">
        <v>11.7</v>
      </c>
      <c r="F28" s="11">
        <v>10.4</v>
      </c>
      <c r="G28" s="11">
        <v>-8.1</v>
      </c>
      <c r="H28" s="11">
        <v>-5.4</v>
      </c>
      <c r="I28" s="11">
        <v>1.4</v>
      </c>
      <c r="J28" s="11">
        <v>-2.5</v>
      </c>
      <c r="K28" s="11">
        <v>-5.8</v>
      </c>
      <c r="L28" s="11">
        <v>0.3</v>
      </c>
      <c r="M28" s="11">
        <v>3.2</v>
      </c>
      <c r="N28" s="11">
        <v>-1.1000000000000001</v>
      </c>
      <c r="O28" s="11">
        <v>-0.3</v>
      </c>
      <c r="P28" s="11">
        <v>1.7</v>
      </c>
      <c r="Q28" s="11">
        <v>4.4000000000000004</v>
      </c>
      <c r="R28" s="11">
        <v>5.9</v>
      </c>
      <c r="S28" s="11">
        <v>9.6</v>
      </c>
      <c r="T28" s="11">
        <v>21.8</v>
      </c>
      <c r="U28" s="9"/>
      <c r="V28" s="36">
        <f t="shared" si="0"/>
        <v>101.45760000000001</v>
      </c>
      <c r="W28" s="38">
        <f t="shared" si="1"/>
        <v>0.72616343334039879</v>
      </c>
      <c r="X28" s="36"/>
      <c r="Y28" s="22">
        <f t="shared" si="2"/>
        <v>95.338956763973528</v>
      </c>
      <c r="Z28" s="23">
        <f t="shared" si="3"/>
        <v>-0.95009140970974126</v>
      </c>
      <c r="AA28" s="23"/>
      <c r="AB28" s="22">
        <f t="shared" si="4"/>
        <v>105.85627559999999</v>
      </c>
      <c r="AC28" s="23">
        <f t="shared" si="5"/>
        <v>1.915178618551705</v>
      </c>
    </row>
    <row r="29" spans="2:29" ht="12" customHeight="1">
      <c r="B29" s="28" t="s">
        <v>76</v>
      </c>
      <c r="C29" s="11" t="s">
        <v>92</v>
      </c>
      <c r="D29" s="11" t="s">
        <v>92</v>
      </c>
      <c r="E29" s="11" t="s">
        <v>92</v>
      </c>
      <c r="F29" s="11" t="s">
        <v>92</v>
      </c>
      <c r="G29" s="11" t="s">
        <v>92</v>
      </c>
      <c r="H29" s="11" t="s">
        <v>92</v>
      </c>
      <c r="I29" s="11">
        <v>2.5</v>
      </c>
      <c r="J29" s="11">
        <v>3.7</v>
      </c>
      <c r="K29" s="11">
        <v>0.3</v>
      </c>
      <c r="L29" s="11">
        <v>1.4</v>
      </c>
      <c r="M29" s="11">
        <v>-2.1</v>
      </c>
      <c r="N29" s="11">
        <v>0.4</v>
      </c>
      <c r="O29" s="11">
        <v>1.2</v>
      </c>
      <c r="P29" s="11">
        <v>1.6</v>
      </c>
      <c r="Q29" s="11">
        <v>0.1</v>
      </c>
      <c r="R29" s="11">
        <v>0.4</v>
      </c>
      <c r="S29" s="11">
        <v>1.9</v>
      </c>
      <c r="T29" s="11">
        <v>7.8</v>
      </c>
      <c r="U29" s="9"/>
      <c r="V29" s="36" t="e">
        <f t="shared" si="0"/>
        <v>#VALUE!</v>
      </c>
      <c r="W29" s="38" t="e">
        <f t="shared" si="1"/>
        <v>#VALUE!</v>
      </c>
      <c r="X29" s="36"/>
      <c r="Y29" s="22">
        <f t="shared" si="2"/>
        <v>106.25708912896501</v>
      </c>
      <c r="Z29" s="23">
        <f t="shared" si="3"/>
        <v>1.2212235915036951</v>
      </c>
      <c r="AA29" s="23"/>
      <c r="AB29" s="22">
        <f t="shared" si="4"/>
        <v>102.92201919999999</v>
      </c>
      <c r="AC29" s="23">
        <f t="shared" si="5"/>
        <v>0.96467058292588614</v>
      </c>
    </row>
    <row r="30" spans="2:29" ht="12" customHeight="1">
      <c r="B30" s="28" t="s">
        <v>77</v>
      </c>
      <c r="C30" s="11">
        <v>4.4000000000000004</v>
      </c>
      <c r="D30" s="11">
        <v>5.0999999999999996</v>
      </c>
      <c r="E30" s="11">
        <v>4.9000000000000004</v>
      </c>
      <c r="F30" s="11">
        <v>8</v>
      </c>
      <c r="G30" s="11">
        <v>0.8</v>
      </c>
      <c r="H30" s="11">
        <v>3.2</v>
      </c>
      <c r="I30" s="11">
        <v>3.4</v>
      </c>
      <c r="J30" s="11">
        <v>0.9</v>
      </c>
      <c r="K30" s="11">
        <v>-4</v>
      </c>
      <c r="L30" s="11">
        <v>-1.9</v>
      </c>
      <c r="M30" s="11">
        <v>-0.8</v>
      </c>
      <c r="N30" s="11">
        <v>-0.8</v>
      </c>
      <c r="O30" s="11">
        <v>0.1</v>
      </c>
      <c r="P30" s="11">
        <v>1.3</v>
      </c>
      <c r="Q30" s="11">
        <v>2.2000000000000002</v>
      </c>
      <c r="R30" s="11">
        <v>0.3</v>
      </c>
      <c r="S30" s="11">
        <v>6.4</v>
      </c>
      <c r="T30" s="11">
        <v>10</v>
      </c>
      <c r="U30" s="9"/>
      <c r="V30" s="36">
        <f t="shared" si="0"/>
        <v>108.864</v>
      </c>
      <c r="W30" s="38">
        <f t="shared" si="1"/>
        <v>4.3379125725639511</v>
      </c>
      <c r="X30" s="36"/>
      <c r="Y30" s="22">
        <f t="shared" si="2"/>
        <v>96.688603962998769</v>
      </c>
      <c r="Z30" s="23">
        <f t="shared" si="3"/>
        <v>-0.67122991769638096</v>
      </c>
      <c r="AA30" s="23"/>
      <c r="AB30" s="22">
        <f t="shared" si="4"/>
        <v>103.63212859999997</v>
      </c>
      <c r="AC30" s="23">
        <f t="shared" si="5"/>
        <v>1.1963401609377255</v>
      </c>
    </row>
    <row r="31" spans="2:29" ht="12" customHeight="1">
      <c r="B31" s="28" t="s">
        <v>78</v>
      </c>
      <c r="C31" s="11">
        <v>11.9</v>
      </c>
      <c r="D31" s="11">
        <v>36.6</v>
      </c>
      <c r="E31" s="11">
        <v>22.4</v>
      </c>
      <c r="F31" s="11">
        <v>8.6999999999999993</v>
      </c>
      <c r="G31" s="11">
        <v>-7.7</v>
      </c>
      <c r="H31" s="11">
        <v>-7.5</v>
      </c>
      <c r="I31" s="11">
        <v>2.6</v>
      </c>
      <c r="J31" s="11">
        <v>3</v>
      </c>
      <c r="K31" s="11">
        <v>4.0999999999999996</v>
      </c>
      <c r="L31" s="11">
        <v>0.7</v>
      </c>
      <c r="M31" s="11">
        <v>3.3</v>
      </c>
      <c r="N31" s="11">
        <v>5.7</v>
      </c>
      <c r="O31" s="11">
        <v>2.5</v>
      </c>
      <c r="P31" s="11">
        <v>4.5</v>
      </c>
      <c r="Q31" s="11">
        <v>4.8</v>
      </c>
      <c r="R31" s="11">
        <v>7.3</v>
      </c>
      <c r="S31" s="11">
        <v>6.8</v>
      </c>
      <c r="T31" s="11">
        <v>13.4</v>
      </c>
      <c r="U31" s="9"/>
      <c r="V31" s="36">
        <f t="shared" si="0"/>
        <v>100.3301</v>
      </c>
      <c r="W31" s="38">
        <f t="shared" si="1"/>
        <v>0.1649140168352492</v>
      </c>
      <c r="X31" s="36"/>
      <c r="Y31" s="22">
        <f t="shared" si="2"/>
        <v>120.95953103195525</v>
      </c>
      <c r="Z31" s="23">
        <f t="shared" si="3"/>
        <v>3.8790618712837732</v>
      </c>
      <c r="AA31" s="23"/>
      <c r="AB31" s="22">
        <f t="shared" si="4"/>
        <v>112.25389999999999</v>
      </c>
      <c r="AC31" s="23">
        <f t="shared" si="5"/>
        <v>3.9282974697285589</v>
      </c>
    </row>
    <row r="32" spans="2:29" ht="12" customHeight="1">
      <c r="B32" s="28" t="s">
        <v>79</v>
      </c>
      <c r="C32" s="11">
        <v>8.3000000000000007</v>
      </c>
      <c r="D32" s="11">
        <v>10.7</v>
      </c>
      <c r="E32" s="11">
        <v>16.100000000000001</v>
      </c>
      <c r="F32" s="11">
        <v>9.6</v>
      </c>
      <c r="G32" s="11">
        <v>-14.5</v>
      </c>
      <c r="H32" s="11">
        <v>-4.8</v>
      </c>
      <c r="I32" s="11">
        <v>3.8</v>
      </c>
      <c r="J32" s="11">
        <v>3.1</v>
      </c>
      <c r="K32" s="11">
        <v>4.5</v>
      </c>
      <c r="L32" s="11">
        <v>3.2</v>
      </c>
      <c r="M32" s="11">
        <v>2.1</v>
      </c>
      <c r="N32" s="11">
        <v>2.2000000000000002</v>
      </c>
      <c r="O32" s="11">
        <v>4.2</v>
      </c>
      <c r="P32" s="11">
        <v>3.5</v>
      </c>
      <c r="Q32" s="11">
        <v>4.9000000000000004</v>
      </c>
      <c r="R32" s="11">
        <v>2</v>
      </c>
      <c r="S32" s="11">
        <v>6.6</v>
      </c>
      <c r="T32" s="11">
        <v>18</v>
      </c>
      <c r="U32" s="9"/>
      <c r="V32" s="36">
        <f t="shared" si="0"/>
        <v>93.707999999999998</v>
      </c>
      <c r="W32" s="38">
        <f t="shared" si="1"/>
        <v>-3.1971074812327749</v>
      </c>
      <c r="X32" s="36"/>
      <c r="Y32" s="22">
        <f t="shared" si="2"/>
        <v>120.42832458159518</v>
      </c>
      <c r="Z32" s="23">
        <f t="shared" si="3"/>
        <v>3.7876620169477793</v>
      </c>
      <c r="AA32" s="23"/>
      <c r="AB32" s="22">
        <f t="shared" si="4"/>
        <v>113.13150299999998</v>
      </c>
      <c r="AC32" s="23">
        <f t="shared" si="5"/>
        <v>4.1984324780187432</v>
      </c>
    </row>
    <row r="33" spans="2:29" ht="12" customHeight="1">
      <c r="B33" s="28" t="s">
        <v>80</v>
      </c>
      <c r="C33" s="11">
        <v>3.1</v>
      </c>
      <c r="D33" s="11">
        <v>2.8</v>
      </c>
      <c r="E33" s="11">
        <v>2.9</v>
      </c>
      <c r="F33" s="11">
        <v>3.2</v>
      </c>
      <c r="G33" s="11">
        <v>1.5</v>
      </c>
      <c r="H33" s="11">
        <v>0.8</v>
      </c>
      <c r="I33" s="11">
        <v>2.5</v>
      </c>
      <c r="J33" s="11">
        <v>2.9</v>
      </c>
      <c r="K33" s="11">
        <v>2</v>
      </c>
      <c r="L33" s="11">
        <v>1.7</v>
      </c>
      <c r="M33" s="11">
        <v>1.1000000000000001</v>
      </c>
      <c r="N33" s="11">
        <v>1</v>
      </c>
      <c r="O33" s="11">
        <v>1.9</v>
      </c>
      <c r="P33" s="11">
        <v>1.8</v>
      </c>
      <c r="Q33" s="11">
        <v>3</v>
      </c>
      <c r="R33" s="11">
        <v>3.1</v>
      </c>
      <c r="S33" s="11">
        <v>6.5</v>
      </c>
      <c r="T33" s="11">
        <v>14.1</v>
      </c>
      <c r="U33" s="9"/>
      <c r="V33" s="36">
        <f t="shared" si="0"/>
        <v>104.74799999999999</v>
      </c>
      <c r="W33" s="38">
        <f t="shared" si="1"/>
        <v>2.3464703836922673</v>
      </c>
      <c r="X33" s="36"/>
      <c r="Y33" s="22">
        <f t="shared" si="2"/>
        <v>111.72050604889645</v>
      </c>
      <c r="Z33" s="23">
        <f t="shared" si="3"/>
        <v>2.2413508342860711</v>
      </c>
      <c r="AA33" s="23"/>
      <c r="AB33" s="22">
        <f t="shared" si="4"/>
        <v>106.84622599999999</v>
      </c>
      <c r="AC33" s="23">
        <f t="shared" si="5"/>
        <v>2.2318913497804793</v>
      </c>
    </row>
    <row r="34" spans="2:29" ht="12" customHeight="1">
      <c r="B34" s="28" t="s">
        <v>81</v>
      </c>
      <c r="C34" s="11">
        <v>3.5</v>
      </c>
      <c r="D34" s="11">
        <v>5.9</v>
      </c>
      <c r="E34" s="11">
        <v>5.3</v>
      </c>
      <c r="F34" s="11">
        <v>6.1</v>
      </c>
      <c r="G34" s="11">
        <v>3.9</v>
      </c>
      <c r="H34" s="11">
        <v>1.7</v>
      </c>
      <c r="I34" s="11">
        <v>2.4</v>
      </c>
      <c r="J34" s="11">
        <v>2.1</v>
      </c>
      <c r="K34" s="11">
        <v>2.2000000000000002</v>
      </c>
      <c r="L34" s="11">
        <v>2.2000000000000002</v>
      </c>
      <c r="M34" s="11">
        <v>3.1</v>
      </c>
      <c r="N34" s="11">
        <v>3.4</v>
      </c>
      <c r="O34" s="11">
        <v>7</v>
      </c>
      <c r="P34" s="11">
        <v>10.199999999999999</v>
      </c>
      <c r="Q34" s="11">
        <v>9.6</v>
      </c>
      <c r="R34" s="11">
        <v>7.2</v>
      </c>
      <c r="S34" s="11">
        <v>12.2</v>
      </c>
      <c r="T34" s="11">
        <v>24</v>
      </c>
      <c r="U34" s="9"/>
      <c r="V34" s="36">
        <f t="shared" si="0"/>
        <v>110.23789999999998</v>
      </c>
      <c r="W34" s="38">
        <f t="shared" si="1"/>
        <v>4.9942379371363366</v>
      </c>
      <c r="X34" s="36"/>
      <c r="Y34" s="22">
        <f t="shared" si="2"/>
        <v>116.41439737905725</v>
      </c>
      <c r="Z34" s="23">
        <f t="shared" si="3"/>
        <v>3.0863918076416308</v>
      </c>
      <c r="AA34" s="23"/>
      <c r="AB34" s="22">
        <f t="shared" si="4"/>
        <v>129.23374400000003</v>
      </c>
      <c r="AC34" s="23">
        <f t="shared" si="5"/>
        <v>8.9244332169221341</v>
      </c>
    </row>
    <row r="35" spans="2:29" ht="12" customHeight="1">
      <c r="B35" s="28" t="s">
        <v>82</v>
      </c>
      <c r="C35" s="11">
        <v>1.3</v>
      </c>
      <c r="D35" s="11">
        <v>1.4</v>
      </c>
      <c r="E35" s="11">
        <v>10.5</v>
      </c>
      <c r="F35" s="11">
        <v>2.2999999999999998</v>
      </c>
      <c r="G35" s="11">
        <v>1.6</v>
      </c>
      <c r="H35" s="11">
        <v>-2.6</v>
      </c>
      <c r="I35" s="11">
        <v>1.5</v>
      </c>
      <c r="J35" s="11">
        <v>2.2999999999999998</v>
      </c>
      <c r="K35" s="11">
        <v>1.6</v>
      </c>
      <c r="L35" s="11">
        <v>2.5</v>
      </c>
      <c r="M35" s="11">
        <v>1.1000000000000001</v>
      </c>
      <c r="N35" s="11">
        <v>2.2000000000000002</v>
      </c>
      <c r="O35" s="11">
        <v>1.7</v>
      </c>
      <c r="P35" s="11">
        <v>1.2</v>
      </c>
      <c r="Q35" s="11">
        <v>1</v>
      </c>
      <c r="R35" s="11">
        <v>0.4</v>
      </c>
      <c r="S35" s="11">
        <v>12.5</v>
      </c>
      <c r="T35" s="11">
        <v>24.9</v>
      </c>
      <c r="U35" s="9"/>
      <c r="V35" s="36">
        <f t="shared" si="0"/>
        <v>103.93680000000001</v>
      </c>
      <c r="W35" s="38">
        <f t="shared" si="1"/>
        <v>1.9493992135314109</v>
      </c>
      <c r="X35" s="36"/>
      <c r="Y35" s="22">
        <f t="shared" si="2"/>
        <v>111.72781373998856</v>
      </c>
      <c r="Z35" s="23">
        <f t="shared" si="3"/>
        <v>2.2426883303060974</v>
      </c>
      <c r="AA35" s="23"/>
      <c r="AB35" s="22">
        <f t="shared" si="4"/>
        <v>103.94960399999999</v>
      </c>
      <c r="AC35" s="23">
        <f t="shared" si="5"/>
        <v>1.2995726157026821</v>
      </c>
    </row>
    <row r="36" spans="2:29" ht="12" customHeight="1">
      <c r="B36" s="28" t="s">
        <v>83</v>
      </c>
      <c r="C36" s="11" t="s">
        <v>92</v>
      </c>
      <c r="D36" s="11">
        <v>0.1</v>
      </c>
      <c r="E36" s="11">
        <v>4.5999999999999996</v>
      </c>
      <c r="F36" s="11">
        <v>4.7</v>
      </c>
      <c r="G36" s="11">
        <v>-0.7</v>
      </c>
      <c r="H36" s="11">
        <v>-4.0999999999999996</v>
      </c>
      <c r="I36" s="11">
        <v>-1.2</v>
      </c>
      <c r="J36" s="11">
        <v>-4.5999999999999996</v>
      </c>
      <c r="K36" s="11">
        <v>-3.6</v>
      </c>
      <c r="L36" s="11">
        <v>-4.0999999999999996</v>
      </c>
      <c r="M36" s="11">
        <v>-0.7</v>
      </c>
      <c r="N36" s="11">
        <v>0</v>
      </c>
      <c r="O36" s="11">
        <v>6.3</v>
      </c>
      <c r="P36" s="11">
        <v>8.8000000000000007</v>
      </c>
      <c r="Q36" s="11">
        <v>7</v>
      </c>
      <c r="R36" s="11">
        <v>4.4000000000000004</v>
      </c>
      <c r="S36" s="11">
        <v>3.9</v>
      </c>
      <c r="T36" s="11">
        <v>6.9</v>
      </c>
      <c r="U36" s="9"/>
      <c r="V36" s="36">
        <f t="shared" si="0"/>
        <v>103.96709999999999</v>
      </c>
      <c r="W36" s="38">
        <f t="shared" si="1"/>
        <v>1.9642584438292143</v>
      </c>
      <c r="X36" s="36"/>
      <c r="Y36" s="22">
        <f t="shared" si="2"/>
        <v>86.52671358327359</v>
      </c>
      <c r="Z36" s="23">
        <f t="shared" si="3"/>
        <v>-2.8528550285201515</v>
      </c>
      <c r="AA36" s="23"/>
      <c r="AB36" s="22">
        <f t="shared" si="4"/>
        <v>123.75020800000001</v>
      </c>
      <c r="AC36" s="23">
        <f t="shared" si="5"/>
        <v>7.3615186022490064</v>
      </c>
    </row>
    <row r="37" spans="2:29" ht="12" customHeight="1">
      <c r="B37" s="28" t="s">
        <v>84</v>
      </c>
      <c r="C37" s="11">
        <v>2.4</v>
      </c>
      <c r="D37" s="11">
        <v>2.9</v>
      </c>
      <c r="E37" s="11">
        <v>4.2</v>
      </c>
      <c r="F37" s="11">
        <v>4.7</v>
      </c>
      <c r="G37" s="11">
        <v>2.2999999999999998</v>
      </c>
      <c r="H37" s="11">
        <v>1.8</v>
      </c>
      <c r="I37" s="11">
        <v>2.8</v>
      </c>
      <c r="J37" s="11">
        <v>2.5</v>
      </c>
      <c r="K37" s="11">
        <v>2.4</v>
      </c>
      <c r="L37" s="11">
        <v>2.2999999999999998</v>
      </c>
      <c r="M37" s="11">
        <v>1.6</v>
      </c>
      <c r="N37" s="11">
        <v>1.8</v>
      </c>
      <c r="O37" s="11">
        <v>2.8</v>
      </c>
      <c r="P37" s="11">
        <v>3.6</v>
      </c>
      <c r="Q37" s="11">
        <v>3.3</v>
      </c>
      <c r="R37" s="11">
        <v>3.2</v>
      </c>
      <c r="S37" s="11">
        <v>8</v>
      </c>
      <c r="T37" s="11">
        <v>15</v>
      </c>
      <c r="U37" s="9"/>
      <c r="V37" s="36">
        <f t="shared" si="0"/>
        <v>107.10809999999998</v>
      </c>
      <c r="W37" s="38">
        <f t="shared" si="1"/>
        <v>3.4930432444616022</v>
      </c>
      <c r="X37" s="36"/>
      <c r="Y37" s="22">
        <f t="shared" si="2"/>
        <v>114.1652826837811</v>
      </c>
      <c r="Z37" s="23">
        <f t="shared" si="3"/>
        <v>2.6849536166814403</v>
      </c>
      <c r="AA37" s="23"/>
      <c r="AB37" s="22">
        <f t="shared" si="4"/>
        <v>110.01532639999999</v>
      </c>
      <c r="AC37" s="23">
        <f t="shared" si="5"/>
        <v>3.2328056072207234</v>
      </c>
    </row>
    <row r="38" spans="2:29" ht="12" customHeight="1">
      <c r="B38" s="28" t="s">
        <v>85</v>
      </c>
      <c r="C38" s="11">
        <v>3.1</v>
      </c>
      <c r="D38" s="11">
        <v>1.7</v>
      </c>
      <c r="E38" s="11">
        <v>7</v>
      </c>
      <c r="F38" s="11">
        <v>6.9</v>
      </c>
      <c r="G38" s="11">
        <v>0.2</v>
      </c>
      <c r="H38" s="11">
        <v>-0.1</v>
      </c>
      <c r="I38" s="11">
        <v>1.2</v>
      </c>
      <c r="J38" s="11">
        <v>0.3</v>
      </c>
      <c r="K38" s="11">
        <v>-1.6</v>
      </c>
      <c r="L38" s="11">
        <v>-1</v>
      </c>
      <c r="M38" s="11">
        <v>-0.6</v>
      </c>
      <c r="N38" s="11">
        <v>-0.2</v>
      </c>
      <c r="O38" s="11">
        <v>0.8</v>
      </c>
      <c r="P38" s="11">
        <v>3.1</v>
      </c>
      <c r="Q38" s="11">
        <v>4.2</v>
      </c>
      <c r="R38" s="11">
        <v>2.9</v>
      </c>
      <c r="S38" s="11">
        <v>4.5</v>
      </c>
      <c r="T38" s="11">
        <v>13.3</v>
      </c>
      <c r="U38" s="9"/>
      <c r="V38" s="36">
        <f t="shared" si="0"/>
        <v>107.1138</v>
      </c>
      <c r="W38" s="38">
        <f t="shared" si="1"/>
        <v>3.4957970161107577</v>
      </c>
      <c r="X38" s="36"/>
      <c r="Y38" s="22">
        <f t="shared" si="2"/>
        <v>98.090887569155697</v>
      </c>
      <c r="Z38" s="23">
        <f t="shared" si="3"/>
        <v>-0.38477210647988036</v>
      </c>
      <c r="AA38" s="23"/>
      <c r="AB38" s="22">
        <f t="shared" si="4"/>
        <v>108.2896416</v>
      </c>
      <c r="AC38" s="23">
        <f t="shared" si="5"/>
        <v>2.6901934800829919</v>
      </c>
    </row>
    <row r="39" spans="2:29" ht="12" customHeight="1">
      <c r="B39" s="28" t="s">
        <v>86</v>
      </c>
      <c r="C39" s="11">
        <v>1.8</v>
      </c>
      <c r="D39" s="11">
        <v>3.3</v>
      </c>
      <c r="E39" s="11">
        <v>3.5</v>
      </c>
      <c r="F39" s="11">
        <v>6.2</v>
      </c>
      <c r="G39" s="11">
        <v>-2.2000000000000002</v>
      </c>
      <c r="H39" s="11">
        <v>1.6</v>
      </c>
      <c r="I39" s="11">
        <v>1.5</v>
      </c>
      <c r="J39" s="11">
        <v>0.6</v>
      </c>
      <c r="K39" s="11">
        <v>1.2</v>
      </c>
      <c r="L39" s="11">
        <v>0.7</v>
      </c>
      <c r="M39" s="11">
        <v>1.2</v>
      </c>
      <c r="N39" s="11">
        <v>1.2</v>
      </c>
      <c r="O39" s="11">
        <v>1.8</v>
      </c>
      <c r="P39" s="11">
        <v>2.2999999999999998</v>
      </c>
      <c r="Q39" s="11">
        <v>2.2999999999999998</v>
      </c>
      <c r="R39" s="11">
        <v>2.1</v>
      </c>
      <c r="S39" s="11">
        <v>6.4</v>
      </c>
      <c r="T39" s="11">
        <v>12.2</v>
      </c>
      <c r="U39" s="9"/>
      <c r="V39" s="36">
        <f t="shared" si="0"/>
        <v>103.86360000000001</v>
      </c>
      <c r="W39" s="38">
        <f t="shared" si="1"/>
        <v>1.9134927279013558</v>
      </c>
      <c r="X39" s="36"/>
      <c r="Y39" s="22">
        <f t="shared" si="2"/>
        <v>106.57001601307843</v>
      </c>
      <c r="Z39" s="23">
        <f t="shared" si="3"/>
        <v>1.2807727382482481</v>
      </c>
      <c r="AA39" s="23"/>
      <c r="AB39" s="22">
        <f t="shared" si="4"/>
        <v>106.53665219999998</v>
      </c>
      <c r="AC39" s="23">
        <f t="shared" si="5"/>
        <v>2.1330610610935219</v>
      </c>
    </row>
    <row r="40" spans="2:29" ht="12" customHeight="1">
      <c r="B40" s="28" t="s">
        <v>87</v>
      </c>
      <c r="C40" s="11">
        <v>14.6</v>
      </c>
      <c r="D40" s="11">
        <v>11</v>
      </c>
      <c r="E40" s="11">
        <v>10</v>
      </c>
      <c r="F40" s="11">
        <v>16.2</v>
      </c>
      <c r="G40" s="11">
        <v>1.6</v>
      </c>
      <c r="H40" s="11">
        <v>1.9</v>
      </c>
      <c r="I40" s="11">
        <v>9</v>
      </c>
      <c r="J40" s="11">
        <v>6.4</v>
      </c>
      <c r="K40" s="11">
        <v>-4.3</v>
      </c>
      <c r="L40" s="11">
        <v>-0.5</v>
      </c>
      <c r="M40" s="11">
        <v>-0.7</v>
      </c>
      <c r="N40" s="11">
        <v>0.8</v>
      </c>
      <c r="O40" s="11">
        <v>7.8</v>
      </c>
      <c r="P40" s="11">
        <v>11.7</v>
      </c>
      <c r="Q40" s="11">
        <v>9.8000000000000007</v>
      </c>
      <c r="R40" s="11">
        <v>2</v>
      </c>
      <c r="S40" s="11">
        <v>9.1999999999999993</v>
      </c>
      <c r="T40" s="11" t="s">
        <v>92</v>
      </c>
      <c r="U40" s="9"/>
      <c r="V40" s="36">
        <f t="shared" si="0"/>
        <v>118.05919999999999</v>
      </c>
      <c r="W40" s="38">
        <f t="shared" si="1"/>
        <v>8.6550505038767156</v>
      </c>
      <c r="X40" s="36"/>
      <c r="Y40" s="22">
        <f t="shared" si="2"/>
        <v>110.53833661797698</v>
      </c>
      <c r="Z40" s="23">
        <f t="shared" si="3"/>
        <v>2.0240559874698416</v>
      </c>
      <c r="AA40" s="23"/>
      <c r="AB40" s="22">
        <f t="shared" si="4"/>
        <v>132.21303480000003</v>
      </c>
      <c r="AC40" s="23">
        <f t="shared" si="5"/>
        <v>9.7551121921002792</v>
      </c>
    </row>
    <row r="41" spans="2:29" ht="12" customHeight="1">
      <c r="B41" s="28" t="s">
        <v>88</v>
      </c>
      <c r="C41" s="11">
        <v>4.5999999999999996</v>
      </c>
      <c r="D41" s="11">
        <v>6.1</v>
      </c>
      <c r="E41" s="11">
        <v>6.9</v>
      </c>
      <c r="F41" s="11">
        <v>6.6</v>
      </c>
      <c r="G41" s="11">
        <v>-3.1</v>
      </c>
      <c r="H41" s="11">
        <v>5.7</v>
      </c>
      <c r="I41" s="11">
        <v>4.5</v>
      </c>
      <c r="J41" s="11">
        <v>-1.2</v>
      </c>
      <c r="K41" s="11">
        <v>-1.1000000000000001</v>
      </c>
      <c r="L41" s="11">
        <v>-0.5</v>
      </c>
      <c r="M41" s="11">
        <v>0.7</v>
      </c>
      <c r="N41" s="11">
        <v>-1.2</v>
      </c>
      <c r="O41" s="11">
        <v>4.8</v>
      </c>
      <c r="P41" s="11">
        <v>2.7</v>
      </c>
      <c r="Q41" s="11">
        <v>3.1</v>
      </c>
      <c r="R41" s="11">
        <v>1.3</v>
      </c>
      <c r="S41" s="11">
        <v>10.7</v>
      </c>
      <c r="T41" s="11">
        <v>14.4</v>
      </c>
      <c r="U41" s="9"/>
      <c r="V41" s="36">
        <f t="shared" si="0"/>
        <v>103.2954</v>
      </c>
      <c r="W41" s="38">
        <f t="shared" si="1"/>
        <v>1.6343445888248986</v>
      </c>
      <c r="X41" s="36"/>
      <c r="Y41" s="22">
        <f t="shared" si="2"/>
        <v>101.08320943897746</v>
      </c>
      <c r="Z41" s="23">
        <f t="shared" si="3"/>
        <v>0.21570926844804994</v>
      </c>
      <c r="AA41" s="23"/>
      <c r="AB41" s="22">
        <f t="shared" si="4"/>
        <v>110.96611759999999</v>
      </c>
      <c r="AC41" s="23">
        <f t="shared" si="5"/>
        <v>3.5293443987063577</v>
      </c>
    </row>
    <row r="42" spans="2:29" ht="12" customHeight="1">
      <c r="B42" s="28" t="s">
        <v>89</v>
      </c>
      <c r="C42" s="11">
        <v>4.7</v>
      </c>
      <c r="D42" s="11">
        <v>4</v>
      </c>
      <c r="E42" s="11">
        <v>4.2</v>
      </c>
      <c r="F42" s="11">
        <v>5.7</v>
      </c>
      <c r="G42" s="11">
        <v>2.1</v>
      </c>
      <c r="H42" s="11">
        <v>-0.1</v>
      </c>
      <c r="I42" s="11">
        <v>0.7</v>
      </c>
      <c r="J42" s="11">
        <v>0.1</v>
      </c>
      <c r="K42" s="11">
        <v>0.6</v>
      </c>
      <c r="L42" s="11">
        <v>0.9</v>
      </c>
      <c r="M42" s="11">
        <v>1.4</v>
      </c>
      <c r="N42" s="11">
        <v>1.1000000000000001</v>
      </c>
      <c r="O42" s="11">
        <v>2.8</v>
      </c>
      <c r="P42" s="11">
        <v>3.8</v>
      </c>
      <c r="Q42" s="11">
        <v>4.5</v>
      </c>
      <c r="R42" s="11">
        <v>2.9</v>
      </c>
      <c r="S42" s="11">
        <v>5.0999999999999996</v>
      </c>
      <c r="T42" s="11">
        <v>21.7</v>
      </c>
      <c r="U42" s="9"/>
      <c r="V42" s="36">
        <f t="shared" si="0"/>
        <v>107.91969999999998</v>
      </c>
      <c r="W42" s="38">
        <f t="shared" si="1"/>
        <v>3.8844069146086957</v>
      </c>
      <c r="X42" s="36"/>
      <c r="Y42" s="22">
        <f t="shared" si="2"/>
        <v>104.89186457692058</v>
      </c>
      <c r="Z42" s="23">
        <f t="shared" si="3"/>
        <v>0.95977199828729542</v>
      </c>
      <c r="AA42" s="23"/>
      <c r="AB42" s="22">
        <f t="shared" si="4"/>
        <v>111.50818799999999</v>
      </c>
      <c r="AC42" s="23">
        <f t="shared" si="5"/>
        <v>3.6976512026328123</v>
      </c>
    </row>
    <row r="43" spans="2:29" ht="12" customHeight="1">
      <c r="B43" s="28" t="s">
        <v>90</v>
      </c>
      <c r="C43" s="11">
        <v>3.3</v>
      </c>
      <c r="D43" s="11">
        <v>3.8</v>
      </c>
      <c r="E43" s="11">
        <v>5.8</v>
      </c>
      <c r="F43" s="11">
        <v>3.9</v>
      </c>
      <c r="G43" s="11">
        <v>-1.1000000000000001</v>
      </c>
      <c r="H43" s="11">
        <v>1.1000000000000001</v>
      </c>
      <c r="I43" s="11">
        <v>3.3</v>
      </c>
      <c r="J43" s="11">
        <v>2.5</v>
      </c>
      <c r="K43" s="11">
        <v>0.9</v>
      </c>
      <c r="L43" s="11">
        <v>1</v>
      </c>
      <c r="M43" s="11">
        <v>0.5</v>
      </c>
      <c r="N43" s="11">
        <v>0.5</v>
      </c>
      <c r="O43" s="11">
        <v>0.3</v>
      </c>
      <c r="P43" s="11">
        <v>2.2999999999999998</v>
      </c>
      <c r="Q43" s="11">
        <v>1</v>
      </c>
      <c r="R43" s="11">
        <v>-0.2</v>
      </c>
      <c r="S43" s="11">
        <v>5.4</v>
      </c>
      <c r="T43" s="11">
        <v>8.1999999999999993</v>
      </c>
      <c r="U43" s="9"/>
      <c r="V43" s="36">
        <f t="shared" si="0"/>
        <v>102.75709999999999</v>
      </c>
      <c r="W43" s="38">
        <f t="shared" si="1"/>
        <v>1.3691767747967765</v>
      </c>
      <c r="X43" s="36"/>
      <c r="Y43" s="22">
        <f t="shared" si="2"/>
        <v>108.98553248917308</v>
      </c>
      <c r="Z43" s="23">
        <f t="shared" si="3"/>
        <v>1.7357919363140351</v>
      </c>
      <c r="AA43" s="23"/>
      <c r="AB43" s="22">
        <f t="shared" si="4"/>
        <v>103.63296899999997</v>
      </c>
      <c r="AC43" s="23">
        <f t="shared" si="5"/>
        <v>1.1966137092267015</v>
      </c>
    </row>
    <row r="44" spans="2:29" ht="12" customHeight="1">
      <c r="B44" s="33" t="s">
        <v>91</v>
      </c>
      <c r="C44" s="34">
        <v>3.9</v>
      </c>
      <c r="D44" s="34">
        <v>5</v>
      </c>
      <c r="E44" s="34">
        <v>6.1</v>
      </c>
      <c r="F44" s="34">
        <v>4.9000000000000004</v>
      </c>
      <c r="G44" s="34">
        <v>2</v>
      </c>
      <c r="H44" s="34">
        <v>2.6</v>
      </c>
      <c r="I44" s="34">
        <v>3</v>
      </c>
      <c r="J44" s="34">
        <v>2.6</v>
      </c>
      <c r="K44" s="34">
        <v>1.7</v>
      </c>
      <c r="L44" s="34">
        <v>0.8</v>
      </c>
      <c r="M44" s="34">
        <v>2.2000000000000002</v>
      </c>
      <c r="N44" s="34">
        <v>2.2000000000000002</v>
      </c>
      <c r="O44" s="34">
        <v>2.6</v>
      </c>
      <c r="P44" s="34">
        <v>3.9</v>
      </c>
      <c r="Q44" s="34">
        <v>2.8</v>
      </c>
      <c r="R44" s="34">
        <v>-0.2</v>
      </c>
      <c r="S44" s="34">
        <v>6.3</v>
      </c>
      <c r="T44" s="34">
        <v>12.2</v>
      </c>
      <c r="U44" s="9"/>
      <c r="V44" s="36">
        <f t="shared" si="0"/>
        <v>106.99799999999999</v>
      </c>
      <c r="W44" s="38">
        <f t="shared" si="1"/>
        <v>3.4398375868794462</v>
      </c>
      <c r="X44" s="36"/>
      <c r="Y44" s="22">
        <f t="shared" si="2"/>
        <v>113.15346619710066</v>
      </c>
      <c r="Z44" s="23">
        <f t="shared" si="3"/>
        <v>2.5022910300998458</v>
      </c>
      <c r="AA44" s="23"/>
      <c r="AB44" s="22">
        <f t="shared" si="4"/>
        <v>109.58623919999999</v>
      </c>
      <c r="AC44" s="23">
        <f t="shared" si="5"/>
        <v>3.0984195164073025</v>
      </c>
    </row>
    <row r="45" spans="2:29" ht="12" customHeight="1">
      <c r="B45" s="19" t="s">
        <v>93</v>
      </c>
      <c r="C45" s="9">
        <v>3.3</v>
      </c>
      <c r="D45" s="9">
        <v>3.8</v>
      </c>
      <c r="E45" s="9">
        <v>7.4</v>
      </c>
      <c r="F45" s="9">
        <v>5.7</v>
      </c>
      <c r="G45" s="9">
        <v>2.2999999999999998</v>
      </c>
      <c r="H45" s="9">
        <v>3.1</v>
      </c>
      <c r="I45" s="9">
        <v>3.7</v>
      </c>
      <c r="J45" s="9">
        <v>3</v>
      </c>
      <c r="K45" s="9">
        <v>2.9</v>
      </c>
      <c r="L45" s="9">
        <v>3.3</v>
      </c>
      <c r="M45" s="9">
        <v>2.6</v>
      </c>
      <c r="N45" s="9">
        <v>2.8</v>
      </c>
      <c r="O45" s="9">
        <v>2.5</v>
      </c>
      <c r="P45" s="9">
        <v>3.1</v>
      </c>
      <c r="Q45" s="9">
        <v>2.7</v>
      </c>
      <c r="R45" s="9">
        <v>2.4</v>
      </c>
      <c r="S45" s="9">
        <v>8.6999999999999993</v>
      </c>
      <c r="T45" s="9">
        <v>8.9</v>
      </c>
      <c r="U45" s="9"/>
      <c r="V45" s="36">
        <f t="shared" si="0"/>
        <v>108.13109999999998</v>
      </c>
      <c r="W45" s="38">
        <f t="shared" si="1"/>
        <v>3.9861048409834288</v>
      </c>
      <c r="X45" s="36"/>
      <c r="Y45" s="22">
        <f t="shared" si="2"/>
        <v>119.74907097795044</v>
      </c>
      <c r="Z45" s="23">
        <f t="shared" si="3"/>
        <v>3.6703179672682218</v>
      </c>
      <c r="AA45" s="23"/>
      <c r="AB45" s="22">
        <f t="shared" si="4"/>
        <v>108.53079249999998</v>
      </c>
      <c r="AC45" s="23">
        <f t="shared" si="5"/>
        <v>2.7663641173833353</v>
      </c>
    </row>
    <row r="46" spans="2:29" ht="12" customHeight="1">
      <c r="B46" s="29" t="s">
        <v>94</v>
      </c>
      <c r="C46" s="14">
        <v>2.2000000000000002</v>
      </c>
      <c r="D46" s="14">
        <v>2.7</v>
      </c>
      <c r="E46" s="14">
        <v>3.9</v>
      </c>
      <c r="F46" s="14">
        <v>3.8</v>
      </c>
      <c r="G46" s="14">
        <v>0.1</v>
      </c>
      <c r="H46" s="14">
        <v>-0.1</v>
      </c>
      <c r="I46" s="14">
        <v>2</v>
      </c>
      <c r="J46" s="14">
        <v>0.2</v>
      </c>
      <c r="K46" s="14">
        <v>0.2</v>
      </c>
      <c r="L46" s="14">
        <v>0.3</v>
      </c>
      <c r="M46" s="14">
        <v>-0.5</v>
      </c>
      <c r="N46" s="14">
        <v>-0.7</v>
      </c>
      <c r="O46" s="14">
        <v>-0.1</v>
      </c>
      <c r="P46" s="14">
        <v>1.1000000000000001</v>
      </c>
      <c r="Q46" s="14">
        <v>0.8</v>
      </c>
      <c r="R46" s="14">
        <v>0.5</v>
      </c>
      <c r="S46" s="14">
        <v>2.5</v>
      </c>
      <c r="T46" s="14">
        <v>8.4</v>
      </c>
      <c r="U46" s="9"/>
      <c r="V46" s="36">
        <f t="shared" si="0"/>
        <v>103.90379999999999</v>
      </c>
      <c r="W46" s="38">
        <f t="shared" si="1"/>
        <v>1.9332134291860648</v>
      </c>
      <c r="X46" s="36"/>
      <c r="Y46" s="22">
        <f t="shared" si="2"/>
        <v>101.48664067247483</v>
      </c>
      <c r="Z46" s="23">
        <f t="shared" si="3"/>
        <v>0.29557566281690484</v>
      </c>
      <c r="AA46" s="23"/>
      <c r="AB46" s="22">
        <f t="shared" si="4"/>
        <v>101.8068912</v>
      </c>
      <c r="AC46" s="23">
        <f t="shared" si="5"/>
        <v>0.59870543123672348</v>
      </c>
    </row>
    <row r="47" spans="2:29" ht="12" customHeight="1">
      <c r="B47" s="27" t="s">
        <v>95</v>
      </c>
      <c r="C47" s="13">
        <v>20.6</v>
      </c>
      <c r="D47" s="13">
        <v>36.299999999999997</v>
      </c>
      <c r="E47" s="13">
        <v>25.1</v>
      </c>
      <c r="F47" s="13">
        <v>14</v>
      </c>
      <c r="G47" s="13">
        <v>-14.9</v>
      </c>
      <c r="H47" s="13">
        <v>-4.3</v>
      </c>
      <c r="I47" s="13">
        <v>6.6</v>
      </c>
      <c r="J47" s="13">
        <v>-14.7</v>
      </c>
      <c r="K47" s="13">
        <v>2.9</v>
      </c>
      <c r="L47" s="13">
        <v>-3.4</v>
      </c>
      <c r="M47" s="13">
        <v>-6.8</v>
      </c>
      <c r="N47" s="13">
        <v>-8.1</v>
      </c>
      <c r="O47" s="13">
        <v>6.5</v>
      </c>
      <c r="P47" s="13">
        <v>3.6</v>
      </c>
      <c r="Q47" s="13">
        <v>7</v>
      </c>
      <c r="R47" s="13">
        <v>-10.8</v>
      </c>
      <c r="S47" s="13">
        <v>17.399999999999999</v>
      </c>
      <c r="T47" s="13">
        <v>32.4</v>
      </c>
      <c r="U47" s="9"/>
      <c r="V47" s="36">
        <f t="shared" si="0"/>
        <v>97.01400000000001</v>
      </c>
      <c r="W47" s="38">
        <f t="shared" si="1"/>
        <v>-1.5043148153179198</v>
      </c>
      <c r="X47" s="36"/>
      <c r="Y47" s="22">
        <f t="shared" si="2"/>
        <v>77.415898880985523</v>
      </c>
      <c r="Z47" s="23">
        <f t="shared" si="3"/>
        <v>-4.9907188570084804</v>
      </c>
      <c r="AA47" s="23"/>
      <c r="AB47" s="22">
        <f t="shared" si="4"/>
        <v>118.05738000000001</v>
      </c>
      <c r="AC47" s="23">
        <f t="shared" si="5"/>
        <v>5.6893061957980828</v>
      </c>
    </row>
    <row r="48" spans="2:29" ht="12" customHeight="1">
      <c r="B48" s="30" t="s">
        <v>106</v>
      </c>
      <c r="C48" s="15" t="s">
        <v>92</v>
      </c>
      <c r="D48" s="12">
        <v>8.9</v>
      </c>
      <c r="E48" s="12">
        <v>2.5</v>
      </c>
      <c r="F48" s="12">
        <v>4.5999999999999996</v>
      </c>
      <c r="G48" s="12">
        <v>6</v>
      </c>
      <c r="H48" s="12">
        <v>-2.2000000000000002</v>
      </c>
      <c r="I48" s="12">
        <v>5.0999999999999996</v>
      </c>
      <c r="J48" s="12">
        <v>1.6</v>
      </c>
      <c r="K48" s="12">
        <v>1.9</v>
      </c>
      <c r="L48" s="12">
        <v>-0.3</v>
      </c>
      <c r="M48" s="12">
        <v>-1.7</v>
      </c>
      <c r="N48" s="12">
        <v>-2.4</v>
      </c>
      <c r="O48" s="12">
        <v>4.9000000000000004</v>
      </c>
      <c r="P48" s="12">
        <v>6</v>
      </c>
      <c r="Q48" s="12">
        <v>2.6</v>
      </c>
      <c r="R48" s="12">
        <v>1.2</v>
      </c>
      <c r="S48" s="12">
        <v>13.1</v>
      </c>
      <c r="T48" s="12">
        <v>22</v>
      </c>
      <c r="U48" s="9"/>
      <c r="V48" s="36">
        <f t="shared" si="0"/>
        <v>110.87600000000002</v>
      </c>
      <c r="W48" s="38">
        <f t="shared" si="1"/>
        <v>5.2976732886344635</v>
      </c>
      <c r="X48" s="36"/>
      <c r="Y48" s="22">
        <f t="shared" si="2"/>
        <v>104.0804357475711</v>
      </c>
      <c r="Z48" s="23">
        <f t="shared" si="3"/>
        <v>0.80308425747408485</v>
      </c>
      <c r="AA48" s="23"/>
      <c r="AB48" s="22">
        <f t="shared" si="4"/>
        <v>114.08504400000001</v>
      </c>
      <c r="AC48" s="23">
        <f t="shared" si="5"/>
        <v>4.4903630376539994</v>
      </c>
    </row>
    <row r="49" spans="2:29" ht="12" customHeight="1">
      <c r="B49" s="49" t="s">
        <v>127</v>
      </c>
      <c r="C49" s="15">
        <v>1.3</v>
      </c>
      <c r="D49" s="12">
        <v>1.1000000000000001</v>
      </c>
      <c r="E49" s="12">
        <v>2.6</v>
      </c>
      <c r="F49" s="12">
        <v>1.3</v>
      </c>
      <c r="G49" s="12">
        <v>0</v>
      </c>
      <c r="H49" s="12">
        <v>0.3</v>
      </c>
      <c r="I49" s="12">
        <v>0.4</v>
      </c>
      <c r="J49" s="12">
        <v>0.7</v>
      </c>
      <c r="K49" s="12">
        <v>0.9</v>
      </c>
      <c r="L49" s="12">
        <v>0.3</v>
      </c>
      <c r="M49" s="12">
        <v>0.3</v>
      </c>
      <c r="N49" s="12">
        <v>0</v>
      </c>
      <c r="O49" s="12">
        <v>0.7</v>
      </c>
      <c r="P49" s="12">
        <v>0.6</v>
      </c>
      <c r="Q49" s="12">
        <v>0.2</v>
      </c>
      <c r="R49" s="12">
        <v>0.3</v>
      </c>
      <c r="S49" s="12">
        <v>1.9</v>
      </c>
      <c r="T49" s="12">
        <v>6.4</v>
      </c>
      <c r="U49" s="9"/>
      <c r="V49" s="36">
        <f t="shared" si="0"/>
        <v>101.29999999999998</v>
      </c>
      <c r="W49" s="38">
        <f t="shared" si="1"/>
        <v>0.64790112068904282</v>
      </c>
      <c r="X49" s="36"/>
      <c r="Y49" s="22">
        <f t="shared" si="2"/>
        <v>102.62571966572678</v>
      </c>
      <c r="Z49" s="23">
        <f t="shared" si="3"/>
        <v>0.51971373755188566</v>
      </c>
      <c r="AA49" s="23"/>
      <c r="AB49" s="22">
        <f t="shared" si="4"/>
        <v>101.5068084</v>
      </c>
      <c r="AC49" s="23">
        <f t="shared" si="5"/>
        <v>0.49976762897683269</v>
      </c>
    </row>
    <row r="50" spans="2:29" ht="12" customHeight="1">
      <c r="B50" s="50" t="s">
        <v>132</v>
      </c>
      <c r="C50" s="14">
        <v>8.6999999999999993</v>
      </c>
      <c r="D50" s="14">
        <v>15.9</v>
      </c>
      <c r="E50" s="14">
        <v>8.4</v>
      </c>
      <c r="F50" s="14">
        <v>13.8</v>
      </c>
      <c r="G50" s="14">
        <v>-4.0999999999999996</v>
      </c>
      <c r="H50" s="14">
        <v>5.7</v>
      </c>
      <c r="I50" s="14">
        <v>12.4</v>
      </c>
      <c r="J50" s="14">
        <v>5.5</v>
      </c>
      <c r="K50" s="14">
        <v>5.2</v>
      </c>
      <c r="L50" s="14">
        <v>10.5</v>
      </c>
      <c r="M50" s="14">
        <v>5.9</v>
      </c>
      <c r="N50" s="14">
        <v>12.8</v>
      </c>
      <c r="O50" s="14">
        <v>14.3</v>
      </c>
      <c r="P50" s="14">
        <v>25.2</v>
      </c>
      <c r="Q50" s="14">
        <v>17.899999999999999</v>
      </c>
      <c r="R50" s="14">
        <v>12.9</v>
      </c>
      <c r="S50" s="14">
        <v>40.700000000000003</v>
      </c>
      <c r="T50" s="14">
        <v>99.6</v>
      </c>
      <c r="U50" s="9"/>
      <c r="V50" s="36">
        <f t="shared" si="0"/>
        <v>109.13419999999998</v>
      </c>
      <c r="W50" s="38">
        <f t="shared" si="1"/>
        <v>4.4673154627800304</v>
      </c>
      <c r="X50" s="36"/>
      <c r="Y50" s="22">
        <f t="shared" si="2"/>
        <v>164.66520852478942</v>
      </c>
      <c r="Z50" s="23">
        <f t="shared" si="3"/>
        <v>10.48933754140069</v>
      </c>
      <c r="AA50" s="23"/>
      <c r="AB50" s="22">
        <f t="shared" si="4"/>
        <v>168.7191444</v>
      </c>
      <c r="AC50" s="23">
        <f t="shared" si="5"/>
        <v>19.047822127612935</v>
      </c>
    </row>
    <row r="51" spans="2:29" ht="7.15" customHeight="1">
      <c r="V51" s="36"/>
      <c r="W51" s="36"/>
      <c r="X51" s="36"/>
      <c r="Y51" s="22"/>
      <c r="Z51" s="23"/>
      <c r="AA51" s="23"/>
    </row>
    <row r="52" spans="2:29" ht="12" customHeight="1">
      <c r="B52" s="16" t="s">
        <v>97</v>
      </c>
    </row>
    <row r="53" spans="2:29" ht="3.6" customHeight="1">
      <c r="B53" s="1"/>
    </row>
    <row r="54" spans="2:29" ht="11.45" customHeight="1">
      <c r="B54" s="6" t="s">
        <v>99</v>
      </c>
    </row>
  </sheetData>
  <pageMargins left="0.7" right="0.7" top="0.75" bottom="0.75" header="0.3" footer="0.3"/>
  <pageSetup paperSize="9" orientation="portrait" r:id="rId1"/>
  <ignoredErrors>
    <ignoredError sqref="C15:R1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B1:AC54"/>
  <sheetViews>
    <sheetView showGridLines="0" topLeftCell="A12" workbookViewId="0">
      <selection activeCell="C44" sqref="C44:T46"/>
    </sheetView>
  </sheetViews>
  <sheetFormatPr baseColWidth="10" defaultColWidth="8.75" defaultRowHeight="12"/>
  <cols>
    <col min="1" max="1" width="8.75" style="18"/>
    <col min="2" max="2" width="14.75" style="18" customWidth="1"/>
    <col min="3" max="21" width="5.75" style="18" customWidth="1"/>
    <col min="22" max="23" width="7.75" style="35" customWidth="1"/>
    <col min="24" max="24" width="2.875" style="35" customWidth="1"/>
    <col min="25" max="26" width="8.5" style="18" customWidth="1"/>
    <col min="27" max="27" width="4.125" style="18" customWidth="1"/>
    <col min="28" max="29" width="6" style="18" customWidth="1"/>
    <col min="30" max="30" width="10.625" style="18" customWidth="1"/>
    <col min="31" max="16384" width="8.75" style="18"/>
  </cols>
  <sheetData>
    <row r="1" spans="2:29">
      <c r="B1" s="1" t="s">
        <v>134</v>
      </c>
    </row>
    <row r="3" spans="2:29">
      <c r="B3" s="1" t="s">
        <v>1</v>
      </c>
      <c r="C3" s="42" t="s">
        <v>129</v>
      </c>
      <c r="D3" s="41"/>
    </row>
    <row r="4" spans="2:29" ht="16.899999999999999" customHeight="1">
      <c r="B4" s="1" t="s">
        <v>2</v>
      </c>
      <c r="C4" s="42" t="s">
        <v>130</v>
      </c>
      <c r="D4" s="41"/>
    </row>
    <row r="5" spans="2:29">
      <c r="B5" s="1" t="s">
        <v>3</v>
      </c>
      <c r="C5" s="1" t="s">
        <v>4</v>
      </c>
    </row>
    <row r="7" spans="2:29">
      <c r="B7" s="1" t="s">
        <v>52</v>
      </c>
      <c r="C7" s="47" t="s">
        <v>135</v>
      </c>
    </row>
    <row r="8" spans="2:29">
      <c r="B8" s="1" t="s">
        <v>6</v>
      </c>
      <c r="C8" s="47" t="s">
        <v>7</v>
      </c>
    </row>
    <row r="9" spans="2:29">
      <c r="B9" s="1" t="s">
        <v>8</v>
      </c>
      <c r="C9" s="1" t="s">
        <v>9</v>
      </c>
    </row>
    <row r="10" spans="2:29">
      <c r="B10" s="1" t="s">
        <v>10</v>
      </c>
      <c r="C10" s="1" t="s">
        <v>53</v>
      </c>
    </row>
    <row r="11" spans="2:29" ht="12" customHeight="1">
      <c r="B11" s="1"/>
      <c r="C11" s="1"/>
    </row>
    <row r="12" spans="2:29" ht="14.45" customHeight="1">
      <c r="B12" s="7" t="s">
        <v>140</v>
      </c>
      <c r="C12" s="19"/>
      <c r="D12" s="20"/>
      <c r="E12" s="20"/>
      <c r="F12" s="20"/>
      <c r="G12" s="20"/>
      <c r="H12" s="20"/>
      <c r="I12" s="20"/>
      <c r="J12" s="20"/>
      <c r="K12" s="20"/>
      <c r="L12" s="20"/>
    </row>
    <row r="13" spans="2:29" ht="14.45" customHeight="1">
      <c r="B13" s="7" t="s">
        <v>111</v>
      </c>
      <c r="C13" s="19"/>
      <c r="D13" s="20"/>
      <c r="E13" s="20"/>
      <c r="F13" s="20"/>
      <c r="G13" s="20"/>
      <c r="H13" s="20"/>
      <c r="I13" s="20" t="s">
        <v>98</v>
      </c>
      <c r="J13" s="20"/>
      <c r="K13" s="20"/>
      <c r="L13" s="20"/>
    </row>
    <row r="14" spans="2:29" ht="3.6" customHeight="1"/>
    <row r="15" spans="2:29" ht="12" customHeight="1">
      <c r="B15" s="24"/>
      <c r="C15" s="24" t="s">
        <v>54</v>
      </c>
      <c r="D15" s="24" t="s">
        <v>55</v>
      </c>
      <c r="E15" s="24" t="s">
        <v>56</v>
      </c>
      <c r="F15" s="24" t="s">
        <v>57</v>
      </c>
      <c r="G15" s="24" t="s">
        <v>58</v>
      </c>
      <c r="H15" s="24" t="s">
        <v>59</v>
      </c>
      <c r="I15" s="24" t="s">
        <v>60</v>
      </c>
      <c r="J15" s="24" t="s">
        <v>61</v>
      </c>
      <c r="K15" s="24" t="s">
        <v>62</v>
      </c>
      <c r="L15" s="24" t="s">
        <v>63</v>
      </c>
      <c r="M15" s="24" t="s">
        <v>64</v>
      </c>
      <c r="N15" s="24" t="s">
        <v>65</v>
      </c>
      <c r="O15" s="24" t="s">
        <v>66</v>
      </c>
      <c r="P15" s="24" t="s">
        <v>105</v>
      </c>
      <c r="Q15" s="24" t="s">
        <v>116</v>
      </c>
      <c r="R15" s="24" t="s">
        <v>117</v>
      </c>
      <c r="S15" s="24" t="s">
        <v>126</v>
      </c>
      <c r="T15" s="24" t="s">
        <v>133</v>
      </c>
      <c r="U15" s="39"/>
      <c r="V15" s="37" t="s">
        <v>100</v>
      </c>
      <c r="W15" s="18" t="s">
        <v>107</v>
      </c>
      <c r="X15" s="37"/>
      <c r="Y15" s="21" t="s">
        <v>108</v>
      </c>
      <c r="Z15" s="18" t="s">
        <v>107</v>
      </c>
      <c r="AB15" s="21" t="s">
        <v>109</v>
      </c>
      <c r="AC15" s="18" t="s">
        <v>107</v>
      </c>
    </row>
    <row r="16" spans="2:29" ht="12" customHeight="1">
      <c r="B16" s="5" t="s">
        <v>121</v>
      </c>
      <c r="C16" s="10">
        <f>('Table 1'!C16+100)</f>
        <v>102.6</v>
      </c>
      <c r="D16" s="10">
        <f>('Table 1'!D16+100)</f>
        <v>104.2</v>
      </c>
      <c r="E16" s="10">
        <f>('Table 1'!E16+100)</f>
        <v>104.7</v>
      </c>
      <c r="F16" s="10">
        <f>('Table 1'!F16+100)</f>
        <v>104.9</v>
      </c>
      <c r="G16" s="10">
        <f>('Table 1'!G16+100)</f>
        <v>99.4</v>
      </c>
      <c r="H16" s="10">
        <f>('Table 1'!H16+100)</f>
        <v>100.7</v>
      </c>
      <c r="I16" s="10">
        <f>('Table 1'!I16+100)</f>
        <v>103.1</v>
      </c>
      <c r="J16" s="10">
        <f>('Table 1'!J16+100)</f>
        <v>101.7</v>
      </c>
      <c r="K16" s="10">
        <f>('Table 1'!K16+100)</f>
        <v>100.2</v>
      </c>
      <c r="L16" s="10">
        <f>('Table 1'!L16+100)</f>
        <v>100.6</v>
      </c>
      <c r="M16" s="10">
        <f>('Table 1'!M16+100)</f>
        <v>100.1</v>
      </c>
      <c r="N16" s="10">
        <f>('Table 1'!N16+100)</f>
        <v>100.9</v>
      </c>
      <c r="O16" s="10">
        <f>('Table 1'!O16+100)</f>
        <v>102.3</v>
      </c>
      <c r="P16" s="10">
        <f>('Table 1'!P16+100)</f>
        <v>103.4</v>
      </c>
      <c r="Q16" s="10">
        <f>('Table 1'!Q16+100)</f>
        <v>103</v>
      </c>
      <c r="R16" s="10">
        <f>('Table 1'!R16+100)</f>
        <v>101.7</v>
      </c>
      <c r="S16" s="10">
        <f>('Table 1'!S16+100)</f>
        <v>105.6</v>
      </c>
      <c r="T16" s="10">
        <f>('Table 1'!T16+100)</f>
        <v>111.9</v>
      </c>
      <c r="U16" s="40"/>
      <c r="V16" s="36">
        <f t="shared" ref="V16:V50" si="0">100*(1+F16/100)*(1+G16/100)</f>
        <v>408.57060000000013</v>
      </c>
      <c r="W16" s="38">
        <f>((V16/100)^(1/2)-1)*100</f>
        <v>102.13129396508597</v>
      </c>
      <c r="X16" s="36"/>
      <c r="Y16" s="22">
        <f>100*(1+I16/100)*(1+J16/100)*(1+K16/100)*(1+L16/100)*(1+M16/100)*(1+N16/100)</f>
        <v>6613.5988458416805</v>
      </c>
      <c r="Z16" s="23">
        <f>((Y16/100)^(1/5)-1)*100</f>
        <v>131.25310346128097</v>
      </c>
      <c r="AA16" s="23"/>
      <c r="AB16" s="22">
        <f>100*(1+O16/100)*(1+P16/100)*(1+Q16/100)</f>
        <v>835.30074599999978</v>
      </c>
      <c r="AC16" s="23">
        <f>((AB16/100)^(1/3)-1)*100</f>
        <v>102.89949047373921</v>
      </c>
    </row>
    <row r="17" spans="2:29" ht="12" customHeight="1">
      <c r="B17" s="25" t="s">
        <v>131</v>
      </c>
      <c r="C17" s="10">
        <f>('Table 1'!C17+100)</f>
        <v>102.5</v>
      </c>
      <c r="D17" s="10">
        <f>('Table 1'!D17+100)</f>
        <v>104.2</v>
      </c>
      <c r="E17" s="10">
        <f>('Table 1'!E17+100)</f>
        <v>104.4</v>
      </c>
      <c r="F17" s="10">
        <f>('Table 1'!F17+100)</f>
        <v>104.8</v>
      </c>
      <c r="G17" s="10">
        <f>('Table 1'!G17+100)</f>
        <v>99.2</v>
      </c>
      <c r="H17" s="10">
        <f>('Table 1'!H17+100)</f>
        <v>100.5</v>
      </c>
      <c r="I17" s="10">
        <f>('Table 1'!I17+100)</f>
        <v>103.2</v>
      </c>
      <c r="J17" s="10">
        <f>('Table 1'!J17+100)</f>
        <v>101.8</v>
      </c>
      <c r="K17" s="10">
        <f>('Table 1'!K17+100)</f>
        <v>100.2</v>
      </c>
      <c r="L17" s="10">
        <f>('Table 1'!L17+100)</f>
        <v>100.6</v>
      </c>
      <c r="M17" s="10">
        <f>('Table 1'!M17+100)</f>
        <v>99.9</v>
      </c>
      <c r="N17" s="10">
        <f>('Table 1'!N17+100)</f>
        <v>100.8</v>
      </c>
      <c r="O17" s="10">
        <f>('Table 1'!O17+100)</f>
        <v>102.4</v>
      </c>
      <c r="P17" s="10">
        <f>('Table 1'!P17+100)</f>
        <v>103.3</v>
      </c>
      <c r="Q17" s="10">
        <f>('Table 1'!Q17+100)</f>
        <v>102.9</v>
      </c>
      <c r="R17" s="10">
        <f>('Table 1'!R17+100)</f>
        <v>101.7</v>
      </c>
      <c r="S17" s="10">
        <f>('Table 1'!S17+100)</f>
        <v>105.6</v>
      </c>
      <c r="T17" s="10">
        <f>('Table 1'!T17+100)</f>
        <v>111.5</v>
      </c>
      <c r="U17" s="40"/>
      <c r="V17" s="36">
        <f t="shared" si="0"/>
        <v>407.96160000000003</v>
      </c>
      <c r="W17" s="38">
        <f t="shared" ref="W17:W50" si="1">((V17/100)^(1/2)-1)*100</f>
        <v>101.98059312716161</v>
      </c>
      <c r="X17" s="36"/>
      <c r="Y17" s="22">
        <f t="shared" ref="Y17:Y50" si="2">100*(1+I17/100)*(1+J17/100)*(1+K17/100)*(1+L17/100)*(1+M17/100)*(1+N17/100)</f>
        <v>6610.2269421869369</v>
      </c>
      <c r="Z17" s="23">
        <f t="shared" ref="Z17:Z50" si="3">((Y17/100)^(1/5)-1)*100</f>
        <v>131.22951804962827</v>
      </c>
      <c r="AA17" s="23"/>
      <c r="AB17" s="22">
        <f t="shared" ref="AB17:AB50" si="4">100*(1+O17/100)*(1+P17/100)*(1+Q17/100)</f>
        <v>834.89129679999996</v>
      </c>
      <c r="AC17" s="23">
        <f t="shared" ref="AC17:AC50" si="5">((AB17/100)^(1/3)-1)*100</f>
        <v>102.86633251139925</v>
      </c>
    </row>
    <row r="18" spans="2:29" ht="12" customHeight="1">
      <c r="B18" s="27" t="s">
        <v>67</v>
      </c>
      <c r="C18" s="10">
        <f>('Table 1'!C18+100)</f>
        <v>102.9</v>
      </c>
      <c r="D18" s="10">
        <f>('Table 1'!D18+100)</f>
        <v>104.8</v>
      </c>
      <c r="E18" s="10">
        <f>('Table 1'!E18+100)</f>
        <v>104.5</v>
      </c>
      <c r="F18" s="10">
        <f>('Table 1'!F18+100)</f>
        <v>102.4</v>
      </c>
      <c r="G18" s="10">
        <f>('Table 1'!G18+100)</f>
        <v>98.9</v>
      </c>
      <c r="H18" s="10">
        <f>('Table 1'!H18+100)</f>
        <v>100</v>
      </c>
      <c r="I18" s="10">
        <f>('Table 1'!I18+100)</f>
        <v>103.9</v>
      </c>
      <c r="J18" s="10">
        <f>('Table 1'!J18+100)</f>
        <v>101.9</v>
      </c>
      <c r="K18" s="10">
        <f>('Table 1'!K18+100)</f>
        <v>100.2</v>
      </c>
      <c r="L18" s="10">
        <f>('Table 1'!L18+100)</f>
        <v>101.1</v>
      </c>
      <c r="M18" s="10">
        <f>('Table 1'!M18+100)</f>
        <v>101.6</v>
      </c>
      <c r="N18" s="10">
        <f>('Table 1'!N18+100)</f>
        <v>101.6</v>
      </c>
      <c r="O18" s="10">
        <f>('Table 1'!O18+100)</f>
        <v>101.3</v>
      </c>
      <c r="P18" s="10">
        <f>('Table 1'!P18+100)</f>
        <v>102.5</v>
      </c>
      <c r="Q18" s="10">
        <f>('Table 1'!Q18+100)</f>
        <v>102.5</v>
      </c>
      <c r="R18" s="10">
        <f>('Table 1'!R18+100)</f>
        <v>101.7</v>
      </c>
      <c r="S18" s="10">
        <f>('Table 1'!S18+100)</f>
        <v>105.7</v>
      </c>
      <c r="T18" s="10">
        <f>('Table 1'!T18+100)</f>
        <v>113.8</v>
      </c>
      <c r="U18" s="9"/>
      <c r="V18" s="36">
        <f t="shared" si="0"/>
        <v>402.57360000000006</v>
      </c>
      <c r="W18" s="38">
        <f t="shared" si="1"/>
        <v>100.64236840707399</v>
      </c>
      <c r="X18" s="36"/>
      <c r="Y18" s="22">
        <f t="shared" si="2"/>
        <v>6736.1344053600915</v>
      </c>
      <c r="Z18" s="23">
        <f t="shared" si="3"/>
        <v>132.10374550048977</v>
      </c>
      <c r="AA18" s="23"/>
      <c r="AB18" s="22">
        <f t="shared" si="4"/>
        <v>825.45581249999987</v>
      </c>
      <c r="AC18" s="23">
        <f t="shared" si="5"/>
        <v>102.0992072649924</v>
      </c>
    </row>
    <row r="19" spans="2:29" ht="12" customHeight="1">
      <c r="B19" s="28" t="s">
        <v>68</v>
      </c>
      <c r="C19" s="10">
        <f>('Table 1'!C19+100)</f>
        <v>108.3</v>
      </c>
      <c r="D19" s="10">
        <f>('Table 1'!D19+100)</f>
        <v>106</v>
      </c>
      <c r="E19" s="10">
        <f>('Table 1'!E19+100)</f>
        <v>106.6</v>
      </c>
      <c r="F19" s="10">
        <f>('Table 1'!F19+100)</f>
        <v>112.5</v>
      </c>
      <c r="G19" s="10">
        <f>('Table 1'!G19+100)</f>
        <v>107.5</v>
      </c>
      <c r="H19" s="10">
        <f>('Table 1'!H19+100)</f>
        <v>98.7</v>
      </c>
      <c r="I19" s="10">
        <f>('Table 1'!I19+100)</f>
        <v>100.6</v>
      </c>
      <c r="J19" s="10">
        <f>('Table 1'!J19+100)</f>
        <v>99.4</v>
      </c>
      <c r="K19" s="10">
        <f>('Table 1'!K19+100)</f>
        <v>101.4</v>
      </c>
      <c r="L19" s="10">
        <f>('Table 1'!L19+100)</f>
        <v>100.7</v>
      </c>
      <c r="M19" s="10">
        <f>('Table 1'!M19+100)</f>
        <v>101.3</v>
      </c>
      <c r="N19" s="10">
        <f>('Table 1'!N19+100)</f>
        <v>100.8</v>
      </c>
      <c r="O19" s="10">
        <f>('Table 1'!O19+100)</f>
        <v>102.8</v>
      </c>
      <c r="P19" s="10">
        <f>('Table 1'!P19+100)</f>
        <v>102.9</v>
      </c>
      <c r="Q19" s="10">
        <f>('Table 1'!Q19+100)</f>
        <v>105.6</v>
      </c>
      <c r="R19" s="10">
        <f>('Table 1'!R19+100)</f>
        <v>102.3</v>
      </c>
      <c r="S19" s="10">
        <f>('Table 1'!S19+100)</f>
        <v>111</v>
      </c>
      <c r="T19" s="10">
        <f>('Table 1'!T19+100)</f>
        <v>153.6</v>
      </c>
      <c r="U19" s="9"/>
      <c r="V19" s="36">
        <f t="shared" si="0"/>
        <v>440.93750000000006</v>
      </c>
      <c r="W19" s="38">
        <f t="shared" si="1"/>
        <v>109.98511852033705</v>
      </c>
      <c r="X19" s="36"/>
      <c r="Y19" s="22">
        <f t="shared" si="2"/>
        <v>6535.3733787870233</v>
      </c>
      <c r="Z19" s="23">
        <f t="shared" si="3"/>
        <v>130.70344565568672</v>
      </c>
      <c r="AA19" s="23"/>
      <c r="AB19" s="22">
        <f t="shared" si="4"/>
        <v>846.00534720000007</v>
      </c>
      <c r="AC19" s="23">
        <f t="shared" si="5"/>
        <v>103.76255109906234</v>
      </c>
    </row>
    <row r="20" spans="2:29" ht="12" customHeight="1">
      <c r="B20" s="28" t="s">
        <v>110</v>
      </c>
      <c r="C20" s="10">
        <f>('Table 1'!C20+100)</f>
        <v>102.8</v>
      </c>
      <c r="D20" s="10">
        <f>('Table 1'!D20+100)</f>
        <v>102.9</v>
      </c>
      <c r="E20" s="10">
        <f>('Table 1'!E20+100)</f>
        <v>104.3</v>
      </c>
      <c r="F20" s="10">
        <f>('Table 1'!F20+100)</f>
        <v>104.5</v>
      </c>
      <c r="G20" s="10">
        <f>('Table 1'!G20+100)</f>
        <v>100.8</v>
      </c>
      <c r="H20" s="10">
        <f>('Table 1'!H20+100)</f>
        <v>99.3</v>
      </c>
      <c r="I20" s="10">
        <f>('Table 1'!I20+100)</f>
        <v>99.6</v>
      </c>
      <c r="J20" s="10">
        <f>('Table 1'!J20+100)</f>
        <v>99.5</v>
      </c>
      <c r="K20" s="10">
        <f>('Table 1'!K20+100)</f>
        <v>98.9</v>
      </c>
      <c r="L20" s="10">
        <f>('Table 1'!L20+100)</f>
        <v>100.3</v>
      </c>
      <c r="M20" s="10">
        <f>('Table 1'!M20+100)</f>
        <v>101.1</v>
      </c>
      <c r="N20" s="10">
        <f>('Table 1'!N20+100)</f>
        <v>101</v>
      </c>
      <c r="O20" s="10">
        <f>('Table 1'!O20+100)</f>
        <v>101.9</v>
      </c>
      <c r="P20" s="10">
        <f>('Table 1'!P20+100)</f>
        <v>103.6</v>
      </c>
      <c r="Q20" s="10">
        <f>('Table 1'!Q20+100)</f>
        <v>104.6</v>
      </c>
      <c r="R20" s="10">
        <f>('Table 1'!R20+100)</f>
        <v>103.4</v>
      </c>
      <c r="S20" s="10">
        <f>('Table 1'!S20+100)</f>
        <v>105.8</v>
      </c>
      <c r="T20" s="10">
        <f>('Table 1'!T20+100)</f>
        <v>113</v>
      </c>
      <c r="U20" s="9"/>
      <c r="V20" s="36">
        <f t="shared" si="0"/>
        <v>410.63600000000002</v>
      </c>
      <c r="W20" s="38">
        <f t="shared" si="1"/>
        <v>102.64155546185489</v>
      </c>
      <c r="X20" s="36"/>
      <c r="Y20" s="22">
        <f t="shared" si="2"/>
        <v>6412.4988082830341</v>
      </c>
      <c r="Z20" s="23">
        <f t="shared" si="3"/>
        <v>129.82933448703028</v>
      </c>
      <c r="AA20" s="23"/>
      <c r="AB20" s="22">
        <f t="shared" si="4"/>
        <v>841.04594640000005</v>
      </c>
      <c r="AC20" s="23">
        <f t="shared" si="5"/>
        <v>103.36360907477405</v>
      </c>
    </row>
    <row r="21" spans="2:29" ht="12" customHeight="1">
      <c r="B21" s="28" t="s">
        <v>69</v>
      </c>
      <c r="C21" s="10">
        <f>('Table 1'!C21+100)</f>
        <v>102.4</v>
      </c>
      <c r="D21" s="10">
        <f>('Table 1'!D21+100)</f>
        <v>104.8</v>
      </c>
      <c r="E21" s="10">
        <f>('Table 1'!E21+100)</f>
        <v>106.3</v>
      </c>
      <c r="F21" s="10">
        <f>('Table 1'!F21+100)</f>
        <v>102.9</v>
      </c>
      <c r="G21" s="10">
        <f>('Table 1'!G21+100)</f>
        <v>99.7</v>
      </c>
      <c r="H21" s="10">
        <f>('Table 1'!H21+100)</f>
        <v>101.1</v>
      </c>
      <c r="I21" s="10">
        <f>('Table 1'!I21+100)</f>
        <v>103.6</v>
      </c>
      <c r="J21" s="10">
        <f>('Table 1'!J21+100)</f>
        <v>102.6</v>
      </c>
      <c r="K21" s="10">
        <f>('Table 1'!K21+100)</f>
        <v>101.5</v>
      </c>
      <c r="L21" s="10">
        <f>('Table 1'!L21+100)</f>
        <v>101.6</v>
      </c>
      <c r="M21" s="10">
        <f>('Table 1'!M21+100)</f>
        <v>101.9</v>
      </c>
      <c r="N21" s="10">
        <f>('Table 1'!N21+100)</f>
        <v>101.6</v>
      </c>
      <c r="O21" s="10">
        <f>('Table 1'!O21+100)</f>
        <v>100.8</v>
      </c>
      <c r="P21" s="10">
        <f>('Table 1'!P21+100)</f>
        <v>101.8</v>
      </c>
      <c r="Q21" s="10">
        <f>('Table 1'!Q21+100)</f>
        <v>100.8</v>
      </c>
      <c r="R21" s="10">
        <f>('Table 1'!R21+100)</f>
        <v>100.8</v>
      </c>
      <c r="S21" s="10">
        <f>('Table 1'!S21+100)</f>
        <v>104</v>
      </c>
      <c r="T21" s="10">
        <f>('Table 1'!T21+100)</f>
        <v>110</v>
      </c>
      <c r="U21" s="9"/>
      <c r="V21" s="36">
        <f t="shared" si="0"/>
        <v>405.19129999999996</v>
      </c>
      <c r="W21" s="38">
        <f t="shared" si="1"/>
        <v>101.29364123091418</v>
      </c>
      <c r="X21" s="36"/>
      <c r="Y21" s="22">
        <f t="shared" si="2"/>
        <v>6820.3967637649848</v>
      </c>
      <c r="Z21" s="23">
        <f t="shared" si="3"/>
        <v>132.68153915490427</v>
      </c>
      <c r="AA21" s="23"/>
      <c r="AB21" s="22">
        <f t="shared" si="4"/>
        <v>813.67051519999995</v>
      </c>
      <c r="AC21" s="23">
        <f t="shared" si="5"/>
        <v>101.13278151702012</v>
      </c>
    </row>
    <row r="22" spans="2:29" ht="12" customHeight="1">
      <c r="B22" s="28" t="s">
        <v>96</v>
      </c>
      <c r="C22" s="10">
        <f>('Table 1'!C22+100)</f>
        <v>101</v>
      </c>
      <c r="D22" s="10">
        <f>('Table 1'!D22+100)</f>
        <v>101.8</v>
      </c>
      <c r="E22" s="10">
        <f>('Table 1'!E22+100)</f>
        <v>104</v>
      </c>
      <c r="F22" s="10">
        <f>('Table 1'!F22+100)</f>
        <v>102.9</v>
      </c>
      <c r="G22" s="10">
        <f>('Table 1'!G22+100)</f>
        <v>100.8</v>
      </c>
      <c r="H22" s="10">
        <f>('Table 1'!H22+100)</f>
        <v>101</v>
      </c>
      <c r="I22" s="10">
        <f>('Table 1'!I22+100)</f>
        <v>102.8</v>
      </c>
      <c r="J22" s="10">
        <f>('Table 1'!J22+100)</f>
        <v>102.6</v>
      </c>
      <c r="K22" s="10">
        <f>('Table 1'!K22+100)</f>
        <v>102</v>
      </c>
      <c r="L22" s="10">
        <f>('Table 1'!L22+100)</f>
        <v>101.7</v>
      </c>
      <c r="M22" s="10">
        <f>('Table 1'!M22+100)</f>
        <v>101.6</v>
      </c>
      <c r="N22" s="10">
        <f>('Table 1'!N22+100)</f>
        <v>102</v>
      </c>
      <c r="O22" s="10">
        <f>('Table 1'!O22+100)</f>
        <v>103</v>
      </c>
      <c r="P22" s="10">
        <f>('Table 1'!P22+100)</f>
        <v>104.5</v>
      </c>
      <c r="Q22" s="10">
        <f>('Table 1'!Q22+100)</f>
        <v>104.4</v>
      </c>
      <c r="R22" s="10">
        <f>('Table 1'!R22+100)</f>
        <v>102.9</v>
      </c>
      <c r="S22" s="10">
        <f>('Table 1'!S22+100)</f>
        <v>107.7</v>
      </c>
      <c r="T22" s="10">
        <f>('Table 1'!T22+100)</f>
        <v>116.4</v>
      </c>
      <c r="U22" s="9"/>
      <c r="V22" s="36">
        <f t="shared" si="0"/>
        <v>407.42319999999995</v>
      </c>
      <c r="W22" s="38">
        <f t="shared" si="1"/>
        <v>101.84726899316718</v>
      </c>
      <c r="X22" s="36"/>
      <c r="Y22" s="22">
        <f t="shared" si="2"/>
        <v>6817.20818200741</v>
      </c>
      <c r="Z22" s="23">
        <f t="shared" si="3"/>
        <v>132.65977904570451</v>
      </c>
      <c r="AA22" s="23"/>
      <c r="AB22" s="22">
        <f t="shared" si="4"/>
        <v>848.5359400000001</v>
      </c>
      <c r="AC22" s="23">
        <f t="shared" si="5"/>
        <v>103.9655154448615</v>
      </c>
    </row>
    <row r="23" spans="2:29" ht="12" customHeight="1">
      <c r="B23" s="28" t="s">
        <v>70</v>
      </c>
      <c r="C23" s="10">
        <f>('Table 1'!C23+100)</f>
        <v>106.3</v>
      </c>
      <c r="D23" s="10">
        <f>('Table 1'!D23+100)</f>
        <v>110.4</v>
      </c>
      <c r="E23" s="10">
        <f>('Table 1'!E23+100)</f>
        <v>112.8</v>
      </c>
      <c r="F23" s="10">
        <f>('Table 1'!F23+100)</f>
        <v>103.5</v>
      </c>
      <c r="G23" s="10">
        <f>('Table 1'!G23+100)</f>
        <v>91.5</v>
      </c>
      <c r="H23" s="10">
        <f>('Table 1'!H23+100)</f>
        <v>97.4</v>
      </c>
      <c r="I23" s="10">
        <f>('Table 1'!I23+100)</f>
        <v>103.4</v>
      </c>
      <c r="J23" s="10">
        <f>('Table 1'!J23+100)</f>
        <v>104.3</v>
      </c>
      <c r="K23" s="10">
        <f>('Table 1'!K23+100)</f>
        <v>105</v>
      </c>
      <c r="L23" s="10">
        <f>('Table 1'!L23+100)</f>
        <v>100.2</v>
      </c>
      <c r="M23" s="10">
        <f>('Table 1'!M23+100)</f>
        <v>100.9</v>
      </c>
      <c r="N23" s="10">
        <f>('Table 1'!N23+100)</f>
        <v>99.6</v>
      </c>
      <c r="O23" s="10">
        <f>('Table 1'!O23+100)</f>
        <v>101.2</v>
      </c>
      <c r="P23" s="10">
        <f>('Table 1'!P23+100)</f>
        <v>101.9</v>
      </c>
      <c r="Q23" s="10">
        <f>('Table 1'!Q23+100)</f>
        <v>101.9</v>
      </c>
      <c r="R23" s="10">
        <f>('Table 1'!R23+100)</f>
        <v>100.5</v>
      </c>
      <c r="S23" s="10">
        <f>('Table 1'!S23+100)</f>
        <v>109.4</v>
      </c>
      <c r="T23" s="10">
        <f>('Table 1'!T23+100)</f>
        <v>118.2</v>
      </c>
      <c r="U23" s="9"/>
      <c r="V23" s="36">
        <f t="shared" si="0"/>
        <v>389.70249999999999</v>
      </c>
      <c r="W23" s="38">
        <f t="shared" si="1"/>
        <v>97.408839721021607</v>
      </c>
      <c r="X23" s="36"/>
      <c r="Y23" s="22">
        <f t="shared" si="2"/>
        <v>6838.7656733204612</v>
      </c>
      <c r="Z23" s="23">
        <f t="shared" si="3"/>
        <v>132.80673741708512</v>
      </c>
      <c r="AA23" s="23"/>
      <c r="AB23" s="22">
        <f t="shared" si="4"/>
        <v>820.16383320000011</v>
      </c>
      <c r="AC23" s="23">
        <f t="shared" si="5"/>
        <v>101.66639648560971</v>
      </c>
    </row>
    <row r="24" spans="2:29" ht="12" customHeight="1">
      <c r="B24" s="28" t="s">
        <v>71</v>
      </c>
      <c r="C24" s="10">
        <f>('Table 1'!C24+100)</f>
        <v>108.7</v>
      </c>
      <c r="D24" s="10">
        <f>('Table 1'!D24+100)</f>
        <v>109.6</v>
      </c>
      <c r="E24" s="10">
        <f>('Table 1'!E24+100)</f>
        <v>101.7</v>
      </c>
      <c r="F24" s="10">
        <f>('Table 1'!F24+100)</f>
        <v>92.3</v>
      </c>
      <c r="G24" s="10">
        <f>('Table 1'!G24+100)</f>
        <v>90.2</v>
      </c>
      <c r="H24" s="10">
        <f>('Table 1'!H24+100)</f>
        <v>100.5</v>
      </c>
      <c r="I24" s="10">
        <f>('Table 1'!I24+100)</f>
        <v>97.8</v>
      </c>
      <c r="J24" s="10">
        <f>('Table 1'!J24+100)</f>
        <v>101</v>
      </c>
      <c r="K24" s="10">
        <f>('Table 1'!K24+100)</f>
        <v>100.8</v>
      </c>
      <c r="L24" s="10">
        <f>('Table 1'!L24+100)</f>
        <v>100.6</v>
      </c>
      <c r="M24" s="10">
        <f>('Table 1'!M24+100)</f>
        <v>100.5</v>
      </c>
      <c r="N24" s="10">
        <f>('Table 1'!N24+100)</f>
        <v>100.4</v>
      </c>
      <c r="O24" s="10">
        <f>('Table 1'!O24+100)</f>
        <v>101.3</v>
      </c>
      <c r="P24" s="10">
        <f>('Table 1'!P24+100)</f>
        <v>104</v>
      </c>
      <c r="Q24" s="10">
        <f>('Table 1'!Q24+100)</f>
        <v>102.3</v>
      </c>
      <c r="R24" s="10">
        <f>('Table 1'!R24+100)</f>
        <v>101.1</v>
      </c>
      <c r="S24" s="10">
        <f>('Table 1'!S24+100)</f>
        <v>105.4</v>
      </c>
      <c r="T24" s="10">
        <f>('Table 1'!T24+100)</f>
        <v>110.7</v>
      </c>
      <c r="U24" s="9"/>
      <c r="V24" s="36">
        <f t="shared" si="0"/>
        <v>365.75460000000004</v>
      </c>
      <c r="W24" s="38">
        <f t="shared" si="1"/>
        <v>91.247117625338348</v>
      </c>
      <c r="X24" s="36"/>
      <c r="Y24" s="22">
        <f t="shared" si="2"/>
        <v>6434.7114390607458</v>
      </c>
      <c r="Z24" s="23">
        <f t="shared" si="3"/>
        <v>129.9883381891901</v>
      </c>
      <c r="AA24" s="23"/>
      <c r="AB24" s="22">
        <f t="shared" si="4"/>
        <v>830.74899599999981</v>
      </c>
      <c r="AC24" s="23">
        <f t="shared" si="5"/>
        <v>102.53027000628964</v>
      </c>
    </row>
    <row r="25" spans="2:29" ht="12" customHeight="1">
      <c r="B25" s="28" t="s">
        <v>72</v>
      </c>
      <c r="C25" s="10">
        <f>('Table 1'!C25+100)</f>
        <v>102.6</v>
      </c>
      <c r="D25" s="10">
        <f>('Table 1'!D25+100)</f>
        <v>102.9</v>
      </c>
      <c r="E25" s="10">
        <f>('Table 1'!E25+100)</f>
        <v>102.9</v>
      </c>
      <c r="F25" s="10">
        <f>('Table 1'!F25+100)</f>
        <v>104.2</v>
      </c>
      <c r="G25" s="10">
        <f>('Table 1'!G25+100)</f>
        <v>99.8</v>
      </c>
      <c r="H25" s="10">
        <f>('Table 1'!H25+100)</f>
        <v>100.3</v>
      </c>
      <c r="I25" s="10">
        <f>('Table 1'!I25+100)</f>
        <v>99.9</v>
      </c>
      <c r="J25" s="10">
        <f>('Table 1'!J25+100)</f>
        <v>99.4</v>
      </c>
      <c r="K25" s="10">
        <f>('Table 1'!K25+100)</f>
        <v>98.8</v>
      </c>
      <c r="L25" s="10">
        <f>('Table 1'!L25+100)</f>
        <v>96.7</v>
      </c>
      <c r="M25" s="10">
        <f>('Table 1'!M25+100)</f>
        <v>97.2</v>
      </c>
      <c r="N25" s="10">
        <f>('Table 1'!N25+100)</f>
        <v>98.3</v>
      </c>
      <c r="O25" s="10">
        <f>('Table 1'!O25+100)</f>
        <v>99.8</v>
      </c>
      <c r="P25" s="10">
        <f>('Table 1'!P25+100)</f>
        <v>100.4</v>
      </c>
      <c r="Q25" s="10">
        <f>('Table 1'!Q25+100)</f>
        <v>99.6</v>
      </c>
      <c r="R25" s="10">
        <f>('Table 1'!R25+100)</f>
        <v>99.9</v>
      </c>
      <c r="S25" s="10">
        <f>('Table 1'!S25+100)</f>
        <v>102.3</v>
      </c>
      <c r="T25" s="10">
        <f>('Table 1'!T25+100)</f>
        <v>106.8</v>
      </c>
      <c r="U25" s="9"/>
      <c r="V25" s="36">
        <f t="shared" si="0"/>
        <v>407.99159999999995</v>
      </c>
      <c r="W25" s="38">
        <f t="shared" si="1"/>
        <v>101.98801944669889</v>
      </c>
      <c r="X25" s="36"/>
      <c r="Y25" s="22">
        <f t="shared" si="2"/>
        <v>6095.2049447123318</v>
      </c>
      <c r="Z25" s="23">
        <f t="shared" si="3"/>
        <v>127.50851859680785</v>
      </c>
      <c r="AA25" s="23"/>
      <c r="AB25" s="22">
        <f t="shared" si="4"/>
        <v>799.19680319999998</v>
      </c>
      <c r="AC25" s="23">
        <f t="shared" si="5"/>
        <v>99.93304452065361</v>
      </c>
    </row>
    <row r="26" spans="2:29" ht="12" customHeight="1">
      <c r="B26" s="28" t="s">
        <v>73</v>
      </c>
      <c r="C26" s="10">
        <f>('Table 1'!C26+100)</f>
        <v>104.7</v>
      </c>
      <c r="D26" s="10">
        <f>('Table 1'!D26+100)</f>
        <v>106.9</v>
      </c>
      <c r="E26" s="10">
        <f>('Table 1'!E26+100)</f>
        <v>105</v>
      </c>
      <c r="F26" s="10">
        <f>('Table 1'!F26+100)</f>
        <v>104.7</v>
      </c>
      <c r="G26" s="10">
        <f>('Table 1'!G26+100)</f>
        <v>101.1</v>
      </c>
      <c r="H26" s="10">
        <f>('Table 1'!H26+100)</f>
        <v>102.5</v>
      </c>
      <c r="I26" s="10">
        <f>('Table 1'!I26+100)</f>
        <v>103.8</v>
      </c>
      <c r="J26" s="10">
        <f>('Table 1'!J26+100)</f>
        <v>99.7</v>
      </c>
      <c r="K26" s="10">
        <f>('Table 1'!K26+100)</f>
        <v>100.3</v>
      </c>
      <c r="L26" s="10">
        <f>('Table 1'!L26+100)</f>
        <v>100.2</v>
      </c>
      <c r="M26" s="10">
        <f>('Table 1'!M26+100)</f>
        <v>98.6</v>
      </c>
      <c r="N26" s="10">
        <f>('Table 1'!N26+100)</f>
        <v>98.7</v>
      </c>
      <c r="O26" s="10">
        <f>('Table 1'!O26+100)</f>
        <v>102.1</v>
      </c>
      <c r="P26" s="10">
        <f>('Table 1'!P26+100)</f>
        <v>102.5</v>
      </c>
      <c r="Q26" s="10">
        <f>('Table 1'!Q26+100)</f>
        <v>101.1</v>
      </c>
      <c r="R26" s="10">
        <f>('Table 1'!R26+100)</f>
        <v>99.2</v>
      </c>
      <c r="S26" s="10">
        <f>('Table 1'!S26+100)</f>
        <v>108.4</v>
      </c>
      <c r="T26" s="10">
        <f>('Table 1'!T26+100)</f>
        <v>113.1</v>
      </c>
      <c r="U26" s="9"/>
      <c r="V26" s="36">
        <f t="shared" si="0"/>
        <v>411.65169999999995</v>
      </c>
      <c r="W26" s="38">
        <f t="shared" si="1"/>
        <v>102.89201561421777</v>
      </c>
      <c r="X26" s="36"/>
      <c r="Y26" s="22">
        <f t="shared" si="2"/>
        <v>6440.2744972825776</v>
      </c>
      <c r="Z26" s="23">
        <f t="shared" si="3"/>
        <v>130.0280912164217</v>
      </c>
      <c r="AA26" s="23"/>
      <c r="AB26" s="22">
        <f t="shared" si="4"/>
        <v>823.0067775</v>
      </c>
      <c r="AC26" s="23">
        <f t="shared" si="5"/>
        <v>101.89914070051493</v>
      </c>
    </row>
    <row r="27" spans="2:29" ht="12" customHeight="1">
      <c r="B27" s="28" t="s">
        <v>74</v>
      </c>
      <c r="C27" s="10">
        <f>('Table 1'!C27+100)</f>
        <v>102.4</v>
      </c>
      <c r="D27" s="10">
        <f>('Table 1'!D27+100)</f>
        <v>106.9</v>
      </c>
      <c r="E27" s="10">
        <f>('Table 1'!E27+100)</f>
        <v>104</v>
      </c>
      <c r="F27" s="10">
        <f>('Table 1'!F27+100)</f>
        <v>107.7</v>
      </c>
      <c r="G27" s="10">
        <f>('Table 1'!G27+100)</f>
        <v>97.3</v>
      </c>
      <c r="H27" s="10">
        <f>('Table 1'!H27+100)</f>
        <v>101.2</v>
      </c>
      <c r="I27" s="10">
        <f>('Table 1'!I27+100)</f>
        <v>105.4</v>
      </c>
      <c r="J27" s="10">
        <f>('Table 1'!J27+100)</f>
        <v>102.5</v>
      </c>
      <c r="K27" s="10">
        <f>('Table 1'!K27+100)</f>
        <v>99</v>
      </c>
      <c r="L27" s="10">
        <f>('Table 1'!L27+100)</f>
        <v>100.2</v>
      </c>
      <c r="M27" s="10">
        <f>('Table 1'!M27+100)</f>
        <v>99.4</v>
      </c>
      <c r="N27" s="10">
        <f>('Table 1'!N27+100)</f>
        <v>100.7</v>
      </c>
      <c r="O27" s="10">
        <f>('Table 1'!O27+100)</f>
        <v>101.9</v>
      </c>
      <c r="P27" s="10">
        <f>('Table 1'!P27+100)</f>
        <v>102.3</v>
      </c>
      <c r="Q27" s="10">
        <f>('Table 1'!Q27+100)</f>
        <v>102.7</v>
      </c>
      <c r="R27" s="10">
        <f>('Table 1'!R27+100)</f>
        <v>101.4</v>
      </c>
      <c r="S27" s="10">
        <f>('Table 1'!S27+100)</f>
        <v>104.7</v>
      </c>
      <c r="T27" s="10">
        <f>('Table 1'!T27+100)</f>
        <v>108</v>
      </c>
      <c r="U27" s="9"/>
      <c r="V27" s="36">
        <f t="shared" si="0"/>
        <v>409.79209999999995</v>
      </c>
      <c r="W27" s="38">
        <f t="shared" si="1"/>
        <v>102.43322355779445</v>
      </c>
      <c r="X27" s="36"/>
      <c r="Y27" s="22">
        <f t="shared" si="2"/>
        <v>6631.5514414203062</v>
      </c>
      <c r="Z27" s="23">
        <f t="shared" si="3"/>
        <v>131.37851454446903</v>
      </c>
      <c r="AA27" s="23"/>
      <c r="AB27" s="22">
        <f t="shared" si="4"/>
        <v>827.91537989999995</v>
      </c>
      <c r="AC27" s="23">
        <f t="shared" si="5"/>
        <v>102.2997363647907</v>
      </c>
    </row>
    <row r="28" spans="2:29" ht="12" customHeight="1">
      <c r="B28" s="28" t="s">
        <v>75</v>
      </c>
      <c r="C28" s="10">
        <f>('Table 1'!C28+100)</f>
        <v>104.7</v>
      </c>
      <c r="D28" s="10">
        <f>('Table 1'!D28+100)</f>
        <v>101.8</v>
      </c>
      <c r="E28" s="10">
        <f>('Table 1'!E28+100)</f>
        <v>111.7</v>
      </c>
      <c r="F28" s="10">
        <f>('Table 1'!F28+100)</f>
        <v>110.4</v>
      </c>
      <c r="G28" s="10">
        <f>('Table 1'!G28+100)</f>
        <v>91.9</v>
      </c>
      <c r="H28" s="10">
        <f>('Table 1'!H28+100)</f>
        <v>94.6</v>
      </c>
      <c r="I28" s="10">
        <f>('Table 1'!I28+100)</f>
        <v>101.4</v>
      </c>
      <c r="J28" s="10">
        <f>('Table 1'!J28+100)</f>
        <v>97.5</v>
      </c>
      <c r="K28" s="10">
        <f>('Table 1'!K28+100)</f>
        <v>94.2</v>
      </c>
      <c r="L28" s="10">
        <f>('Table 1'!L28+100)</f>
        <v>100.3</v>
      </c>
      <c r="M28" s="10">
        <f>('Table 1'!M28+100)</f>
        <v>103.2</v>
      </c>
      <c r="N28" s="10">
        <f>('Table 1'!N28+100)</f>
        <v>98.9</v>
      </c>
      <c r="O28" s="10">
        <f>('Table 1'!O28+100)</f>
        <v>99.7</v>
      </c>
      <c r="P28" s="10">
        <f>('Table 1'!P28+100)</f>
        <v>101.7</v>
      </c>
      <c r="Q28" s="10">
        <f>('Table 1'!Q28+100)</f>
        <v>104.4</v>
      </c>
      <c r="R28" s="10">
        <f>('Table 1'!R28+100)</f>
        <v>105.9</v>
      </c>
      <c r="S28" s="10">
        <f>('Table 1'!S28+100)</f>
        <v>109.6</v>
      </c>
      <c r="T28" s="10">
        <f>('Table 1'!T28+100)</f>
        <v>121.8</v>
      </c>
      <c r="U28" s="9"/>
      <c r="V28" s="36">
        <f t="shared" si="0"/>
        <v>403.75760000000002</v>
      </c>
      <c r="W28" s="38">
        <f t="shared" si="1"/>
        <v>100.93720412108853</v>
      </c>
      <c r="X28" s="36"/>
      <c r="Y28" s="22">
        <f t="shared" si="2"/>
        <v>6253.3858670964937</v>
      </c>
      <c r="Z28" s="23">
        <f t="shared" si="3"/>
        <v>128.67729458305041</v>
      </c>
      <c r="AA28" s="23"/>
      <c r="AB28" s="22">
        <f t="shared" si="4"/>
        <v>823.31277560000012</v>
      </c>
      <c r="AC28" s="23">
        <f t="shared" si="5"/>
        <v>101.92415997533209</v>
      </c>
    </row>
    <row r="29" spans="2:29" ht="12" customHeight="1">
      <c r="B29" s="28" t="s">
        <v>76</v>
      </c>
      <c r="C29" s="10" t="e">
        <f>('Table 1'!C29+100)</f>
        <v>#VALUE!</v>
      </c>
      <c r="D29" s="10" t="e">
        <f>('Table 1'!D29+100)</f>
        <v>#VALUE!</v>
      </c>
      <c r="E29" s="10" t="e">
        <f>('Table 1'!E29+100)</f>
        <v>#VALUE!</v>
      </c>
      <c r="F29" s="10" t="e">
        <f>('Table 1'!F29+100)</f>
        <v>#VALUE!</v>
      </c>
      <c r="G29" s="10" t="e">
        <f>('Table 1'!G29+100)</f>
        <v>#VALUE!</v>
      </c>
      <c r="H29" s="10" t="e">
        <f>('Table 1'!H29+100)</f>
        <v>#VALUE!</v>
      </c>
      <c r="I29" s="10">
        <f>('Table 1'!I29+100)</f>
        <v>102.5</v>
      </c>
      <c r="J29" s="10">
        <f>('Table 1'!J29+100)</f>
        <v>103.7</v>
      </c>
      <c r="K29" s="10">
        <f>('Table 1'!K29+100)</f>
        <v>100.3</v>
      </c>
      <c r="L29" s="10">
        <f>('Table 1'!L29+100)</f>
        <v>101.4</v>
      </c>
      <c r="M29" s="10">
        <f>('Table 1'!M29+100)</f>
        <v>97.9</v>
      </c>
      <c r="N29" s="10">
        <f>('Table 1'!N29+100)</f>
        <v>100.4</v>
      </c>
      <c r="O29" s="10">
        <f>('Table 1'!O29+100)</f>
        <v>101.2</v>
      </c>
      <c r="P29" s="10">
        <f>('Table 1'!P29+100)</f>
        <v>101.6</v>
      </c>
      <c r="Q29" s="10">
        <f>('Table 1'!Q29+100)</f>
        <v>100.1</v>
      </c>
      <c r="R29" s="10">
        <f>('Table 1'!R29+100)</f>
        <v>100.4</v>
      </c>
      <c r="S29" s="10">
        <f>('Table 1'!S29+100)</f>
        <v>101.9</v>
      </c>
      <c r="T29" s="10">
        <f>('Table 1'!T29+100)</f>
        <v>107.8</v>
      </c>
      <c r="U29" s="9"/>
      <c r="V29" s="36" t="e">
        <f t="shared" si="0"/>
        <v>#VALUE!</v>
      </c>
      <c r="W29" s="38" t="e">
        <f t="shared" si="1"/>
        <v>#VALUE!</v>
      </c>
      <c r="X29" s="36"/>
      <c r="Y29" s="22">
        <f t="shared" si="2"/>
        <v>6599.3320913568577</v>
      </c>
      <c r="Z29" s="23">
        <f t="shared" si="3"/>
        <v>131.15324612675957</v>
      </c>
      <c r="AA29" s="23"/>
      <c r="AB29" s="22">
        <f t="shared" si="4"/>
        <v>811.64401919999989</v>
      </c>
      <c r="AC29" s="23">
        <f t="shared" si="5"/>
        <v>100.96566488588353</v>
      </c>
    </row>
    <row r="30" spans="2:29" ht="12" customHeight="1">
      <c r="B30" s="28" t="s">
        <v>77</v>
      </c>
      <c r="C30" s="10">
        <f>('Table 1'!C30+100)</f>
        <v>104.4</v>
      </c>
      <c r="D30" s="10">
        <f>('Table 1'!D30+100)</f>
        <v>105.1</v>
      </c>
      <c r="E30" s="10">
        <f>('Table 1'!E30+100)</f>
        <v>104.9</v>
      </c>
      <c r="F30" s="10">
        <f>('Table 1'!F30+100)</f>
        <v>108</v>
      </c>
      <c r="G30" s="10">
        <f>('Table 1'!G30+100)</f>
        <v>100.8</v>
      </c>
      <c r="H30" s="10">
        <f>('Table 1'!H30+100)</f>
        <v>103.2</v>
      </c>
      <c r="I30" s="10">
        <f>('Table 1'!I30+100)</f>
        <v>103.4</v>
      </c>
      <c r="J30" s="10">
        <f>('Table 1'!J30+100)</f>
        <v>100.9</v>
      </c>
      <c r="K30" s="10">
        <f>('Table 1'!K30+100)</f>
        <v>96</v>
      </c>
      <c r="L30" s="10">
        <f>('Table 1'!L30+100)</f>
        <v>98.1</v>
      </c>
      <c r="M30" s="10">
        <f>('Table 1'!M30+100)</f>
        <v>99.2</v>
      </c>
      <c r="N30" s="10">
        <f>('Table 1'!N30+100)</f>
        <v>99.2</v>
      </c>
      <c r="O30" s="10">
        <f>('Table 1'!O30+100)</f>
        <v>100.1</v>
      </c>
      <c r="P30" s="10">
        <f>('Table 1'!P30+100)</f>
        <v>101.3</v>
      </c>
      <c r="Q30" s="10">
        <f>('Table 1'!Q30+100)</f>
        <v>102.2</v>
      </c>
      <c r="R30" s="10">
        <f>('Table 1'!R30+100)</f>
        <v>100.3</v>
      </c>
      <c r="S30" s="10">
        <f>('Table 1'!S30+100)</f>
        <v>106.4</v>
      </c>
      <c r="T30" s="10">
        <f>('Table 1'!T30+100)</f>
        <v>110</v>
      </c>
      <c r="U30" s="9"/>
      <c r="V30" s="36">
        <f t="shared" si="0"/>
        <v>417.66399999999999</v>
      </c>
      <c r="W30" s="38">
        <f t="shared" si="1"/>
        <v>104.36829499704695</v>
      </c>
      <c r="X30" s="36"/>
      <c r="Y30" s="22">
        <f t="shared" si="2"/>
        <v>6295.7880716045092</v>
      </c>
      <c r="Z30" s="23">
        <f t="shared" si="3"/>
        <v>128.9865743485434</v>
      </c>
      <c r="AA30" s="23"/>
      <c r="AB30" s="22">
        <f t="shared" si="4"/>
        <v>814.46422860000007</v>
      </c>
      <c r="AC30" s="23">
        <f t="shared" si="5"/>
        <v>101.19816011120739</v>
      </c>
    </row>
    <row r="31" spans="2:29" ht="12" customHeight="1">
      <c r="B31" s="28" t="s">
        <v>78</v>
      </c>
      <c r="C31" s="10">
        <f>('Table 1'!C31+100)</f>
        <v>111.9</v>
      </c>
      <c r="D31" s="10">
        <f>('Table 1'!D31+100)</f>
        <v>136.6</v>
      </c>
      <c r="E31" s="10">
        <f>('Table 1'!E31+100)</f>
        <v>122.4</v>
      </c>
      <c r="F31" s="10">
        <f>('Table 1'!F31+100)</f>
        <v>108.7</v>
      </c>
      <c r="G31" s="10">
        <f>('Table 1'!G31+100)</f>
        <v>92.3</v>
      </c>
      <c r="H31" s="10">
        <f>('Table 1'!H31+100)</f>
        <v>92.5</v>
      </c>
      <c r="I31" s="10">
        <f>('Table 1'!I31+100)</f>
        <v>102.6</v>
      </c>
      <c r="J31" s="10">
        <f>('Table 1'!J31+100)</f>
        <v>103</v>
      </c>
      <c r="K31" s="10">
        <f>('Table 1'!K31+100)</f>
        <v>104.1</v>
      </c>
      <c r="L31" s="10">
        <f>('Table 1'!L31+100)</f>
        <v>100.7</v>
      </c>
      <c r="M31" s="10">
        <f>('Table 1'!M31+100)</f>
        <v>103.3</v>
      </c>
      <c r="N31" s="10">
        <f>('Table 1'!N31+100)</f>
        <v>105.7</v>
      </c>
      <c r="O31" s="10">
        <f>('Table 1'!O31+100)</f>
        <v>102.5</v>
      </c>
      <c r="P31" s="10">
        <f>('Table 1'!P31+100)</f>
        <v>104.5</v>
      </c>
      <c r="Q31" s="10">
        <f>('Table 1'!Q31+100)</f>
        <v>104.8</v>
      </c>
      <c r="R31" s="10">
        <f>('Table 1'!R31+100)</f>
        <v>107.3</v>
      </c>
      <c r="S31" s="10">
        <f>('Table 1'!S31+100)</f>
        <v>106.8</v>
      </c>
      <c r="T31" s="10">
        <f>('Table 1'!T31+100)</f>
        <v>113.4</v>
      </c>
      <c r="U31" s="9"/>
      <c r="V31" s="36">
        <f t="shared" si="0"/>
        <v>401.33009999999996</v>
      </c>
      <c r="W31" s="38">
        <f t="shared" si="1"/>
        <v>100.332249026461</v>
      </c>
      <c r="X31" s="36"/>
      <c r="Y31" s="22">
        <f t="shared" si="2"/>
        <v>7045.2681342408014</v>
      </c>
      <c r="Z31" s="23">
        <f t="shared" si="3"/>
        <v>134.19601732054062</v>
      </c>
      <c r="AA31" s="23"/>
      <c r="AB31" s="22">
        <f t="shared" si="4"/>
        <v>848.10239999999999</v>
      </c>
      <c r="AC31" s="23">
        <f t="shared" si="5"/>
        <v>103.93077235792578</v>
      </c>
    </row>
    <row r="32" spans="2:29" ht="12" customHeight="1">
      <c r="B32" s="28" t="s">
        <v>79</v>
      </c>
      <c r="C32" s="10">
        <f>('Table 1'!C32+100)</f>
        <v>108.3</v>
      </c>
      <c r="D32" s="10">
        <f>('Table 1'!D32+100)</f>
        <v>110.7</v>
      </c>
      <c r="E32" s="10">
        <f>('Table 1'!E32+100)</f>
        <v>116.1</v>
      </c>
      <c r="F32" s="10">
        <f>('Table 1'!F32+100)</f>
        <v>109.6</v>
      </c>
      <c r="G32" s="10">
        <f>('Table 1'!G32+100)</f>
        <v>85.5</v>
      </c>
      <c r="H32" s="10">
        <f>('Table 1'!H32+100)</f>
        <v>95.2</v>
      </c>
      <c r="I32" s="10">
        <f>('Table 1'!I32+100)</f>
        <v>103.8</v>
      </c>
      <c r="J32" s="10">
        <f>('Table 1'!J32+100)</f>
        <v>103.1</v>
      </c>
      <c r="K32" s="10">
        <f>('Table 1'!K32+100)</f>
        <v>104.5</v>
      </c>
      <c r="L32" s="10">
        <f>('Table 1'!L32+100)</f>
        <v>103.2</v>
      </c>
      <c r="M32" s="10">
        <f>('Table 1'!M32+100)</f>
        <v>102.1</v>
      </c>
      <c r="N32" s="10">
        <f>('Table 1'!N32+100)</f>
        <v>102.2</v>
      </c>
      <c r="O32" s="10">
        <f>('Table 1'!O32+100)</f>
        <v>104.2</v>
      </c>
      <c r="P32" s="10">
        <f>('Table 1'!P32+100)</f>
        <v>103.5</v>
      </c>
      <c r="Q32" s="10">
        <f>('Table 1'!Q32+100)</f>
        <v>104.9</v>
      </c>
      <c r="R32" s="10">
        <f>('Table 1'!R32+100)</f>
        <v>102</v>
      </c>
      <c r="S32" s="10">
        <f>('Table 1'!S32+100)</f>
        <v>106.6</v>
      </c>
      <c r="T32" s="10">
        <f>('Table 1'!T32+100)</f>
        <v>118</v>
      </c>
      <c r="U32" s="9"/>
      <c r="V32" s="36">
        <f t="shared" si="0"/>
        <v>388.80800000000005</v>
      </c>
      <c r="W32" s="38">
        <f t="shared" si="1"/>
        <v>97.182149293489559</v>
      </c>
      <c r="X32" s="36"/>
      <c r="Y32" s="22">
        <f t="shared" si="2"/>
        <v>7028.7578863408198</v>
      </c>
      <c r="Z32" s="23">
        <f t="shared" si="3"/>
        <v>134.0861488572572</v>
      </c>
      <c r="AA32" s="23"/>
      <c r="AB32" s="22">
        <f t="shared" si="4"/>
        <v>851.45580300000017</v>
      </c>
      <c r="AC32" s="23">
        <f t="shared" si="5"/>
        <v>104.19920012745774</v>
      </c>
    </row>
    <row r="33" spans="2:29" ht="12" customHeight="1">
      <c r="B33" s="28" t="s">
        <v>80</v>
      </c>
      <c r="C33" s="10">
        <f>('Table 1'!C33+100)</f>
        <v>103.1</v>
      </c>
      <c r="D33" s="10">
        <f>('Table 1'!D33+100)</f>
        <v>102.8</v>
      </c>
      <c r="E33" s="10">
        <f>('Table 1'!E33+100)</f>
        <v>102.9</v>
      </c>
      <c r="F33" s="10">
        <f>('Table 1'!F33+100)</f>
        <v>103.2</v>
      </c>
      <c r="G33" s="10">
        <f>('Table 1'!G33+100)</f>
        <v>101.5</v>
      </c>
      <c r="H33" s="10">
        <f>('Table 1'!H33+100)</f>
        <v>100.8</v>
      </c>
      <c r="I33" s="10">
        <f>('Table 1'!I33+100)</f>
        <v>102.5</v>
      </c>
      <c r="J33" s="10">
        <f>('Table 1'!J33+100)</f>
        <v>102.9</v>
      </c>
      <c r="K33" s="10">
        <f>('Table 1'!K33+100)</f>
        <v>102</v>
      </c>
      <c r="L33" s="10">
        <f>('Table 1'!L33+100)</f>
        <v>101.7</v>
      </c>
      <c r="M33" s="10">
        <f>('Table 1'!M33+100)</f>
        <v>101.1</v>
      </c>
      <c r="N33" s="10">
        <f>('Table 1'!N33+100)</f>
        <v>101</v>
      </c>
      <c r="O33" s="10">
        <f>('Table 1'!O33+100)</f>
        <v>101.9</v>
      </c>
      <c r="P33" s="10">
        <f>('Table 1'!P33+100)</f>
        <v>101.8</v>
      </c>
      <c r="Q33" s="10">
        <f>('Table 1'!Q33+100)</f>
        <v>103</v>
      </c>
      <c r="R33" s="10">
        <f>('Table 1'!R33+100)</f>
        <v>103.1</v>
      </c>
      <c r="S33" s="10">
        <f>('Table 1'!S33+100)</f>
        <v>106.5</v>
      </c>
      <c r="T33" s="10">
        <f>('Table 1'!T33+100)</f>
        <v>114.1</v>
      </c>
      <c r="U33" s="9"/>
      <c r="V33" s="36">
        <f t="shared" si="0"/>
        <v>409.44799999999992</v>
      </c>
      <c r="W33" s="38">
        <f t="shared" si="1"/>
        <v>102.34821471908266</v>
      </c>
      <c r="X33" s="36"/>
      <c r="Y33" s="22">
        <f t="shared" si="2"/>
        <v>6766.6306293580819</v>
      </c>
      <c r="Z33" s="23">
        <f t="shared" si="3"/>
        <v>132.31352470026519</v>
      </c>
      <c r="AA33" s="23"/>
      <c r="AB33" s="22">
        <f t="shared" si="4"/>
        <v>827.09142600000007</v>
      </c>
      <c r="AC33" s="23">
        <f t="shared" si="5"/>
        <v>102.23260350418828</v>
      </c>
    </row>
    <row r="34" spans="2:29" ht="12" customHeight="1">
      <c r="B34" s="28" t="s">
        <v>81</v>
      </c>
      <c r="C34" s="10">
        <f>('Table 1'!C34+100)</f>
        <v>103.5</v>
      </c>
      <c r="D34" s="10">
        <f>('Table 1'!D34+100)</f>
        <v>105.9</v>
      </c>
      <c r="E34" s="10">
        <f>('Table 1'!E34+100)</f>
        <v>105.3</v>
      </c>
      <c r="F34" s="10">
        <f>('Table 1'!F34+100)</f>
        <v>106.1</v>
      </c>
      <c r="G34" s="10">
        <f>('Table 1'!G34+100)</f>
        <v>103.9</v>
      </c>
      <c r="H34" s="10">
        <f>('Table 1'!H34+100)</f>
        <v>101.7</v>
      </c>
      <c r="I34" s="10">
        <f>('Table 1'!I34+100)</f>
        <v>102.4</v>
      </c>
      <c r="J34" s="10">
        <f>('Table 1'!J34+100)</f>
        <v>102.1</v>
      </c>
      <c r="K34" s="10">
        <f>('Table 1'!K34+100)</f>
        <v>102.2</v>
      </c>
      <c r="L34" s="10">
        <f>('Table 1'!L34+100)</f>
        <v>102.2</v>
      </c>
      <c r="M34" s="10">
        <f>('Table 1'!M34+100)</f>
        <v>103.1</v>
      </c>
      <c r="N34" s="10">
        <f>('Table 1'!N34+100)</f>
        <v>103.4</v>
      </c>
      <c r="O34" s="10">
        <f>('Table 1'!O34+100)</f>
        <v>107</v>
      </c>
      <c r="P34" s="10">
        <f>('Table 1'!P34+100)</f>
        <v>110.2</v>
      </c>
      <c r="Q34" s="10">
        <f>('Table 1'!Q34+100)</f>
        <v>109.6</v>
      </c>
      <c r="R34" s="10">
        <f>('Table 1'!R34+100)</f>
        <v>107.2</v>
      </c>
      <c r="S34" s="10">
        <f>('Table 1'!S34+100)</f>
        <v>112.2</v>
      </c>
      <c r="T34" s="10">
        <f>('Table 1'!T34+100)</f>
        <v>124</v>
      </c>
      <c r="U34" s="9"/>
      <c r="V34" s="36">
        <f t="shared" si="0"/>
        <v>420.23790000000002</v>
      </c>
      <c r="W34" s="38">
        <f t="shared" si="1"/>
        <v>104.99704875924434</v>
      </c>
      <c r="X34" s="36"/>
      <c r="Y34" s="22">
        <f t="shared" si="2"/>
        <v>6908.7582498020029</v>
      </c>
      <c r="Z34" s="23">
        <f t="shared" si="3"/>
        <v>133.2813388960603</v>
      </c>
      <c r="AA34" s="23"/>
      <c r="AB34" s="22">
        <f t="shared" si="4"/>
        <v>911.99894400000039</v>
      </c>
      <c r="AC34" s="23">
        <f t="shared" si="5"/>
        <v>108.92870472525233</v>
      </c>
    </row>
    <row r="35" spans="2:29" ht="12" customHeight="1">
      <c r="B35" s="28" t="s">
        <v>82</v>
      </c>
      <c r="C35" s="10">
        <f>('Table 1'!C35+100)</f>
        <v>101.3</v>
      </c>
      <c r="D35" s="10">
        <f>('Table 1'!D35+100)</f>
        <v>101.4</v>
      </c>
      <c r="E35" s="10">
        <f>('Table 1'!E35+100)</f>
        <v>110.5</v>
      </c>
      <c r="F35" s="10">
        <f>('Table 1'!F35+100)</f>
        <v>102.3</v>
      </c>
      <c r="G35" s="10">
        <f>('Table 1'!G35+100)</f>
        <v>101.6</v>
      </c>
      <c r="H35" s="10">
        <f>('Table 1'!H35+100)</f>
        <v>97.4</v>
      </c>
      <c r="I35" s="10">
        <f>('Table 1'!I35+100)</f>
        <v>101.5</v>
      </c>
      <c r="J35" s="10">
        <f>('Table 1'!J35+100)</f>
        <v>102.3</v>
      </c>
      <c r="K35" s="10">
        <f>('Table 1'!K35+100)</f>
        <v>101.6</v>
      </c>
      <c r="L35" s="10">
        <f>('Table 1'!L35+100)</f>
        <v>102.5</v>
      </c>
      <c r="M35" s="10">
        <f>('Table 1'!M35+100)</f>
        <v>101.1</v>
      </c>
      <c r="N35" s="10">
        <f>('Table 1'!N35+100)</f>
        <v>102.2</v>
      </c>
      <c r="O35" s="10">
        <f>('Table 1'!O35+100)</f>
        <v>101.7</v>
      </c>
      <c r="P35" s="10">
        <f>('Table 1'!P35+100)</f>
        <v>101.2</v>
      </c>
      <c r="Q35" s="10">
        <f>('Table 1'!Q35+100)</f>
        <v>101</v>
      </c>
      <c r="R35" s="10">
        <f>('Table 1'!R35+100)</f>
        <v>100.4</v>
      </c>
      <c r="S35" s="10">
        <f>('Table 1'!S35+100)</f>
        <v>112.5</v>
      </c>
      <c r="T35" s="10">
        <f>('Table 1'!T35+100)</f>
        <v>124.9</v>
      </c>
      <c r="U35" s="9"/>
      <c r="V35" s="36">
        <f t="shared" si="0"/>
        <v>407.83679999999993</v>
      </c>
      <c r="W35" s="38">
        <f t="shared" si="1"/>
        <v>101.94969670687794</v>
      </c>
      <c r="X35" s="36"/>
      <c r="Y35" s="22">
        <f t="shared" si="2"/>
        <v>6766.7434374188369</v>
      </c>
      <c r="Z35" s="23">
        <f t="shared" si="3"/>
        <v>132.31429928557614</v>
      </c>
      <c r="AA35" s="23"/>
      <c r="AB35" s="22">
        <f t="shared" si="4"/>
        <v>815.69900400000017</v>
      </c>
      <c r="AC35" s="23">
        <f t="shared" si="5"/>
        <v>101.29978483105421</v>
      </c>
    </row>
    <row r="36" spans="2:29" ht="12" customHeight="1">
      <c r="B36" s="28" t="s">
        <v>83</v>
      </c>
      <c r="C36" s="10" t="e">
        <f>('Table 1'!C36+100)</f>
        <v>#VALUE!</v>
      </c>
      <c r="D36" s="10">
        <f>('Table 1'!D36+100)</f>
        <v>100.1</v>
      </c>
      <c r="E36" s="10">
        <f>('Table 1'!E36+100)</f>
        <v>104.6</v>
      </c>
      <c r="F36" s="10">
        <f>('Table 1'!F36+100)</f>
        <v>104.7</v>
      </c>
      <c r="G36" s="10">
        <f>('Table 1'!G36+100)</f>
        <v>99.3</v>
      </c>
      <c r="H36" s="10">
        <f>('Table 1'!H36+100)</f>
        <v>95.9</v>
      </c>
      <c r="I36" s="10">
        <f>('Table 1'!I36+100)</f>
        <v>98.8</v>
      </c>
      <c r="J36" s="10">
        <f>('Table 1'!J36+100)</f>
        <v>95.4</v>
      </c>
      <c r="K36" s="10">
        <f>('Table 1'!K36+100)</f>
        <v>96.4</v>
      </c>
      <c r="L36" s="10">
        <f>('Table 1'!L36+100)</f>
        <v>95.9</v>
      </c>
      <c r="M36" s="10">
        <f>('Table 1'!M36+100)</f>
        <v>99.3</v>
      </c>
      <c r="N36" s="10">
        <f>('Table 1'!N36+100)</f>
        <v>100</v>
      </c>
      <c r="O36" s="10">
        <f>('Table 1'!O36+100)</f>
        <v>106.3</v>
      </c>
      <c r="P36" s="10">
        <f>('Table 1'!P36+100)</f>
        <v>108.8</v>
      </c>
      <c r="Q36" s="10">
        <f>('Table 1'!Q36+100)</f>
        <v>107</v>
      </c>
      <c r="R36" s="10">
        <f>('Table 1'!R36+100)</f>
        <v>104.4</v>
      </c>
      <c r="S36" s="10">
        <f>('Table 1'!S36+100)</f>
        <v>103.9</v>
      </c>
      <c r="T36" s="10">
        <f>('Table 1'!T36+100)</f>
        <v>106.9</v>
      </c>
      <c r="U36" s="9"/>
      <c r="V36" s="36">
        <f t="shared" si="0"/>
        <v>407.9670999999999</v>
      </c>
      <c r="W36" s="38">
        <f t="shared" si="1"/>
        <v>101.98195463951723</v>
      </c>
      <c r="X36" s="36"/>
      <c r="Y36" s="22">
        <f t="shared" si="2"/>
        <v>5957.3642274737476</v>
      </c>
      <c r="Z36" s="23">
        <f t="shared" si="3"/>
        <v>126.47007851184036</v>
      </c>
      <c r="AA36" s="23"/>
      <c r="AB36" s="22">
        <f t="shared" si="4"/>
        <v>891.66160800000011</v>
      </c>
      <c r="AC36" s="23">
        <f t="shared" si="5"/>
        <v>107.36399723840333</v>
      </c>
    </row>
    <row r="37" spans="2:29" ht="12" customHeight="1">
      <c r="B37" s="28" t="s">
        <v>84</v>
      </c>
      <c r="C37" s="10">
        <f>('Table 1'!C37+100)</f>
        <v>102.4</v>
      </c>
      <c r="D37" s="10">
        <f>('Table 1'!D37+100)</f>
        <v>102.9</v>
      </c>
      <c r="E37" s="10">
        <f>('Table 1'!E37+100)</f>
        <v>104.2</v>
      </c>
      <c r="F37" s="10">
        <f>('Table 1'!F37+100)</f>
        <v>104.7</v>
      </c>
      <c r="G37" s="10">
        <f>('Table 1'!G37+100)</f>
        <v>102.3</v>
      </c>
      <c r="H37" s="10">
        <f>('Table 1'!H37+100)</f>
        <v>101.8</v>
      </c>
      <c r="I37" s="10">
        <f>('Table 1'!I37+100)</f>
        <v>102.8</v>
      </c>
      <c r="J37" s="10">
        <f>('Table 1'!J37+100)</f>
        <v>102.5</v>
      </c>
      <c r="K37" s="10">
        <f>('Table 1'!K37+100)</f>
        <v>102.4</v>
      </c>
      <c r="L37" s="10">
        <f>('Table 1'!L37+100)</f>
        <v>102.3</v>
      </c>
      <c r="M37" s="10">
        <f>('Table 1'!M37+100)</f>
        <v>101.6</v>
      </c>
      <c r="N37" s="10">
        <f>('Table 1'!N37+100)</f>
        <v>101.8</v>
      </c>
      <c r="O37" s="10">
        <f>('Table 1'!O37+100)</f>
        <v>102.8</v>
      </c>
      <c r="P37" s="10">
        <f>('Table 1'!P37+100)</f>
        <v>103.6</v>
      </c>
      <c r="Q37" s="10">
        <f>('Table 1'!Q37+100)</f>
        <v>103.3</v>
      </c>
      <c r="R37" s="10">
        <f>('Table 1'!R37+100)</f>
        <v>103.2</v>
      </c>
      <c r="S37" s="10">
        <f>('Table 1'!S37+100)</f>
        <v>108</v>
      </c>
      <c r="T37" s="10">
        <f>('Table 1'!T37+100)</f>
        <v>115</v>
      </c>
      <c r="U37" s="9"/>
      <c r="V37" s="36">
        <f t="shared" si="0"/>
        <v>414.10809999999987</v>
      </c>
      <c r="W37" s="38">
        <f t="shared" si="1"/>
        <v>103.49646188570452</v>
      </c>
      <c r="X37" s="36"/>
      <c r="Y37" s="22">
        <f t="shared" si="2"/>
        <v>6840.8656116940329</v>
      </c>
      <c r="Z37" s="23">
        <f t="shared" si="3"/>
        <v>132.82103297242341</v>
      </c>
      <c r="AA37" s="23"/>
      <c r="AB37" s="22">
        <f t="shared" si="4"/>
        <v>839.42732639999997</v>
      </c>
      <c r="AC37" s="23">
        <f t="shared" si="5"/>
        <v>103.23306535618207</v>
      </c>
    </row>
    <row r="38" spans="2:29" ht="12" customHeight="1">
      <c r="B38" s="28" t="s">
        <v>85</v>
      </c>
      <c r="C38" s="10">
        <f>('Table 1'!C38+100)</f>
        <v>103.1</v>
      </c>
      <c r="D38" s="10">
        <f>('Table 1'!D38+100)</f>
        <v>101.7</v>
      </c>
      <c r="E38" s="10">
        <f>('Table 1'!E38+100)</f>
        <v>107</v>
      </c>
      <c r="F38" s="10">
        <f>('Table 1'!F38+100)</f>
        <v>106.9</v>
      </c>
      <c r="G38" s="10">
        <f>('Table 1'!G38+100)</f>
        <v>100.2</v>
      </c>
      <c r="H38" s="10">
        <f>('Table 1'!H38+100)</f>
        <v>99.9</v>
      </c>
      <c r="I38" s="10">
        <f>('Table 1'!I38+100)</f>
        <v>101.2</v>
      </c>
      <c r="J38" s="10">
        <f>('Table 1'!J38+100)</f>
        <v>100.3</v>
      </c>
      <c r="K38" s="10">
        <f>('Table 1'!K38+100)</f>
        <v>98.4</v>
      </c>
      <c r="L38" s="10">
        <f>('Table 1'!L38+100)</f>
        <v>99</v>
      </c>
      <c r="M38" s="10">
        <f>('Table 1'!M38+100)</f>
        <v>99.4</v>
      </c>
      <c r="N38" s="10">
        <f>('Table 1'!N38+100)</f>
        <v>99.8</v>
      </c>
      <c r="O38" s="10">
        <f>('Table 1'!O38+100)</f>
        <v>100.8</v>
      </c>
      <c r="P38" s="10">
        <f>('Table 1'!P38+100)</f>
        <v>103.1</v>
      </c>
      <c r="Q38" s="10">
        <f>('Table 1'!Q38+100)</f>
        <v>104.2</v>
      </c>
      <c r="R38" s="10">
        <f>('Table 1'!R38+100)</f>
        <v>102.9</v>
      </c>
      <c r="S38" s="10">
        <f>('Table 1'!S38+100)</f>
        <v>104.5</v>
      </c>
      <c r="T38" s="10">
        <f>('Table 1'!T38+100)</f>
        <v>113.3</v>
      </c>
      <c r="U38" s="9"/>
      <c r="V38" s="36">
        <f t="shared" si="0"/>
        <v>414.21379999999999</v>
      </c>
      <c r="W38" s="38">
        <f t="shared" si="1"/>
        <v>103.52243119617061</v>
      </c>
      <c r="X38" s="36"/>
      <c r="Y38" s="22">
        <f t="shared" si="2"/>
        <v>6339.0519038823059</v>
      </c>
      <c r="Z38" s="23">
        <f t="shared" si="3"/>
        <v>129.30042598969032</v>
      </c>
      <c r="AA38" s="23"/>
      <c r="AB38" s="22">
        <f t="shared" si="4"/>
        <v>832.77824159999989</v>
      </c>
      <c r="AC38" s="23">
        <f t="shared" si="5"/>
        <v>102.69504078629205</v>
      </c>
    </row>
    <row r="39" spans="2:29" ht="12" customHeight="1">
      <c r="B39" s="28" t="s">
        <v>86</v>
      </c>
      <c r="C39" s="10">
        <f>('Table 1'!C39+100)</f>
        <v>101.8</v>
      </c>
      <c r="D39" s="10">
        <f>('Table 1'!D39+100)</f>
        <v>103.3</v>
      </c>
      <c r="E39" s="10">
        <f>('Table 1'!E39+100)</f>
        <v>103.5</v>
      </c>
      <c r="F39" s="10">
        <f>('Table 1'!F39+100)</f>
        <v>106.2</v>
      </c>
      <c r="G39" s="10">
        <f>('Table 1'!G39+100)</f>
        <v>97.8</v>
      </c>
      <c r="H39" s="10">
        <f>('Table 1'!H39+100)</f>
        <v>101.6</v>
      </c>
      <c r="I39" s="10">
        <f>('Table 1'!I39+100)</f>
        <v>101.5</v>
      </c>
      <c r="J39" s="10">
        <f>('Table 1'!J39+100)</f>
        <v>100.6</v>
      </c>
      <c r="K39" s="10">
        <f>('Table 1'!K39+100)</f>
        <v>101.2</v>
      </c>
      <c r="L39" s="10">
        <f>('Table 1'!L39+100)</f>
        <v>100.7</v>
      </c>
      <c r="M39" s="10">
        <f>('Table 1'!M39+100)</f>
        <v>101.2</v>
      </c>
      <c r="N39" s="10">
        <f>('Table 1'!N39+100)</f>
        <v>101.2</v>
      </c>
      <c r="O39" s="10">
        <f>('Table 1'!O39+100)</f>
        <v>101.8</v>
      </c>
      <c r="P39" s="10">
        <f>('Table 1'!P39+100)</f>
        <v>102.3</v>
      </c>
      <c r="Q39" s="10">
        <f>('Table 1'!Q39+100)</f>
        <v>102.3</v>
      </c>
      <c r="R39" s="10">
        <f>('Table 1'!R39+100)</f>
        <v>102.1</v>
      </c>
      <c r="S39" s="10">
        <f>('Table 1'!S39+100)</f>
        <v>106.4</v>
      </c>
      <c r="T39" s="10">
        <f>('Table 1'!T39+100)</f>
        <v>112.2</v>
      </c>
      <c r="U39" s="9"/>
      <c r="V39" s="36">
        <f t="shared" si="0"/>
        <v>407.86360000000002</v>
      </c>
      <c r="W39" s="38">
        <f t="shared" si="1"/>
        <v>101.95633191360952</v>
      </c>
      <c r="X39" s="36"/>
      <c r="Y39" s="22">
        <f t="shared" si="2"/>
        <v>6607.5016583156485</v>
      </c>
      <c r="Z39" s="23">
        <f t="shared" si="3"/>
        <v>131.21044850693252</v>
      </c>
      <c r="AA39" s="23"/>
      <c r="AB39" s="22">
        <f t="shared" si="4"/>
        <v>825.87235219999968</v>
      </c>
      <c r="AC39" s="23">
        <f t="shared" si="5"/>
        <v>102.13319583465631</v>
      </c>
    </row>
    <row r="40" spans="2:29" ht="12" customHeight="1">
      <c r="B40" s="28" t="s">
        <v>87</v>
      </c>
      <c r="C40" s="10">
        <f>('Table 1'!C40+100)</f>
        <v>114.6</v>
      </c>
      <c r="D40" s="10">
        <f>('Table 1'!D40+100)</f>
        <v>111</v>
      </c>
      <c r="E40" s="10">
        <f>('Table 1'!E40+100)</f>
        <v>110</v>
      </c>
      <c r="F40" s="10">
        <f>('Table 1'!F40+100)</f>
        <v>116.2</v>
      </c>
      <c r="G40" s="10">
        <f>('Table 1'!G40+100)</f>
        <v>101.6</v>
      </c>
      <c r="H40" s="10">
        <f>('Table 1'!H40+100)</f>
        <v>101.9</v>
      </c>
      <c r="I40" s="10">
        <f>('Table 1'!I40+100)</f>
        <v>109</v>
      </c>
      <c r="J40" s="10">
        <f>('Table 1'!J40+100)</f>
        <v>106.4</v>
      </c>
      <c r="K40" s="10">
        <f>('Table 1'!K40+100)</f>
        <v>95.7</v>
      </c>
      <c r="L40" s="10">
        <f>('Table 1'!L40+100)</f>
        <v>99.5</v>
      </c>
      <c r="M40" s="10">
        <f>('Table 1'!M40+100)</f>
        <v>99.3</v>
      </c>
      <c r="N40" s="10">
        <f>('Table 1'!N40+100)</f>
        <v>100.8</v>
      </c>
      <c r="O40" s="10">
        <f>('Table 1'!O40+100)</f>
        <v>107.8</v>
      </c>
      <c r="P40" s="10">
        <f>('Table 1'!P40+100)</f>
        <v>111.7</v>
      </c>
      <c r="Q40" s="10">
        <f>('Table 1'!Q40+100)</f>
        <v>109.8</v>
      </c>
      <c r="R40" s="10">
        <f>('Table 1'!R40+100)</f>
        <v>102</v>
      </c>
      <c r="S40" s="10">
        <f>('Table 1'!S40+100)</f>
        <v>109.2</v>
      </c>
      <c r="T40" s="10" t="e">
        <f>('Table 1'!T40+100)</f>
        <v>#VALUE!</v>
      </c>
      <c r="U40" s="9"/>
      <c r="V40" s="36">
        <f t="shared" si="0"/>
        <v>435.85919999999999</v>
      </c>
      <c r="W40" s="38">
        <f t="shared" si="1"/>
        <v>108.77241197054749</v>
      </c>
      <c r="X40" s="36"/>
      <c r="Y40" s="22">
        <f t="shared" si="2"/>
        <v>6740.01265431929</v>
      </c>
      <c r="Z40" s="23">
        <f t="shared" si="3"/>
        <v>132.13046553976412</v>
      </c>
      <c r="AA40" s="23"/>
      <c r="AB40" s="22">
        <f t="shared" si="4"/>
        <v>922.93663480000009</v>
      </c>
      <c r="AC40" s="23">
        <f t="shared" si="5"/>
        <v>109.76062178004197</v>
      </c>
    </row>
    <row r="41" spans="2:29" ht="12" customHeight="1">
      <c r="B41" s="28" t="s">
        <v>88</v>
      </c>
      <c r="C41" s="10">
        <f>('Table 1'!C41+100)</f>
        <v>104.6</v>
      </c>
      <c r="D41" s="10">
        <f>('Table 1'!D41+100)</f>
        <v>106.1</v>
      </c>
      <c r="E41" s="10">
        <f>('Table 1'!E41+100)</f>
        <v>106.9</v>
      </c>
      <c r="F41" s="10">
        <f>('Table 1'!F41+100)</f>
        <v>106.6</v>
      </c>
      <c r="G41" s="10">
        <f>('Table 1'!G41+100)</f>
        <v>96.9</v>
      </c>
      <c r="H41" s="10">
        <f>('Table 1'!H41+100)</f>
        <v>105.7</v>
      </c>
      <c r="I41" s="10">
        <f>('Table 1'!I41+100)</f>
        <v>104.5</v>
      </c>
      <c r="J41" s="10">
        <f>('Table 1'!J41+100)</f>
        <v>98.8</v>
      </c>
      <c r="K41" s="10">
        <f>('Table 1'!K41+100)</f>
        <v>98.9</v>
      </c>
      <c r="L41" s="10">
        <f>('Table 1'!L41+100)</f>
        <v>99.5</v>
      </c>
      <c r="M41" s="10">
        <f>('Table 1'!M41+100)</f>
        <v>100.7</v>
      </c>
      <c r="N41" s="10">
        <f>('Table 1'!N41+100)</f>
        <v>98.8</v>
      </c>
      <c r="O41" s="10">
        <f>('Table 1'!O41+100)</f>
        <v>104.8</v>
      </c>
      <c r="P41" s="10">
        <f>('Table 1'!P41+100)</f>
        <v>102.7</v>
      </c>
      <c r="Q41" s="10">
        <f>('Table 1'!Q41+100)</f>
        <v>103.1</v>
      </c>
      <c r="R41" s="10">
        <f>('Table 1'!R41+100)</f>
        <v>101.3</v>
      </c>
      <c r="S41" s="10">
        <f>('Table 1'!S41+100)</f>
        <v>110.7</v>
      </c>
      <c r="T41" s="10">
        <f>('Table 1'!T41+100)</f>
        <v>114.4</v>
      </c>
      <c r="U41" s="9"/>
      <c r="V41" s="36">
        <f t="shared" si="0"/>
        <v>406.79540000000003</v>
      </c>
      <c r="W41" s="38">
        <f t="shared" si="1"/>
        <v>101.69169541654411</v>
      </c>
      <c r="X41" s="36"/>
      <c r="Y41" s="22">
        <f t="shared" si="2"/>
        <v>6436.5200747011058</v>
      </c>
      <c r="Z41" s="23">
        <f t="shared" si="3"/>
        <v>130.00126552401179</v>
      </c>
      <c r="AA41" s="23"/>
      <c r="AB41" s="22">
        <f t="shared" si="4"/>
        <v>843.12821759999997</v>
      </c>
      <c r="AC41" s="23">
        <f t="shared" si="5"/>
        <v>103.53130074507031</v>
      </c>
    </row>
    <row r="42" spans="2:29" ht="12" customHeight="1">
      <c r="B42" s="28" t="s">
        <v>89</v>
      </c>
      <c r="C42" s="10">
        <f>('Table 1'!C42+100)</f>
        <v>104.7</v>
      </c>
      <c r="D42" s="10">
        <f>('Table 1'!D42+100)</f>
        <v>104</v>
      </c>
      <c r="E42" s="10">
        <f>('Table 1'!E42+100)</f>
        <v>104.2</v>
      </c>
      <c r="F42" s="10">
        <f>('Table 1'!F42+100)</f>
        <v>105.7</v>
      </c>
      <c r="G42" s="10">
        <f>('Table 1'!G42+100)</f>
        <v>102.1</v>
      </c>
      <c r="H42" s="10">
        <f>('Table 1'!H42+100)</f>
        <v>99.9</v>
      </c>
      <c r="I42" s="10">
        <f>('Table 1'!I42+100)</f>
        <v>100.7</v>
      </c>
      <c r="J42" s="10">
        <f>('Table 1'!J42+100)</f>
        <v>100.1</v>
      </c>
      <c r="K42" s="10">
        <f>('Table 1'!K42+100)</f>
        <v>100.6</v>
      </c>
      <c r="L42" s="10">
        <f>('Table 1'!L42+100)</f>
        <v>100.9</v>
      </c>
      <c r="M42" s="10">
        <f>('Table 1'!M42+100)</f>
        <v>101.4</v>
      </c>
      <c r="N42" s="10">
        <f>('Table 1'!N42+100)</f>
        <v>101.1</v>
      </c>
      <c r="O42" s="10">
        <f>('Table 1'!O42+100)</f>
        <v>102.8</v>
      </c>
      <c r="P42" s="10">
        <f>('Table 1'!P42+100)</f>
        <v>103.8</v>
      </c>
      <c r="Q42" s="10">
        <f>('Table 1'!Q42+100)</f>
        <v>104.5</v>
      </c>
      <c r="R42" s="10">
        <f>('Table 1'!R42+100)</f>
        <v>102.9</v>
      </c>
      <c r="S42" s="10">
        <f>('Table 1'!S42+100)</f>
        <v>105.1</v>
      </c>
      <c r="T42" s="10">
        <f>('Table 1'!T42+100)</f>
        <v>121.7</v>
      </c>
      <c r="U42" s="9"/>
      <c r="V42" s="36">
        <f t="shared" si="0"/>
        <v>415.71969999999993</v>
      </c>
      <c r="W42" s="38">
        <f t="shared" si="1"/>
        <v>103.89205477408869</v>
      </c>
      <c r="X42" s="36"/>
      <c r="Y42" s="22">
        <f t="shared" si="2"/>
        <v>6555.0628998892389</v>
      </c>
      <c r="Z42" s="23">
        <f t="shared" si="3"/>
        <v>130.84228932558636</v>
      </c>
      <c r="AA42" s="23"/>
      <c r="AB42" s="22">
        <f t="shared" si="4"/>
        <v>845.21158800000012</v>
      </c>
      <c r="AC42" s="23">
        <f t="shared" si="5"/>
        <v>103.69880484741265</v>
      </c>
    </row>
    <row r="43" spans="2:29" ht="12" customHeight="1">
      <c r="B43" s="28" t="s">
        <v>90</v>
      </c>
      <c r="C43" s="10">
        <f>('Table 1'!C43+100)</f>
        <v>103.3</v>
      </c>
      <c r="D43" s="10">
        <f>('Table 1'!D43+100)</f>
        <v>103.8</v>
      </c>
      <c r="E43" s="10">
        <f>('Table 1'!E43+100)</f>
        <v>105.8</v>
      </c>
      <c r="F43" s="10">
        <f>('Table 1'!F43+100)</f>
        <v>103.9</v>
      </c>
      <c r="G43" s="10">
        <f>('Table 1'!G43+100)</f>
        <v>98.9</v>
      </c>
      <c r="H43" s="10">
        <f>('Table 1'!H43+100)</f>
        <v>101.1</v>
      </c>
      <c r="I43" s="10">
        <f>('Table 1'!I43+100)</f>
        <v>103.3</v>
      </c>
      <c r="J43" s="10">
        <f>('Table 1'!J43+100)</f>
        <v>102.5</v>
      </c>
      <c r="K43" s="10">
        <f>('Table 1'!K43+100)</f>
        <v>100.9</v>
      </c>
      <c r="L43" s="10">
        <f>('Table 1'!L43+100)</f>
        <v>101</v>
      </c>
      <c r="M43" s="10">
        <f>('Table 1'!M43+100)</f>
        <v>100.5</v>
      </c>
      <c r="N43" s="10">
        <f>('Table 1'!N43+100)</f>
        <v>100.5</v>
      </c>
      <c r="O43" s="10">
        <f>('Table 1'!O43+100)</f>
        <v>100.3</v>
      </c>
      <c r="P43" s="10">
        <f>('Table 1'!P43+100)</f>
        <v>102.3</v>
      </c>
      <c r="Q43" s="10">
        <f>('Table 1'!Q43+100)</f>
        <v>101</v>
      </c>
      <c r="R43" s="10">
        <f>('Table 1'!R43+100)</f>
        <v>99.8</v>
      </c>
      <c r="S43" s="10">
        <f>('Table 1'!S43+100)</f>
        <v>105.4</v>
      </c>
      <c r="T43" s="10">
        <f>('Table 1'!T43+100)</f>
        <v>108.2</v>
      </c>
      <c r="U43" s="9"/>
      <c r="V43" s="36">
        <f t="shared" si="0"/>
        <v>405.55710000000005</v>
      </c>
      <c r="W43" s="38">
        <f t="shared" si="1"/>
        <v>101.38448301693953</v>
      </c>
      <c r="X43" s="36"/>
      <c r="Y43" s="22">
        <f t="shared" si="2"/>
        <v>6682.9337257031593</v>
      </c>
      <c r="Z43" s="23">
        <f t="shared" si="3"/>
        <v>131.73595972810554</v>
      </c>
      <c r="AA43" s="23"/>
      <c r="AB43" s="22">
        <f t="shared" si="4"/>
        <v>814.46586899999988</v>
      </c>
      <c r="AC43" s="23">
        <f t="shared" si="5"/>
        <v>101.19829518783349</v>
      </c>
    </row>
    <row r="44" spans="2:29" ht="12" customHeight="1">
      <c r="B44" s="33" t="s">
        <v>91</v>
      </c>
      <c r="C44" s="10">
        <f>('Table 1'!C44+100)</f>
        <v>103.9</v>
      </c>
      <c r="D44" s="10">
        <f>('Table 1'!D44+100)</f>
        <v>105</v>
      </c>
      <c r="E44" s="10">
        <f>('Table 1'!E44+100)</f>
        <v>106.1</v>
      </c>
      <c r="F44" s="10">
        <f>('Table 1'!F44+100)</f>
        <v>104.9</v>
      </c>
      <c r="G44" s="10">
        <f>('Table 1'!G44+100)</f>
        <v>102</v>
      </c>
      <c r="H44" s="10">
        <f>('Table 1'!H44+100)</f>
        <v>102.6</v>
      </c>
      <c r="I44" s="10">
        <f>('Table 1'!I44+100)</f>
        <v>103</v>
      </c>
      <c r="J44" s="10">
        <f>('Table 1'!J44+100)</f>
        <v>102.6</v>
      </c>
      <c r="K44" s="10">
        <f>('Table 1'!K44+100)</f>
        <v>101.7</v>
      </c>
      <c r="L44" s="10">
        <f>('Table 1'!L44+100)</f>
        <v>100.8</v>
      </c>
      <c r="M44" s="10">
        <f>('Table 1'!M44+100)</f>
        <v>102.2</v>
      </c>
      <c r="N44" s="10">
        <f>('Table 1'!N44+100)</f>
        <v>102.2</v>
      </c>
      <c r="O44" s="10">
        <f>('Table 1'!O44+100)</f>
        <v>102.6</v>
      </c>
      <c r="P44" s="10">
        <f>('Table 1'!P44+100)</f>
        <v>103.9</v>
      </c>
      <c r="Q44" s="10">
        <f>('Table 1'!Q44+100)</f>
        <v>102.8</v>
      </c>
      <c r="R44" s="10">
        <f>('Table 1'!R44+100)</f>
        <v>99.8</v>
      </c>
      <c r="S44" s="10">
        <f>('Table 1'!S44+100)</f>
        <v>106.3</v>
      </c>
      <c r="T44" s="10">
        <f>('Table 1'!T44+100)</f>
        <v>112.2</v>
      </c>
      <c r="U44" s="9"/>
      <c r="V44" s="36">
        <f t="shared" si="0"/>
        <v>413.89800000000008</v>
      </c>
      <c r="W44" s="38">
        <f t="shared" si="1"/>
        <v>103.44483281715466</v>
      </c>
      <c r="X44" s="36"/>
      <c r="Y44" s="22">
        <f t="shared" si="2"/>
        <v>6810.3179508146695</v>
      </c>
      <c r="Z44" s="23">
        <f t="shared" si="3"/>
        <v>132.61272963433751</v>
      </c>
      <c r="AA44" s="23"/>
      <c r="AB44" s="22">
        <f t="shared" si="4"/>
        <v>837.76963919999992</v>
      </c>
      <c r="AC44" s="23">
        <f t="shared" si="5"/>
        <v>103.09919676498667</v>
      </c>
    </row>
    <row r="45" spans="2:29" ht="12" customHeight="1">
      <c r="B45" s="19" t="s">
        <v>93</v>
      </c>
      <c r="C45" s="10">
        <f>('Table 1'!C45+100)</f>
        <v>103.3</v>
      </c>
      <c r="D45" s="10">
        <f>('Table 1'!D45+100)</f>
        <v>103.8</v>
      </c>
      <c r="E45" s="10">
        <f>('Table 1'!E45+100)</f>
        <v>107.4</v>
      </c>
      <c r="F45" s="10">
        <f>('Table 1'!F45+100)</f>
        <v>105.7</v>
      </c>
      <c r="G45" s="10">
        <f>('Table 1'!G45+100)</f>
        <v>102.3</v>
      </c>
      <c r="H45" s="10">
        <f>('Table 1'!H45+100)</f>
        <v>103.1</v>
      </c>
      <c r="I45" s="10">
        <f>('Table 1'!I45+100)</f>
        <v>103.7</v>
      </c>
      <c r="J45" s="10">
        <f>('Table 1'!J45+100)</f>
        <v>103</v>
      </c>
      <c r="K45" s="10">
        <f>('Table 1'!K45+100)</f>
        <v>102.9</v>
      </c>
      <c r="L45" s="10">
        <f>('Table 1'!L45+100)</f>
        <v>103.3</v>
      </c>
      <c r="M45" s="10">
        <f>('Table 1'!M45+100)</f>
        <v>102.6</v>
      </c>
      <c r="N45" s="10">
        <f>('Table 1'!N45+100)</f>
        <v>102.8</v>
      </c>
      <c r="O45" s="10">
        <f>('Table 1'!O45+100)</f>
        <v>102.5</v>
      </c>
      <c r="P45" s="10">
        <f>('Table 1'!P45+100)</f>
        <v>103.1</v>
      </c>
      <c r="Q45" s="10">
        <f>('Table 1'!Q45+100)</f>
        <v>102.7</v>
      </c>
      <c r="R45" s="10">
        <f>('Table 1'!R45+100)</f>
        <v>102.4</v>
      </c>
      <c r="S45" s="10">
        <f>('Table 1'!S45+100)</f>
        <v>108.7</v>
      </c>
      <c r="T45" s="10">
        <f>('Table 1'!T45+100)</f>
        <v>108.9</v>
      </c>
      <c r="U45" s="9"/>
      <c r="V45" s="36">
        <f t="shared" si="0"/>
        <v>416.13109999999989</v>
      </c>
      <c r="W45" s="38">
        <f t="shared" si="1"/>
        <v>103.99291654368783</v>
      </c>
      <c r="X45" s="36"/>
      <c r="Y45" s="22">
        <f t="shared" si="2"/>
        <v>7008.3193668513668</v>
      </c>
      <c r="Z45" s="23">
        <f t="shared" si="3"/>
        <v>133.94985311327582</v>
      </c>
      <c r="AA45" s="23"/>
      <c r="AB45" s="22">
        <f t="shared" si="4"/>
        <v>833.65949249999994</v>
      </c>
      <c r="AC45" s="23">
        <f t="shared" si="5"/>
        <v>102.76651328153008</v>
      </c>
    </row>
    <row r="46" spans="2:29" ht="12" customHeight="1">
      <c r="B46" s="29" t="s">
        <v>94</v>
      </c>
      <c r="C46" s="10">
        <f>('Table 1'!C46+100)</f>
        <v>102.2</v>
      </c>
      <c r="D46" s="10">
        <f>('Table 1'!D46+100)</f>
        <v>102.7</v>
      </c>
      <c r="E46" s="10">
        <f>('Table 1'!E46+100)</f>
        <v>103.9</v>
      </c>
      <c r="F46" s="10">
        <f>('Table 1'!F46+100)</f>
        <v>103.8</v>
      </c>
      <c r="G46" s="10">
        <f>('Table 1'!G46+100)</f>
        <v>100.1</v>
      </c>
      <c r="H46" s="10">
        <f>('Table 1'!H46+100)</f>
        <v>99.9</v>
      </c>
      <c r="I46" s="10">
        <f>('Table 1'!I46+100)</f>
        <v>102</v>
      </c>
      <c r="J46" s="10">
        <f>('Table 1'!J46+100)</f>
        <v>100.2</v>
      </c>
      <c r="K46" s="10">
        <f>('Table 1'!K46+100)</f>
        <v>100.2</v>
      </c>
      <c r="L46" s="10">
        <f>('Table 1'!L46+100)</f>
        <v>100.3</v>
      </c>
      <c r="M46" s="10">
        <f>('Table 1'!M46+100)</f>
        <v>99.5</v>
      </c>
      <c r="N46" s="10">
        <f>('Table 1'!N46+100)</f>
        <v>99.3</v>
      </c>
      <c r="O46" s="10">
        <f>('Table 1'!O46+100)</f>
        <v>99.9</v>
      </c>
      <c r="P46" s="10">
        <f>('Table 1'!P46+100)</f>
        <v>101.1</v>
      </c>
      <c r="Q46" s="10">
        <f>('Table 1'!Q46+100)</f>
        <v>100.8</v>
      </c>
      <c r="R46" s="10">
        <f>('Table 1'!R46+100)</f>
        <v>100.5</v>
      </c>
      <c r="S46" s="10">
        <f>('Table 1'!S46+100)</f>
        <v>102.5</v>
      </c>
      <c r="T46" s="10">
        <f>('Table 1'!T46+100)</f>
        <v>108.4</v>
      </c>
      <c r="U46" s="9"/>
      <c r="V46" s="36">
        <f t="shared" si="0"/>
        <v>407.80380000000002</v>
      </c>
      <c r="W46" s="38">
        <f t="shared" si="1"/>
        <v>101.94152619013259</v>
      </c>
      <c r="X46" s="36"/>
      <c r="Y46" s="22">
        <f t="shared" si="2"/>
        <v>6447.7867246881469</v>
      </c>
      <c r="Z46" s="23">
        <f t="shared" si="3"/>
        <v>130.0817292294476</v>
      </c>
      <c r="AA46" s="23"/>
      <c r="AB46" s="22">
        <f t="shared" si="4"/>
        <v>807.21379120000006</v>
      </c>
      <c r="AC46" s="23">
        <f t="shared" si="5"/>
        <v>100.59935136222111</v>
      </c>
    </row>
    <row r="47" spans="2:29" ht="12" customHeight="1">
      <c r="B47" s="27" t="s">
        <v>95</v>
      </c>
      <c r="C47" s="13">
        <v>20.6</v>
      </c>
      <c r="D47" s="13">
        <v>36.299999999999997</v>
      </c>
      <c r="E47" s="13">
        <v>25.1</v>
      </c>
      <c r="F47" s="13">
        <v>14</v>
      </c>
      <c r="G47" s="13">
        <v>-14.9</v>
      </c>
      <c r="H47" s="13">
        <v>-4.3</v>
      </c>
      <c r="I47" s="13">
        <v>6.6</v>
      </c>
      <c r="J47" s="13">
        <v>-14.7</v>
      </c>
      <c r="K47" s="13">
        <v>2.9</v>
      </c>
      <c r="L47" s="13">
        <v>-3.4</v>
      </c>
      <c r="M47" s="13">
        <v>-6.8</v>
      </c>
      <c r="N47" s="13">
        <v>-8.1</v>
      </c>
      <c r="O47" s="13">
        <v>6.5</v>
      </c>
      <c r="P47" s="13">
        <v>3.6</v>
      </c>
      <c r="Q47" s="13">
        <v>7</v>
      </c>
      <c r="R47" s="13">
        <v>-10.8</v>
      </c>
      <c r="S47" s="13">
        <v>17.399999999999999</v>
      </c>
      <c r="T47" s="13">
        <v>32.4</v>
      </c>
      <c r="U47" s="9"/>
      <c r="V47" s="36">
        <f t="shared" si="0"/>
        <v>97.01400000000001</v>
      </c>
      <c r="W47" s="38">
        <f t="shared" si="1"/>
        <v>-1.5043148153179198</v>
      </c>
      <c r="X47" s="36"/>
      <c r="Y47" s="22">
        <f t="shared" si="2"/>
        <v>77.415898880985523</v>
      </c>
      <c r="Z47" s="23">
        <f t="shared" si="3"/>
        <v>-4.9907188570084804</v>
      </c>
      <c r="AA47" s="23"/>
      <c r="AB47" s="22">
        <f t="shared" si="4"/>
        <v>118.05738000000001</v>
      </c>
      <c r="AC47" s="23">
        <f t="shared" si="5"/>
        <v>5.6893061957980828</v>
      </c>
    </row>
    <row r="48" spans="2:29" ht="12" customHeight="1">
      <c r="B48" s="30" t="s">
        <v>106</v>
      </c>
      <c r="C48" s="15" t="s">
        <v>92</v>
      </c>
      <c r="D48" s="12">
        <v>8.9</v>
      </c>
      <c r="E48" s="12">
        <v>2.5</v>
      </c>
      <c r="F48" s="12">
        <v>4.5999999999999996</v>
      </c>
      <c r="G48" s="12">
        <v>6</v>
      </c>
      <c r="H48" s="12">
        <v>-2.2000000000000002</v>
      </c>
      <c r="I48" s="12">
        <v>5.0999999999999996</v>
      </c>
      <c r="J48" s="12">
        <v>1.6</v>
      </c>
      <c r="K48" s="12">
        <v>1.9</v>
      </c>
      <c r="L48" s="12">
        <v>-0.3</v>
      </c>
      <c r="M48" s="12">
        <v>-1.7</v>
      </c>
      <c r="N48" s="12">
        <v>-2.4</v>
      </c>
      <c r="O48" s="12">
        <v>4.9000000000000004</v>
      </c>
      <c r="P48" s="12">
        <v>6</v>
      </c>
      <c r="Q48" s="12">
        <v>2.6</v>
      </c>
      <c r="R48" s="12">
        <v>1.2</v>
      </c>
      <c r="S48" s="12">
        <v>13.1</v>
      </c>
      <c r="T48" s="12">
        <v>22</v>
      </c>
      <c r="U48" s="9"/>
      <c r="V48" s="36">
        <f t="shared" si="0"/>
        <v>110.87600000000002</v>
      </c>
      <c r="W48" s="38">
        <f t="shared" si="1"/>
        <v>5.2976732886344635</v>
      </c>
      <c r="X48" s="36"/>
      <c r="Y48" s="22">
        <f t="shared" si="2"/>
        <v>104.0804357475711</v>
      </c>
      <c r="Z48" s="23">
        <f t="shared" si="3"/>
        <v>0.80308425747408485</v>
      </c>
      <c r="AA48" s="23"/>
      <c r="AB48" s="22">
        <f t="shared" si="4"/>
        <v>114.08504400000001</v>
      </c>
      <c r="AC48" s="23">
        <f t="shared" si="5"/>
        <v>4.4903630376539994</v>
      </c>
    </row>
    <row r="49" spans="2:29" ht="12" customHeight="1">
      <c r="B49" s="49" t="s">
        <v>127</v>
      </c>
      <c r="C49" s="15">
        <v>1.3</v>
      </c>
      <c r="D49" s="12">
        <v>1.1000000000000001</v>
      </c>
      <c r="E49" s="12">
        <v>2.6</v>
      </c>
      <c r="F49" s="12">
        <v>1.3</v>
      </c>
      <c r="G49" s="12">
        <v>0</v>
      </c>
      <c r="H49" s="12">
        <v>0.3</v>
      </c>
      <c r="I49" s="12">
        <v>0.4</v>
      </c>
      <c r="J49" s="12">
        <v>0.7</v>
      </c>
      <c r="K49" s="12">
        <v>0.9</v>
      </c>
      <c r="L49" s="12">
        <v>0.3</v>
      </c>
      <c r="M49" s="12">
        <v>0.3</v>
      </c>
      <c r="N49" s="12">
        <v>0</v>
      </c>
      <c r="O49" s="12">
        <v>0.7</v>
      </c>
      <c r="P49" s="12">
        <v>0.6</v>
      </c>
      <c r="Q49" s="12">
        <v>0.2</v>
      </c>
      <c r="R49" s="12">
        <v>0.3</v>
      </c>
      <c r="S49" s="12">
        <v>1.9</v>
      </c>
      <c r="T49" s="12">
        <v>6.4</v>
      </c>
      <c r="U49" s="9"/>
      <c r="V49" s="36">
        <f t="shared" si="0"/>
        <v>101.29999999999998</v>
      </c>
      <c r="W49" s="38">
        <f t="shared" si="1"/>
        <v>0.64790112068904282</v>
      </c>
      <c r="X49" s="36"/>
      <c r="Y49" s="22">
        <f t="shared" si="2"/>
        <v>102.62571966572678</v>
      </c>
      <c r="Z49" s="23">
        <f t="shared" si="3"/>
        <v>0.51971373755188566</v>
      </c>
      <c r="AA49" s="23"/>
      <c r="AB49" s="22">
        <f t="shared" si="4"/>
        <v>101.5068084</v>
      </c>
      <c r="AC49" s="23">
        <f t="shared" si="5"/>
        <v>0.49976762897683269</v>
      </c>
    </row>
    <row r="50" spans="2:29" ht="12" customHeight="1">
      <c r="B50" s="50" t="s">
        <v>132</v>
      </c>
      <c r="C50" s="14">
        <v>8.6999999999999993</v>
      </c>
      <c r="D50" s="14">
        <v>15.9</v>
      </c>
      <c r="E50" s="14">
        <v>8.4</v>
      </c>
      <c r="F50" s="14">
        <v>13.8</v>
      </c>
      <c r="G50" s="14">
        <v>-4.0999999999999996</v>
      </c>
      <c r="H50" s="14">
        <v>5.7</v>
      </c>
      <c r="I50" s="14">
        <v>12.4</v>
      </c>
      <c r="J50" s="14">
        <v>5.5</v>
      </c>
      <c r="K50" s="14">
        <v>5.2</v>
      </c>
      <c r="L50" s="14">
        <v>10.5</v>
      </c>
      <c r="M50" s="14">
        <v>5.9</v>
      </c>
      <c r="N50" s="14">
        <v>12.8</v>
      </c>
      <c r="O50" s="14">
        <v>14.3</v>
      </c>
      <c r="P50" s="14">
        <v>25.2</v>
      </c>
      <c r="Q50" s="14">
        <v>17.899999999999999</v>
      </c>
      <c r="R50" s="14">
        <v>12.9</v>
      </c>
      <c r="S50" s="14">
        <v>40.700000000000003</v>
      </c>
      <c r="T50" s="14">
        <v>99.6</v>
      </c>
      <c r="U50" s="9"/>
      <c r="V50" s="36">
        <f t="shared" si="0"/>
        <v>109.13419999999998</v>
      </c>
      <c r="W50" s="38">
        <f t="shared" si="1"/>
        <v>4.4673154627800304</v>
      </c>
      <c r="X50" s="36"/>
      <c r="Y50" s="22">
        <f t="shared" si="2"/>
        <v>164.66520852478942</v>
      </c>
      <c r="Z50" s="23">
        <f t="shared" si="3"/>
        <v>10.48933754140069</v>
      </c>
      <c r="AA50" s="23"/>
      <c r="AB50" s="22">
        <f t="shared" si="4"/>
        <v>168.7191444</v>
      </c>
      <c r="AC50" s="23">
        <f t="shared" si="5"/>
        <v>19.047822127612935</v>
      </c>
    </row>
    <row r="51" spans="2:29" ht="7.15" customHeight="1">
      <c r="V51" s="36"/>
      <c r="W51" s="36"/>
      <c r="X51" s="36"/>
      <c r="Y51" s="22"/>
      <c r="Z51" s="23"/>
      <c r="AA51" s="23"/>
    </row>
    <row r="52" spans="2:29" ht="12" customHeight="1">
      <c r="B52" s="16" t="s">
        <v>97</v>
      </c>
    </row>
    <row r="53" spans="2:29" ht="3.6" customHeight="1">
      <c r="B53" s="1"/>
    </row>
    <row r="54" spans="2:29" ht="11.45" customHeight="1">
      <c r="B54" s="6" t="s">
        <v>99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AC43"/>
  <sheetViews>
    <sheetView showGridLines="0" tabSelected="1" topLeftCell="A13" workbookViewId="0">
      <selection activeCell="V23" sqref="V23"/>
    </sheetView>
  </sheetViews>
  <sheetFormatPr baseColWidth="10" defaultColWidth="8.75" defaultRowHeight="12"/>
  <cols>
    <col min="1" max="1" width="8.75" style="18"/>
    <col min="2" max="2" width="17.625" style="18" customWidth="1"/>
    <col min="3" max="20" width="7.625" style="18" customWidth="1"/>
    <col min="21" max="21" width="5.75" style="18" customWidth="1"/>
    <col min="22" max="23" width="7.75" style="35" customWidth="1"/>
    <col min="24" max="24" width="2.875" style="35" customWidth="1"/>
    <col min="25" max="26" width="8.5" style="18" customWidth="1"/>
    <col min="27" max="27" width="4.125" style="18" customWidth="1"/>
    <col min="28" max="29" width="6" style="18" customWidth="1"/>
    <col min="30" max="30" width="10.625" style="18" customWidth="1"/>
    <col min="31" max="16384" width="8.75" style="18"/>
  </cols>
  <sheetData>
    <row r="1" spans="2:29">
      <c r="B1" s="1" t="s">
        <v>134</v>
      </c>
    </row>
    <row r="3" spans="2:29">
      <c r="B3" s="1" t="s">
        <v>1</v>
      </c>
      <c r="C3" s="42" t="s">
        <v>129</v>
      </c>
      <c r="D3" s="41"/>
    </row>
    <row r="4" spans="2:29" ht="16.899999999999999" customHeight="1">
      <c r="B4" s="1" t="s">
        <v>2</v>
      </c>
      <c r="C4" s="42" t="s">
        <v>130</v>
      </c>
      <c r="D4" s="41"/>
    </row>
    <row r="5" spans="2:29">
      <c r="B5" s="1" t="s">
        <v>3</v>
      </c>
      <c r="C5" s="1" t="s">
        <v>4</v>
      </c>
    </row>
    <row r="7" spans="2:29">
      <c r="B7" s="1" t="s">
        <v>52</v>
      </c>
      <c r="C7" s="47" t="s">
        <v>135</v>
      </c>
    </row>
    <row r="8" spans="2:29">
      <c r="B8" s="1" t="s">
        <v>6</v>
      </c>
      <c r="C8" s="47" t="s">
        <v>7</v>
      </c>
    </row>
    <row r="9" spans="2:29">
      <c r="B9" s="1" t="s">
        <v>8</v>
      </c>
      <c r="C9" s="1" t="s">
        <v>9</v>
      </c>
    </row>
    <row r="10" spans="2:29">
      <c r="B10" s="1" t="s">
        <v>10</v>
      </c>
      <c r="C10" s="1" t="s">
        <v>53</v>
      </c>
    </row>
    <row r="11" spans="2:29" ht="12" customHeight="1">
      <c r="B11" s="1"/>
      <c r="C11" s="1"/>
    </row>
    <row r="12" spans="2:29" ht="14.45" customHeight="1">
      <c r="B12" s="7" t="s">
        <v>140</v>
      </c>
      <c r="C12" s="19"/>
      <c r="D12" s="20"/>
      <c r="E12" s="20"/>
      <c r="F12" s="20"/>
      <c r="G12" s="20"/>
      <c r="H12" s="20"/>
      <c r="I12" s="20"/>
      <c r="J12" s="20"/>
      <c r="K12" s="20"/>
      <c r="L12" s="20"/>
    </row>
    <row r="13" spans="2:29" ht="3.75" customHeight="1">
      <c r="B13" s="7"/>
      <c r="C13" s="19"/>
      <c r="D13" s="20"/>
      <c r="E13" s="20"/>
      <c r="F13" s="20"/>
      <c r="G13" s="20"/>
      <c r="H13" s="20"/>
      <c r="I13" s="20" t="s">
        <v>98</v>
      </c>
      <c r="J13" s="20"/>
      <c r="K13" s="20"/>
      <c r="L13" s="20"/>
    </row>
    <row r="14" spans="2:29" ht="3.6" customHeight="1"/>
    <row r="15" spans="2:29" ht="17.100000000000001" customHeight="1">
      <c r="B15" s="52"/>
      <c r="C15" s="52" t="s">
        <v>54</v>
      </c>
      <c r="D15" s="54" t="s">
        <v>55</v>
      </c>
      <c r="E15" s="54" t="s">
        <v>56</v>
      </c>
      <c r="F15" s="54" t="s">
        <v>57</v>
      </c>
      <c r="G15" s="54" t="s">
        <v>58</v>
      </c>
      <c r="H15" s="75" t="s">
        <v>59</v>
      </c>
      <c r="I15" s="54" t="s">
        <v>60</v>
      </c>
      <c r="J15" s="54" t="s">
        <v>61</v>
      </c>
      <c r="K15" s="54" t="s">
        <v>62</v>
      </c>
      <c r="L15" s="54" t="s">
        <v>63</v>
      </c>
      <c r="M15" s="54" t="s">
        <v>64</v>
      </c>
      <c r="N15" s="54" t="s">
        <v>65</v>
      </c>
      <c r="O15" s="54" t="s">
        <v>66</v>
      </c>
      <c r="P15" s="54" t="s">
        <v>105</v>
      </c>
      <c r="Q15" s="54" t="s">
        <v>116</v>
      </c>
      <c r="R15" s="54" t="s">
        <v>117</v>
      </c>
      <c r="S15" s="54" t="s">
        <v>126</v>
      </c>
      <c r="T15" s="55" t="s">
        <v>133</v>
      </c>
      <c r="U15" s="39"/>
      <c r="V15" s="37" t="s">
        <v>100</v>
      </c>
      <c r="W15" s="18" t="s">
        <v>107</v>
      </c>
      <c r="X15" s="37"/>
      <c r="Y15" s="21" t="s">
        <v>108</v>
      </c>
      <c r="Z15" s="18" t="s">
        <v>107</v>
      </c>
      <c r="AB15" s="21" t="s">
        <v>109</v>
      </c>
      <c r="AC15" s="18" t="s">
        <v>107</v>
      </c>
    </row>
    <row r="16" spans="2:29" ht="17.100000000000001" customHeight="1">
      <c r="B16" s="59" t="s">
        <v>121</v>
      </c>
      <c r="C16" s="60">
        <f>'Table 1 (3)'!C16</f>
        <v>102.6</v>
      </c>
      <c r="D16" s="61">
        <f>C16*'Table 1 (3)'!D16/100</f>
        <v>106.9092</v>
      </c>
      <c r="E16" s="61">
        <f>D16*'Table 1 (3)'!E16/100</f>
        <v>111.93393239999999</v>
      </c>
      <c r="F16" s="61">
        <f>E16*'Table 1 (3)'!F16/100</f>
        <v>117.41869508759999</v>
      </c>
      <c r="G16" s="61">
        <f>F16*'Table 1 (3)'!G16/100</f>
        <v>116.7141829170744</v>
      </c>
      <c r="H16" s="76">
        <f>G16*'Table 1 (3)'!H16/100</f>
        <v>117.53118219749393</v>
      </c>
      <c r="I16" s="61">
        <f>H16*'Table 1 (3)'!I16/100</f>
        <v>121.17464884561623</v>
      </c>
      <c r="J16" s="61">
        <f>I16*'Table 1 (3)'!J16/100</f>
        <v>123.23461787599172</v>
      </c>
      <c r="K16" s="61">
        <f>J16*'Table 1 (3)'!K16/100</f>
        <v>123.4810871117437</v>
      </c>
      <c r="L16" s="61">
        <f>K16*'Table 1 (3)'!L16/100</f>
        <v>124.22197363441416</v>
      </c>
      <c r="M16" s="61">
        <f>L16*'Table 1 (3)'!M16/100</f>
        <v>124.34619560804856</v>
      </c>
      <c r="N16" s="61">
        <f>M16*'Table 1 (3)'!N16/100</f>
        <v>125.465311368521</v>
      </c>
      <c r="O16" s="61">
        <f>N16*'Table 1 (3)'!O16/100</f>
        <v>128.35101352999698</v>
      </c>
      <c r="P16" s="61">
        <f>O16*'Table 1 (3)'!P16/100</f>
        <v>132.71494799001687</v>
      </c>
      <c r="Q16" s="61">
        <f>P16*'Table 1 (3)'!Q16/100</f>
        <v>136.69639642971737</v>
      </c>
      <c r="R16" s="61">
        <f>Q16*'Table 1 (3)'!R16/100</f>
        <v>139.02023516902256</v>
      </c>
      <c r="S16" s="61">
        <f>R16*'Table 1 (3)'!S16/100</f>
        <v>146.8053683384878</v>
      </c>
      <c r="T16" s="62">
        <f>S16*'Table 1 (3)'!T16/100</f>
        <v>164.27520717076786</v>
      </c>
      <c r="U16" s="40"/>
      <c r="V16" s="36">
        <f t="shared" ref="V16:V41" si="0">100*(1+F16/100)*(1+G16/100)</f>
        <v>471.1771485680577</v>
      </c>
      <c r="W16" s="38">
        <f>((V16/100)^(1/2)-1)*100</f>
        <v>117.0661531810194</v>
      </c>
      <c r="X16" s="36"/>
      <c r="Y16" s="22">
        <f>100*(1+I16/100)*(1+J16/100)*(1+K16/100)*(1+L16/100)*(1+M16/100)*(1+N16/100)</f>
        <v>12514.522367570993</v>
      </c>
      <c r="Z16" s="23">
        <f>((Y16/100)^(1/5)-1)*100</f>
        <v>162.7137815423238</v>
      </c>
      <c r="AA16" s="23"/>
      <c r="AB16" s="22">
        <f>100*(1+O16/100)*(1+P16/100)*(1+Q16/100)</f>
        <v>1257.8210829695233</v>
      </c>
      <c r="AC16" s="23">
        <f>((AB16/100)^(1/3)-1)*100</f>
        <v>132.56246568979978</v>
      </c>
    </row>
    <row r="17" spans="2:29" ht="17.100000000000001" customHeight="1">
      <c r="B17" s="63" t="s">
        <v>131</v>
      </c>
      <c r="C17" s="64">
        <f>'Table 1 (3)'!C17</f>
        <v>102.5</v>
      </c>
      <c r="D17" s="65">
        <f>C17*'Table 1 (3)'!D17/100</f>
        <v>106.80500000000001</v>
      </c>
      <c r="E17" s="65">
        <f>D17*'Table 1 (3)'!E17/100</f>
        <v>111.50442000000001</v>
      </c>
      <c r="F17" s="65">
        <f>E17*'Table 1 (3)'!F17/100</f>
        <v>116.85663216</v>
      </c>
      <c r="G17" s="65">
        <f>F17*'Table 1 (3)'!G17/100</f>
        <v>115.92177910272001</v>
      </c>
      <c r="H17" s="77">
        <f>G17*'Table 1 (3)'!H17/100</f>
        <v>116.50138799823361</v>
      </c>
      <c r="I17" s="65">
        <f>H17*'Table 1 (3)'!I17/100</f>
        <v>120.22943241417708</v>
      </c>
      <c r="J17" s="65">
        <f>I17*'Table 1 (3)'!J17/100</f>
        <v>122.39356219763228</v>
      </c>
      <c r="K17" s="65">
        <f>J17*'Table 1 (3)'!K17/100</f>
        <v>122.63834932202755</v>
      </c>
      <c r="L17" s="65">
        <f>K17*'Table 1 (3)'!L17/100</f>
        <v>123.37417941795971</v>
      </c>
      <c r="M17" s="65">
        <f>L17*'Table 1 (3)'!M17/100</f>
        <v>123.25080523854176</v>
      </c>
      <c r="N17" s="65">
        <f>M17*'Table 1 (3)'!N17/100</f>
        <v>124.23681168045009</v>
      </c>
      <c r="O17" s="65">
        <f>N17*'Table 1 (3)'!O17/100</f>
        <v>127.21849516078089</v>
      </c>
      <c r="P17" s="65">
        <f>O17*'Table 1 (3)'!P17/100</f>
        <v>131.41670550108665</v>
      </c>
      <c r="Q17" s="65">
        <f>P17*'Table 1 (3)'!Q17/100</f>
        <v>135.22778996061817</v>
      </c>
      <c r="R17" s="65">
        <f>Q17*'Table 1 (3)'!R17/100</f>
        <v>137.52666238994868</v>
      </c>
      <c r="S17" s="65">
        <f>R17*'Table 1 (3)'!S17/100</f>
        <v>145.2281554837858</v>
      </c>
      <c r="T17" s="66">
        <f>S17*'Table 1 (3)'!T17/100</f>
        <v>161.92939336442114</v>
      </c>
      <c r="U17" s="40"/>
      <c r="V17" s="36">
        <f t="shared" si="0"/>
        <v>468.24069826211331</v>
      </c>
      <c r="W17" s="38">
        <f t="shared" ref="W17:W41" si="1">((V17/100)^(1/2)-1)*100</f>
        <v>116.3887007822066</v>
      </c>
      <c r="X17" s="36"/>
      <c r="Y17" s="22">
        <f t="shared" ref="Y17:Y41" si="2">100*(1+I17/100)*(1+J17/100)*(1+K17/100)*(1+L17/100)*(1+M17/100)*(1+N17/100)</f>
        <v>12193.558270500249</v>
      </c>
      <c r="Z17" s="23">
        <f t="shared" ref="Z17:Z41" si="3">((Y17/100)^(1/5)-1)*100</f>
        <v>161.35215869811282</v>
      </c>
      <c r="AA17" s="23"/>
      <c r="AB17" s="22">
        <f t="shared" ref="AB17:AB41" si="4">100*(1+O17/100)*(1+P17/100)*(1+Q17/100)</f>
        <v>1236.8784248218853</v>
      </c>
      <c r="AC17" s="23">
        <f t="shared" ref="AC17:AC41" si="5">((AB17/100)^(1/3)-1)*100</f>
        <v>131.26451741205526</v>
      </c>
    </row>
    <row r="18" spans="2:29" ht="17.100000000000001" customHeight="1">
      <c r="B18" s="67" t="s">
        <v>67</v>
      </c>
      <c r="C18" s="68">
        <f>'Table 1 (3)'!C18</f>
        <v>102.9</v>
      </c>
      <c r="D18" s="69">
        <f>C18*'Table 1 (3)'!D18/100</f>
        <v>107.83920000000001</v>
      </c>
      <c r="E18" s="69">
        <f>D18*'Table 1 (3)'!E18/100</f>
        <v>112.69196400000001</v>
      </c>
      <c r="F18" s="69">
        <f>E18*'Table 1 (3)'!F18/100</f>
        <v>115.39657113600002</v>
      </c>
      <c r="G18" s="69">
        <f>F18*'Table 1 (3)'!G18/100</f>
        <v>114.12720885350403</v>
      </c>
      <c r="H18" s="78">
        <f>G18*'Table 1 (3)'!H18/100</f>
        <v>114.12720885350403</v>
      </c>
      <c r="I18" s="69">
        <f>H18*'Table 1 (3)'!I18/100</f>
        <v>118.57816999879068</v>
      </c>
      <c r="J18" s="69">
        <f>I18*'Table 1 (3)'!J18/100</f>
        <v>120.83115522876771</v>
      </c>
      <c r="K18" s="69">
        <f>J18*'Table 1 (3)'!K18/100</f>
        <v>121.07281753922526</v>
      </c>
      <c r="L18" s="69">
        <f>K18*'Table 1 (3)'!L18/100</f>
        <v>122.40461853215673</v>
      </c>
      <c r="M18" s="69">
        <f>L18*'Table 1 (3)'!M18/100</f>
        <v>124.36309242867122</v>
      </c>
      <c r="N18" s="69">
        <f>M18*'Table 1 (3)'!N18/100</f>
        <v>126.35290190752995</v>
      </c>
      <c r="O18" s="69">
        <f>N18*'Table 1 (3)'!O18/100</f>
        <v>127.99548963232785</v>
      </c>
      <c r="P18" s="69">
        <f>O18*'Table 1 (3)'!P18/100</f>
        <v>131.19537687313604</v>
      </c>
      <c r="Q18" s="69">
        <f>P18*'Table 1 (3)'!Q18/100</f>
        <v>134.47526129496444</v>
      </c>
      <c r="R18" s="69">
        <f>Q18*'Table 1 (3)'!R18/100</f>
        <v>136.76134073697884</v>
      </c>
      <c r="S18" s="69">
        <f>R18*'Table 1 (3)'!S18/100</f>
        <v>144.55673715898664</v>
      </c>
      <c r="T18" s="70">
        <f>S18*'Table 1 (3)'!T18/100</f>
        <v>164.5055668869268</v>
      </c>
      <c r="U18" s="9"/>
      <c r="V18" s="36">
        <f t="shared" si="0"/>
        <v>461.22266573966914</v>
      </c>
      <c r="W18" s="38">
        <f t="shared" si="1"/>
        <v>114.76095216301987</v>
      </c>
      <c r="X18" s="36"/>
      <c r="Y18" s="22">
        <f t="shared" si="2"/>
        <v>12052.683768704672</v>
      </c>
      <c r="Z18" s="23">
        <f t="shared" si="3"/>
        <v>160.74545819504382</v>
      </c>
      <c r="AA18" s="23"/>
      <c r="AB18" s="22">
        <f t="shared" si="4"/>
        <v>1235.9543474562595</v>
      </c>
      <c r="AC18" s="23">
        <f t="shared" si="5"/>
        <v>131.20691014736545</v>
      </c>
    </row>
    <row r="19" spans="2:29" ht="17.100000000000001" customHeight="1">
      <c r="B19" s="67" t="s">
        <v>68</v>
      </c>
      <c r="C19" s="68">
        <f>'Table 1 (3)'!C19</f>
        <v>108.3</v>
      </c>
      <c r="D19" s="69">
        <f>C19*'Table 1 (3)'!D19/100</f>
        <v>114.79799999999999</v>
      </c>
      <c r="E19" s="69">
        <f>D19*'Table 1 (3)'!E19/100</f>
        <v>122.37466799999999</v>
      </c>
      <c r="F19" s="69">
        <f>E19*'Table 1 (3)'!F19/100</f>
        <v>137.67150149999998</v>
      </c>
      <c r="G19" s="69">
        <f>F19*'Table 1 (3)'!G19/100</f>
        <v>147.99686411249996</v>
      </c>
      <c r="H19" s="78">
        <f>G19*'Table 1 (3)'!H19/100</f>
        <v>146.07290487903748</v>
      </c>
      <c r="I19" s="69">
        <f>H19*'Table 1 (3)'!I19/100</f>
        <v>146.94934230831169</v>
      </c>
      <c r="J19" s="69">
        <f>I19*'Table 1 (3)'!J19/100</f>
        <v>146.06764625446181</v>
      </c>
      <c r="K19" s="69">
        <f>J19*'Table 1 (3)'!K19/100</f>
        <v>148.11259330202429</v>
      </c>
      <c r="L19" s="69">
        <f>K19*'Table 1 (3)'!L19/100</f>
        <v>149.14938145513847</v>
      </c>
      <c r="M19" s="69">
        <f>L19*'Table 1 (3)'!M19/100</f>
        <v>151.08832341405525</v>
      </c>
      <c r="N19" s="69">
        <f>M19*'Table 1 (3)'!N19/100</f>
        <v>152.29703000136769</v>
      </c>
      <c r="O19" s="69">
        <f>N19*'Table 1 (3)'!O19/100</f>
        <v>156.56134684140596</v>
      </c>
      <c r="P19" s="69">
        <f>O19*'Table 1 (3)'!P19/100</f>
        <v>161.10162589980675</v>
      </c>
      <c r="Q19" s="69">
        <f>P19*'Table 1 (3)'!Q19/100</f>
        <v>170.12331695019591</v>
      </c>
      <c r="R19" s="69">
        <f>Q19*'Table 1 (3)'!R19/100</f>
        <v>174.0361532400504</v>
      </c>
      <c r="S19" s="69">
        <f>R19*'Table 1 (3)'!S19/100</f>
        <v>193.18013009645594</v>
      </c>
      <c r="T19" s="70">
        <f>S19*'Table 1 (3)'!T19/100</f>
        <v>296.7246798281563</v>
      </c>
      <c r="U19" s="9"/>
      <c r="V19" s="36">
        <f t="shared" si="0"/>
        <v>589.41787060909326</v>
      </c>
      <c r="W19" s="38">
        <f t="shared" si="1"/>
        <v>142.77929701873126</v>
      </c>
      <c r="X19" s="36"/>
      <c r="Y19" s="22">
        <f t="shared" si="2"/>
        <v>23796.312588696946</v>
      </c>
      <c r="Z19" s="23">
        <f t="shared" si="3"/>
        <v>198.74588577071117</v>
      </c>
      <c r="AA19" s="23"/>
      <c r="AB19" s="22">
        <f t="shared" si="4"/>
        <v>1809.5178724876432</v>
      </c>
      <c r="AC19" s="23">
        <f t="shared" si="5"/>
        <v>162.53525138013862</v>
      </c>
    </row>
    <row r="20" spans="2:29" ht="17.100000000000001" customHeight="1">
      <c r="B20" s="67" t="s">
        <v>110</v>
      </c>
      <c r="C20" s="68">
        <f>'Table 1 (3)'!C20</f>
        <v>102.8</v>
      </c>
      <c r="D20" s="69">
        <f>C20*'Table 1 (3)'!D20/100</f>
        <v>105.78120000000001</v>
      </c>
      <c r="E20" s="69">
        <f>D20*'Table 1 (3)'!E20/100</f>
        <v>110.32979160000001</v>
      </c>
      <c r="F20" s="69">
        <f>E20*'Table 1 (3)'!F20/100</f>
        <v>115.294632222</v>
      </c>
      <c r="G20" s="69">
        <f>F20*'Table 1 (3)'!G20/100</f>
        <v>116.216989279776</v>
      </c>
      <c r="H20" s="78">
        <f>G20*'Table 1 (3)'!H20/100</f>
        <v>115.40347035481756</v>
      </c>
      <c r="I20" s="69">
        <f>H20*'Table 1 (3)'!I20/100</f>
        <v>114.94185647339827</v>
      </c>
      <c r="J20" s="69">
        <f>I20*'Table 1 (3)'!J20/100</f>
        <v>114.36714719103129</v>
      </c>
      <c r="K20" s="69">
        <f>J20*'Table 1 (3)'!K20/100</f>
        <v>113.10910857192995</v>
      </c>
      <c r="L20" s="69">
        <f>K20*'Table 1 (3)'!L20/100</f>
        <v>113.44843589764574</v>
      </c>
      <c r="M20" s="69">
        <f>L20*'Table 1 (3)'!M20/100</f>
        <v>114.69636869251983</v>
      </c>
      <c r="N20" s="69">
        <f>M20*'Table 1 (3)'!N20/100</f>
        <v>115.84333237944502</v>
      </c>
      <c r="O20" s="69">
        <f>N20*'Table 1 (3)'!O20/100</f>
        <v>118.04435569465448</v>
      </c>
      <c r="P20" s="69">
        <f>O20*'Table 1 (3)'!P20/100</f>
        <v>122.29395249966204</v>
      </c>
      <c r="Q20" s="69">
        <f>P20*'Table 1 (3)'!Q20/100</f>
        <v>127.91947431464649</v>
      </c>
      <c r="R20" s="69">
        <f>Q20*'Table 1 (3)'!R20/100</f>
        <v>132.26873644134449</v>
      </c>
      <c r="S20" s="69">
        <f>R20*'Table 1 (3)'!S20/100</f>
        <v>139.94032315494246</v>
      </c>
      <c r="T20" s="70">
        <f>S20*'Table 1 (3)'!T20/100</f>
        <v>158.13256516508497</v>
      </c>
      <c r="U20" s="9"/>
      <c r="V20" s="36">
        <f t="shared" si="0"/>
        <v>465.5035718713749</v>
      </c>
      <c r="W20" s="38">
        <f t="shared" si="1"/>
        <v>115.75531786525559</v>
      </c>
      <c r="X20" s="36"/>
      <c r="Y20" s="22">
        <f t="shared" si="2"/>
        <v>9712.6457626595729</v>
      </c>
      <c r="Z20" s="23">
        <f t="shared" si="3"/>
        <v>149.72815575296156</v>
      </c>
      <c r="AA20" s="23"/>
      <c r="AB20" s="22">
        <f t="shared" si="4"/>
        <v>1104.7243620384163</v>
      </c>
      <c r="AC20" s="23">
        <f t="shared" si="5"/>
        <v>122.71594484424941</v>
      </c>
    </row>
    <row r="21" spans="2:29" ht="17.100000000000001" customHeight="1">
      <c r="B21" s="67" t="s">
        <v>69</v>
      </c>
      <c r="C21" s="68">
        <f>'Table 1 (3)'!C21</f>
        <v>102.4</v>
      </c>
      <c r="D21" s="69">
        <f>C21*'Table 1 (3)'!D21/100</f>
        <v>107.3152</v>
      </c>
      <c r="E21" s="69">
        <f>D21*'Table 1 (3)'!E21/100</f>
        <v>114.0760576</v>
      </c>
      <c r="F21" s="69">
        <f>E21*'Table 1 (3)'!F21/100</f>
        <v>117.38426327040001</v>
      </c>
      <c r="G21" s="69">
        <f>F21*'Table 1 (3)'!G21/100</f>
        <v>117.03211048058881</v>
      </c>
      <c r="H21" s="78">
        <f>G21*'Table 1 (3)'!H21/100</f>
        <v>118.31946369587527</v>
      </c>
      <c r="I21" s="69">
        <f>H21*'Table 1 (3)'!I21/100</f>
        <v>122.57896438892678</v>
      </c>
      <c r="J21" s="69">
        <f>I21*'Table 1 (3)'!J21/100</f>
        <v>125.76601746303886</v>
      </c>
      <c r="K21" s="69">
        <f>J21*'Table 1 (3)'!K21/100</f>
        <v>127.65250772498445</v>
      </c>
      <c r="L21" s="69">
        <f>K21*'Table 1 (3)'!L21/100</f>
        <v>129.69494784858421</v>
      </c>
      <c r="M21" s="69">
        <f>L21*'Table 1 (3)'!M21/100</f>
        <v>132.15915185770731</v>
      </c>
      <c r="N21" s="69">
        <f>M21*'Table 1 (3)'!N21/100</f>
        <v>134.27369828743062</v>
      </c>
      <c r="O21" s="69">
        <f>N21*'Table 1 (3)'!O21/100</f>
        <v>135.34788787373006</v>
      </c>
      <c r="P21" s="69">
        <f>O21*'Table 1 (3)'!P21/100</f>
        <v>137.7841498554572</v>
      </c>
      <c r="Q21" s="69">
        <f>P21*'Table 1 (3)'!Q21/100</f>
        <v>138.88642305430085</v>
      </c>
      <c r="R21" s="69">
        <f>Q21*'Table 1 (3)'!R21/100</f>
        <v>139.99751443873527</v>
      </c>
      <c r="S21" s="69">
        <f>R21*'Table 1 (3)'!S21/100</f>
        <v>145.59741501628469</v>
      </c>
      <c r="T21" s="70">
        <f>S21*'Table 1 (3)'!T21/100</f>
        <v>160.15715651791317</v>
      </c>
      <c r="U21" s="9"/>
      <c r="V21" s="36">
        <f t="shared" si="0"/>
        <v>471.79365442842851</v>
      </c>
      <c r="W21" s="38">
        <f t="shared" si="1"/>
        <v>117.20811550870481</v>
      </c>
      <c r="X21" s="36"/>
      <c r="Y21" s="22">
        <f t="shared" si="2"/>
        <v>14291.437456728836</v>
      </c>
      <c r="Z21" s="23">
        <f t="shared" si="3"/>
        <v>169.7833745050489</v>
      </c>
      <c r="AA21" s="23"/>
      <c r="AB21" s="22">
        <f t="shared" si="4"/>
        <v>1336.8561395017166</v>
      </c>
      <c r="AC21" s="23">
        <f t="shared" si="5"/>
        <v>137.33487407327652</v>
      </c>
    </row>
    <row r="22" spans="2:29" ht="17.100000000000001" customHeight="1">
      <c r="B22" s="67" t="s">
        <v>96</v>
      </c>
      <c r="C22" s="68">
        <f>'Table 1 (3)'!C22</f>
        <v>101</v>
      </c>
      <c r="D22" s="69">
        <f>C22*'Table 1 (3)'!D22/100</f>
        <v>102.818</v>
      </c>
      <c r="E22" s="69">
        <f>D22*'Table 1 (3)'!E22/100</f>
        <v>106.93072000000001</v>
      </c>
      <c r="F22" s="69">
        <f>E22*'Table 1 (3)'!F22/100</f>
        <v>110.03171088000001</v>
      </c>
      <c r="G22" s="69">
        <f>F22*'Table 1 (3)'!G22/100</f>
        <v>110.91196456704</v>
      </c>
      <c r="H22" s="78">
        <f>G22*'Table 1 (3)'!H22/100</f>
        <v>112.02108421271039</v>
      </c>
      <c r="I22" s="69">
        <f>H22*'Table 1 (3)'!I22/100</f>
        <v>115.15767457066627</v>
      </c>
      <c r="J22" s="69">
        <f>I22*'Table 1 (3)'!J22/100</f>
        <v>118.15177410950359</v>
      </c>
      <c r="K22" s="69">
        <f>J22*'Table 1 (3)'!K22/100</f>
        <v>120.51480959169366</v>
      </c>
      <c r="L22" s="69">
        <f>K22*'Table 1 (3)'!L22/100</f>
        <v>122.56356135475245</v>
      </c>
      <c r="M22" s="69">
        <f>L22*'Table 1 (3)'!M22/100</f>
        <v>124.52457833642848</v>
      </c>
      <c r="N22" s="69">
        <f>M22*'Table 1 (3)'!N22/100</f>
        <v>127.01506990315706</v>
      </c>
      <c r="O22" s="69">
        <f>N22*'Table 1 (3)'!O22/100</f>
        <v>130.82552200025177</v>
      </c>
      <c r="P22" s="69">
        <f>O22*'Table 1 (3)'!P22/100</f>
        <v>136.71267049026309</v>
      </c>
      <c r="Q22" s="69">
        <f>P22*'Table 1 (3)'!Q22/100</f>
        <v>142.72802799183467</v>
      </c>
      <c r="R22" s="69">
        <f>Q22*'Table 1 (3)'!R22/100</f>
        <v>146.86714080359789</v>
      </c>
      <c r="S22" s="69">
        <f>R22*'Table 1 (3)'!S22/100</f>
        <v>158.17591064547494</v>
      </c>
      <c r="T22" s="70">
        <f>S22*'Table 1 (3)'!T22/100</f>
        <v>184.11675999133283</v>
      </c>
      <c r="U22" s="9"/>
      <c r="V22" s="36">
        <f t="shared" si="0"/>
        <v>442.98200763077352</v>
      </c>
      <c r="W22" s="38">
        <f t="shared" si="1"/>
        <v>110.4713775387935</v>
      </c>
      <c r="X22" s="36"/>
      <c r="Y22" s="22">
        <f t="shared" si="2"/>
        <v>11741.565144405142</v>
      </c>
      <c r="Z22" s="23">
        <f t="shared" si="3"/>
        <v>159.38520353409231</v>
      </c>
      <c r="AA22" s="23"/>
      <c r="AB22" s="22">
        <f t="shared" si="4"/>
        <v>1326.2495785243639</v>
      </c>
      <c r="AC22" s="23">
        <f t="shared" si="5"/>
        <v>136.70553841474953</v>
      </c>
    </row>
    <row r="23" spans="2:29" ht="17.100000000000001" customHeight="1">
      <c r="B23" s="67" t="s">
        <v>70</v>
      </c>
      <c r="C23" s="68">
        <f>'Table 1 (3)'!C23</f>
        <v>106.3</v>
      </c>
      <c r="D23" s="69">
        <f>C23*'Table 1 (3)'!D23/100</f>
        <v>117.35520000000001</v>
      </c>
      <c r="E23" s="69">
        <f>D23*'Table 1 (3)'!E23/100</f>
        <v>132.37666560000002</v>
      </c>
      <c r="F23" s="69">
        <f>E23*'Table 1 (3)'!F23/100</f>
        <v>137.00984889600002</v>
      </c>
      <c r="G23" s="69">
        <f>F23*'Table 1 (3)'!G23/100</f>
        <v>125.36401173984002</v>
      </c>
      <c r="H23" s="78">
        <f>G23*'Table 1 (3)'!H23/100</f>
        <v>122.10454743460419</v>
      </c>
      <c r="I23" s="69">
        <f>H23*'Table 1 (3)'!I23/100</f>
        <v>126.25610204738074</v>
      </c>
      <c r="J23" s="69">
        <f>I23*'Table 1 (3)'!J23/100</f>
        <v>131.68511443541811</v>
      </c>
      <c r="K23" s="69">
        <f>J23*'Table 1 (3)'!K23/100</f>
        <v>138.26937015718903</v>
      </c>
      <c r="L23" s="69">
        <f>K23*'Table 1 (3)'!L23/100</f>
        <v>138.54590889750341</v>
      </c>
      <c r="M23" s="69">
        <f>L23*'Table 1 (3)'!M23/100</f>
        <v>139.79282207758095</v>
      </c>
      <c r="N23" s="69">
        <f>M23*'Table 1 (3)'!N23/100</f>
        <v>139.23365078927063</v>
      </c>
      <c r="O23" s="69">
        <f>N23*'Table 1 (3)'!O23/100</f>
        <v>140.90445459874189</v>
      </c>
      <c r="P23" s="69">
        <f>O23*'Table 1 (3)'!P23/100</f>
        <v>143.58163923611798</v>
      </c>
      <c r="Q23" s="69">
        <f>P23*'Table 1 (3)'!Q23/100</f>
        <v>146.30969038160424</v>
      </c>
      <c r="R23" s="69">
        <f>Q23*'Table 1 (3)'!R23/100</f>
        <v>147.04123883351227</v>
      </c>
      <c r="S23" s="69">
        <f>R23*'Table 1 (3)'!S23/100</f>
        <v>160.86311528386241</v>
      </c>
      <c r="T23" s="70">
        <f>S23*'Table 1 (3)'!T23/100</f>
        <v>190.14020226552537</v>
      </c>
      <c r="U23" s="9"/>
      <c r="V23" s="36">
        <f t="shared" si="0"/>
        <v>534.13490369055853</v>
      </c>
      <c r="W23" s="38">
        <f t="shared" si="1"/>
        <v>131.1135875907253</v>
      </c>
      <c r="X23" s="36"/>
      <c r="Y23" s="22">
        <f t="shared" si="2"/>
        <v>17092.164685367516</v>
      </c>
      <c r="Z23" s="23">
        <f t="shared" si="3"/>
        <v>179.61432282665322</v>
      </c>
      <c r="AA23" s="23"/>
      <c r="AB23" s="22">
        <f t="shared" si="4"/>
        <v>1445.3428481036885</v>
      </c>
      <c r="AC23" s="23">
        <f t="shared" si="5"/>
        <v>143.58859994885344</v>
      </c>
    </row>
    <row r="24" spans="2:29" ht="17.100000000000001" customHeight="1">
      <c r="B24" s="67" t="s">
        <v>71</v>
      </c>
      <c r="C24" s="68">
        <f>'Table 1 (3)'!C24</f>
        <v>108.7</v>
      </c>
      <c r="D24" s="69">
        <f>C24*'Table 1 (3)'!D24/100</f>
        <v>119.1352</v>
      </c>
      <c r="E24" s="69">
        <f>D24*'Table 1 (3)'!E24/100</f>
        <v>121.16049839999999</v>
      </c>
      <c r="F24" s="69">
        <f>E24*'Table 1 (3)'!F24/100</f>
        <v>111.83114002319999</v>
      </c>
      <c r="G24" s="69">
        <f>F24*'Table 1 (3)'!G24/100</f>
        <v>100.87168830092639</v>
      </c>
      <c r="H24" s="78">
        <f>G24*'Table 1 (3)'!H24/100</f>
        <v>101.37604674243103</v>
      </c>
      <c r="I24" s="69">
        <f>H24*'Table 1 (3)'!I24/100</f>
        <v>99.145773714097544</v>
      </c>
      <c r="J24" s="69">
        <f>I24*'Table 1 (3)'!J24/100</f>
        <v>100.13723145123851</v>
      </c>
      <c r="K24" s="69">
        <f>J24*'Table 1 (3)'!K24/100</f>
        <v>100.93832930284842</v>
      </c>
      <c r="L24" s="69">
        <f>K24*'Table 1 (3)'!L24/100</f>
        <v>101.5439592786655</v>
      </c>
      <c r="M24" s="69">
        <f>L24*'Table 1 (3)'!M24/100</f>
        <v>102.05167907505881</v>
      </c>
      <c r="N24" s="69">
        <f>M24*'Table 1 (3)'!N24/100</f>
        <v>102.45988579135904</v>
      </c>
      <c r="O24" s="69">
        <f>N24*'Table 1 (3)'!O24/100</f>
        <v>103.79186430664672</v>
      </c>
      <c r="P24" s="69">
        <f>O24*'Table 1 (3)'!P24/100</f>
        <v>107.94353887891259</v>
      </c>
      <c r="Q24" s="69">
        <f>P24*'Table 1 (3)'!Q24/100</f>
        <v>110.42624027312758</v>
      </c>
      <c r="R24" s="69">
        <f>Q24*'Table 1 (3)'!R24/100</f>
        <v>111.64092891613198</v>
      </c>
      <c r="S24" s="69">
        <f>R24*'Table 1 (3)'!S24/100</f>
        <v>117.66953907760312</v>
      </c>
      <c r="T24" s="70">
        <f>S24*'Table 1 (3)'!T24/100</f>
        <v>130.26017975890665</v>
      </c>
      <c r="U24" s="9"/>
      <c r="V24" s="36">
        <f t="shared" si="0"/>
        <v>425.50878731170116</v>
      </c>
      <c r="W24" s="38">
        <f t="shared" si="1"/>
        <v>106.27864341993845</v>
      </c>
      <c r="X24" s="36"/>
      <c r="Y24" s="22">
        <f t="shared" si="2"/>
        <v>6602.873945180354</v>
      </c>
      <c r="Z24" s="23">
        <f t="shared" si="3"/>
        <v>131.17805273728794</v>
      </c>
      <c r="AA24" s="23"/>
      <c r="AB24" s="22">
        <f t="shared" si="4"/>
        <v>891.72751762417261</v>
      </c>
      <c r="AC24" s="23">
        <f t="shared" si="5"/>
        <v>107.36910640622534</v>
      </c>
    </row>
    <row r="25" spans="2:29" ht="17.100000000000001" customHeight="1">
      <c r="B25" s="67" t="s">
        <v>72</v>
      </c>
      <c r="C25" s="68">
        <f>'Table 1 (3)'!C25</f>
        <v>102.6</v>
      </c>
      <c r="D25" s="69">
        <f>C25*'Table 1 (3)'!D25/100</f>
        <v>105.5754</v>
      </c>
      <c r="E25" s="69">
        <f>D25*'Table 1 (3)'!E25/100</f>
        <v>108.6370866</v>
      </c>
      <c r="F25" s="69">
        <f>E25*'Table 1 (3)'!F25/100</f>
        <v>113.19984423720001</v>
      </c>
      <c r="G25" s="69">
        <f>F25*'Table 1 (3)'!G25/100</f>
        <v>112.9734445487256</v>
      </c>
      <c r="H25" s="78">
        <f>G25*'Table 1 (3)'!H25/100</f>
        <v>113.31236488237177</v>
      </c>
      <c r="I25" s="69">
        <f>H25*'Table 1 (3)'!I25/100</f>
        <v>113.19905251748941</v>
      </c>
      <c r="J25" s="69">
        <f>I25*'Table 1 (3)'!J25/100</f>
        <v>112.51985820238447</v>
      </c>
      <c r="K25" s="69">
        <f>J25*'Table 1 (3)'!K25/100</f>
        <v>111.16961990395585</v>
      </c>
      <c r="L25" s="69">
        <f>K25*'Table 1 (3)'!L25/100</f>
        <v>107.50102244712531</v>
      </c>
      <c r="M25" s="69">
        <f>L25*'Table 1 (3)'!M25/100</f>
        <v>104.4909938186058</v>
      </c>
      <c r="N25" s="69">
        <f>M25*'Table 1 (3)'!N25/100</f>
        <v>102.7146469236895</v>
      </c>
      <c r="O25" s="69">
        <f>N25*'Table 1 (3)'!O25/100</f>
        <v>102.50921762984211</v>
      </c>
      <c r="P25" s="69">
        <f>O25*'Table 1 (3)'!P25/100</f>
        <v>102.91925450036149</v>
      </c>
      <c r="Q25" s="69">
        <f>P25*'Table 1 (3)'!Q25/100</f>
        <v>102.50757748236003</v>
      </c>
      <c r="R25" s="69">
        <f>Q25*'Table 1 (3)'!R25/100</f>
        <v>102.40506990487768</v>
      </c>
      <c r="S25" s="69">
        <f>R25*'Table 1 (3)'!S25/100</f>
        <v>104.76038651268986</v>
      </c>
      <c r="T25" s="70">
        <f>S25*'Table 1 (3)'!T25/100</f>
        <v>111.88409279555277</v>
      </c>
      <c r="U25" s="9"/>
      <c r="V25" s="36">
        <f t="shared" si="0"/>
        <v>454.05905204448254</v>
      </c>
      <c r="W25" s="38">
        <f t="shared" si="1"/>
        <v>113.08661432489902</v>
      </c>
      <c r="X25" s="36"/>
      <c r="Y25" s="22">
        <f t="shared" si="2"/>
        <v>8229.92318855952</v>
      </c>
      <c r="Z25" s="23">
        <f t="shared" si="3"/>
        <v>141.59011268237472</v>
      </c>
      <c r="AA25" s="23"/>
      <c r="AB25" s="22">
        <f t="shared" si="4"/>
        <v>832.16478244872121</v>
      </c>
      <c r="AC25" s="23">
        <f t="shared" si="5"/>
        <v>102.64525735593075</v>
      </c>
    </row>
    <row r="26" spans="2:29" ht="17.100000000000001" customHeight="1">
      <c r="B26" s="67" t="s">
        <v>73</v>
      </c>
      <c r="C26" s="68">
        <f>'Table 1 (3)'!C26</f>
        <v>104.7</v>
      </c>
      <c r="D26" s="69">
        <f>C26*'Table 1 (3)'!D26/100</f>
        <v>111.9243</v>
      </c>
      <c r="E26" s="69">
        <f>D26*'Table 1 (3)'!E26/100</f>
        <v>117.52051499999999</v>
      </c>
      <c r="F26" s="69">
        <f>E26*'Table 1 (3)'!F26/100</f>
        <v>123.043979205</v>
      </c>
      <c r="G26" s="69">
        <f>F26*'Table 1 (3)'!G26/100</f>
        <v>124.39746297625499</v>
      </c>
      <c r="H26" s="78">
        <f>G26*'Table 1 (3)'!H26/100</f>
        <v>127.50739955066136</v>
      </c>
      <c r="I26" s="69">
        <f>H26*'Table 1 (3)'!I26/100</f>
        <v>132.35268073358648</v>
      </c>
      <c r="J26" s="69">
        <f>I26*'Table 1 (3)'!J26/100</f>
        <v>131.95562269138571</v>
      </c>
      <c r="K26" s="69">
        <f>J26*'Table 1 (3)'!K26/100</f>
        <v>132.35148955945985</v>
      </c>
      <c r="L26" s="69">
        <f>K26*'Table 1 (3)'!L26/100</f>
        <v>132.61619253857879</v>
      </c>
      <c r="M26" s="69">
        <f>L26*'Table 1 (3)'!M26/100</f>
        <v>130.75956584303867</v>
      </c>
      <c r="N26" s="69">
        <f>M26*'Table 1 (3)'!N26/100</f>
        <v>129.05969148707919</v>
      </c>
      <c r="O26" s="69">
        <f>N26*'Table 1 (3)'!O26/100</f>
        <v>131.76994500830784</v>
      </c>
      <c r="P26" s="69">
        <f>O26*'Table 1 (3)'!P26/100</f>
        <v>135.06419363351554</v>
      </c>
      <c r="Q26" s="69">
        <f>P26*'Table 1 (3)'!Q26/100</f>
        <v>136.54989976348421</v>
      </c>
      <c r="R26" s="69">
        <f>Q26*'Table 1 (3)'!R26/100</f>
        <v>135.45750056537634</v>
      </c>
      <c r="S26" s="69">
        <f>R26*'Table 1 (3)'!S26/100</f>
        <v>146.83593061286797</v>
      </c>
      <c r="T26" s="70">
        <f>S26*'Table 1 (3)'!T26/100</f>
        <v>166.07143752315366</v>
      </c>
      <c r="U26" s="9"/>
      <c r="V26" s="36">
        <f t="shared" si="0"/>
        <v>500.50503065730578</v>
      </c>
      <c r="W26" s="38">
        <f t="shared" si="1"/>
        <v>123.71969753629335</v>
      </c>
      <c r="X26" s="36"/>
      <c r="Y26" s="22">
        <f t="shared" si="2"/>
        <v>15397.364129658457</v>
      </c>
      <c r="Z26" s="23">
        <f t="shared" si="3"/>
        <v>173.83520160851305</v>
      </c>
      <c r="AA26" s="23"/>
      <c r="AB26" s="22">
        <f t="shared" si="4"/>
        <v>1288.7431382129889</v>
      </c>
      <c r="AC26" s="23">
        <f t="shared" si="5"/>
        <v>134.45281703623624</v>
      </c>
    </row>
    <row r="27" spans="2:29" ht="17.100000000000001" customHeight="1">
      <c r="B27" s="53" t="s">
        <v>74</v>
      </c>
      <c r="C27" s="57">
        <f>'Table 1 (3)'!C27</f>
        <v>102.4</v>
      </c>
      <c r="D27" s="56">
        <f>C27*'Table 1 (3)'!D27/100</f>
        <v>109.46560000000001</v>
      </c>
      <c r="E27" s="56">
        <f>D27*'Table 1 (3)'!E27/100</f>
        <v>113.84422400000001</v>
      </c>
      <c r="F27" s="56">
        <f>E27*'Table 1 (3)'!F27/100</f>
        <v>122.61022924800001</v>
      </c>
      <c r="G27" s="56">
        <f>F27*'Table 1 (3)'!G27/100</f>
        <v>119.29975305830402</v>
      </c>
      <c r="H27" s="79">
        <f>G27*'Table 1 (3)'!H27/100</f>
        <v>120.73135009500368</v>
      </c>
      <c r="I27" s="56">
        <f>H27*'Table 1 (3)'!I27/100</f>
        <v>127.25084300013388</v>
      </c>
      <c r="J27" s="56">
        <f>I27*'Table 1 (3)'!J27/100</f>
        <v>130.43211407513724</v>
      </c>
      <c r="K27" s="56">
        <f>J27*'Table 1 (3)'!K27/100</f>
        <v>129.12779293438587</v>
      </c>
      <c r="L27" s="56">
        <f>K27*'Table 1 (3)'!L27/100</f>
        <v>129.38604852025463</v>
      </c>
      <c r="M27" s="56">
        <f>L27*'Table 1 (3)'!M27/100</f>
        <v>128.6097322291331</v>
      </c>
      <c r="N27" s="56">
        <f>M27*'Table 1 (3)'!N27/100</f>
        <v>129.51000035473703</v>
      </c>
      <c r="O27" s="56">
        <f>N27*'Table 1 (3)'!O27/100</f>
        <v>131.97069036147704</v>
      </c>
      <c r="P27" s="56">
        <f>O27*'Table 1 (3)'!P27/100</f>
        <v>135.00601623979099</v>
      </c>
      <c r="Q27" s="56">
        <f>P27*'Table 1 (3)'!Q27/100</f>
        <v>138.65117867826535</v>
      </c>
      <c r="R27" s="56">
        <f>Q27*'Table 1 (3)'!R27/100</f>
        <v>140.59229517976107</v>
      </c>
      <c r="S27" s="56">
        <f>R27*'Table 1 (3)'!S27/100</f>
        <v>147.20013305320984</v>
      </c>
      <c r="T27" s="58">
        <f>S27*'Table 1 (3)'!T27/100</f>
        <v>158.97614369746663</v>
      </c>
      <c r="U27" s="9"/>
      <c r="V27" s="36">
        <f t="shared" si="0"/>
        <v>488.18368302338854</v>
      </c>
      <c r="W27" s="38">
        <f t="shared" si="1"/>
        <v>120.94879113120047</v>
      </c>
      <c r="X27" s="36"/>
      <c r="Y27" s="22">
        <f t="shared" si="2"/>
        <v>14440.74528645889</v>
      </c>
      <c r="Z27" s="23">
        <f t="shared" si="3"/>
        <v>170.34473842179651</v>
      </c>
      <c r="AA27" s="23"/>
      <c r="AB27" s="22">
        <f t="shared" si="4"/>
        <v>1300.9951547798846</v>
      </c>
      <c r="AC27" s="23">
        <f t="shared" si="5"/>
        <v>135.19345198052014</v>
      </c>
    </row>
    <row r="28" spans="2:29" ht="17.100000000000001" customHeight="1">
      <c r="B28" s="67" t="s">
        <v>75</v>
      </c>
      <c r="C28" s="68">
        <f>'Table 1 (3)'!C28</f>
        <v>104.7</v>
      </c>
      <c r="D28" s="69">
        <f>C28*'Table 1 (3)'!D28/100</f>
        <v>106.58459999999999</v>
      </c>
      <c r="E28" s="69">
        <f>D28*'Table 1 (3)'!E28/100</f>
        <v>119.05499819999999</v>
      </c>
      <c r="F28" s="69">
        <f>E28*'Table 1 (3)'!F28/100</f>
        <v>131.43671801279999</v>
      </c>
      <c r="G28" s="69">
        <f>F28*'Table 1 (3)'!G28/100</f>
        <v>120.79034385376319</v>
      </c>
      <c r="H28" s="78">
        <f>G28*'Table 1 (3)'!H28/100</f>
        <v>114.26766528565997</v>
      </c>
      <c r="I28" s="69">
        <f>H28*'Table 1 (3)'!I28/100</f>
        <v>115.86741259965922</v>
      </c>
      <c r="J28" s="69">
        <f>I28*'Table 1 (3)'!J28/100</f>
        <v>112.97072728466773</v>
      </c>
      <c r="K28" s="69">
        <f>J28*'Table 1 (3)'!K28/100</f>
        <v>106.418425102157</v>
      </c>
      <c r="L28" s="69">
        <f>K28*'Table 1 (3)'!L28/100</f>
        <v>106.73768037746348</v>
      </c>
      <c r="M28" s="69">
        <f>L28*'Table 1 (3)'!M28/100</f>
        <v>110.15328614954231</v>
      </c>
      <c r="N28" s="69">
        <f>M28*'Table 1 (3)'!N28/100</f>
        <v>108.94160000189736</v>
      </c>
      <c r="O28" s="69">
        <f>N28*'Table 1 (3)'!O28/100</f>
        <v>108.61477520189166</v>
      </c>
      <c r="P28" s="69">
        <f>O28*'Table 1 (3)'!P28/100</f>
        <v>110.46122638032382</v>
      </c>
      <c r="Q28" s="69">
        <f>P28*'Table 1 (3)'!Q28/100</f>
        <v>115.32152034105808</v>
      </c>
      <c r="R28" s="69">
        <f>Q28*'Table 1 (3)'!R28/100</f>
        <v>122.12549004118051</v>
      </c>
      <c r="S28" s="69">
        <f>R28*'Table 1 (3)'!S28/100</f>
        <v>133.84953708513385</v>
      </c>
      <c r="T28" s="70">
        <f>S28*'Table 1 (3)'!T28/100</f>
        <v>163.02873616969302</v>
      </c>
      <c r="U28" s="9"/>
      <c r="V28" s="36">
        <f t="shared" si="0"/>
        <v>510.98992550432541</v>
      </c>
      <c r="W28" s="38">
        <f t="shared" si="1"/>
        <v>126.05086275091395</v>
      </c>
      <c r="X28" s="36"/>
      <c r="Y28" s="22">
        <f t="shared" si="2"/>
        <v>8614.6215050001829</v>
      </c>
      <c r="Z28" s="23">
        <f t="shared" si="3"/>
        <v>143.8076004516565</v>
      </c>
      <c r="AA28" s="23"/>
      <c r="AB28" s="22">
        <f t="shared" si="4"/>
        <v>945.37605613802771</v>
      </c>
      <c r="AC28" s="23">
        <f t="shared" si="5"/>
        <v>111.44700247498606</v>
      </c>
    </row>
    <row r="29" spans="2:29" ht="17.100000000000001" customHeight="1">
      <c r="B29" s="67" t="s">
        <v>78</v>
      </c>
      <c r="C29" s="68">
        <f>'Table 1 (3)'!C31</f>
        <v>111.9</v>
      </c>
      <c r="D29" s="69">
        <f>C29*'Table 1 (3)'!D31/100</f>
        <v>152.8554</v>
      </c>
      <c r="E29" s="69">
        <f>D29*'Table 1 (3)'!E31/100</f>
        <v>187.09500960000003</v>
      </c>
      <c r="F29" s="69">
        <f>E29*'Table 1 (3)'!F31/100</f>
        <v>203.37227543520004</v>
      </c>
      <c r="G29" s="69">
        <f>F29*'Table 1 (3)'!G31/100</f>
        <v>187.71261022668961</v>
      </c>
      <c r="H29" s="78">
        <f>G29*'Table 1 (3)'!H31/100</f>
        <v>173.6341644596879</v>
      </c>
      <c r="I29" s="69">
        <f>H29*'Table 1 (3)'!I31/100</f>
        <v>178.14865273563976</v>
      </c>
      <c r="J29" s="69">
        <f>I29*'Table 1 (3)'!J31/100</f>
        <v>183.49311231770895</v>
      </c>
      <c r="K29" s="69">
        <f>J29*'Table 1 (3)'!K31/100</f>
        <v>191.01632992273503</v>
      </c>
      <c r="L29" s="69">
        <f>K29*'Table 1 (3)'!L31/100</f>
        <v>192.35344423219416</v>
      </c>
      <c r="M29" s="69">
        <f>L29*'Table 1 (3)'!M31/100</f>
        <v>198.70110789185657</v>
      </c>
      <c r="N29" s="69">
        <f>M29*'Table 1 (3)'!N31/100</f>
        <v>210.02707104169241</v>
      </c>
      <c r="O29" s="69">
        <f>N29*'Table 1 (3)'!O31/100</f>
        <v>215.27774781773471</v>
      </c>
      <c r="P29" s="69">
        <f>O29*'Table 1 (3)'!P31/100</f>
        <v>224.96524646953276</v>
      </c>
      <c r="Q29" s="69">
        <f>P29*'Table 1 (3)'!Q31/100</f>
        <v>235.76357830007032</v>
      </c>
      <c r="R29" s="69">
        <f>Q29*'Table 1 (3)'!R31/100</f>
        <v>252.97431951597545</v>
      </c>
      <c r="S29" s="69">
        <f>R29*'Table 1 (3)'!S31/100</f>
        <v>270.1765732430618</v>
      </c>
      <c r="T29" s="70">
        <f>S29*'Table 1 (3)'!T31/100</f>
        <v>306.38023405763209</v>
      </c>
      <c r="U29" s="9"/>
      <c r="V29" s="36">
        <f t="shared" si="0"/>
        <v>872.84029235871628</v>
      </c>
      <c r="W29" s="38">
        <f t="shared" si="1"/>
        <v>195.4387063941887</v>
      </c>
      <c r="X29" s="36"/>
      <c r="Y29" s="22">
        <f t="shared" si="2"/>
        <v>62127.159439831114</v>
      </c>
      <c r="Z29" s="23">
        <f t="shared" si="3"/>
        <v>261.95643282412988</v>
      </c>
      <c r="AA29" s="23"/>
      <c r="AB29" s="22">
        <f t="shared" si="4"/>
        <v>3440.04260823411</v>
      </c>
      <c r="AC29" s="23">
        <f t="shared" si="5"/>
        <v>225.22800909520635</v>
      </c>
    </row>
    <row r="30" spans="2:29" ht="17.100000000000001" customHeight="1">
      <c r="B30" s="67" t="s">
        <v>79</v>
      </c>
      <c r="C30" s="68">
        <f>'Table 1 (3)'!C32</f>
        <v>108.3</v>
      </c>
      <c r="D30" s="69">
        <f>C30*'Table 1 (3)'!D32/100</f>
        <v>119.88809999999999</v>
      </c>
      <c r="E30" s="69">
        <f>D30*'Table 1 (3)'!E32/100</f>
        <v>139.19008409999998</v>
      </c>
      <c r="F30" s="69">
        <f>E30*'Table 1 (3)'!F32/100</f>
        <v>152.55233217359998</v>
      </c>
      <c r="G30" s="69">
        <f>F30*'Table 1 (3)'!G32/100</f>
        <v>130.432244008428</v>
      </c>
      <c r="H30" s="78">
        <f>G30*'Table 1 (3)'!H32/100</f>
        <v>124.17149629602345</v>
      </c>
      <c r="I30" s="69">
        <f>H30*'Table 1 (3)'!I32/100</f>
        <v>128.89001315527233</v>
      </c>
      <c r="J30" s="69">
        <f>I30*'Table 1 (3)'!J32/100</f>
        <v>132.88560356308577</v>
      </c>
      <c r="K30" s="69">
        <f>J30*'Table 1 (3)'!K32/100</f>
        <v>138.86545572342462</v>
      </c>
      <c r="L30" s="69">
        <f>K30*'Table 1 (3)'!L32/100</f>
        <v>143.30915030657422</v>
      </c>
      <c r="M30" s="69">
        <f>L30*'Table 1 (3)'!M32/100</f>
        <v>146.31864246301228</v>
      </c>
      <c r="N30" s="69">
        <f>M30*'Table 1 (3)'!N32/100</f>
        <v>149.53765259719856</v>
      </c>
      <c r="O30" s="69">
        <f>N30*'Table 1 (3)'!O32/100</f>
        <v>155.8182340062809</v>
      </c>
      <c r="P30" s="69">
        <f>O30*'Table 1 (3)'!P32/100</f>
        <v>161.27187219650074</v>
      </c>
      <c r="Q30" s="69">
        <f>P30*'Table 1 (3)'!Q32/100</f>
        <v>169.17419393412928</v>
      </c>
      <c r="R30" s="69">
        <f>Q30*'Table 1 (3)'!R32/100</f>
        <v>172.55767781281185</v>
      </c>
      <c r="S30" s="69">
        <f>R30*'Table 1 (3)'!S32/100</f>
        <v>183.94648454845742</v>
      </c>
      <c r="T30" s="70">
        <f>S30*'Table 1 (3)'!T32/100</f>
        <v>217.05685176717975</v>
      </c>
      <c r="U30" s="9"/>
      <c r="V30" s="36">
        <f t="shared" si="0"/>
        <v>581.96200632324553</v>
      </c>
      <c r="W30" s="38">
        <f t="shared" si="1"/>
        <v>141.2388870649269</v>
      </c>
      <c r="X30" s="36"/>
      <c r="Y30" s="22">
        <f t="shared" si="2"/>
        <v>19042.091323618057</v>
      </c>
      <c r="Z30" s="23">
        <f t="shared" si="3"/>
        <v>185.72150479162252</v>
      </c>
      <c r="AA30" s="23"/>
      <c r="AB30" s="22">
        <f t="shared" si="4"/>
        <v>1799.1094098227695</v>
      </c>
      <c r="AC30" s="23">
        <f t="shared" si="5"/>
        <v>162.03090994713909</v>
      </c>
    </row>
    <row r="31" spans="2:29" ht="17.100000000000001" customHeight="1">
      <c r="B31" s="67" t="s">
        <v>80</v>
      </c>
      <c r="C31" s="68">
        <f>'Table 1 (3)'!C33</f>
        <v>103.1</v>
      </c>
      <c r="D31" s="69">
        <f>C31*'Table 1 (3)'!D33/100</f>
        <v>105.98679999999999</v>
      </c>
      <c r="E31" s="69">
        <f>D31*'Table 1 (3)'!E33/100</f>
        <v>109.06041719999999</v>
      </c>
      <c r="F31" s="69">
        <f>E31*'Table 1 (3)'!F33/100</f>
        <v>112.5503505504</v>
      </c>
      <c r="G31" s="69">
        <f>F31*'Table 1 (3)'!G33/100</f>
        <v>114.23860580865599</v>
      </c>
      <c r="H31" s="78">
        <f>G31*'Table 1 (3)'!H33/100</f>
        <v>115.15251465512523</v>
      </c>
      <c r="I31" s="69">
        <f>H31*'Table 1 (3)'!I33/100</f>
        <v>118.03132752150336</v>
      </c>
      <c r="J31" s="69">
        <f>I31*'Table 1 (3)'!J33/100</f>
        <v>121.45423601962698</v>
      </c>
      <c r="K31" s="69">
        <f>J31*'Table 1 (3)'!K33/100</f>
        <v>123.88332074001951</v>
      </c>
      <c r="L31" s="69">
        <f>K31*'Table 1 (3)'!L33/100</f>
        <v>125.98933719259985</v>
      </c>
      <c r="M31" s="69">
        <f>L31*'Table 1 (3)'!M33/100</f>
        <v>127.37521990171845</v>
      </c>
      <c r="N31" s="69">
        <f>M31*'Table 1 (3)'!N33/100</f>
        <v>128.64897210073565</v>
      </c>
      <c r="O31" s="69">
        <f>N31*'Table 1 (3)'!O33/100</f>
        <v>131.09330257064963</v>
      </c>
      <c r="P31" s="69">
        <f>O31*'Table 1 (3)'!P33/100</f>
        <v>133.45298201692131</v>
      </c>
      <c r="Q31" s="69">
        <f>P31*'Table 1 (3)'!Q33/100</f>
        <v>137.45657147742895</v>
      </c>
      <c r="R31" s="69">
        <f>Q31*'Table 1 (3)'!R33/100</f>
        <v>141.71772519322923</v>
      </c>
      <c r="S31" s="69">
        <f>R31*'Table 1 (3)'!S33/100</f>
        <v>150.92937733078912</v>
      </c>
      <c r="T31" s="70">
        <f>S31*'Table 1 (3)'!T33/100</f>
        <v>172.21041953443037</v>
      </c>
      <c r="U31" s="9"/>
      <c r="V31" s="36">
        <f t="shared" si="0"/>
        <v>455.36490766058779</v>
      </c>
      <c r="W31" s="38">
        <f t="shared" si="1"/>
        <v>113.39280860905032</v>
      </c>
      <c r="X31" s="36"/>
      <c r="Y31" s="22">
        <f t="shared" si="2"/>
        <v>12700.62124570269</v>
      </c>
      <c r="Z31" s="23">
        <f t="shared" si="3"/>
        <v>163.49051903372853</v>
      </c>
      <c r="AA31" s="23"/>
      <c r="AB31" s="22">
        <f t="shared" si="4"/>
        <v>1281.0644451067872</v>
      </c>
      <c r="AC31" s="23">
        <f t="shared" si="5"/>
        <v>133.98624393205881</v>
      </c>
    </row>
    <row r="32" spans="2:29" ht="17.100000000000001" customHeight="1">
      <c r="B32" s="67" t="s">
        <v>81</v>
      </c>
      <c r="C32" s="68">
        <f>'Table 1 (3)'!C34</f>
        <v>103.5</v>
      </c>
      <c r="D32" s="69">
        <f>C32*'Table 1 (3)'!D34/100</f>
        <v>109.60650000000001</v>
      </c>
      <c r="E32" s="69">
        <f>D32*'Table 1 (3)'!E34/100</f>
        <v>115.41564450000001</v>
      </c>
      <c r="F32" s="69">
        <f>E32*'Table 1 (3)'!F34/100</f>
        <v>122.45599881449999</v>
      </c>
      <c r="G32" s="69">
        <f>F32*'Table 1 (3)'!G34/100</f>
        <v>127.23178276826549</v>
      </c>
      <c r="H32" s="78">
        <f>G32*'Table 1 (3)'!H34/100</f>
        <v>129.394723075326</v>
      </c>
      <c r="I32" s="69">
        <f>H32*'Table 1 (3)'!I34/100</f>
        <v>132.50019642913384</v>
      </c>
      <c r="J32" s="69">
        <f>I32*'Table 1 (3)'!J34/100</f>
        <v>135.28270055414563</v>
      </c>
      <c r="K32" s="69">
        <f>J32*'Table 1 (3)'!K34/100</f>
        <v>138.25891996633683</v>
      </c>
      <c r="L32" s="69">
        <f>K32*'Table 1 (3)'!L34/100</f>
        <v>141.30061620559624</v>
      </c>
      <c r="M32" s="69">
        <f>L32*'Table 1 (3)'!M34/100</f>
        <v>145.68093530796972</v>
      </c>
      <c r="N32" s="69">
        <f>M32*'Table 1 (3)'!N34/100</f>
        <v>150.6340871084407</v>
      </c>
      <c r="O32" s="69">
        <f>N32*'Table 1 (3)'!O34/100</f>
        <v>161.17847320603153</v>
      </c>
      <c r="P32" s="69">
        <f>O32*'Table 1 (3)'!P34/100</f>
        <v>177.61867747304674</v>
      </c>
      <c r="Q32" s="69">
        <f>P32*'Table 1 (3)'!Q34/100</f>
        <v>194.67007051045923</v>
      </c>
      <c r="R32" s="69">
        <f>Q32*'Table 1 (3)'!R34/100</f>
        <v>208.68631558721231</v>
      </c>
      <c r="S32" s="69">
        <f>R32*'Table 1 (3)'!S34/100</f>
        <v>234.14604608885219</v>
      </c>
      <c r="T32" s="70">
        <f>S32*'Table 1 (3)'!T34/100</f>
        <v>290.34109715017672</v>
      </c>
      <c r="U32" s="9"/>
      <c r="V32" s="36">
        <f t="shared" si="0"/>
        <v>505.4907319811399</v>
      </c>
      <c r="W32" s="38">
        <f t="shared" si="1"/>
        <v>124.83121046268018</v>
      </c>
      <c r="X32" s="36"/>
      <c r="Y32" s="22">
        <f t="shared" si="2"/>
        <v>19365.669386576763</v>
      </c>
      <c r="Z32" s="23">
        <f t="shared" si="3"/>
        <v>186.68601154199601</v>
      </c>
      <c r="AA32" s="23"/>
      <c r="AB32" s="22">
        <f t="shared" si="4"/>
        <v>2136.5944048396686</v>
      </c>
      <c r="AC32" s="23">
        <f t="shared" si="5"/>
        <v>177.48575658688432</v>
      </c>
    </row>
    <row r="33" spans="2:29" ht="17.100000000000001" customHeight="1">
      <c r="B33" s="67" t="s">
        <v>84</v>
      </c>
      <c r="C33" s="68">
        <f>'Table 1 (3)'!C37</f>
        <v>102.4</v>
      </c>
      <c r="D33" s="69">
        <f>C33*'Table 1 (3)'!D37/100</f>
        <v>105.36960000000001</v>
      </c>
      <c r="E33" s="69">
        <f>D33*'Table 1 (3)'!E37/100</f>
        <v>109.79512320000002</v>
      </c>
      <c r="F33" s="69">
        <f>E33*'Table 1 (3)'!F37/100</f>
        <v>114.95549399040003</v>
      </c>
      <c r="G33" s="69">
        <f>F33*'Table 1 (3)'!G37/100</f>
        <v>117.59947035217924</v>
      </c>
      <c r="H33" s="78">
        <f>G33*'Table 1 (3)'!H37/100</f>
        <v>119.71626081851846</v>
      </c>
      <c r="I33" s="69">
        <f>H33*'Table 1 (3)'!I37/100</f>
        <v>123.06831612143698</v>
      </c>
      <c r="J33" s="69">
        <f>I33*'Table 1 (3)'!J37/100</f>
        <v>126.14502402447289</v>
      </c>
      <c r="K33" s="69">
        <f>J33*'Table 1 (3)'!K37/100</f>
        <v>129.17250460106024</v>
      </c>
      <c r="L33" s="69">
        <f>K33*'Table 1 (3)'!L37/100</f>
        <v>132.14347220688461</v>
      </c>
      <c r="M33" s="69">
        <f>L33*'Table 1 (3)'!M37/100</f>
        <v>134.25776776219476</v>
      </c>
      <c r="N33" s="69">
        <f>M33*'Table 1 (3)'!N37/100</f>
        <v>136.67440758191427</v>
      </c>
      <c r="O33" s="69">
        <f>N33*'Table 1 (3)'!O37/100</f>
        <v>140.50129099420786</v>
      </c>
      <c r="P33" s="69">
        <f>O33*'Table 1 (3)'!P37/100</f>
        <v>145.55933746999935</v>
      </c>
      <c r="Q33" s="69">
        <f>P33*'Table 1 (3)'!Q37/100</f>
        <v>150.36279560650931</v>
      </c>
      <c r="R33" s="69">
        <f>Q33*'Table 1 (3)'!R37/100</f>
        <v>155.17440506591763</v>
      </c>
      <c r="S33" s="69">
        <f>R33*'Table 1 (3)'!S37/100</f>
        <v>167.58835747119105</v>
      </c>
      <c r="T33" s="70">
        <f>S33*'Table 1 (3)'!T37/100</f>
        <v>192.7266110918697</v>
      </c>
      <c r="U33" s="9"/>
      <c r="V33" s="36">
        <f t="shared" si="0"/>
        <v>467.74201641602087</v>
      </c>
      <c r="W33" s="38">
        <f t="shared" si="1"/>
        <v>116.27344183140491</v>
      </c>
      <c r="X33" s="36"/>
      <c r="Y33" s="22">
        <f t="shared" si="2"/>
        <v>14879.529936999888</v>
      </c>
      <c r="Z33" s="23">
        <f t="shared" si="3"/>
        <v>171.96802175765865</v>
      </c>
      <c r="AA33" s="23"/>
      <c r="AB33" s="22">
        <f t="shared" si="4"/>
        <v>1478.576016194573</v>
      </c>
      <c r="AC33" s="23">
        <f t="shared" si="5"/>
        <v>145.44143744919222</v>
      </c>
    </row>
    <row r="34" spans="2:29" ht="17.100000000000001" customHeight="1">
      <c r="B34" s="67" t="s">
        <v>85</v>
      </c>
      <c r="C34" s="68">
        <f>'Table 1 (3)'!C38</f>
        <v>103.1</v>
      </c>
      <c r="D34" s="69">
        <f>C34*'Table 1 (3)'!D38/100</f>
        <v>104.8527</v>
      </c>
      <c r="E34" s="69">
        <f>D34*'Table 1 (3)'!E38/100</f>
        <v>112.19238900000001</v>
      </c>
      <c r="F34" s="69">
        <f>E34*'Table 1 (3)'!F38/100</f>
        <v>119.93366384100001</v>
      </c>
      <c r="G34" s="69">
        <f>F34*'Table 1 (3)'!G38/100</f>
        <v>120.17353116868202</v>
      </c>
      <c r="H34" s="78">
        <f>G34*'Table 1 (3)'!H38/100</f>
        <v>120.05335763751334</v>
      </c>
      <c r="I34" s="69">
        <f>H34*'Table 1 (3)'!I38/100</f>
        <v>121.49399792916351</v>
      </c>
      <c r="J34" s="69">
        <f>I34*'Table 1 (3)'!J38/100</f>
        <v>121.85847992295099</v>
      </c>
      <c r="K34" s="69">
        <f>J34*'Table 1 (3)'!K38/100</f>
        <v>119.90874424418378</v>
      </c>
      <c r="L34" s="69">
        <f>K34*'Table 1 (3)'!L38/100</f>
        <v>118.70965680174194</v>
      </c>
      <c r="M34" s="69">
        <f>L34*'Table 1 (3)'!M38/100</f>
        <v>117.9973988609315</v>
      </c>
      <c r="N34" s="69">
        <f>M34*'Table 1 (3)'!N38/100</f>
        <v>117.76140406320962</v>
      </c>
      <c r="O34" s="69">
        <f>N34*'Table 1 (3)'!O38/100</f>
        <v>118.7034952957153</v>
      </c>
      <c r="P34" s="69">
        <f>O34*'Table 1 (3)'!P38/100</f>
        <v>122.38330364988248</v>
      </c>
      <c r="Q34" s="69">
        <f>P34*'Table 1 (3)'!Q38/100</f>
        <v>127.52340240317756</v>
      </c>
      <c r="R34" s="69">
        <f>Q34*'Table 1 (3)'!R38/100</f>
        <v>131.22158107286972</v>
      </c>
      <c r="S34" s="69">
        <f>R34*'Table 1 (3)'!S38/100</f>
        <v>137.12655222114887</v>
      </c>
      <c r="T34" s="70">
        <f>S34*'Table 1 (3)'!T38/100</f>
        <v>155.36438366656165</v>
      </c>
      <c r="U34" s="9"/>
      <c r="V34" s="36">
        <f t="shared" si="0"/>
        <v>484.23571390738852</v>
      </c>
      <c r="W34" s="38">
        <f t="shared" si="1"/>
        <v>120.05356482170164</v>
      </c>
      <c r="X34" s="36"/>
      <c r="Y34" s="22">
        <f t="shared" si="2"/>
        <v>11219.685222855067</v>
      </c>
      <c r="Z34" s="23">
        <f t="shared" si="3"/>
        <v>157.03729048333471</v>
      </c>
      <c r="AA34" s="23"/>
      <c r="AB34" s="22">
        <f t="shared" si="4"/>
        <v>1106.5829519744341</v>
      </c>
      <c r="AC34" s="23">
        <f t="shared" si="5"/>
        <v>122.84077408015035</v>
      </c>
    </row>
    <row r="35" spans="2:29" ht="17.100000000000001" customHeight="1">
      <c r="B35" s="67" t="s">
        <v>86</v>
      </c>
      <c r="C35" s="68">
        <f>'Table 1 (3)'!C39</f>
        <v>101.8</v>
      </c>
      <c r="D35" s="69">
        <f>C35*'Table 1 (3)'!D39/100</f>
        <v>105.15939999999999</v>
      </c>
      <c r="E35" s="69">
        <f>D35*'Table 1 (3)'!E39/100</f>
        <v>108.83997899999999</v>
      </c>
      <c r="F35" s="69">
        <f>E35*'Table 1 (3)'!F39/100</f>
        <v>115.588057698</v>
      </c>
      <c r="G35" s="69">
        <f>F35*'Table 1 (3)'!G39/100</f>
        <v>113.045120428644</v>
      </c>
      <c r="H35" s="78">
        <f>G35*'Table 1 (3)'!H39/100</f>
        <v>114.85384235550229</v>
      </c>
      <c r="I35" s="69">
        <f>H35*'Table 1 (3)'!I39/100</f>
        <v>116.57664999083482</v>
      </c>
      <c r="J35" s="69">
        <f>I35*'Table 1 (3)'!J39/100</f>
        <v>117.27610989077982</v>
      </c>
      <c r="K35" s="69">
        <f>J35*'Table 1 (3)'!K39/100</f>
        <v>118.68342320946918</v>
      </c>
      <c r="L35" s="69">
        <f>K35*'Table 1 (3)'!L39/100</f>
        <v>119.51420717193547</v>
      </c>
      <c r="M35" s="69">
        <f>L35*'Table 1 (3)'!M39/100</f>
        <v>120.94837765799871</v>
      </c>
      <c r="N35" s="69">
        <f>M35*'Table 1 (3)'!N39/100</f>
        <v>122.3997581898947</v>
      </c>
      <c r="O35" s="69">
        <f>N35*'Table 1 (3)'!O39/100</f>
        <v>124.6029538373128</v>
      </c>
      <c r="P35" s="69">
        <f>O35*'Table 1 (3)'!P39/100</f>
        <v>127.468821775571</v>
      </c>
      <c r="Q35" s="69">
        <f>P35*'Table 1 (3)'!Q39/100</f>
        <v>130.40060467640913</v>
      </c>
      <c r="R35" s="69">
        <f>Q35*'Table 1 (3)'!R39/100</f>
        <v>133.13901737461373</v>
      </c>
      <c r="S35" s="69">
        <f>R35*'Table 1 (3)'!S39/100</f>
        <v>141.65991448658903</v>
      </c>
      <c r="T35" s="70">
        <f>S35*'Table 1 (3)'!T39/100</f>
        <v>158.94242405395289</v>
      </c>
      <c r="U35" s="9"/>
      <c r="V35" s="36">
        <f t="shared" si="0"/>
        <v>459.29983715247863</v>
      </c>
      <c r="W35" s="38">
        <f t="shared" si="1"/>
        <v>114.31281743108102</v>
      </c>
      <c r="X35" s="36"/>
      <c r="Y35" s="22">
        <f t="shared" si="2"/>
        <v>11100.10874874444</v>
      </c>
      <c r="Z35" s="23">
        <f t="shared" si="3"/>
        <v>156.48705248046966</v>
      </c>
      <c r="AA35" s="23"/>
      <c r="AB35" s="22">
        <f t="shared" si="4"/>
        <v>1177.120589436867</v>
      </c>
      <c r="AC35" s="23">
        <f t="shared" si="5"/>
        <v>127.47848055917372</v>
      </c>
    </row>
    <row r="36" spans="2:29" ht="17.100000000000001" customHeight="1">
      <c r="B36" s="67" t="s">
        <v>88</v>
      </c>
      <c r="C36" s="68">
        <f>'Table 1 (3)'!C41</f>
        <v>104.6</v>
      </c>
      <c r="D36" s="69">
        <f>C36*'Table 1 (3)'!D41/100</f>
        <v>110.9806</v>
      </c>
      <c r="E36" s="69">
        <f>D36*'Table 1 (3)'!E41/100</f>
        <v>118.6382614</v>
      </c>
      <c r="F36" s="69">
        <f>E36*'Table 1 (3)'!F41/100</f>
        <v>126.4683866524</v>
      </c>
      <c r="G36" s="69">
        <f>F36*'Table 1 (3)'!G41/100</f>
        <v>122.54786666617561</v>
      </c>
      <c r="H36" s="78">
        <f>G36*'Table 1 (3)'!H41/100</f>
        <v>129.53309506614761</v>
      </c>
      <c r="I36" s="69">
        <f>H36*'Table 1 (3)'!I41/100</f>
        <v>135.36208434412424</v>
      </c>
      <c r="J36" s="69">
        <f>I36*'Table 1 (3)'!J41/100</f>
        <v>133.73773933199473</v>
      </c>
      <c r="K36" s="69">
        <f>J36*'Table 1 (3)'!K41/100</f>
        <v>132.2666241993428</v>
      </c>
      <c r="L36" s="69">
        <f>K36*'Table 1 (3)'!L41/100</f>
        <v>131.60529107834608</v>
      </c>
      <c r="M36" s="69">
        <f>L36*'Table 1 (3)'!M41/100</f>
        <v>132.52652811589451</v>
      </c>
      <c r="N36" s="69">
        <f>M36*'Table 1 (3)'!N41/100</f>
        <v>130.93620977850375</v>
      </c>
      <c r="O36" s="69">
        <f>N36*'Table 1 (3)'!O41/100</f>
        <v>137.22114784787192</v>
      </c>
      <c r="P36" s="69">
        <f>O36*'Table 1 (3)'!P41/100</f>
        <v>140.92611883976446</v>
      </c>
      <c r="Q36" s="69">
        <f>P36*'Table 1 (3)'!Q41/100</f>
        <v>145.29482852379715</v>
      </c>
      <c r="R36" s="69">
        <f>Q36*'Table 1 (3)'!R41/100</f>
        <v>147.18366129460651</v>
      </c>
      <c r="S36" s="69">
        <f>R36*'Table 1 (3)'!S41/100</f>
        <v>162.93231305312941</v>
      </c>
      <c r="T36" s="70">
        <f>S36*'Table 1 (3)'!T41/100</f>
        <v>186.39456613278006</v>
      </c>
      <c r="U36" s="9"/>
      <c r="V36" s="36">
        <f t="shared" si="0"/>
        <v>504.00056316822213</v>
      </c>
      <c r="W36" s="38">
        <f t="shared" si="1"/>
        <v>124.49956863393351</v>
      </c>
      <c r="X36" s="36"/>
      <c r="Y36" s="22">
        <f t="shared" si="2"/>
        <v>15891.510026566073</v>
      </c>
      <c r="Z36" s="23">
        <f t="shared" si="3"/>
        <v>175.57069608742708</v>
      </c>
      <c r="AA36" s="23"/>
      <c r="AB36" s="22">
        <f t="shared" si="4"/>
        <v>1401.9279029081883</v>
      </c>
      <c r="AC36" s="23">
        <f t="shared" si="5"/>
        <v>141.12480710904271</v>
      </c>
    </row>
    <row r="37" spans="2:29" ht="17.100000000000001" customHeight="1">
      <c r="B37" s="67" t="s">
        <v>89</v>
      </c>
      <c r="C37" s="68">
        <f>'Table 1 (3)'!C42</f>
        <v>104.7</v>
      </c>
      <c r="D37" s="69">
        <f>C37*'Table 1 (3)'!D42/100</f>
        <v>108.88800000000001</v>
      </c>
      <c r="E37" s="69">
        <f>D37*'Table 1 (3)'!E42/100</f>
        <v>113.461296</v>
      </c>
      <c r="F37" s="69">
        <f>E37*'Table 1 (3)'!F42/100</f>
        <v>119.92858987200002</v>
      </c>
      <c r="G37" s="69">
        <f>F37*'Table 1 (3)'!G42/100</f>
        <v>122.44709025931201</v>
      </c>
      <c r="H37" s="78">
        <f>G37*'Table 1 (3)'!H42/100</f>
        <v>122.32464316905271</v>
      </c>
      <c r="I37" s="69">
        <f>H37*'Table 1 (3)'!I42/100</f>
        <v>123.18091567123606</v>
      </c>
      <c r="J37" s="69">
        <f>I37*'Table 1 (3)'!J42/100</f>
        <v>123.30409658690729</v>
      </c>
      <c r="K37" s="69">
        <f>J37*'Table 1 (3)'!K42/100</f>
        <v>124.04392116642873</v>
      </c>
      <c r="L37" s="69">
        <f>K37*'Table 1 (3)'!L42/100</f>
        <v>125.16031645692659</v>
      </c>
      <c r="M37" s="69">
        <f>L37*'Table 1 (3)'!M42/100</f>
        <v>126.91256088732358</v>
      </c>
      <c r="N37" s="69">
        <f>M37*'Table 1 (3)'!N42/100</f>
        <v>128.30859905708414</v>
      </c>
      <c r="O37" s="69">
        <f>N37*'Table 1 (3)'!O42/100</f>
        <v>131.9012398306825</v>
      </c>
      <c r="P37" s="69">
        <f>O37*'Table 1 (3)'!P42/100</f>
        <v>136.91348694424843</v>
      </c>
      <c r="Q37" s="69">
        <f>P37*'Table 1 (3)'!Q42/100</f>
        <v>143.07459385673963</v>
      </c>
      <c r="R37" s="69">
        <f>Q37*'Table 1 (3)'!R42/100</f>
        <v>147.22375707858507</v>
      </c>
      <c r="S37" s="69">
        <f>R37*'Table 1 (3)'!S42/100</f>
        <v>154.7321686895929</v>
      </c>
      <c r="T37" s="70">
        <f>S37*'Table 1 (3)'!T42/100</f>
        <v>188.30904929523456</v>
      </c>
      <c r="U37" s="9"/>
      <c r="V37" s="36">
        <f t="shared" si="0"/>
        <v>489.22474881860001</v>
      </c>
      <c r="W37" s="38">
        <f t="shared" si="1"/>
        <v>121.18425550174226</v>
      </c>
      <c r="X37" s="36"/>
      <c r="Y37" s="22">
        <f t="shared" si="2"/>
        <v>13024.455228823712</v>
      </c>
      <c r="Z37" s="23">
        <f t="shared" si="3"/>
        <v>164.82069039187607</v>
      </c>
      <c r="AA37" s="23"/>
      <c r="AB37" s="22">
        <f t="shared" si="4"/>
        <v>1335.4647345385574</v>
      </c>
      <c r="AC37" s="23">
        <f t="shared" si="5"/>
        <v>137.25250580988427</v>
      </c>
    </row>
    <row r="38" spans="2:29" ht="17.100000000000001" customHeight="1">
      <c r="B38" s="67" t="s">
        <v>90</v>
      </c>
      <c r="C38" s="68">
        <f>'Table 1 (3)'!C43</f>
        <v>103.3</v>
      </c>
      <c r="D38" s="69">
        <f>C38*'Table 1 (3)'!D43/100</f>
        <v>107.22539999999999</v>
      </c>
      <c r="E38" s="69">
        <f>D38*'Table 1 (3)'!E43/100</f>
        <v>113.44447319999999</v>
      </c>
      <c r="F38" s="69">
        <f>E38*'Table 1 (3)'!F43/100</f>
        <v>117.86880765480001</v>
      </c>
      <c r="G38" s="69">
        <f>F38*'Table 1 (3)'!G43/100</f>
        <v>116.57225077059722</v>
      </c>
      <c r="H38" s="78">
        <f>G38*'Table 1 (3)'!H43/100</f>
        <v>117.85454552907379</v>
      </c>
      <c r="I38" s="69">
        <f>H38*'Table 1 (3)'!I43/100</f>
        <v>121.74374553153322</v>
      </c>
      <c r="J38" s="69">
        <f>I38*'Table 1 (3)'!J43/100</f>
        <v>124.78733916982155</v>
      </c>
      <c r="K38" s="69">
        <f>J38*'Table 1 (3)'!K43/100</f>
        <v>125.91042522234994</v>
      </c>
      <c r="L38" s="69">
        <f>K38*'Table 1 (3)'!L43/100</f>
        <v>127.16952947457345</v>
      </c>
      <c r="M38" s="69">
        <f>L38*'Table 1 (3)'!M43/100</f>
        <v>127.80537712194631</v>
      </c>
      <c r="N38" s="69">
        <f>M38*'Table 1 (3)'!N43/100</f>
        <v>128.44440400755605</v>
      </c>
      <c r="O38" s="69">
        <f>N38*'Table 1 (3)'!O43/100</f>
        <v>128.8297372195787</v>
      </c>
      <c r="P38" s="69">
        <f>O38*'Table 1 (3)'!P43/100</f>
        <v>131.792821175629</v>
      </c>
      <c r="Q38" s="69">
        <f>P38*'Table 1 (3)'!Q43/100</f>
        <v>133.11074938738528</v>
      </c>
      <c r="R38" s="69">
        <f>Q38*'Table 1 (3)'!R43/100</f>
        <v>132.84452788861051</v>
      </c>
      <c r="S38" s="69">
        <f>R38*'Table 1 (3)'!S43/100</f>
        <v>140.01813239459548</v>
      </c>
      <c r="T38" s="70">
        <f>S38*'Table 1 (3)'!T43/100</f>
        <v>151.49961925095232</v>
      </c>
      <c r="U38" s="9"/>
      <c r="V38" s="36">
        <f t="shared" si="0"/>
        <v>471.84338046506355</v>
      </c>
      <c r="W38" s="38">
        <f t="shared" si="1"/>
        <v>117.21956184125398</v>
      </c>
      <c r="X38" s="36"/>
      <c r="Y38" s="22">
        <f t="shared" si="2"/>
        <v>13312.329916121605</v>
      </c>
      <c r="Z38" s="23">
        <f t="shared" si="3"/>
        <v>165.98112244561091</v>
      </c>
      <c r="AA38" s="23"/>
      <c r="AB38" s="22">
        <f t="shared" si="4"/>
        <v>1236.4448321911436</v>
      </c>
      <c r="AC38" s="23">
        <f t="shared" si="5"/>
        <v>131.2374906895173</v>
      </c>
    </row>
    <row r="39" spans="2:29" ht="17.100000000000001" customHeight="1">
      <c r="B39" s="67" t="s">
        <v>91</v>
      </c>
      <c r="C39" s="68">
        <f>'Table 1 (3)'!C44</f>
        <v>103.9</v>
      </c>
      <c r="D39" s="69">
        <f>C39*'Table 1 (3)'!D44/100</f>
        <v>109.095</v>
      </c>
      <c r="E39" s="69">
        <f>D39*'Table 1 (3)'!E44/100</f>
        <v>115.74979499999999</v>
      </c>
      <c r="F39" s="69">
        <f>E39*'Table 1 (3)'!F44/100</f>
        <v>121.42153495500001</v>
      </c>
      <c r="G39" s="69">
        <f>F39*'Table 1 (3)'!G44/100</f>
        <v>123.84996565410002</v>
      </c>
      <c r="H39" s="78">
        <f>G39*'Table 1 (3)'!H44/100</f>
        <v>127.07006476110661</v>
      </c>
      <c r="I39" s="69">
        <f>H39*'Table 1 (3)'!I44/100</f>
        <v>130.88216670393979</v>
      </c>
      <c r="J39" s="69">
        <f>I39*'Table 1 (3)'!J44/100</f>
        <v>134.28510303824223</v>
      </c>
      <c r="K39" s="69">
        <f>J39*'Table 1 (3)'!K44/100</f>
        <v>136.56794978989237</v>
      </c>
      <c r="L39" s="69">
        <f>K39*'Table 1 (3)'!L44/100</f>
        <v>137.66049338821151</v>
      </c>
      <c r="M39" s="69">
        <f>L39*'Table 1 (3)'!M44/100</f>
        <v>140.68902424275217</v>
      </c>
      <c r="N39" s="69">
        <f>M39*'Table 1 (3)'!N44/100</f>
        <v>143.78418277609271</v>
      </c>
      <c r="O39" s="69">
        <f>N39*'Table 1 (3)'!O44/100</f>
        <v>147.5225715282711</v>
      </c>
      <c r="P39" s="69">
        <f>O39*'Table 1 (3)'!P44/100</f>
        <v>153.27595181787368</v>
      </c>
      <c r="Q39" s="69">
        <f>P39*'Table 1 (3)'!Q44/100</f>
        <v>157.56767846877415</v>
      </c>
      <c r="R39" s="69">
        <f>Q39*'Table 1 (3)'!R44/100</f>
        <v>157.25254311183662</v>
      </c>
      <c r="S39" s="69">
        <f>R39*'Table 1 (3)'!S44/100</f>
        <v>167.15945332788232</v>
      </c>
      <c r="T39" s="70">
        <f>S39*'Table 1 (3)'!T44/100</f>
        <v>187.55290663388396</v>
      </c>
      <c r="U39" s="9"/>
      <c r="V39" s="36">
        <f t="shared" si="0"/>
        <v>495.65202994754856</v>
      </c>
      <c r="W39" s="38">
        <f t="shared" si="1"/>
        <v>122.6324392238356</v>
      </c>
      <c r="X39" s="36"/>
      <c r="Y39" s="22">
        <f t="shared" si="2"/>
        <v>17844.721541884548</v>
      </c>
      <c r="Z39" s="23">
        <f t="shared" si="3"/>
        <v>182.03431702093704</v>
      </c>
      <c r="AA39" s="23"/>
      <c r="AB39" s="22">
        <f t="shared" si="4"/>
        <v>1614.7307952542958</v>
      </c>
      <c r="AC39" s="23">
        <f t="shared" si="5"/>
        <v>152.75516708777639</v>
      </c>
    </row>
    <row r="40" spans="2:29" ht="17.100000000000001" customHeight="1">
      <c r="B40" s="67" t="s">
        <v>93</v>
      </c>
      <c r="C40" s="68">
        <f>'Table 1 (3)'!C45</f>
        <v>103.3</v>
      </c>
      <c r="D40" s="69">
        <f>C40*'Table 1 (3)'!D45/100</f>
        <v>107.22539999999999</v>
      </c>
      <c r="E40" s="69">
        <f>D40*'Table 1 (3)'!E45/100</f>
        <v>115.16007959999999</v>
      </c>
      <c r="F40" s="69">
        <f>E40*'Table 1 (3)'!F45/100</f>
        <v>121.72420413719999</v>
      </c>
      <c r="G40" s="69">
        <f>F40*'Table 1 (3)'!G45/100</f>
        <v>124.52386083235558</v>
      </c>
      <c r="H40" s="78">
        <f>G40*'Table 1 (3)'!H45/100</f>
        <v>128.38410051815859</v>
      </c>
      <c r="I40" s="69">
        <f>H40*'Table 1 (3)'!I45/100</f>
        <v>133.13431223733048</v>
      </c>
      <c r="J40" s="69">
        <f>I40*'Table 1 (3)'!J45/100</f>
        <v>137.12834160445038</v>
      </c>
      <c r="K40" s="69">
        <f>J40*'Table 1 (3)'!K45/100</f>
        <v>141.10506351097945</v>
      </c>
      <c r="L40" s="69">
        <f>K40*'Table 1 (3)'!L45/100</f>
        <v>145.76153060684177</v>
      </c>
      <c r="M40" s="69">
        <f>L40*'Table 1 (3)'!M45/100</f>
        <v>149.55133040261967</v>
      </c>
      <c r="N40" s="69">
        <f>M40*'Table 1 (3)'!N45/100</f>
        <v>153.73876765389301</v>
      </c>
      <c r="O40" s="69">
        <f>N40*'Table 1 (3)'!O45/100</f>
        <v>157.58223684524035</v>
      </c>
      <c r="P40" s="69">
        <f>O40*'Table 1 (3)'!P45/100</f>
        <v>162.4672861874428</v>
      </c>
      <c r="Q40" s="69">
        <f>P40*'Table 1 (3)'!Q45/100</f>
        <v>166.85390291450375</v>
      </c>
      <c r="R40" s="69">
        <f>Q40*'Table 1 (3)'!R45/100</f>
        <v>170.85839658445184</v>
      </c>
      <c r="S40" s="69">
        <f>R40*'Table 1 (3)'!S45/100</f>
        <v>185.72307708729917</v>
      </c>
      <c r="T40" s="70">
        <f>S40*'Table 1 (3)'!T45/100</f>
        <v>202.25243094806879</v>
      </c>
      <c r="U40" s="9"/>
      <c r="V40" s="36">
        <f t="shared" si="0"/>
        <v>497.82374352865486</v>
      </c>
      <c r="W40" s="38">
        <f t="shared" si="1"/>
        <v>123.11964134263364</v>
      </c>
      <c r="X40" s="36"/>
      <c r="Y40" s="22">
        <f t="shared" si="2"/>
        <v>20742.285657295768</v>
      </c>
      <c r="Z40" s="23">
        <f t="shared" si="3"/>
        <v>190.65066583321894</v>
      </c>
      <c r="AA40" s="23"/>
      <c r="AB40" s="22">
        <f t="shared" si="4"/>
        <v>1804.1167977578984</v>
      </c>
      <c r="AC40" s="23">
        <f t="shared" si="5"/>
        <v>162.27378474448244</v>
      </c>
    </row>
    <row r="41" spans="2:29" ht="17.100000000000001" customHeight="1">
      <c r="B41" s="71" t="s">
        <v>94</v>
      </c>
      <c r="C41" s="72">
        <f>'Table 1 (3)'!C46</f>
        <v>102.2</v>
      </c>
      <c r="D41" s="73">
        <f>C41*'Table 1 (3)'!D46/100</f>
        <v>104.9594</v>
      </c>
      <c r="E41" s="73">
        <f>D41*'Table 1 (3)'!E46/100</f>
        <v>109.0528166</v>
      </c>
      <c r="F41" s="73">
        <f>E41*'Table 1 (3)'!F46/100</f>
        <v>113.1968236308</v>
      </c>
      <c r="G41" s="73">
        <f>F41*'Table 1 (3)'!G46/100</f>
        <v>113.3100204544308</v>
      </c>
      <c r="H41" s="80">
        <f>G41*'Table 1 (3)'!H46/100</f>
        <v>113.19671043397636</v>
      </c>
      <c r="I41" s="73">
        <f>H41*'Table 1 (3)'!I46/100</f>
        <v>115.46064464265589</v>
      </c>
      <c r="J41" s="73">
        <f>I41*'Table 1 (3)'!J46/100</f>
        <v>115.6915659319412</v>
      </c>
      <c r="K41" s="73">
        <f>J41*'Table 1 (3)'!K46/100</f>
        <v>115.92294906380508</v>
      </c>
      <c r="L41" s="73">
        <f>K41*'Table 1 (3)'!L46/100</f>
        <v>116.27071791099648</v>
      </c>
      <c r="M41" s="73">
        <f>L41*'Table 1 (3)'!M46/100</f>
        <v>115.6893643214415</v>
      </c>
      <c r="N41" s="73">
        <f>M41*'Table 1 (3)'!N46/100</f>
        <v>114.87953877119141</v>
      </c>
      <c r="O41" s="73">
        <f>N41*'Table 1 (3)'!O46/100</f>
        <v>114.76465923242021</v>
      </c>
      <c r="P41" s="73">
        <f>O41*'Table 1 (3)'!P46/100</f>
        <v>116.02707048397683</v>
      </c>
      <c r="Q41" s="73">
        <f>P41*'Table 1 (3)'!Q46/100</f>
        <v>116.95528704784863</v>
      </c>
      <c r="R41" s="73">
        <f>Q41*'Table 1 (3)'!R46/100</f>
        <v>117.54006348308786</v>
      </c>
      <c r="S41" s="73">
        <f>R41*'Table 1 (3)'!S46/100</f>
        <v>120.47856507016506</v>
      </c>
      <c r="T41" s="74">
        <f>S41*'Table 1 (3)'!T46/100</f>
        <v>130.59876453605892</v>
      </c>
      <c r="U41" s="9"/>
      <c r="V41" s="36">
        <f t="shared" si="0"/>
        <v>454.7701880950562</v>
      </c>
      <c r="W41" s="38">
        <f t="shared" si="1"/>
        <v>113.25341453187949</v>
      </c>
      <c r="X41" s="36"/>
      <c r="Y41" s="22">
        <f t="shared" si="2"/>
        <v>10058.227097583263</v>
      </c>
      <c r="Z41" s="23">
        <f t="shared" si="3"/>
        <v>151.48048393129372</v>
      </c>
      <c r="AA41" s="23"/>
      <c r="AB41" s="22">
        <f t="shared" si="4"/>
        <v>1006.5636241982099</v>
      </c>
      <c r="AC41" s="23">
        <f t="shared" si="5"/>
        <v>115.91380478560805</v>
      </c>
    </row>
    <row r="42" spans="2:29" ht="17.100000000000001" customHeight="1">
      <c r="B42" s="51" t="s">
        <v>141</v>
      </c>
    </row>
    <row r="43" spans="2:29" ht="17.100000000000001" customHeight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Figure 1</vt:lpstr>
      <vt:lpstr>Table 1</vt:lpstr>
      <vt:lpstr>Table 1 (3)</vt:lpstr>
      <vt:lpstr>Table 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JAEGERS Thomas (ESTAT)</dc:creator>
  <cp:lastModifiedBy>pc</cp:lastModifiedBy>
  <dcterms:created xsi:type="dcterms:W3CDTF">2018-04-10T13:31:48Z</dcterms:created>
  <dcterms:modified xsi:type="dcterms:W3CDTF">2023-07-08T10:13:08Z</dcterms:modified>
</cp:coreProperties>
</file>