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90" yWindow="90" windowWidth="14625" windowHeight="6090"/>
  </bookViews>
  <sheets>
    <sheet name="Feuil1" sheetId="1" r:id="rId1"/>
    <sheet name="Feuil2" sheetId="2" r:id="rId2"/>
    <sheet name="Feuil3" sheetId="3" r:id="rId3"/>
  </sheets>
  <calcPr calcId="124519"/>
</workbook>
</file>

<file path=xl/calcChain.xml><?xml version="1.0" encoding="utf-8"?>
<calcChain xmlns="http://schemas.openxmlformats.org/spreadsheetml/2006/main">
  <c r="BB8" i="1"/>
  <c r="BA8"/>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3"/>
  <c r="AZ16"/>
  <c r="BA16"/>
  <c r="B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B16"/>
  <c r="BC11"/>
  <c r="BC10"/>
  <c r="BA10"/>
  <c r="BB10"/>
  <c r="BA11"/>
  <c r="BB11"/>
  <c r="AZ15"/>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8"/>
  <c r="E15"/>
  <c r="I15"/>
  <c r="M15"/>
  <c r="Q15"/>
  <c r="U15"/>
  <c r="Y15"/>
  <c r="AC15"/>
  <c r="AG15"/>
  <c r="AK15"/>
  <c r="AO15"/>
  <c r="AS15"/>
  <c r="AW15"/>
  <c r="C10"/>
  <c r="D10"/>
  <c r="D14" s="1"/>
  <c r="E10"/>
  <c r="F10"/>
  <c r="F14" s="1"/>
  <c r="G10"/>
  <c r="H10"/>
  <c r="H14" s="1"/>
  <c r="I10"/>
  <c r="J10"/>
  <c r="J14" s="1"/>
  <c r="K10"/>
  <c r="L10"/>
  <c r="L14" s="1"/>
  <c r="M10"/>
  <c r="N10"/>
  <c r="N14" s="1"/>
  <c r="O10"/>
  <c r="P10"/>
  <c r="P14" s="1"/>
  <c r="Q10"/>
  <c r="R10"/>
  <c r="R14" s="1"/>
  <c r="S10"/>
  <c r="T10"/>
  <c r="T14" s="1"/>
  <c r="U10"/>
  <c r="V10"/>
  <c r="V14" s="1"/>
  <c r="W10"/>
  <c r="X10"/>
  <c r="X14" s="1"/>
  <c r="Y10"/>
  <c r="Z10"/>
  <c r="Z14" s="1"/>
  <c r="AA10"/>
  <c r="AB10"/>
  <c r="AB14" s="1"/>
  <c r="AC10"/>
  <c r="AD10"/>
  <c r="AD14" s="1"/>
  <c r="AE10"/>
  <c r="AF10"/>
  <c r="AF14" s="1"/>
  <c r="AG10"/>
  <c r="AH10"/>
  <c r="AH14" s="1"/>
  <c r="AI10"/>
  <c r="AJ10"/>
  <c r="AJ14" s="1"/>
  <c r="AK10"/>
  <c r="AL10"/>
  <c r="AL14" s="1"/>
  <c r="AM10"/>
  <c r="AN10"/>
  <c r="AN14" s="1"/>
  <c r="AO10"/>
  <c r="AP10"/>
  <c r="AP14" s="1"/>
  <c r="AQ10"/>
  <c r="AR10"/>
  <c r="AR14" s="1"/>
  <c r="AS10"/>
  <c r="AT10"/>
  <c r="AT14" s="1"/>
  <c r="AU10"/>
  <c r="AV10"/>
  <c r="AV14" s="1"/>
  <c r="AW10"/>
  <c r="BD10" s="1"/>
  <c r="AX10"/>
  <c r="AX14" s="1"/>
  <c r="AY10"/>
  <c r="AZ10"/>
  <c r="C11"/>
  <c r="B15" s="1"/>
  <c r="D11"/>
  <c r="E11"/>
  <c r="D15" s="1"/>
  <c r="F11"/>
  <c r="G11"/>
  <c r="F15" s="1"/>
  <c r="H11"/>
  <c r="I11"/>
  <c r="H15" s="1"/>
  <c r="J11"/>
  <c r="K11"/>
  <c r="J15" s="1"/>
  <c r="L11"/>
  <c r="M11"/>
  <c r="L15" s="1"/>
  <c r="N11"/>
  <c r="O11"/>
  <c r="N15" s="1"/>
  <c r="P11"/>
  <c r="Q11"/>
  <c r="P15" s="1"/>
  <c r="R11"/>
  <c r="S11"/>
  <c r="R15" s="1"/>
  <c r="T11"/>
  <c r="U11"/>
  <c r="T15" s="1"/>
  <c r="V11"/>
  <c r="W11"/>
  <c r="V15" s="1"/>
  <c r="X11"/>
  <c r="Y11"/>
  <c r="X15" s="1"/>
  <c r="Z11"/>
  <c r="AA11"/>
  <c r="Z15" s="1"/>
  <c r="AB11"/>
  <c r="AA15" s="1"/>
  <c r="AC11"/>
  <c r="AB15" s="1"/>
  <c r="AD11"/>
  <c r="AE11"/>
  <c r="AD15" s="1"/>
  <c r="AF11"/>
  <c r="AE15" s="1"/>
  <c r="AG11"/>
  <c r="AF15" s="1"/>
  <c r="AH11"/>
  <c r="AI11"/>
  <c r="AH15" s="1"/>
  <c r="AJ11"/>
  <c r="AI15" s="1"/>
  <c r="AK11"/>
  <c r="AJ15" s="1"/>
  <c r="AL11"/>
  <c r="AM11"/>
  <c r="AL15" s="1"/>
  <c r="AN11"/>
  <c r="AM15" s="1"/>
  <c r="AO11"/>
  <c r="AN15" s="1"/>
  <c r="AP11"/>
  <c r="AQ11"/>
  <c r="AP15" s="1"/>
  <c r="AR11"/>
  <c r="AQ15" s="1"/>
  <c r="AS11"/>
  <c r="AR15" s="1"/>
  <c r="AT11"/>
  <c r="AU11"/>
  <c r="AT15" s="1"/>
  <c r="AV11"/>
  <c r="AU15" s="1"/>
  <c r="AW11"/>
  <c r="AV15" s="1"/>
  <c r="AX11"/>
  <c r="AY11"/>
  <c r="AX15" s="1"/>
  <c r="AZ11"/>
  <c r="AY15" s="1"/>
  <c r="B11"/>
  <c r="B10"/>
  <c r="B14" s="1"/>
  <c r="AW14" l="1"/>
  <c r="AS14"/>
  <c r="AO14"/>
  <c r="AK14"/>
  <c r="AG14"/>
  <c r="AC14"/>
  <c r="Y14"/>
  <c r="U14"/>
  <c r="Q14"/>
  <c r="M14"/>
  <c r="I14"/>
  <c r="E14"/>
  <c r="AY14"/>
  <c r="AU14"/>
  <c r="AQ14"/>
  <c r="AM14"/>
  <c r="AI14"/>
  <c r="AE14"/>
  <c r="AA14"/>
  <c r="W14"/>
  <c r="S14"/>
  <c r="O14"/>
  <c r="K14"/>
  <c r="G14"/>
  <c r="C14"/>
  <c r="W15"/>
  <c r="S15"/>
  <c r="O15"/>
  <c r="K15"/>
  <c r="G15"/>
  <c r="C15"/>
  <c r="BD11"/>
</calcChain>
</file>

<file path=xl/sharedStrings.xml><?xml version="1.0" encoding="utf-8"?>
<sst xmlns="http://schemas.openxmlformats.org/spreadsheetml/2006/main" count="222" uniqueCount="64">
  <si>
    <t>Les exportations de biens et services représentent la valeur de tous les biens et autres services offerts au reste du monde. Elles englobent la valeur des marchandises, du fret, de l'assurance, du transport, des redevances, des frais de licences et des autres services tels que les communications, la construction, les services financiers, commerciaux et personnels ainsi que les services gouvernementaux. Ce taux ne tient pas compte de la rémunération des employés et des revenus d'investissements (anciennement appelés services des facteurs) et des paiements de transfert.</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</si>
  <si>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</si>
  <si>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</si>
  <si>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</si>
  <si>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</si>
  <si>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</si>
  <si>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</si>
  <si>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</si>
  <si>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</si>
  <si>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</si>
  <si>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</si>
  <si>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</si>
  <si>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</si>
  <si>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</si>
  <si>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</si>
  <si>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</si>
  <si>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</si>
  <si>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</si>
  <si>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</si>
  <si>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</si>
  <si>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</si>
  <si>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</si>
  <si>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</si>
  <si>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</si>
  <si>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</si>
  <si>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</si>
  <si>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</si>
  <si>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</si>
  <si>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</si>
  <si>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</si>
  <si>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</si>
  <si>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</si>
  <si>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</si>
  <si>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</si>
  <si>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</si>
  <si>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</si>
  <si>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</si>
  <si>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</si>
  <si>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</si>
  <si>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</si>
  <si>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</si>
  <si>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</si>
  <si>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</si>
  <si>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</si>
  <si>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</si>
  <si>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</si>
  <si>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</si>
  <si>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</si>
  <si>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</si>
  <si>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</si>
  <si>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</si>
  <si>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</si>
  <si>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Exportations de biens et de services ($ US constants de 2010)</t>
  </si>
  <si>
    <t>PIB ($ US constants de 2010)</t>
  </si>
  <si>
    <t>part des exportations mondiales dans le PIB mondial</t>
  </si>
  <si>
    <t>Exportations mondiales</t>
  </si>
  <si>
    <t>PIB mondial</t>
  </si>
  <si>
    <t>Source : Banque Mondiale</t>
  </si>
  <si>
    <t>Exportations de biens et de services</t>
  </si>
  <si>
    <t xml:space="preserve">PIB </t>
  </si>
  <si>
    <t>*</t>
  </si>
  <si>
    <t>source Banque mondiale</t>
  </si>
  <si>
    <t>2021</t>
  </si>
  <si>
    <t>2022</t>
  </si>
</sst>
</file>

<file path=xl/styles.xml><?xml version="1.0" encoding="utf-8"?>
<styleSheet xmlns="http://schemas.openxmlformats.org/spreadsheetml/2006/main">
  <fonts count="19">
    <font>
      <sz val="11"/>
      <color theme="1"/>
      <name val="Calibri"/>
      <family val="2"/>
      <scheme val="minor"/>
    </font>
    <font>
      <sz val="12"/>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scheme val="minor"/>
    </font>
  </fonts>
  <fills count="28">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71">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17"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17" fillId="27" borderId="0" applyNumberFormat="0" applyBorder="0" applyAlignment="0" applyProtection="0"/>
    <xf numFmtId="0" fontId="18" fillId="0" borderId="0"/>
    <xf numFmtId="0" fontId="6" fillId="0" borderId="0" applyNumberFormat="0" applyFill="0" applyBorder="0" applyAlignment="0" applyProtection="0"/>
    <xf numFmtId="0" fontId="6" fillId="0" borderId="3" applyNumberFormat="0" applyFill="0" applyAlignment="0" applyProtection="0"/>
    <xf numFmtId="0" fontId="5" fillId="0" borderId="2" applyNumberFormat="0" applyFill="0" applyAlignment="0" applyProtection="0"/>
    <xf numFmtId="0" fontId="4" fillId="0" borderId="1" applyNumberFormat="0" applyFill="0" applyAlignment="0" applyProtection="0"/>
    <xf numFmtId="0" fontId="3" fillId="0" borderId="0" applyNumberFormat="0" applyFill="0" applyBorder="0" applyAlignment="0" applyProtection="0"/>
    <xf numFmtId="0" fontId="9" fillId="5" borderId="0" applyNumberFormat="0" applyBorder="0" applyAlignment="0" applyProtection="0"/>
    <xf numFmtId="0" fontId="11" fillId="7" borderId="5" applyNumberFormat="0" applyAlignment="0" applyProtection="0"/>
    <xf numFmtId="0" fontId="10" fillId="6" borderId="4" applyNumberFormat="0" applyAlignment="0" applyProtection="0"/>
    <xf numFmtId="0" fontId="12" fillId="7" borderId="4" applyNumberFormat="0" applyAlignment="0" applyProtection="0"/>
    <xf numFmtId="0" fontId="8" fillId="4" borderId="0" applyNumberFormat="0" applyBorder="0" applyAlignment="0" applyProtection="0"/>
    <xf numFmtId="0" fontId="14" fillId="8" borderId="7" applyNumberFormat="0" applyAlignment="0" applyProtection="0"/>
    <xf numFmtId="0" fontId="13" fillId="0" borderId="6" applyNumberFormat="0" applyFill="0" applyAlignment="0" applyProtection="0"/>
    <xf numFmtId="0" fontId="18" fillId="0" borderId="0"/>
    <xf numFmtId="0" fontId="15" fillId="0" borderId="0" applyNumberFormat="0" applyFill="0" applyBorder="0" applyAlignment="0" applyProtection="0"/>
    <xf numFmtId="0" fontId="18" fillId="9" borderId="8" applyNumberFormat="0" applyFont="0" applyAlignment="0" applyProtection="0"/>
    <xf numFmtId="0" fontId="7" fillId="3" borderId="0" applyNumberFormat="0" applyBorder="0" applyAlignment="0" applyProtection="0"/>
    <xf numFmtId="0" fontId="2" fillId="25"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17" fillId="24" borderId="0" applyNumberFormat="0" applyBorder="0" applyAlignment="0" applyProtection="0"/>
    <xf numFmtId="0" fontId="17" fillId="18" borderId="0" applyNumberFormat="0" applyBorder="0" applyAlignment="0" applyProtection="0"/>
    <xf numFmtId="0" fontId="17" fillId="12" borderId="0" applyNumberFormat="0" applyBorder="0" applyAlignment="0" applyProtection="0"/>
    <xf numFmtId="0" fontId="2" fillId="23" borderId="0" applyNumberFormat="0" applyBorder="0" applyAlignment="0" applyProtection="0"/>
    <xf numFmtId="0" fontId="2" fillId="17"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6" borderId="0" applyNumberFormat="0" applyBorder="0" applyAlignment="0" applyProtection="0"/>
    <xf numFmtId="0" fontId="2" fillId="10" borderId="0" applyNumberFormat="0" applyBorder="0" applyAlignment="0" applyProtection="0"/>
    <xf numFmtId="0" fontId="17" fillId="21" borderId="0" applyNumberFormat="0" applyBorder="0" applyAlignment="0" applyProtection="0"/>
    <xf numFmtId="0" fontId="17" fillId="15" borderId="0" applyNumberFormat="0" applyBorder="0" applyAlignment="0" applyProtection="0"/>
    <xf numFmtId="0" fontId="16" fillId="0" borderId="0" applyNumberFormat="0" applyFill="0" applyBorder="0" applyAlignment="0" applyProtection="0"/>
    <xf numFmtId="0" fontId="2" fillId="20" borderId="0" applyNumberFormat="0" applyBorder="0" applyAlignment="0" applyProtection="0"/>
    <xf numFmtId="0" fontId="2" fillId="14" borderId="0" applyNumberFormat="0" applyBorder="0" applyAlignment="0" applyProtection="0"/>
    <xf numFmtId="0" fontId="18" fillId="9" borderId="8" applyNumberFormat="0" applyFont="0" applyAlignment="0" applyProtection="0"/>
    <xf numFmtId="0" fontId="2" fillId="26" borderId="0" applyNumberFormat="0" applyBorder="0" applyAlignment="0" applyProtection="0"/>
    <xf numFmtId="0" fontId="17" fillId="27" borderId="0" applyNumberFormat="0" applyBorder="0" applyAlignment="0" applyProtection="0"/>
  </cellStyleXfs>
  <cellXfs count="6">
    <xf numFmtId="0" fontId="0" fillId="0" borderId="0" xfId="0"/>
    <xf numFmtId="0" fontId="0" fillId="2" borderId="0" xfId="0" applyFill="1"/>
    <xf numFmtId="0" fontId="0" fillId="0" borderId="0" xfId="0" applyNumberFormat="1"/>
    <xf numFmtId="0" fontId="1" fillId="0" borderId="0" xfId="0" applyFont="1"/>
    <xf numFmtId="0" fontId="18" fillId="2" borderId="0" xfId="34" applyFill="1"/>
    <xf numFmtId="0" fontId="18" fillId="2" borderId="0" xfId="47" applyFill="1"/>
  </cellXfs>
  <cellStyles count="71">
    <cellStyle name="20 % - Accent1" xfId="16" builtinId="30" hidden="1"/>
    <cellStyle name="20 % - Accent1" xfId="62" builtinId="30" hidden="1"/>
    <cellStyle name="20 % - Accent2" xfId="19" builtinId="34" hidden="1"/>
    <cellStyle name="20 % - Accent2" xfId="53" builtinId="34" hidden="1"/>
    <cellStyle name="20 % - Accent3" xfId="22" builtinId="38" hidden="1"/>
    <cellStyle name="20 % - Accent3" xfId="61" builtinId="38" hidden="1"/>
    <cellStyle name="20 % - Accent4" xfId="25" builtinId="42" hidden="1"/>
    <cellStyle name="20 % - Accent4" xfId="52" builtinId="42" hidden="1"/>
    <cellStyle name="20 % - Accent5" xfId="28" builtinId="46" hidden="1"/>
    <cellStyle name="20 % - Accent5" xfId="60" builtinId="46" hidden="1"/>
    <cellStyle name="20 % - Accent6" xfId="31" builtinId="50" hidden="1"/>
    <cellStyle name="20 % - Accent6" xfId="51" builtinId="50" hidden="1"/>
    <cellStyle name="40 % - Accent1" xfId="17" builtinId="31" hidden="1"/>
    <cellStyle name="40 % - Accent1" xfId="59" builtinId="31" hidden="1"/>
    <cellStyle name="40 % - Accent2" xfId="20" builtinId="35" hidden="1"/>
    <cellStyle name="40 % - Accent2" xfId="67" builtinId="35" hidden="1"/>
    <cellStyle name="40 % - Accent3" xfId="23" builtinId="39" hidden="1"/>
    <cellStyle name="40 % - Accent3" xfId="58" builtinId="39" hidden="1"/>
    <cellStyle name="40 % - Accent4" xfId="26" builtinId="43" hidden="1"/>
    <cellStyle name="40 % - Accent4" xfId="66" builtinId="43" hidden="1"/>
    <cellStyle name="40 % - Accent5" xfId="29" builtinId="47" hidden="1"/>
    <cellStyle name="40 % - Accent5" xfId="57" builtinId="47" hidden="1"/>
    <cellStyle name="40 % - Accent6" xfId="32" builtinId="51" hidden="1"/>
    <cellStyle name="40 % - Accent6" xfId="69" builtinId="51" hidden="1"/>
    <cellStyle name="60 % - Accent1" xfId="18" builtinId="32" hidden="1"/>
    <cellStyle name="60 % - Accent1" xfId="56" builtinId="32" hidden="1"/>
    <cellStyle name="60 % - Accent2" xfId="21" builtinId="36" hidden="1"/>
    <cellStyle name="60 % - Accent2" xfId="64" builtinId="36" hidden="1"/>
    <cellStyle name="60 % - Accent3" xfId="24" builtinId="40" hidden="1"/>
    <cellStyle name="60 % - Accent3" xfId="55" builtinId="40" hidden="1"/>
    <cellStyle name="60 % - Accent4" xfId="27" builtinId="44" hidden="1"/>
    <cellStyle name="60 % - Accent4" xfId="63" builtinId="44" hidden="1"/>
    <cellStyle name="60 % - Accent5" xfId="30" builtinId="48" hidden="1"/>
    <cellStyle name="60 % - Accent5" xfId="54" builtinId="48" hidden="1"/>
    <cellStyle name="60 % - Accent6" xfId="33" builtinId="52" hidden="1"/>
    <cellStyle name="60 % - Accent6" xfId="70" builtinId="52" hidden="1"/>
    <cellStyle name="Avertissement" xfId="14" builtinId="11" hidden="1"/>
    <cellStyle name="Avertissement" xfId="48" builtinId="11" hidden="1"/>
    <cellStyle name="Calcul" xfId="11" builtinId="22" hidden="1"/>
    <cellStyle name="Calcul" xfId="43" builtinId="22" hidden="1"/>
    <cellStyle name="Cellule liée" xfId="12" builtinId="24" hidden="1"/>
    <cellStyle name="Cellule liée" xfId="46" builtinId="24" hidden="1"/>
    <cellStyle name="Commentaire 2" xfId="49" hidden="1"/>
    <cellStyle name="Commentaire 2" xfId="68" hidden="1"/>
    <cellStyle name="Entrée" xfId="9" builtinId="20" hidden="1"/>
    <cellStyle name="Entrée" xfId="42" builtinId="20" hidden="1"/>
    <cellStyle name="Insatisfaisant" xfId="7" builtinId="27" hidden="1"/>
    <cellStyle name="Insatisfaisant" xfId="44" builtinId="27" hidden="1"/>
    <cellStyle name="Neutre" xfId="8" builtinId="28" hidden="1"/>
    <cellStyle name="Neutre" xfId="40" builtinId="28" hidden="1"/>
    <cellStyle name="Normal" xfId="0" builtinId="0"/>
    <cellStyle name="Normal 2" xfId="34"/>
    <cellStyle name="Normal 3" xfId="47"/>
    <cellStyle name="Satisfaisant" xfId="6" builtinId="26" hidden="1"/>
    <cellStyle name="Satisfaisant" xfId="50" builtinId="26" hidden="1"/>
    <cellStyle name="Sortie" xfId="10" builtinId="21" hidden="1"/>
    <cellStyle name="Sortie" xfId="41" builtinId="21" hidden="1"/>
    <cellStyle name="Texte explicatif" xfId="15" builtinId="53" hidden="1"/>
    <cellStyle name="Texte explicatif" xfId="65" builtinId="53" hidden="1"/>
    <cellStyle name="Titre" xfId="1" builtinId="15" hidden="1"/>
    <cellStyle name="Titre" xfId="39" builtinId="15" hidden="1"/>
    <cellStyle name="Titre 1" xfId="2" builtinId="16" hidden="1"/>
    <cellStyle name="Titre 1" xfId="38" builtinId="16" hidden="1"/>
    <cellStyle name="Titre 2" xfId="3" builtinId="17" hidden="1"/>
    <cellStyle name="Titre 2" xfId="37" builtinId="17" hidden="1"/>
    <cellStyle name="Titre 3" xfId="4" builtinId="18" hidden="1"/>
    <cellStyle name="Titre 3" xfId="36" builtinId="18" hidden="1"/>
    <cellStyle name="Titre 4" xfId="5" builtinId="19" hidden="1"/>
    <cellStyle name="Titre 4" xfId="35" builtinId="19" hidden="1"/>
    <cellStyle name="Vérification" xfId="13" builtinId="23" hidden="1"/>
    <cellStyle name="Vérification" xfId="45" builtinId="23" hidde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Feuil1!$A$10</c:f>
              <c:strCache>
                <c:ptCount val="1"/>
                <c:pt idx="0">
                  <c:v>Exportations de biens et de services</c:v>
                </c:pt>
              </c:strCache>
            </c:strRef>
          </c:tx>
          <c:spPr>
            <a:ln w="38100">
              <a:solidFill>
                <a:sysClr val="windowText" lastClr="000000"/>
              </a:solidFill>
            </a:ln>
          </c:spPr>
          <c:marker>
            <c:symbol val="none"/>
          </c:marker>
          <c:cat>
            <c:strRef>
              <c:f>Feuil1!$B$9:$ABB$9</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Feuil1!$B$10:$BB$10</c:f>
              <c:numCache>
                <c:formatCode>General</c:formatCode>
                <c:ptCount val="53"/>
                <c:pt idx="0">
                  <c:v>100</c:v>
                </c:pt>
                <c:pt idx="1">
                  <c:v>105.44165812966673</c:v>
                </c:pt>
                <c:pt idx="2">
                  <c:v>114.2976576885064</c:v>
                </c:pt>
                <c:pt idx="3">
                  <c:v>126.29614670383367</c:v>
                </c:pt>
                <c:pt idx="4">
                  <c:v>132.32174158615706</c:v>
                </c:pt>
                <c:pt idx="5">
                  <c:v>129.1701333202879</c:v>
                </c:pt>
                <c:pt idx="6">
                  <c:v>141.38738546083314</c:v>
                </c:pt>
                <c:pt idx="7">
                  <c:v>148.51597610171549</c:v>
                </c:pt>
                <c:pt idx="8">
                  <c:v>155.38580785124321</c:v>
                </c:pt>
                <c:pt idx="9">
                  <c:v>165.20860401743678</c:v>
                </c:pt>
                <c:pt idx="10">
                  <c:v>170.56562339603678</c:v>
                </c:pt>
                <c:pt idx="11">
                  <c:v>178.12690314370855</c:v>
                </c:pt>
                <c:pt idx="12">
                  <c:v>178.46207399794935</c:v>
                </c:pt>
                <c:pt idx="13">
                  <c:v>184.6902821455437</c:v>
                </c:pt>
                <c:pt idx="14">
                  <c:v>201.17315921076306</c:v>
                </c:pt>
                <c:pt idx="15">
                  <c:v>209.4066218748352</c:v>
                </c:pt>
                <c:pt idx="16">
                  <c:v>214.9792190378364</c:v>
                </c:pt>
                <c:pt idx="17">
                  <c:v>228.41046339328582</c:v>
                </c:pt>
                <c:pt idx="18">
                  <c:v>246.57713317487645</c:v>
                </c:pt>
                <c:pt idx="19">
                  <c:v>264.32834265657687</c:v>
                </c:pt>
                <c:pt idx="20">
                  <c:v>277.90091651144792</c:v>
                </c:pt>
                <c:pt idx="21">
                  <c:v>285.30577660200817</c:v>
                </c:pt>
                <c:pt idx="22">
                  <c:v>294.24352427285646</c:v>
                </c:pt>
                <c:pt idx="23">
                  <c:v>305.33629427718938</c:v>
                </c:pt>
                <c:pt idx="24">
                  <c:v>332.5624199420962</c:v>
                </c:pt>
                <c:pt idx="25">
                  <c:v>362.88499448071764</c:v>
                </c:pt>
                <c:pt idx="26">
                  <c:v>386.31394712987708</c:v>
                </c:pt>
                <c:pt idx="27">
                  <c:v>424.88206339326337</c:v>
                </c:pt>
                <c:pt idx="28">
                  <c:v>444.39465990461196</c:v>
                </c:pt>
                <c:pt idx="29">
                  <c:v>469.22426535315071</c:v>
                </c:pt>
                <c:pt idx="30">
                  <c:v>523.87675749401092</c:v>
                </c:pt>
                <c:pt idx="31">
                  <c:v>527.55943286590878</c:v>
                </c:pt>
                <c:pt idx="32">
                  <c:v>542.65620931088756</c:v>
                </c:pt>
                <c:pt idx="33">
                  <c:v>567.94310546095653</c:v>
                </c:pt>
                <c:pt idx="34">
                  <c:v>625.90588002491461</c:v>
                </c:pt>
                <c:pt idx="35">
                  <c:v>669.34129025729487</c:v>
                </c:pt>
                <c:pt idx="36">
                  <c:v>728.14853361124199</c:v>
                </c:pt>
                <c:pt idx="37">
                  <c:v>776.92206281241954</c:v>
                </c:pt>
                <c:pt idx="38">
                  <c:v>801.01175054746511</c:v>
                </c:pt>
                <c:pt idx="39">
                  <c:v>722.9703539369998</c:v>
                </c:pt>
                <c:pt idx="40">
                  <c:v>807.87624102233053</c:v>
                </c:pt>
                <c:pt idx="41">
                  <c:v>847.34097597470395</c:v>
                </c:pt>
                <c:pt idx="42">
                  <c:v>869.59809215036341</c:v>
                </c:pt>
                <c:pt idx="43">
                  <c:v>895.36001602054444</c:v>
                </c:pt>
                <c:pt idx="44">
                  <c:v>927.33776051437837</c:v>
                </c:pt>
                <c:pt idx="45">
                  <c:v>958.2039176219497</c:v>
                </c:pt>
                <c:pt idx="46">
                  <c:v>983.22662269819784</c:v>
                </c:pt>
                <c:pt idx="47">
                  <c:v>1035.2758465811701</c:v>
                </c:pt>
                <c:pt idx="48">
                  <c:v>1080.4714187831726</c:v>
                </c:pt>
                <c:pt idx="49">
                  <c:v>1093.3520148363395</c:v>
                </c:pt>
                <c:pt idx="50">
                  <c:v>996.0102790286677</c:v>
                </c:pt>
                <c:pt idx="51">
                  <c:v>1092.1876175579923</c:v>
                </c:pt>
                <c:pt idx="52">
                  <c:v>1153.0943906055859</c:v>
                </c:pt>
              </c:numCache>
            </c:numRef>
          </c:val>
        </c:ser>
        <c:ser>
          <c:idx val="1"/>
          <c:order val="1"/>
          <c:tx>
            <c:strRef>
              <c:f>Feuil1!$A$11</c:f>
              <c:strCache>
                <c:ptCount val="1"/>
                <c:pt idx="0">
                  <c:v>PIB </c:v>
                </c:pt>
              </c:strCache>
            </c:strRef>
          </c:tx>
          <c:spPr>
            <a:ln w="38100">
              <a:solidFill>
                <a:srgbClr val="92D050"/>
              </a:solidFill>
            </a:ln>
          </c:spPr>
          <c:marker>
            <c:symbol val="none"/>
          </c:marker>
          <c:cat>
            <c:strRef>
              <c:f>Feuil1!$B$9:$BB$9</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Feuil1!$B$11:$BB$11</c:f>
              <c:numCache>
                <c:formatCode>General</c:formatCode>
                <c:ptCount val="53"/>
                <c:pt idx="0">
                  <c:v>100</c:v>
                </c:pt>
                <c:pt idx="1">
                  <c:v>104.27665293503532</c:v>
                </c:pt>
                <c:pt idx="2">
                  <c:v>110.13286840813592</c:v>
                </c:pt>
                <c:pt idx="3">
                  <c:v>117.18896585502863</c:v>
                </c:pt>
                <c:pt idx="4">
                  <c:v>119.2948506939989</c:v>
                </c:pt>
                <c:pt idx="5">
                  <c:v>120.05291844749244</c:v>
                </c:pt>
                <c:pt idx="6">
                  <c:v>126.42089752019049</c:v>
                </c:pt>
                <c:pt idx="7">
                  <c:v>131.60411802477881</c:v>
                </c:pt>
                <c:pt idx="8">
                  <c:v>137.0481408088099</c:v>
                </c:pt>
                <c:pt idx="9">
                  <c:v>142.77142084868325</c:v>
                </c:pt>
                <c:pt idx="10">
                  <c:v>145.43925340684308</c:v>
                </c:pt>
                <c:pt idx="11">
                  <c:v>148.27822816336942</c:v>
                </c:pt>
                <c:pt idx="12">
                  <c:v>148.7280726820822</c:v>
                </c:pt>
                <c:pt idx="13">
                  <c:v>152.63158091418595</c:v>
                </c:pt>
                <c:pt idx="14">
                  <c:v>159.8200636823934</c:v>
                </c:pt>
                <c:pt idx="15">
                  <c:v>165.76653160552388</c:v>
                </c:pt>
                <c:pt idx="16">
                  <c:v>171.39476641817623</c:v>
                </c:pt>
                <c:pt idx="17">
                  <c:v>177.81809686855755</c:v>
                </c:pt>
                <c:pt idx="18">
                  <c:v>186.05708767323478</c:v>
                </c:pt>
                <c:pt idx="19">
                  <c:v>192.95305218308798</c:v>
                </c:pt>
                <c:pt idx="20">
                  <c:v>198.35405192668873</c:v>
                </c:pt>
                <c:pt idx="21">
                  <c:v>201.07117246540358</c:v>
                </c:pt>
                <c:pt idx="22">
                  <c:v>205.17383515267272</c:v>
                </c:pt>
                <c:pt idx="23">
                  <c:v>208.96602861756449</c:v>
                </c:pt>
                <c:pt idx="24">
                  <c:v>215.93454520211066</c:v>
                </c:pt>
                <c:pt idx="25">
                  <c:v>222.58835980691401</c:v>
                </c:pt>
                <c:pt idx="26">
                  <c:v>230.48560600271566</c:v>
                </c:pt>
                <c:pt idx="27">
                  <c:v>239.46170225994203</c:v>
                </c:pt>
                <c:pt idx="28">
                  <c:v>246.21494364123561</c:v>
                </c:pt>
                <c:pt idx="29">
                  <c:v>254.96302874816203</c:v>
                </c:pt>
                <c:pt idx="30">
                  <c:v>266.47597695285606</c:v>
                </c:pt>
                <c:pt idx="31">
                  <c:v>271.83154511788138</c:v>
                </c:pt>
                <c:pt idx="32">
                  <c:v>278.09677082262158</c:v>
                </c:pt>
                <c:pt idx="33">
                  <c:v>286.74917726336668</c:v>
                </c:pt>
                <c:pt idx="34">
                  <c:v>299.57134184104365</c:v>
                </c:pt>
                <c:pt idx="35">
                  <c:v>311.56883916941206</c:v>
                </c:pt>
                <c:pt idx="36">
                  <c:v>325.3455311923434</c:v>
                </c:pt>
                <c:pt idx="37">
                  <c:v>339.60053120921589</c:v>
                </c:pt>
                <c:pt idx="38">
                  <c:v>346.63116191979145</c:v>
                </c:pt>
                <c:pt idx="39">
                  <c:v>341.98059807615834</c:v>
                </c:pt>
                <c:pt idx="40">
                  <c:v>357.50765584627516</c:v>
                </c:pt>
                <c:pt idx="41">
                  <c:v>369.37724343112387</c:v>
                </c:pt>
                <c:pt idx="42">
                  <c:v>379.38807212852021</c:v>
                </c:pt>
                <c:pt idx="43">
                  <c:v>390.04601628580855</c:v>
                </c:pt>
                <c:pt idx="44">
                  <c:v>402.03420268447076</c:v>
                </c:pt>
                <c:pt idx="45">
                  <c:v>414.42866358895026</c:v>
                </c:pt>
                <c:pt idx="46">
                  <c:v>426.06843534666945</c:v>
                </c:pt>
                <c:pt idx="47">
                  <c:v>440.51158183971762</c:v>
                </c:pt>
                <c:pt idx="48">
                  <c:v>454.99582194293856</c:v>
                </c:pt>
                <c:pt idx="49">
                  <c:v>466.80091641663171</c:v>
                </c:pt>
                <c:pt idx="50">
                  <c:v>452.45973965872076</c:v>
                </c:pt>
                <c:pt idx="51">
                  <c:v>479.71506720864659</c:v>
                </c:pt>
                <c:pt idx="52">
                  <c:v>494.49183489612892</c:v>
                </c:pt>
              </c:numCache>
            </c:numRef>
          </c:val>
        </c:ser>
        <c:marker val="1"/>
        <c:axId val="139404032"/>
        <c:axId val="139405952"/>
      </c:lineChart>
      <c:catAx>
        <c:axId val="139404032"/>
        <c:scaling>
          <c:orientation val="minMax"/>
        </c:scaling>
        <c:axPos val="b"/>
        <c:tickLblPos val="nextTo"/>
        <c:txPr>
          <a:bodyPr/>
          <a:lstStyle/>
          <a:p>
            <a:pPr>
              <a:defRPr sz="1200">
                <a:latin typeface="Arial" pitchFamily="34" charset="0"/>
                <a:cs typeface="Arial" pitchFamily="34" charset="0"/>
              </a:defRPr>
            </a:pPr>
            <a:endParaRPr lang="fr-FR"/>
          </a:p>
        </c:txPr>
        <c:crossAx val="139405952"/>
        <c:crosses val="autoZero"/>
        <c:auto val="1"/>
        <c:lblAlgn val="ctr"/>
        <c:lblOffset val="100"/>
      </c:catAx>
      <c:valAx>
        <c:axId val="139405952"/>
        <c:scaling>
          <c:orientation val="minMax"/>
        </c:scaling>
        <c:axPos val="l"/>
        <c:majorGridlines/>
        <c:numFmt formatCode="General" sourceLinked="1"/>
        <c:tickLblPos val="nextTo"/>
        <c:txPr>
          <a:bodyPr/>
          <a:lstStyle/>
          <a:p>
            <a:pPr>
              <a:defRPr sz="1200">
                <a:latin typeface="Arial" pitchFamily="34" charset="0"/>
                <a:cs typeface="Arial" pitchFamily="34" charset="0"/>
              </a:defRPr>
            </a:pPr>
            <a:endParaRPr lang="fr-FR"/>
          </a:p>
        </c:txPr>
        <c:crossAx val="139404032"/>
        <c:crosses val="autoZero"/>
        <c:crossBetween val="between"/>
      </c:valAx>
    </c:plotArea>
    <c:legend>
      <c:legendPos val="r"/>
      <c:layout>
        <c:manualLayout>
          <c:xMode val="edge"/>
          <c:yMode val="edge"/>
          <c:x val="0.66957465277777828"/>
          <c:y val="0.30478783902012246"/>
          <c:w val="0.32174479166666692"/>
          <c:h val="0.26079469233012526"/>
        </c:manualLayout>
      </c:layout>
      <c:txPr>
        <a:bodyPr/>
        <a:lstStyle/>
        <a:p>
          <a:pPr>
            <a:defRPr sz="1200" b="1">
              <a:latin typeface="Arial" pitchFamily="34" charset="0"/>
              <a:cs typeface="Arial" pitchFamily="34" charset="0"/>
            </a:defRPr>
          </a:pPr>
          <a:endParaRPr lang="fr-FR"/>
        </a:p>
      </c:txPr>
    </c:legend>
    <c:plotVisOnly val="1"/>
  </c:chart>
  <c:printSettings>
    <c:headerFooter/>
    <c:pageMargins b="0.75000000000000056" l="0.70000000000000051" r="0.70000000000000051" t="0.75000000000000056" header="0.30000000000000027" footer="0.30000000000000027"/>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6.5763042360361804E-2"/>
          <c:y val="0.1511286586335798"/>
          <c:w val="0.91654910633339604"/>
          <c:h val="0.74977282669211864"/>
        </c:manualLayout>
      </c:layout>
      <c:lineChart>
        <c:grouping val="standard"/>
        <c:ser>
          <c:idx val="0"/>
          <c:order val="0"/>
          <c:tx>
            <c:strRef>
              <c:f>Feuil1!$A$3</c:f>
              <c:strCache>
                <c:ptCount val="1"/>
                <c:pt idx="0">
                  <c:v>part des exportations mondiales dans le PIB mondial</c:v>
                </c:pt>
              </c:strCache>
            </c:strRef>
          </c:tx>
          <c:spPr>
            <a:ln>
              <a:solidFill>
                <a:sysClr val="windowText" lastClr="000000"/>
              </a:solidFill>
            </a:ln>
          </c:spPr>
          <c:marker>
            <c:symbol val="none"/>
          </c:marker>
          <c:cat>
            <c:strRef>
              <c:f>Feuil1!$B$2:$BB$2</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Feuil1!$B$8:$BB$8</c:f>
              <c:numCache>
                <c:formatCode>General</c:formatCode>
                <c:ptCount val="53"/>
                <c:pt idx="0">
                  <c:v>12.24252740670738</c:v>
                </c:pt>
                <c:pt idx="1">
                  <c:v>12.379304025660783</c:v>
                </c:pt>
                <c:pt idx="2">
                  <c:v>12.705491348762758</c:v>
                </c:pt>
                <c:pt idx="3">
                  <c:v>13.193938747577677</c:v>
                </c:pt>
                <c:pt idx="4">
                  <c:v>13.579400438893137</c:v>
                </c:pt>
                <c:pt idx="5">
                  <c:v>13.172265345580202</c:v>
                </c:pt>
                <c:pt idx="6">
                  <c:v>13.691873538474955</c:v>
                </c:pt>
                <c:pt idx="7">
                  <c:v>13.815759985692941</c:v>
                </c:pt>
                <c:pt idx="8">
                  <c:v>13.880633476714227</c:v>
                </c:pt>
                <c:pt idx="9">
                  <c:v>14.166496701401925</c:v>
                </c:pt>
                <c:pt idx="10">
                  <c:v>14.357570395571489</c:v>
                </c:pt>
                <c:pt idx="11">
                  <c:v>14.706970272170324</c:v>
                </c:pt>
                <c:pt idx="12">
                  <c:v>14.690076947665233</c:v>
                </c:pt>
                <c:pt idx="13">
                  <c:v>14.813944973750761</c:v>
                </c:pt>
                <c:pt idx="14">
                  <c:v>15.410254872792899</c:v>
                </c:pt>
                <c:pt idx="15">
                  <c:v>15.465524208164402</c:v>
                </c:pt>
                <c:pt idx="16">
                  <c:v>15.355713805880555</c:v>
                </c:pt>
                <c:pt idx="17">
                  <c:v>15.725741121490376</c:v>
                </c:pt>
                <c:pt idx="18">
                  <c:v>16.224736979987782</c:v>
                </c:pt>
                <c:pt idx="19">
                  <c:v>16.77116242904561</c:v>
                </c:pt>
                <c:pt idx="20">
                  <c:v>17.152206136923034</c:v>
                </c:pt>
                <c:pt idx="21">
                  <c:v>17.371280758523465</c:v>
                </c:pt>
                <c:pt idx="22">
                  <c:v>17.557230957232452</c:v>
                </c:pt>
                <c:pt idx="23">
                  <c:v>17.88849592290504</c:v>
                </c:pt>
                <c:pt idx="24">
                  <c:v>18.8548086957151</c:v>
                </c:pt>
                <c:pt idx="25">
                  <c:v>19.958947962359016</c:v>
                </c:pt>
                <c:pt idx="26">
                  <c:v>20.519542054505138</c:v>
                </c:pt>
                <c:pt idx="27">
                  <c:v>21.722180443133666</c:v>
                </c:pt>
                <c:pt idx="28">
                  <c:v>22.096602760245503</c:v>
                </c:pt>
                <c:pt idx="29">
                  <c:v>22.530682023518654</c:v>
                </c:pt>
                <c:pt idx="30">
                  <c:v>24.068119140406012</c:v>
                </c:pt>
                <c:pt idx="31">
                  <c:v>23.759791427911914</c:v>
                </c:pt>
                <c:pt idx="32">
                  <c:v>23.889107001339074</c:v>
                </c:pt>
                <c:pt idx="33">
                  <c:v>24.247877885522851</c:v>
                </c:pt>
                <c:pt idx="34">
                  <c:v>25.578781478671036</c:v>
                </c:pt>
                <c:pt idx="35">
                  <c:v>26.300541197446844</c:v>
                </c:pt>
                <c:pt idx="36">
                  <c:v>27.399725904393208</c:v>
                </c:pt>
                <c:pt idx="37">
                  <c:v>28.007876233258855</c:v>
                </c:pt>
                <c:pt idx="38">
                  <c:v>28.290613731494648</c:v>
                </c:pt>
                <c:pt idx="39">
                  <c:v>25.881539543771311</c:v>
                </c:pt>
                <c:pt idx="40">
                  <c:v>27.664993630783712</c:v>
                </c:pt>
                <c:pt idx="41">
                  <c:v>28.084012498541512</c:v>
                </c:pt>
                <c:pt idx="42">
                  <c:v>28.061183938236326</c:v>
                </c:pt>
                <c:pt idx="43">
                  <c:v>28.103016252752578</c:v>
                </c:pt>
                <c:pt idx="44">
                  <c:v>28.238786333515222</c:v>
                </c:pt>
                <c:pt idx="45">
                  <c:v>28.306048189601803</c:v>
                </c:pt>
                <c:pt idx="46">
                  <c:v>28.251749899269132</c:v>
                </c:pt>
                <c:pt idx="47">
                  <c:v>28.771985681601898</c:v>
                </c:pt>
                <c:pt idx="48">
                  <c:v>29.072137190472699</c:v>
                </c:pt>
                <c:pt idx="49">
                  <c:v>28.674733780654833</c:v>
                </c:pt>
                <c:pt idx="50">
                  <c:v>26.949763856488367</c:v>
                </c:pt>
                <c:pt idx="51">
                  <c:v>27.873080824881697</c:v>
                </c:pt>
                <c:pt idx="52">
                  <c:v>28.548074373108207</c:v>
                </c:pt>
              </c:numCache>
            </c:numRef>
          </c:val>
        </c:ser>
        <c:marker val="1"/>
        <c:axId val="192307584"/>
        <c:axId val="192309504"/>
      </c:lineChart>
      <c:catAx>
        <c:axId val="192307584"/>
        <c:scaling>
          <c:orientation val="minMax"/>
        </c:scaling>
        <c:axPos val="b"/>
        <c:tickLblPos val="nextTo"/>
        <c:txPr>
          <a:bodyPr/>
          <a:lstStyle/>
          <a:p>
            <a:pPr>
              <a:defRPr sz="1200">
                <a:latin typeface="Arial" pitchFamily="34" charset="0"/>
                <a:cs typeface="Arial" pitchFamily="34" charset="0"/>
              </a:defRPr>
            </a:pPr>
            <a:endParaRPr lang="fr-FR"/>
          </a:p>
        </c:txPr>
        <c:crossAx val="192309504"/>
        <c:crosses val="autoZero"/>
        <c:auto val="1"/>
        <c:lblAlgn val="ctr"/>
        <c:lblOffset val="100"/>
      </c:catAx>
      <c:valAx>
        <c:axId val="192309504"/>
        <c:scaling>
          <c:orientation val="minMax"/>
          <c:max val="30"/>
          <c:min val="10"/>
        </c:scaling>
        <c:axPos val="l"/>
        <c:majorGridlines/>
        <c:numFmt formatCode="General" sourceLinked="1"/>
        <c:tickLblPos val="nextTo"/>
        <c:txPr>
          <a:bodyPr/>
          <a:lstStyle/>
          <a:p>
            <a:pPr>
              <a:defRPr sz="1200">
                <a:latin typeface="Arial" pitchFamily="34" charset="0"/>
                <a:cs typeface="Arial" pitchFamily="34" charset="0"/>
              </a:defRPr>
            </a:pPr>
            <a:endParaRPr lang="fr-FR"/>
          </a:p>
        </c:txPr>
        <c:crossAx val="192307584"/>
        <c:crosses val="autoZero"/>
        <c:crossBetween val="between"/>
      </c:valAx>
    </c:plotArea>
    <c:plotVisOnly val="1"/>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Feuil1!$A$14</c:f>
              <c:strCache>
                <c:ptCount val="1"/>
                <c:pt idx="0">
                  <c:v>Exportations mondiales</c:v>
                </c:pt>
              </c:strCache>
            </c:strRef>
          </c:tx>
          <c:spPr>
            <a:ln w="28575">
              <a:solidFill>
                <a:schemeClr val="tx1"/>
              </a:solidFill>
            </a:ln>
          </c:spPr>
          <c:marker>
            <c:symbol val="none"/>
          </c:marker>
          <c:cat>
            <c:strRef>
              <c:f>Feuil1!$B$13:$AY$13</c:f>
              <c:strCache>
                <c:ptCount val="50"/>
                <c:pt idx="0">
                  <c:v>1971</c:v>
                </c:pt>
                <c:pt idx="1">
                  <c:v>1972</c:v>
                </c:pt>
                <c:pt idx="2">
                  <c:v>1973</c:v>
                </c:pt>
                <c:pt idx="3">
                  <c:v>1974</c:v>
                </c:pt>
                <c:pt idx="4">
                  <c:v>1975</c:v>
                </c:pt>
                <c:pt idx="5">
                  <c:v>1976</c:v>
                </c:pt>
                <c:pt idx="6">
                  <c:v>1977</c:v>
                </c:pt>
                <c:pt idx="7">
                  <c:v>1978</c:v>
                </c:pt>
                <c:pt idx="8">
                  <c:v>1979</c:v>
                </c:pt>
                <c:pt idx="9">
                  <c:v>1980</c:v>
                </c:pt>
                <c:pt idx="10">
                  <c:v>1981</c:v>
                </c:pt>
                <c:pt idx="11">
                  <c:v>1982</c:v>
                </c:pt>
                <c:pt idx="12">
                  <c:v>1983</c:v>
                </c:pt>
                <c:pt idx="13">
                  <c:v>1984</c:v>
                </c:pt>
                <c:pt idx="14">
                  <c:v>1985</c:v>
                </c:pt>
                <c:pt idx="15">
                  <c:v>1986</c:v>
                </c:pt>
                <c:pt idx="16">
                  <c:v>1987</c:v>
                </c:pt>
                <c:pt idx="17">
                  <c:v>1988</c:v>
                </c:pt>
                <c:pt idx="18">
                  <c:v>1989</c:v>
                </c:pt>
                <c:pt idx="19">
                  <c:v>1990</c:v>
                </c:pt>
                <c:pt idx="20">
                  <c:v>1991</c:v>
                </c:pt>
                <c:pt idx="21">
                  <c:v>1992</c:v>
                </c:pt>
                <c:pt idx="22">
                  <c:v>1993</c:v>
                </c:pt>
                <c:pt idx="23">
                  <c:v>1994</c:v>
                </c:pt>
                <c:pt idx="24">
                  <c:v>1995</c:v>
                </c:pt>
                <c:pt idx="25">
                  <c:v>1996</c:v>
                </c:pt>
                <c:pt idx="26">
                  <c:v>1997</c:v>
                </c:pt>
                <c:pt idx="27">
                  <c:v>1998</c:v>
                </c:pt>
                <c:pt idx="28">
                  <c:v>1999</c:v>
                </c:pt>
                <c:pt idx="29">
                  <c:v>2000</c:v>
                </c:pt>
                <c:pt idx="30">
                  <c:v>2001</c:v>
                </c:pt>
                <c:pt idx="31">
                  <c:v>2002</c:v>
                </c:pt>
                <c:pt idx="32">
                  <c:v>2003</c:v>
                </c:pt>
                <c:pt idx="33">
                  <c:v>2004</c:v>
                </c:pt>
                <c:pt idx="34">
                  <c:v>2005</c:v>
                </c:pt>
                <c:pt idx="35">
                  <c:v>2006</c:v>
                </c:pt>
                <c:pt idx="36">
                  <c:v>2007</c:v>
                </c:pt>
                <c:pt idx="37">
                  <c:v>2008</c:v>
                </c:pt>
                <c:pt idx="38">
                  <c:v>2009</c:v>
                </c:pt>
                <c:pt idx="39">
                  <c:v>2010</c:v>
                </c:pt>
                <c:pt idx="40">
                  <c:v>2011</c:v>
                </c:pt>
                <c:pt idx="41">
                  <c:v>2012</c:v>
                </c:pt>
                <c:pt idx="42">
                  <c:v>2013</c:v>
                </c:pt>
                <c:pt idx="43">
                  <c:v>2014</c:v>
                </c:pt>
                <c:pt idx="44">
                  <c:v>2015</c:v>
                </c:pt>
                <c:pt idx="45">
                  <c:v>2016</c:v>
                </c:pt>
                <c:pt idx="46">
                  <c:v>2017</c:v>
                </c:pt>
                <c:pt idx="47">
                  <c:v>2018</c:v>
                </c:pt>
                <c:pt idx="48">
                  <c:v>2019</c:v>
                </c:pt>
                <c:pt idx="49">
                  <c:v>2020</c:v>
                </c:pt>
              </c:strCache>
            </c:strRef>
          </c:cat>
          <c:val>
            <c:numRef>
              <c:f>Feuil1!$B$14:$AY$14</c:f>
              <c:numCache>
                <c:formatCode>General</c:formatCode>
                <c:ptCount val="50"/>
                <c:pt idx="0">
                  <c:v>5.4416581296667204</c:v>
                </c:pt>
                <c:pt idx="1">
                  <c:v>8.39895703076769</c:v>
                </c:pt>
                <c:pt idx="2">
                  <c:v>10.497580841093495</c:v>
                </c:pt>
                <c:pt idx="3">
                  <c:v>4.7710045314790932</c:v>
                </c:pt>
                <c:pt idx="4">
                  <c:v>-2.3817765909747237</c:v>
                </c:pt>
                <c:pt idx="5">
                  <c:v>9.4582639395839152</c:v>
                </c:pt>
                <c:pt idx="6">
                  <c:v>5.0418858921873948</c:v>
                </c:pt>
                <c:pt idx="7">
                  <c:v>4.6256516839795978</c:v>
                </c:pt>
                <c:pt idx="8">
                  <c:v>6.3215529796629255</c:v>
                </c:pt>
                <c:pt idx="9">
                  <c:v>3.2425789264792826</c:v>
                </c:pt>
                <c:pt idx="10">
                  <c:v>4.4330619483125275</c:v>
                </c:pt>
                <c:pt idx="11">
                  <c:v>0.18816408320444111</c:v>
                </c:pt>
                <c:pt idx="12">
                  <c:v>3.4899337478650523</c:v>
                </c:pt>
                <c:pt idx="13">
                  <c:v>8.9246044100090671</c:v>
                </c:pt>
                <c:pt idx="14">
                  <c:v>4.0927242463027653</c:v>
                </c:pt>
                <c:pt idx="15">
                  <c:v>2.6611370323962262</c:v>
                </c:pt>
                <c:pt idx="16">
                  <c:v>6.2476942727592188</c:v>
                </c:pt>
                <c:pt idx="17">
                  <c:v>7.9535190777624507</c:v>
                </c:pt>
                <c:pt idx="18">
                  <c:v>7.1990493413316443</c:v>
                </c:pt>
                <c:pt idx="19">
                  <c:v>5.1347402697957847</c:v>
                </c:pt>
                <c:pt idx="20">
                  <c:v>2.6645684309051916</c:v>
                </c:pt>
                <c:pt idx="21">
                  <c:v>3.1326907493065335</c:v>
                </c:pt>
                <c:pt idx="22">
                  <c:v>3.7699283380137985</c:v>
                </c:pt>
                <c:pt idx="23">
                  <c:v>8.9167669141194494</c:v>
                </c:pt>
                <c:pt idx="24">
                  <c:v>9.1178596017857529</c:v>
                </c:pt>
                <c:pt idx="25">
                  <c:v>6.4563024113702738</c:v>
                </c:pt>
                <c:pt idx="26">
                  <c:v>9.9836199417412814</c:v>
                </c:pt>
                <c:pt idx="27">
                  <c:v>4.5924735809071109</c:v>
                </c:pt>
                <c:pt idx="28">
                  <c:v>5.5872870870834532</c:v>
                </c:pt>
                <c:pt idx="29">
                  <c:v>11.647413865036853</c:v>
                </c:pt>
                <c:pt idx="30">
                  <c:v>0.70296597801248595</c:v>
                </c:pt>
                <c:pt idx="31">
                  <c:v>2.8616257248907857</c:v>
                </c:pt>
                <c:pt idx="32">
                  <c:v>4.6598372443172593</c:v>
                </c:pt>
                <c:pt idx="33">
                  <c:v>10.205736103956056</c:v>
                </c:pt>
                <c:pt idx="34">
                  <c:v>6.9396073145456398</c:v>
                </c:pt>
                <c:pt idx="35">
                  <c:v>8.7858382875709964</c:v>
                </c:pt>
                <c:pt idx="36">
                  <c:v>6.6982939537467701</c:v>
                </c:pt>
                <c:pt idx="37">
                  <c:v>3.100656924047442</c:v>
                </c:pt>
                <c:pt idx="38">
                  <c:v>-9.7428529053570827</c:v>
                </c:pt>
                <c:pt idx="39">
                  <c:v>11.744034402374609</c:v>
                </c:pt>
                <c:pt idx="40">
                  <c:v>4.8849975959724503</c:v>
                </c:pt>
                <c:pt idx="41">
                  <c:v>2.6267012698231582</c:v>
                </c:pt>
                <c:pt idx="42">
                  <c:v>2.9625092445265437</c:v>
                </c:pt>
                <c:pt idx="43">
                  <c:v>3.5714957024728449</c:v>
                </c:pt>
                <c:pt idx="44">
                  <c:v>3.328469778956304</c:v>
                </c:pt>
                <c:pt idx="45">
                  <c:v>2.6114175298248483</c:v>
                </c:pt>
                <c:pt idx="46">
                  <c:v>5.2937158821165156</c:v>
                </c:pt>
                <c:pt idx="47">
                  <c:v>4.365558450074289</c:v>
                </c:pt>
                <c:pt idx="48">
                  <c:v>1.1921274204247823</c:v>
                </c:pt>
                <c:pt idx="49">
                  <c:v>-8.9030554191865292</c:v>
                </c:pt>
              </c:numCache>
            </c:numRef>
          </c:val>
        </c:ser>
        <c:ser>
          <c:idx val="1"/>
          <c:order val="1"/>
          <c:tx>
            <c:strRef>
              <c:f>Feuil1!$A$15</c:f>
              <c:strCache>
                <c:ptCount val="1"/>
                <c:pt idx="0">
                  <c:v>PIB mondial</c:v>
                </c:pt>
              </c:strCache>
            </c:strRef>
          </c:tx>
          <c:spPr>
            <a:ln w="38100">
              <a:solidFill>
                <a:srgbClr val="92D050"/>
              </a:solidFill>
            </a:ln>
          </c:spPr>
          <c:marker>
            <c:symbol val="none"/>
          </c:marker>
          <c:cat>
            <c:strRef>
              <c:f>Feuil1!$B$13:$AY$13</c:f>
              <c:strCache>
                <c:ptCount val="50"/>
                <c:pt idx="0">
                  <c:v>1971</c:v>
                </c:pt>
                <c:pt idx="1">
                  <c:v>1972</c:v>
                </c:pt>
                <c:pt idx="2">
                  <c:v>1973</c:v>
                </c:pt>
                <c:pt idx="3">
                  <c:v>1974</c:v>
                </c:pt>
                <c:pt idx="4">
                  <c:v>1975</c:v>
                </c:pt>
                <c:pt idx="5">
                  <c:v>1976</c:v>
                </c:pt>
                <c:pt idx="6">
                  <c:v>1977</c:v>
                </c:pt>
                <c:pt idx="7">
                  <c:v>1978</c:v>
                </c:pt>
                <c:pt idx="8">
                  <c:v>1979</c:v>
                </c:pt>
                <c:pt idx="9">
                  <c:v>1980</c:v>
                </c:pt>
                <c:pt idx="10">
                  <c:v>1981</c:v>
                </c:pt>
                <c:pt idx="11">
                  <c:v>1982</c:v>
                </c:pt>
                <c:pt idx="12">
                  <c:v>1983</c:v>
                </c:pt>
                <c:pt idx="13">
                  <c:v>1984</c:v>
                </c:pt>
                <c:pt idx="14">
                  <c:v>1985</c:v>
                </c:pt>
                <c:pt idx="15">
                  <c:v>1986</c:v>
                </c:pt>
                <c:pt idx="16">
                  <c:v>1987</c:v>
                </c:pt>
                <c:pt idx="17">
                  <c:v>1988</c:v>
                </c:pt>
                <c:pt idx="18">
                  <c:v>1989</c:v>
                </c:pt>
                <c:pt idx="19">
                  <c:v>1990</c:v>
                </c:pt>
                <c:pt idx="20">
                  <c:v>1991</c:v>
                </c:pt>
                <c:pt idx="21">
                  <c:v>1992</c:v>
                </c:pt>
                <c:pt idx="22">
                  <c:v>1993</c:v>
                </c:pt>
                <c:pt idx="23">
                  <c:v>1994</c:v>
                </c:pt>
                <c:pt idx="24">
                  <c:v>1995</c:v>
                </c:pt>
                <c:pt idx="25">
                  <c:v>1996</c:v>
                </c:pt>
                <c:pt idx="26">
                  <c:v>1997</c:v>
                </c:pt>
                <c:pt idx="27">
                  <c:v>1998</c:v>
                </c:pt>
                <c:pt idx="28">
                  <c:v>1999</c:v>
                </c:pt>
                <c:pt idx="29">
                  <c:v>2000</c:v>
                </c:pt>
                <c:pt idx="30">
                  <c:v>2001</c:v>
                </c:pt>
                <c:pt idx="31">
                  <c:v>2002</c:v>
                </c:pt>
                <c:pt idx="32">
                  <c:v>2003</c:v>
                </c:pt>
                <c:pt idx="33">
                  <c:v>2004</c:v>
                </c:pt>
                <c:pt idx="34">
                  <c:v>2005</c:v>
                </c:pt>
                <c:pt idx="35">
                  <c:v>2006</c:v>
                </c:pt>
                <c:pt idx="36">
                  <c:v>2007</c:v>
                </c:pt>
                <c:pt idx="37">
                  <c:v>2008</c:v>
                </c:pt>
                <c:pt idx="38">
                  <c:v>2009</c:v>
                </c:pt>
                <c:pt idx="39">
                  <c:v>2010</c:v>
                </c:pt>
                <c:pt idx="40">
                  <c:v>2011</c:v>
                </c:pt>
                <c:pt idx="41">
                  <c:v>2012</c:v>
                </c:pt>
                <c:pt idx="42">
                  <c:v>2013</c:v>
                </c:pt>
                <c:pt idx="43">
                  <c:v>2014</c:v>
                </c:pt>
                <c:pt idx="44">
                  <c:v>2015</c:v>
                </c:pt>
                <c:pt idx="45">
                  <c:v>2016</c:v>
                </c:pt>
                <c:pt idx="46">
                  <c:v>2017</c:v>
                </c:pt>
                <c:pt idx="47">
                  <c:v>2018</c:v>
                </c:pt>
                <c:pt idx="48">
                  <c:v>2019</c:v>
                </c:pt>
                <c:pt idx="49">
                  <c:v>2020</c:v>
                </c:pt>
              </c:strCache>
            </c:strRef>
          </c:cat>
          <c:val>
            <c:numRef>
              <c:f>Feuil1!$B$15:$AY$15</c:f>
              <c:numCache>
                <c:formatCode>General</c:formatCode>
                <c:ptCount val="50"/>
                <c:pt idx="0">
                  <c:v>4.2766529350353153</c:v>
                </c:pt>
                <c:pt idx="1">
                  <c:v>5.6160370593684661</c:v>
                </c:pt>
                <c:pt idx="2">
                  <c:v>6.4068951884044907</c:v>
                </c:pt>
                <c:pt idx="3">
                  <c:v>1.7969992512566506</c:v>
                </c:pt>
                <c:pt idx="4">
                  <c:v>0.63545722978275876</c:v>
                </c:pt>
                <c:pt idx="5">
                  <c:v>5.3043100951212665</c:v>
                </c:pt>
                <c:pt idx="6">
                  <c:v>4.0999712913448718</c:v>
                </c:pt>
                <c:pt idx="7">
                  <c:v>4.1366659841191904</c:v>
                </c:pt>
                <c:pt idx="8">
                  <c:v>4.176109216875588</c:v>
                </c:pt>
                <c:pt idx="9">
                  <c:v>1.8686040541596469</c:v>
                </c:pt>
                <c:pt idx="10">
                  <c:v>1.952000364430333</c:v>
                </c:pt>
                <c:pt idx="11">
                  <c:v>0.3033786714912452</c:v>
                </c:pt>
                <c:pt idx="12">
                  <c:v>2.624594107695998</c:v>
                </c:pt>
                <c:pt idx="13">
                  <c:v>4.709695546067266</c:v>
                </c:pt>
                <c:pt idx="14">
                  <c:v>3.720726788688907</c:v>
                </c:pt>
                <c:pt idx="15">
                  <c:v>3.3952781409735309</c:v>
                </c:pt>
                <c:pt idx="16">
                  <c:v>3.7476817901833641</c:v>
                </c:pt>
                <c:pt idx="17">
                  <c:v>4.6333815004034449</c:v>
                </c:pt>
                <c:pt idx="18">
                  <c:v>3.7063702308209372</c:v>
                </c:pt>
                <c:pt idx="19">
                  <c:v>2.7991263587144033</c:v>
                </c:pt>
                <c:pt idx="20">
                  <c:v>1.3698336445978327</c:v>
                </c:pt>
                <c:pt idx="21">
                  <c:v>2.040403224870559</c:v>
                </c:pt>
                <c:pt idx="22">
                  <c:v>1.8482831702541205</c:v>
                </c:pt>
                <c:pt idx="23">
                  <c:v>3.3347605018131787</c:v>
                </c:pt>
                <c:pt idx="24">
                  <c:v>3.0814034866794913</c:v>
                </c:pt>
                <c:pt idx="25">
                  <c:v>3.5479151751925286</c:v>
                </c:pt>
                <c:pt idx="26">
                  <c:v>3.8944281219542205</c:v>
                </c:pt>
                <c:pt idx="27">
                  <c:v>2.8201759686660637</c:v>
                </c:pt>
                <c:pt idx="28">
                  <c:v>3.5530276828661584</c:v>
                </c:pt>
                <c:pt idx="29">
                  <c:v>4.5155363352958489</c:v>
                </c:pt>
                <c:pt idx="30">
                  <c:v>2.0097752248686902</c:v>
                </c:pt>
                <c:pt idx="31">
                  <c:v>2.3048192225163717</c:v>
                </c:pt>
                <c:pt idx="32">
                  <c:v>3.1112933872446291</c:v>
                </c:pt>
                <c:pt idx="33">
                  <c:v>4.4715610695197796</c:v>
                </c:pt>
                <c:pt idx="34">
                  <c:v>4.0048882028022774</c:v>
                </c:pt>
                <c:pt idx="35">
                  <c:v>4.4217169020039222</c:v>
                </c:pt>
                <c:pt idx="36">
                  <c:v>4.3814955640023783</c:v>
                </c:pt>
                <c:pt idx="37">
                  <c:v>2.0702649331971372</c:v>
                </c:pt>
                <c:pt idx="38">
                  <c:v>-1.341646209151051</c:v>
                </c:pt>
                <c:pt idx="39">
                  <c:v>4.5403329479700432</c:v>
                </c:pt>
                <c:pt idx="40">
                  <c:v>3.3200932597517578</c:v>
                </c:pt>
                <c:pt idx="41">
                  <c:v>2.7101909701870994</c:v>
                </c:pt>
                <c:pt idx="42">
                  <c:v>2.809245978001627</c:v>
                </c:pt>
                <c:pt idx="43">
                  <c:v>3.0735313009523964</c:v>
                </c:pt>
                <c:pt idx="44">
                  <c:v>3.0829369296738776</c:v>
                </c:pt>
                <c:pt idx="45">
                  <c:v>2.8086309612175029</c:v>
                </c:pt>
                <c:pt idx="46">
                  <c:v>3.389865405377094</c:v>
                </c:pt>
                <c:pt idx="47">
                  <c:v>3.2880497812861336</c:v>
                </c:pt>
                <c:pt idx="48">
                  <c:v>2.5945500825222041</c:v>
                </c:pt>
                <c:pt idx="49">
                  <c:v>-3.0722254934716204</c:v>
                </c:pt>
              </c:numCache>
            </c:numRef>
          </c:val>
        </c:ser>
        <c:marker val="1"/>
        <c:axId val="37586816"/>
        <c:axId val="37588352"/>
      </c:lineChart>
      <c:catAx>
        <c:axId val="37586816"/>
        <c:scaling>
          <c:orientation val="minMax"/>
        </c:scaling>
        <c:axPos val="b"/>
        <c:tickLblPos val="low"/>
        <c:txPr>
          <a:bodyPr/>
          <a:lstStyle/>
          <a:p>
            <a:pPr>
              <a:defRPr sz="1200">
                <a:latin typeface="Arial" pitchFamily="34" charset="0"/>
                <a:cs typeface="Arial" pitchFamily="34" charset="0"/>
              </a:defRPr>
            </a:pPr>
            <a:endParaRPr lang="fr-FR"/>
          </a:p>
        </c:txPr>
        <c:crossAx val="37588352"/>
        <c:crosses val="autoZero"/>
        <c:auto val="1"/>
        <c:lblAlgn val="ctr"/>
        <c:lblOffset val="100"/>
      </c:catAx>
      <c:valAx>
        <c:axId val="37588352"/>
        <c:scaling>
          <c:orientation val="minMax"/>
        </c:scaling>
        <c:axPos val="l"/>
        <c:majorGridlines/>
        <c:numFmt formatCode="General" sourceLinked="1"/>
        <c:tickLblPos val="nextTo"/>
        <c:txPr>
          <a:bodyPr/>
          <a:lstStyle/>
          <a:p>
            <a:pPr>
              <a:defRPr sz="1200">
                <a:latin typeface="Arial" pitchFamily="34" charset="0"/>
                <a:cs typeface="Arial" pitchFamily="34" charset="0"/>
              </a:defRPr>
            </a:pPr>
            <a:endParaRPr lang="fr-FR"/>
          </a:p>
        </c:txPr>
        <c:crossAx val="37586816"/>
        <c:crosses val="autoZero"/>
        <c:crossBetween val="between"/>
      </c:valAx>
    </c:plotArea>
    <c:legend>
      <c:legendPos val="r"/>
      <c:layout/>
      <c:txPr>
        <a:bodyPr/>
        <a:lstStyle/>
        <a:p>
          <a:pPr>
            <a:defRPr sz="1200" b="1">
              <a:latin typeface="Arial" pitchFamily="34" charset="0"/>
              <a:cs typeface="Arial" pitchFamily="34" charset="0"/>
            </a:defRPr>
          </a:pPr>
          <a:endParaRPr lang="fr-FR"/>
        </a:p>
      </c:txPr>
    </c:legend>
    <c:plotVisOnly val="1"/>
  </c:chart>
  <c:printSettings>
    <c:headerFooter/>
    <c:pageMargins b="0.75000000000000056" l="0.70000000000000051" r="0.70000000000000051" t="0.75000000000000056" header="0.30000000000000027" footer="0.30000000000000027"/>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741045</xdr:colOff>
      <xdr:row>17</xdr:row>
      <xdr:rowOff>59055</xdr:rowOff>
    </xdr:from>
    <xdr:to>
      <xdr:col>18</xdr:col>
      <xdr:colOff>360045</xdr:colOff>
      <xdr:row>39</xdr:row>
      <xdr:rowOff>120015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17145</xdr:colOff>
      <xdr:row>17</xdr:row>
      <xdr:rowOff>47625</xdr:rowOff>
    </xdr:from>
    <xdr:to>
      <xdr:col>27</xdr:col>
      <xdr:colOff>405765</xdr:colOff>
      <xdr:row>39</xdr:row>
      <xdr:rowOff>171450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746760</xdr:colOff>
      <xdr:row>17</xdr:row>
      <xdr:rowOff>30480</xdr:rowOff>
    </xdr:from>
    <xdr:to>
      <xdr:col>9</xdr:col>
      <xdr:colOff>365760</xdr:colOff>
      <xdr:row>39</xdr:row>
      <xdr:rowOff>114300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609600</xdr:colOff>
      <xdr:row>30</xdr:row>
      <xdr:rowOff>137160</xdr:rowOff>
    </xdr:from>
    <xdr:to>
      <xdr:col>17</xdr:col>
      <xdr:colOff>777240</xdr:colOff>
      <xdr:row>33</xdr:row>
      <xdr:rowOff>91440</xdr:rowOff>
    </xdr:to>
    <xdr:sp macro="" textlink="">
      <xdr:nvSpPr>
        <xdr:cNvPr id="5" name="ZoneTexte 4"/>
        <xdr:cNvSpPr txBox="1"/>
      </xdr:nvSpPr>
      <xdr:spPr>
        <a:xfrm>
          <a:off x="12496800" y="5440680"/>
          <a:ext cx="1752600" cy="502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fr-FR" sz="1200" b="1"/>
            <a:t>+</a:t>
          </a:r>
          <a:r>
            <a:rPr lang="fr-FR" sz="1200" b="1" baseline="0"/>
            <a:t> 3,1% par an entre 1970 et 2022</a:t>
          </a:r>
          <a:endParaRPr lang="fr-FR" sz="1200" b="1"/>
        </a:p>
      </xdr:txBody>
    </xdr:sp>
    <xdr:clientData/>
  </xdr:twoCellAnchor>
</xdr:wsDr>
</file>

<file path=xl/drawings/drawing2.xml><?xml version="1.0" encoding="utf-8"?>
<c:userShapes xmlns:c="http://schemas.openxmlformats.org/drawingml/2006/chart">
  <cdr:relSizeAnchor xmlns:cdr="http://schemas.openxmlformats.org/drawingml/2006/chartDrawing">
    <cdr:from>
      <cdr:x>0.66228</cdr:x>
      <cdr:y>0.09044</cdr:y>
    </cdr:from>
    <cdr:to>
      <cdr:x>0.96176</cdr:x>
      <cdr:y>0.22351</cdr:y>
    </cdr:to>
    <cdr:sp macro="" textlink="">
      <cdr:nvSpPr>
        <cdr:cNvPr id="2" name="ZoneTexte 1"/>
        <cdr:cNvSpPr txBox="1"/>
      </cdr:nvSpPr>
      <cdr:spPr>
        <a:xfrm xmlns:a="http://schemas.openxmlformats.org/drawingml/2006/main">
          <a:off x="4289618" y="384550"/>
          <a:ext cx="1939732" cy="5658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b="1"/>
            <a:t>+ </a:t>
          </a:r>
          <a:r>
            <a:rPr lang="fr-FR" sz="1200" b="1"/>
            <a:t>4,8% par an entre 1970 et 2022</a:t>
          </a:r>
        </a:p>
      </cdr:txBody>
    </cdr:sp>
  </cdr:relSizeAnchor>
  <cdr:relSizeAnchor xmlns:cdr="http://schemas.openxmlformats.org/drawingml/2006/chartDrawing">
    <cdr:from>
      <cdr:x>0</cdr:x>
      <cdr:y>0</cdr:y>
    </cdr:from>
    <cdr:to>
      <cdr:x>0.00417</cdr:x>
      <cdr:y>0.00593</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0.57619</cdr:x>
      <cdr:y>0.03719</cdr:y>
    </cdr:from>
    <cdr:to>
      <cdr:x>0.88214</cdr:x>
      <cdr:y>0.15496</cdr:y>
    </cdr:to>
    <cdr:sp macro="" textlink="">
      <cdr:nvSpPr>
        <cdr:cNvPr id="2" name="ZoneTexte 1"/>
        <cdr:cNvSpPr txBox="1"/>
      </cdr:nvSpPr>
      <cdr:spPr>
        <a:xfrm xmlns:a="http://schemas.openxmlformats.org/drawingml/2006/main">
          <a:off x="3688089" y="137170"/>
          <a:ext cx="1958325" cy="4343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2009 crise  des subprimes</a:t>
          </a:r>
        </a:p>
        <a:p xmlns:a="http://schemas.openxmlformats.org/drawingml/2006/main">
          <a:r>
            <a:rPr lang="fr-FR" sz="1100"/>
            <a:t>crises des dettes eurpéennes</a:t>
          </a:r>
        </a:p>
      </cdr:txBody>
    </cdr:sp>
  </cdr:relSizeAnchor>
  <cdr:relSizeAnchor xmlns:cdr="http://schemas.openxmlformats.org/drawingml/2006/chartDrawing">
    <cdr:from>
      <cdr:x>0.66905</cdr:x>
      <cdr:y>0.19628</cdr:y>
    </cdr:from>
    <cdr:to>
      <cdr:x>0.90119</cdr:x>
      <cdr:y>0.27893</cdr:y>
    </cdr:to>
    <cdr:sp macro="" textlink="">
      <cdr:nvSpPr>
        <cdr:cNvPr id="3" name="ZoneTexte 2"/>
        <cdr:cNvSpPr txBox="1"/>
      </cdr:nvSpPr>
      <cdr:spPr>
        <a:xfrm xmlns:a="http://schemas.openxmlformats.org/drawingml/2006/main">
          <a:off x="4282431" y="723898"/>
          <a:ext cx="1485882" cy="30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2020 crise du</a:t>
          </a:r>
          <a:r>
            <a:rPr lang="fr-FR" sz="1100" baseline="0"/>
            <a:t> Covid 19</a:t>
          </a:r>
          <a:endParaRPr lang="fr-FR" sz="1100"/>
        </a:p>
      </cdr:txBody>
    </cdr:sp>
  </cdr:relSizeAnchor>
  <cdr:relSizeAnchor xmlns:cdr="http://schemas.openxmlformats.org/drawingml/2006/chartDrawing">
    <cdr:from>
      <cdr:x>0.37381</cdr:x>
      <cdr:y>0.03512</cdr:y>
    </cdr:from>
    <cdr:to>
      <cdr:x>0.57857</cdr:x>
      <cdr:y>0.20455</cdr:y>
    </cdr:to>
    <cdr:sp macro="" textlink="">
      <cdr:nvSpPr>
        <cdr:cNvPr id="4" name="ZoneTexte 3"/>
        <cdr:cNvSpPr txBox="1"/>
      </cdr:nvSpPr>
      <cdr:spPr>
        <a:xfrm xmlns:a="http://schemas.openxmlformats.org/drawingml/2006/main">
          <a:off x="2392680" y="129540"/>
          <a:ext cx="1310640" cy="624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crise des valeurs technologiques, 11 septembre 2001</a:t>
          </a:r>
        </a:p>
      </cdr:txBody>
    </cdr:sp>
  </cdr:relSizeAnchor>
  <cdr:relSizeAnchor xmlns:cdr="http://schemas.openxmlformats.org/drawingml/2006/chartDrawing">
    <cdr:from>
      <cdr:x>0.46585</cdr:x>
      <cdr:y>0.19215</cdr:y>
    </cdr:from>
    <cdr:to>
      <cdr:x>0.47262</cdr:x>
      <cdr:y>0.40083</cdr:y>
    </cdr:to>
    <cdr:sp macro="" textlink="">
      <cdr:nvSpPr>
        <cdr:cNvPr id="6" name="Connecteur droit avec flèche 5"/>
        <cdr:cNvSpPr/>
      </cdr:nvSpPr>
      <cdr:spPr>
        <a:xfrm xmlns:a="http://schemas.openxmlformats.org/drawingml/2006/main">
          <a:off x="3145081" y="708660"/>
          <a:ext cx="45719" cy="769620"/>
        </a:xfrm>
        <a:prstGeom xmlns:a="http://schemas.openxmlformats.org/drawingml/2006/main" prst="straightConnector1">
          <a:avLst/>
        </a:prstGeom>
        <a:ln xmlns:a="http://schemas.openxmlformats.org/drawingml/2006/main" w="9525">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ln>
              <a:solidFill>
                <a:schemeClr val="tx1"/>
              </a:solidFill>
            </a:ln>
          </a:endParaRPr>
        </a:p>
      </cdr:txBody>
    </cdr:sp>
  </cdr:relSizeAnchor>
  <cdr:relSizeAnchor xmlns:cdr="http://schemas.openxmlformats.org/drawingml/2006/chartDrawing">
    <cdr:from>
      <cdr:x>0.21429</cdr:x>
      <cdr:y>0.03719</cdr:y>
    </cdr:from>
    <cdr:to>
      <cdr:x>0.37381</cdr:x>
      <cdr:y>0.19835</cdr:y>
    </cdr:to>
    <cdr:sp macro="" textlink="">
      <cdr:nvSpPr>
        <cdr:cNvPr id="7" name="ZoneTexte 6"/>
        <cdr:cNvSpPr txBox="1"/>
      </cdr:nvSpPr>
      <cdr:spPr>
        <a:xfrm xmlns:a="http://schemas.openxmlformats.org/drawingml/2006/main">
          <a:off x="1371600" y="137160"/>
          <a:ext cx="1021080" cy="594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crise du début </a:t>
          </a:r>
          <a:r>
            <a:rPr lang="fr-FR" sz="1100">
              <a:solidFill>
                <a:sysClr val="windowText" lastClr="000000"/>
              </a:solidFill>
            </a:rPr>
            <a:t>des années 90</a:t>
          </a:r>
        </a:p>
      </cdr:txBody>
    </cdr:sp>
  </cdr:relSizeAnchor>
  <cdr:relSizeAnchor xmlns:cdr="http://schemas.openxmlformats.org/drawingml/2006/chartDrawing">
    <cdr:from>
      <cdr:x>0.05833</cdr:x>
      <cdr:y>0.04339</cdr:y>
    </cdr:from>
    <cdr:to>
      <cdr:x>0.22122</cdr:x>
      <cdr:y>0.21694</cdr:y>
    </cdr:to>
    <cdr:sp macro="" textlink="">
      <cdr:nvSpPr>
        <cdr:cNvPr id="8" name="ZoneTexte 7"/>
        <cdr:cNvSpPr txBox="1"/>
      </cdr:nvSpPr>
      <cdr:spPr>
        <a:xfrm xmlns:a="http://schemas.openxmlformats.org/drawingml/2006/main">
          <a:off x="393826" y="160020"/>
          <a:ext cx="1099693" cy="6400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premier choc pétrolier de 1973</a:t>
          </a:r>
        </a:p>
      </cdr:txBody>
    </cdr:sp>
  </cdr:relSizeAnchor>
  <cdr:relSizeAnchor xmlns:cdr="http://schemas.openxmlformats.org/drawingml/2006/chartDrawing">
    <cdr:from>
      <cdr:x>0.56885</cdr:x>
      <cdr:y>0.13843</cdr:y>
    </cdr:from>
    <cdr:to>
      <cdr:x>0.61964</cdr:x>
      <cdr:y>0.61157</cdr:y>
    </cdr:to>
    <cdr:sp macro="" textlink="">
      <cdr:nvSpPr>
        <cdr:cNvPr id="10" name="Connecteur droit avec flèche 9"/>
        <cdr:cNvSpPr/>
      </cdr:nvSpPr>
      <cdr:spPr>
        <a:xfrm xmlns:a="http://schemas.openxmlformats.org/drawingml/2006/main" flipH="1">
          <a:off x="3840480" y="510540"/>
          <a:ext cx="342900" cy="1744980"/>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0.65016</cdr:x>
      <cdr:y>0.24688</cdr:y>
    </cdr:from>
    <cdr:to>
      <cdr:x>0.70529</cdr:x>
      <cdr:y>0.59236</cdr:y>
    </cdr:to>
    <cdr:sp macro="" textlink="">
      <cdr:nvSpPr>
        <cdr:cNvPr id="12" name="Connecteur droit avec flèche 11"/>
        <cdr:cNvSpPr/>
      </cdr:nvSpPr>
      <cdr:spPr>
        <a:xfrm xmlns:a="http://schemas.openxmlformats.org/drawingml/2006/main" flipH="1">
          <a:off x="4211066" y="1055370"/>
          <a:ext cx="357124" cy="1476877"/>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0.10948</cdr:x>
      <cdr:y>0.19421</cdr:y>
    </cdr:from>
    <cdr:to>
      <cdr:x>0.11174</cdr:x>
      <cdr:y>0.39256</cdr:y>
    </cdr:to>
    <cdr:sp macro="" textlink="">
      <cdr:nvSpPr>
        <cdr:cNvPr id="14" name="Connecteur droit avec flèche 13"/>
        <cdr:cNvSpPr/>
      </cdr:nvSpPr>
      <cdr:spPr>
        <a:xfrm xmlns:a="http://schemas.openxmlformats.org/drawingml/2006/main">
          <a:off x="739140" y="716280"/>
          <a:ext cx="15240" cy="731520"/>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0.31941</cdr:x>
      <cdr:y>0.15909</cdr:y>
    </cdr:from>
    <cdr:to>
      <cdr:x>0.3386</cdr:x>
      <cdr:y>0.3905</cdr:y>
    </cdr:to>
    <cdr:sp macro="" textlink="">
      <cdr:nvSpPr>
        <cdr:cNvPr id="16" name="Connecteur droit avec flèche 15"/>
        <cdr:cNvSpPr/>
      </cdr:nvSpPr>
      <cdr:spPr>
        <a:xfrm xmlns:a="http://schemas.openxmlformats.org/drawingml/2006/main">
          <a:off x="2156460" y="586740"/>
          <a:ext cx="129540" cy="853440"/>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D41"/>
  <sheetViews>
    <sheetView tabSelected="1" topLeftCell="N12" workbookViewId="0">
      <selection activeCell="AC26" sqref="AC26"/>
    </sheetView>
  </sheetViews>
  <sheetFormatPr baseColWidth="10" defaultRowHeight="15"/>
  <sheetData>
    <row r="1" spans="1:56">
      <c r="A1" t="s">
        <v>61</v>
      </c>
    </row>
    <row r="2" spans="1:56">
      <c r="B2" t="s">
        <v>1</v>
      </c>
      <c r="C2" t="s">
        <v>2</v>
      </c>
      <c r="D2" t="s">
        <v>3</v>
      </c>
      <c r="E2" t="s">
        <v>4</v>
      </c>
      <c r="F2" t="s">
        <v>5</v>
      </c>
      <c r="G2" t="s">
        <v>6</v>
      </c>
      <c r="H2" t="s">
        <v>7</v>
      </c>
      <c r="I2" t="s">
        <v>8</v>
      </c>
      <c r="J2" t="s">
        <v>9</v>
      </c>
      <c r="K2" t="s">
        <v>10</v>
      </c>
      <c r="L2" t="s">
        <v>11</v>
      </c>
      <c r="M2" t="s">
        <v>12</v>
      </c>
      <c r="N2" t="s">
        <v>13</v>
      </c>
      <c r="O2" t="s">
        <v>14</v>
      </c>
      <c r="P2" t="s">
        <v>15</v>
      </c>
      <c r="Q2" t="s">
        <v>16</v>
      </c>
      <c r="R2" t="s">
        <v>17</v>
      </c>
      <c r="S2" t="s">
        <v>18</v>
      </c>
      <c r="T2" t="s">
        <v>19</v>
      </c>
      <c r="U2" t="s">
        <v>20</v>
      </c>
      <c r="V2" t="s">
        <v>21</v>
      </c>
      <c r="W2" t="s">
        <v>22</v>
      </c>
      <c r="X2" t="s">
        <v>23</v>
      </c>
      <c r="Y2" t="s">
        <v>24</v>
      </c>
      <c r="Z2" t="s">
        <v>25</v>
      </c>
      <c r="AA2" t="s">
        <v>26</v>
      </c>
      <c r="AB2" t="s">
        <v>27</v>
      </c>
      <c r="AC2" t="s">
        <v>28</v>
      </c>
      <c r="AD2" t="s">
        <v>29</v>
      </c>
      <c r="AE2" t="s">
        <v>30</v>
      </c>
      <c r="AF2" t="s">
        <v>31</v>
      </c>
      <c r="AG2" t="s">
        <v>32</v>
      </c>
      <c r="AH2" t="s">
        <v>33</v>
      </c>
      <c r="AI2" t="s">
        <v>34</v>
      </c>
      <c r="AJ2" t="s">
        <v>35</v>
      </c>
      <c r="AK2" t="s">
        <v>36</v>
      </c>
      <c r="AL2" t="s">
        <v>37</v>
      </c>
      <c r="AM2" t="s">
        <v>38</v>
      </c>
      <c r="AN2" t="s">
        <v>39</v>
      </c>
      <c r="AO2" t="s">
        <v>40</v>
      </c>
      <c r="AP2" t="s">
        <v>41</v>
      </c>
      <c r="AQ2" t="s">
        <v>42</v>
      </c>
      <c r="AR2" t="s">
        <v>43</v>
      </c>
      <c r="AS2" t="s">
        <v>44</v>
      </c>
      <c r="AT2" t="s">
        <v>45</v>
      </c>
      <c r="AU2" t="s">
        <v>46</v>
      </c>
      <c r="AV2" t="s">
        <v>47</v>
      </c>
      <c r="AW2" t="s">
        <v>48</v>
      </c>
      <c r="AX2" t="s">
        <v>49</v>
      </c>
      <c r="AY2" t="s">
        <v>50</v>
      </c>
      <c r="AZ2" t="s">
        <v>51</v>
      </c>
      <c r="BA2" t="s">
        <v>62</v>
      </c>
      <c r="BB2" t="s">
        <v>63</v>
      </c>
    </row>
    <row r="3" spans="1:56">
      <c r="A3" t="s">
        <v>54</v>
      </c>
      <c r="B3" s="1">
        <f>B16</f>
        <v>12.24252740670738</v>
      </c>
      <c r="C3" s="1">
        <f t="shared" ref="C3:BB3" si="0">C16</f>
        <v>12.379304025660783</v>
      </c>
      <c r="D3" s="1">
        <f t="shared" si="0"/>
        <v>12.705491348762758</v>
      </c>
      <c r="E3" s="1">
        <f t="shared" si="0"/>
        <v>13.193938747577677</v>
      </c>
      <c r="F3" s="1">
        <f t="shared" si="0"/>
        <v>13.579400438893135</v>
      </c>
      <c r="G3" s="1">
        <f t="shared" si="0"/>
        <v>13.1722653455802</v>
      </c>
      <c r="H3" s="1">
        <f t="shared" si="0"/>
        <v>13.691873538474955</v>
      </c>
      <c r="I3" s="1">
        <f t="shared" si="0"/>
        <v>13.815759985692941</v>
      </c>
      <c r="J3" s="1">
        <f t="shared" si="0"/>
        <v>13.880633476714227</v>
      </c>
      <c r="K3" s="1">
        <f t="shared" si="0"/>
        <v>14.166496701401925</v>
      </c>
      <c r="L3" s="1">
        <f t="shared" si="0"/>
        <v>14.357570395571489</v>
      </c>
      <c r="M3" s="1">
        <f t="shared" si="0"/>
        <v>14.706970272170325</v>
      </c>
      <c r="N3" s="1">
        <f t="shared" si="0"/>
        <v>14.690076947665235</v>
      </c>
      <c r="O3" s="1">
        <f t="shared" si="0"/>
        <v>14.813944973750761</v>
      </c>
      <c r="P3" s="1">
        <f t="shared" si="0"/>
        <v>15.410254872792899</v>
      </c>
      <c r="Q3" s="1">
        <f t="shared" si="0"/>
        <v>15.465524208164402</v>
      </c>
      <c r="R3" s="1">
        <f t="shared" si="0"/>
        <v>15.355713805880555</v>
      </c>
      <c r="S3" s="1">
        <f t="shared" si="0"/>
        <v>15.725741121490374</v>
      </c>
      <c r="T3" s="1">
        <f t="shared" si="0"/>
        <v>16.224736979987782</v>
      </c>
      <c r="U3" s="1">
        <f t="shared" si="0"/>
        <v>16.771162429045607</v>
      </c>
      <c r="V3" s="1">
        <f t="shared" si="0"/>
        <v>17.152206136923038</v>
      </c>
      <c r="W3" s="1">
        <f t="shared" si="0"/>
        <v>17.371280758523465</v>
      </c>
      <c r="X3" s="1">
        <f t="shared" si="0"/>
        <v>17.557230957232449</v>
      </c>
      <c r="Y3" s="1">
        <f t="shared" si="0"/>
        <v>17.88849592290504</v>
      </c>
      <c r="Z3" s="1">
        <f t="shared" si="0"/>
        <v>18.8548086957151</v>
      </c>
      <c r="AA3" s="1">
        <f t="shared" si="0"/>
        <v>19.958947962359012</v>
      </c>
      <c r="AB3" s="1">
        <f t="shared" si="0"/>
        <v>20.519542054505138</v>
      </c>
      <c r="AC3" s="1">
        <f t="shared" si="0"/>
        <v>21.722180443133663</v>
      </c>
      <c r="AD3" s="1">
        <f t="shared" si="0"/>
        <v>22.096602760245503</v>
      </c>
      <c r="AE3" s="1">
        <f t="shared" si="0"/>
        <v>22.530682023518654</v>
      </c>
      <c r="AF3" s="1">
        <f t="shared" si="0"/>
        <v>24.068119140406015</v>
      </c>
      <c r="AG3" s="1">
        <f t="shared" si="0"/>
        <v>23.759791427911917</v>
      </c>
      <c r="AH3" s="1">
        <f t="shared" si="0"/>
        <v>23.889107001339074</v>
      </c>
      <c r="AI3" s="1">
        <f t="shared" si="0"/>
        <v>24.247877885522847</v>
      </c>
      <c r="AJ3" s="1">
        <f t="shared" si="0"/>
        <v>25.578781478671036</v>
      </c>
      <c r="AK3" s="1">
        <f t="shared" si="0"/>
        <v>26.30054119744684</v>
      </c>
      <c r="AL3" s="1">
        <f t="shared" si="0"/>
        <v>27.399725904393215</v>
      </c>
      <c r="AM3" s="1">
        <f t="shared" si="0"/>
        <v>28.007876233258855</v>
      </c>
      <c r="AN3" s="1">
        <f t="shared" si="0"/>
        <v>28.290613731494652</v>
      </c>
      <c r="AO3" s="1">
        <f t="shared" si="0"/>
        <v>25.881539543771311</v>
      </c>
      <c r="AP3" s="1">
        <f t="shared" si="0"/>
        <v>27.664993630783712</v>
      </c>
      <c r="AQ3" s="1">
        <f t="shared" si="0"/>
        <v>28.084012498541515</v>
      </c>
      <c r="AR3" s="1">
        <f t="shared" si="0"/>
        <v>28.061183938236322</v>
      </c>
      <c r="AS3" s="1">
        <f t="shared" si="0"/>
        <v>28.103016252752578</v>
      </c>
      <c r="AT3" s="1">
        <f t="shared" si="0"/>
        <v>28.238786333515222</v>
      </c>
      <c r="AU3" s="1">
        <f t="shared" si="0"/>
        <v>28.306048189601807</v>
      </c>
      <c r="AV3" s="1">
        <f t="shared" si="0"/>
        <v>28.251749899269129</v>
      </c>
      <c r="AW3" s="1">
        <f t="shared" si="0"/>
        <v>28.771985681601901</v>
      </c>
      <c r="AX3" s="1">
        <f t="shared" si="0"/>
        <v>29.072137190472695</v>
      </c>
      <c r="AY3" s="1">
        <f t="shared" si="0"/>
        <v>28.674733780654833</v>
      </c>
      <c r="AZ3" s="1">
        <f t="shared" si="0"/>
        <v>26.949763856488367</v>
      </c>
      <c r="BA3" s="1">
        <f t="shared" si="0"/>
        <v>27.873080824881697</v>
      </c>
      <c r="BB3" s="1">
        <f t="shared" si="0"/>
        <v>28.548074373108207</v>
      </c>
    </row>
    <row r="4" spans="1:56">
      <c r="A4" s="2" t="s">
        <v>0</v>
      </c>
    </row>
    <row r="5" spans="1:56">
      <c r="B5" t="s">
        <v>1</v>
      </c>
      <c r="C5" t="s">
        <v>2</v>
      </c>
      <c r="D5" t="s">
        <v>3</v>
      </c>
      <c r="E5" t="s">
        <v>4</v>
      </c>
      <c r="F5" t="s">
        <v>5</v>
      </c>
      <c r="G5" t="s">
        <v>6</v>
      </c>
      <c r="H5" t="s">
        <v>7</v>
      </c>
      <c r="I5" t="s">
        <v>8</v>
      </c>
      <c r="J5" t="s">
        <v>9</v>
      </c>
      <c r="K5" t="s">
        <v>10</v>
      </c>
      <c r="L5" t="s">
        <v>11</v>
      </c>
      <c r="M5" t="s">
        <v>12</v>
      </c>
      <c r="N5" t="s">
        <v>13</v>
      </c>
      <c r="O5" t="s">
        <v>14</v>
      </c>
      <c r="P5" t="s">
        <v>15</v>
      </c>
      <c r="Q5" t="s">
        <v>16</v>
      </c>
      <c r="R5" t="s">
        <v>17</v>
      </c>
      <c r="S5" t="s">
        <v>18</v>
      </c>
      <c r="T5" t="s">
        <v>19</v>
      </c>
      <c r="U5" t="s">
        <v>20</v>
      </c>
      <c r="V5" t="s">
        <v>21</v>
      </c>
      <c r="W5" t="s">
        <v>22</v>
      </c>
      <c r="X5" t="s">
        <v>23</v>
      </c>
      <c r="Y5" t="s">
        <v>24</v>
      </c>
      <c r="Z5" t="s">
        <v>25</v>
      </c>
      <c r="AA5" t="s">
        <v>26</v>
      </c>
      <c r="AB5" t="s">
        <v>27</v>
      </c>
      <c r="AC5" t="s">
        <v>28</v>
      </c>
      <c r="AD5" t="s">
        <v>29</v>
      </c>
      <c r="AE5" t="s">
        <v>30</v>
      </c>
      <c r="AF5" t="s">
        <v>31</v>
      </c>
      <c r="AG5" t="s">
        <v>32</v>
      </c>
      <c r="AH5" t="s">
        <v>33</v>
      </c>
      <c r="AI5" t="s">
        <v>34</v>
      </c>
      <c r="AJ5" t="s">
        <v>35</v>
      </c>
      <c r="AK5" t="s">
        <v>36</v>
      </c>
      <c r="AL5" t="s">
        <v>37</v>
      </c>
      <c r="AM5" t="s">
        <v>38</v>
      </c>
      <c r="AN5" t="s">
        <v>39</v>
      </c>
      <c r="AO5" t="s">
        <v>40</v>
      </c>
      <c r="AP5" t="s">
        <v>41</v>
      </c>
      <c r="AQ5" t="s">
        <v>42</v>
      </c>
      <c r="AR5" t="s">
        <v>43</v>
      </c>
      <c r="AS5" t="s">
        <v>44</v>
      </c>
      <c r="AT5" t="s">
        <v>45</v>
      </c>
      <c r="AU5" t="s">
        <v>46</v>
      </c>
      <c r="AV5" t="s">
        <v>47</v>
      </c>
      <c r="AW5" t="s">
        <v>48</v>
      </c>
      <c r="AX5" t="s">
        <v>49</v>
      </c>
      <c r="AY5" t="s">
        <v>50</v>
      </c>
      <c r="AZ5" t="s">
        <v>51</v>
      </c>
      <c r="BA5" t="s">
        <v>62</v>
      </c>
      <c r="BB5" t="s">
        <v>63</v>
      </c>
    </row>
    <row r="6" spans="1:56">
      <c r="A6" t="s">
        <v>52</v>
      </c>
      <c r="B6" s="5">
        <v>2221908246552.5088</v>
      </c>
      <c r="C6" s="5">
        <v>2342816897284.769</v>
      </c>
      <c r="D6" s="5">
        <v>2539589081797.2812</v>
      </c>
      <c r="E6" s="5">
        <v>2806184498690.5347</v>
      </c>
      <c r="F6" s="5">
        <v>2940067688284.7241</v>
      </c>
      <c r="G6" s="5">
        <v>2870041844326.3467</v>
      </c>
      <c r="H6" s="5">
        <v>3141497977139.2344</v>
      </c>
      <c r="I6" s="5">
        <v>3299888720451.9697</v>
      </c>
      <c r="J6" s="5">
        <v>3452530078619.0088</v>
      </c>
      <c r="K6" s="5">
        <v>3670783596677.7075</v>
      </c>
      <c r="L6" s="5">
        <v>3789811652020.2368</v>
      </c>
      <c r="M6" s="5">
        <v>3957816350278.6602</v>
      </c>
      <c r="N6" s="5">
        <v>3965263539129.0771</v>
      </c>
      <c r="O6" s="5">
        <v>4103648609572.9312</v>
      </c>
      <c r="P6" s="5">
        <v>4469883014354.1523</v>
      </c>
      <c r="Q6" s="5">
        <v>4652823000263.9932</v>
      </c>
      <c r="R6" s="5">
        <v>4776640996175.8682</v>
      </c>
      <c r="S6" s="5">
        <v>5075070922124.2168</v>
      </c>
      <c r="T6" s="5">
        <v>5478717656125.3418</v>
      </c>
      <c r="U6" s="5">
        <v>5873133243462.0537</v>
      </c>
      <c r="V6" s="5">
        <v>6174703381212.8643</v>
      </c>
      <c r="W6" s="5">
        <v>6339232578210.6973</v>
      </c>
      <c r="X6" s="5">
        <v>6537821130765.3301</v>
      </c>
      <c r="Y6" s="5">
        <v>6784292302262.7061</v>
      </c>
      <c r="Z6" s="5">
        <v>7389231833628.0205</v>
      </c>
      <c r="AA6" s="5">
        <v>8062971617868.6807</v>
      </c>
      <c r="AB6" s="5">
        <v>8583541448861.2373</v>
      </c>
      <c r="AC6" s="5">
        <v>9440489604657.377</v>
      </c>
      <c r="AD6" s="5">
        <v>9874041595659.5488</v>
      </c>
      <c r="AE6" s="5">
        <v>10425732646707.082</v>
      </c>
      <c r="AF6" s="5">
        <v>11640060876531.318</v>
      </c>
      <c r="AG6" s="5">
        <v>11721886544313.273</v>
      </c>
      <c r="AH6" s="5">
        <v>12057323065107.852</v>
      </c>
      <c r="AI6" s="5">
        <v>12619174695963.404</v>
      </c>
      <c r="AJ6" s="5">
        <v>13907054363930.631</v>
      </c>
      <c r="AK6" s="5">
        <v>14872149325807.799</v>
      </c>
      <c r="AL6" s="5">
        <v>16178792315459.354</v>
      </c>
      <c r="AM6" s="5">
        <v>17262495382915.014</v>
      </c>
      <c r="AN6" s="5">
        <v>17797746141268.738</v>
      </c>
      <c r="AO6" s="5">
        <v>16063737914256.061</v>
      </c>
      <c r="AP6" s="5">
        <v>17950268821213.586</v>
      </c>
      <c r="AQ6" s="5">
        <v>18827139021600.461</v>
      </c>
      <c r="AR6" s="5">
        <v>19321671721352.211</v>
      </c>
      <c r="AS6" s="5">
        <v>19894078032294.34</v>
      </c>
      <c r="AT6" s="5">
        <v>20604594174264.328</v>
      </c>
      <c r="AU6" s="5">
        <v>21290411864431.309</v>
      </c>
      <c r="AV6" s="5">
        <v>21846393412030.98</v>
      </c>
      <c r="AW6" s="5">
        <v>23002879409753.316</v>
      </c>
      <c r="AX6" s="5">
        <v>24007083555586.203</v>
      </c>
      <c r="AY6" s="5">
        <v>24293278581496.641</v>
      </c>
      <c r="AZ6" s="5">
        <v>22130434526248.621</v>
      </c>
      <c r="BA6" s="5">
        <v>24267406742346.41</v>
      </c>
      <c r="BB6" s="5">
        <v>25620699355399.91</v>
      </c>
    </row>
    <row r="7" spans="1:56">
      <c r="A7" t="s">
        <v>53</v>
      </c>
      <c r="B7" s="4">
        <v>18149097590218.012</v>
      </c>
      <c r="C7" s="4">
        <v>18925271504992.496</v>
      </c>
      <c r="D7" s="4">
        <v>19988121766298.969</v>
      </c>
      <c r="E7" s="4">
        <v>21268739777996.41</v>
      </c>
      <c r="F7" s="4">
        <v>21650938872558.727</v>
      </c>
      <c r="G7" s="4">
        <v>21788521328940.246</v>
      </c>
      <c r="H7" s="4">
        <v>22944252065368.875</v>
      </c>
      <c r="I7" s="4">
        <v>23884959813062.801</v>
      </c>
      <c r="J7" s="4">
        <v>24873000820970.305</v>
      </c>
      <c r="K7" s="4">
        <v>25911724500768.383</v>
      </c>
      <c r="L7" s="4">
        <v>26395912035292.426</v>
      </c>
      <c r="M7" s="4">
        <v>26911160334416.047</v>
      </c>
      <c r="N7" s="4">
        <v>26992803055121.477</v>
      </c>
      <c r="O7" s="4">
        <v>27701254573608.176</v>
      </c>
      <c r="P7" s="4">
        <v>29005899326466.148</v>
      </c>
      <c r="Q7" s="4">
        <v>30085129593006.117</v>
      </c>
      <c r="R7" s="4">
        <v>31106603421761.008</v>
      </c>
      <c r="S7" s="4">
        <v>32272379933742.906</v>
      </c>
      <c r="T7" s="4">
        <v>33767682415332.863</v>
      </c>
      <c r="U7" s="4">
        <v>35019237744012.918</v>
      </c>
      <c r="V7" s="4">
        <v>35999470458326.445</v>
      </c>
      <c r="W7" s="4">
        <v>36492603316541.664</v>
      </c>
      <c r="X7" s="4">
        <v>37237199571451.602</v>
      </c>
      <c r="Y7" s="4">
        <v>37925448464204.68</v>
      </c>
      <c r="Z7" s="4">
        <v>39190171339724.492</v>
      </c>
      <c r="AA7" s="4">
        <v>40397778645822.43</v>
      </c>
      <c r="AB7" s="4">
        <v>41831057564838.25</v>
      </c>
      <c r="AC7" s="4">
        <v>43460138034354.172</v>
      </c>
      <c r="AD7" s="4">
        <v>44685790403148.125</v>
      </c>
      <c r="AE7" s="4">
        <v>46273488906479.531</v>
      </c>
      <c r="AF7" s="4">
        <v>48362985111660.695</v>
      </c>
      <c r="AG7" s="4">
        <v>49334972404441.805</v>
      </c>
      <c r="AH7" s="4">
        <v>50472054331842.516</v>
      </c>
      <c r="AI7" s="4">
        <v>52042388020675.656</v>
      </c>
      <c r="AJ7" s="4">
        <v>54369495183056.625</v>
      </c>
      <c r="AK7" s="4">
        <v>56546932681566</v>
      </c>
      <c r="AL7" s="4">
        <v>59047277961511.586</v>
      </c>
      <c r="AM7" s="4">
        <v>61634431826059.367</v>
      </c>
      <c r="AN7" s="4">
        <v>62910427854929.562</v>
      </c>
      <c r="AO7" s="4">
        <v>62066392484453.203</v>
      </c>
      <c r="AP7" s="4">
        <v>64884413352041.234</v>
      </c>
      <c r="AQ7" s="4">
        <v>67038636386371.82</v>
      </c>
      <c r="AR7" s="4">
        <v>68855511456251.828</v>
      </c>
      <c r="AS7" s="4">
        <v>70789832142469.031</v>
      </c>
      <c r="AT7" s="4">
        <v>72965579791259.484</v>
      </c>
      <c r="AU7" s="4">
        <v>75215062596594.875</v>
      </c>
      <c r="AV7" s="4">
        <v>77327576132181.969</v>
      </c>
      <c r="AW7" s="4">
        <v>79948876884303.437</v>
      </c>
      <c r="AX7" s="4">
        <v>82577635755838.5</v>
      </c>
      <c r="AY7" s="4">
        <v>84720153872486.5</v>
      </c>
      <c r="AZ7" s="4">
        <v>82117359707107.578</v>
      </c>
      <c r="BA7" s="4">
        <v>87063955702677.187</v>
      </c>
      <c r="BB7" s="4">
        <v>89745805690958.156</v>
      </c>
    </row>
    <row r="8" spans="1:56">
      <c r="B8">
        <f>B6*100/B7</f>
        <v>12.24252740670738</v>
      </c>
      <c r="C8">
        <f t="shared" ref="C8:AZ8" si="1">C6*100/C7</f>
        <v>12.379304025660783</v>
      </c>
      <c r="D8">
        <f t="shared" si="1"/>
        <v>12.705491348762758</v>
      </c>
      <c r="E8">
        <f t="shared" si="1"/>
        <v>13.193938747577677</v>
      </c>
      <c r="F8">
        <f t="shared" si="1"/>
        <v>13.579400438893137</v>
      </c>
      <c r="G8">
        <f t="shared" si="1"/>
        <v>13.172265345580202</v>
      </c>
      <c r="H8">
        <f t="shared" si="1"/>
        <v>13.691873538474955</v>
      </c>
      <c r="I8">
        <f t="shared" si="1"/>
        <v>13.815759985692941</v>
      </c>
      <c r="J8">
        <f t="shared" si="1"/>
        <v>13.880633476714227</v>
      </c>
      <c r="K8">
        <f t="shared" si="1"/>
        <v>14.166496701401925</v>
      </c>
      <c r="L8">
        <f t="shared" si="1"/>
        <v>14.357570395571489</v>
      </c>
      <c r="M8">
        <f t="shared" si="1"/>
        <v>14.706970272170324</v>
      </c>
      <c r="N8">
        <f t="shared" si="1"/>
        <v>14.690076947665233</v>
      </c>
      <c r="O8">
        <f t="shared" si="1"/>
        <v>14.813944973750761</v>
      </c>
      <c r="P8">
        <f t="shared" si="1"/>
        <v>15.410254872792899</v>
      </c>
      <c r="Q8">
        <f t="shared" si="1"/>
        <v>15.465524208164402</v>
      </c>
      <c r="R8">
        <f t="shared" si="1"/>
        <v>15.355713805880555</v>
      </c>
      <c r="S8">
        <f t="shared" si="1"/>
        <v>15.725741121490376</v>
      </c>
      <c r="T8">
        <f t="shared" si="1"/>
        <v>16.224736979987782</v>
      </c>
      <c r="U8">
        <f t="shared" si="1"/>
        <v>16.77116242904561</v>
      </c>
      <c r="V8">
        <f t="shared" si="1"/>
        <v>17.152206136923034</v>
      </c>
      <c r="W8">
        <f t="shared" si="1"/>
        <v>17.371280758523465</v>
      </c>
      <c r="X8">
        <f t="shared" si="1"/>
        <v>17.557230957232452</v>
      </c>
      <c r="Y8">
        <f t="shared" si="1"/>
        <v>17.88849592290504</v>
      </c>
      <c r="Z8">
        <f t="shared" si="1"/>
        <v>18.8548086957151</v>
      </c>
      <c r="AA8">
        <f t="shared" si="1"/>
        <v>19.958947962359016</v>
      </c>
      <c r="AB8">
        <f t="shared" si="1"/>
        <v>20.519542054505138</v>
      </c>
      <c r="AC8">
        <f t="shared" si="1"/>
        <v>21.722180443133666</v>
      </c>
      <c r="AD8">
        <f t="shared" si="1"/>
        <v>22.096602760245503</v>
      </c>
      <c r="AE8">
        <f t="shared" si="1"/>
        <v>22.530682023518654</v>
      </c>
      <c r="AF8">
        <f t="shared" si="1"/>
        <v>24.068119140406012</v>
      </c>
      <c r="AG8">
        <f t="shared" si="1"/>
        <v>23.759791427911914</v>
      </c>
      <c r="AH8">
        <f t="shared" si="1"/>
        <v>23.889107001339074</v>
      </c>
      <c r="AI8">
        <f t="shared" si="1"/>
        <v>24.247877885522851</v>
      </c>
      <c r="AJ8">
        <f t="shared" si="1"/>
        <v>25.578781478671036</v>
      </c>
      <c r="AK8">
        <f t="shared" si="1"/>
        <v>26.300541197446844</v>
      </c>
      <c r="AL8">
        <f t="shared" si="1"/>
        <v>27.399725904393208</v>
      </c>
      <c r="AM8">
        <f t="shared" si="1"/>
        <v>28.007876233258855</v>
      </c>
      <c r="AN8">
        <f t="shared" si="1"/>
        <v>28.290613731494648</v>
      </c>
      <c r="AO8">
        <f t="shared" si="1"/>
        <v>25.881539543771311</v>
      </c>
      <c r="AP8">
        <f t="shared" si="1"/>
        <v>27.664993630783712</v>
      </c>
      <c r="AQ8">
        <f t="shared" si="1"/>
        <v>28.084012498541512</v>
      </c>
      <c r="AR8">
        <f t="shared" si="1"/>
        <v>28.061183938236326</v>
      </c>
      <c r="AS8">
        <f t="shared" si="1"/>
        <v>28.103016252752578</v>
      </c>
      <c r="AT8">
        <f t="shared" si="1"/>
        <v>28.238786333515222</v>
      </c>
      <c r="AU8">
        <f t="shared" si="1"/>
        <v>28.306048189601803</v>
      </c>
      <c r="AV8">
        <f t="shared" si="1"/>
        <v>28.251749899269132</v>
      </c>
      <c r="AW8">
        <f t="shared" si="1"/>
        <v>28.771985681601898</v>
      </c>
      <c r="AX8">
        <f t="shared" si="1"/>
        <v>29.072137190472699</v>
      </c>
      <c r="AY8">
        <f t="shared" si="1"/>
        <v>28.674733780654833</v>
      </c>
      <c r="AZ8">
        <f t="shared" si="1"/>
        <v>26.949763856488367</v>
      </c>
      <c r="BA8">
        <f>BA16</f>
        <v>27.873080824881697</v>
      </c>
      <c r="BB8">
        <f>BB16</f>
        <v>28.548074373108207</v>
      </c>
    </row>
    <row r="9" spans="1:56">
      <c r="B9" t="s">
        <v>1</v>
      </c>
      <c r="C9" t="s">
        <v>2</v>
      </c>
      <c r="D9" t="s">
        <v>3</v>
      </c>
      <c r="E9" t="s">
        <v>4</v>
      </c>
      <c r="F9" t="s">
        <v>5</v>
      </c>
      <c r="G9" t="s">
        <v>6</v>
      </c>
      <c r="H9" t="s">
        <v>7</v>
      </c>
      <c r="I9" t="s">
        <v>8</v>
      </c>
      <c r="J9" t="s">
        <v>9</v>
      </c>
      <c r="K9" t="s">
        <v>10</v>
      </c>
      <c r="L9" t="s">
        <v>11</v>
      </c>
      <c r="M9" t="s">
        <v>12</v>
      </c>
      <c r="N9" t="s">
        <v>13</v>
      </c>
      <c r="O9" t="s">
        <v>14</v>
      </c>
      <c r="P9" t="s">
        <v>15</v>
      </c>
      <c r="Q9" t="s">
        <v>16</v>
      </c>
      <c r="R9" t="s">
        <v>17</v>
      </c>
      <c r="S9" t="s">
        <v>18</v>
      </c>
      <c r="T9" t="s">
        <v>19</v>
      </c>
      <c r="U9" t="s">
        <v>20</v>
      </c>
      <c r="V9" t="s">
        <v>21</v>
      </c>
      <c r="W9" t="s">
        <v>22</v>
      </c>
      <c r="X9" t="s">
        <v>23</v>
      </c>
      <c r="Y9" t="s">
        <v>24</v>
      </c>
      <c r="Z9" t="s">
        <v>25</v>
      </c>
      <c r="AA9" t="s">
        <v>26</v>
      </c>
      <c r="AB9" t="s">
        <v>27</v>
      </c>
      <c r="AC9" t="s">
        <v>28</v>
      </c>
      <c r="AD9" t="s">
        <v>29</v>
      </c>
      <c r="AE9" t="s">
        <v>30</v>
      </c>
      <c r="AF9" t="s">
        <v>31</v>
      </c>
      <c r="AG9" t="s">
        <v>32</v>
      </c>
      <c r="AH9" t="s">
        <v>33</v>
      </c>
      <c r="AI9" t="s">
        <v>34</v>
      </c>
      <c r="AJ9" t="s">
        <v>35</v>
      </c>
      <c r="AK9" t="s">
        <v>36</v>
      </c>
      <c r="AL9" t="s">
        <v>37</v>
      </c>
      <c r="AM9" t="s">
        <v>38</v>
      </c>
      <c r="AN9" t="s">
        <v>39</v>
      </c>
      <c r="AO9" t="s">
        <v>40</v>
      </c>
      <c r="AP9" t="s">
        <v>41</v>
      </c>
      <c r="AQ9" t="s">
        <v>42</v>
      </c>
      <c r="AR9" t="s">
        <v>43</v>
      </c>
      <c r="AS9" t="s">
        <v>44</v>
      </c>
      <c r="AT9" t="s">
        <v>45</v>
      </c>
      <c r="AU9" t="s">
        <v>46</v>
      </c>
      <c r="AV9" t="s">
        <v>47</v>
      </c>
      <c r="AW9" t="s">
        <v>48</v>
      </c>
      <c r="AX9" t="s">
        <v>49</v>
      </c>
      <c r="AY9" t="s">
        <v>50</v>
      </c>
      <c r="AZ9" t="s">
        <v>51</v>
      </c>
      <c r="BA9" t="s">
        <v>62</v>
      </c>
      <c r="BB9" t="s">
        <v>63</v>
      </c>
    </row>
    <row r="10" spans="1:56">
      <c r="A10" t="s">
        <v>58</v>
      </c>
      <c r="B10">
        <f>B6*100/$B6</f>
        <v>100</v>
      </c>
      <c r="C10">
        <f t="shared" ref="C10:AZ10" si="2">C6*100/$B6</f>
        <v>105.44165812966673</v>
      </c>
      <c r="D10">
        <f t="shared" si="2"/>
        <v>114.2976576885064</v>
      </c>
      <c r="E10">
        <f t="shared" si="2"/>
        <v>126.29614670383367</v>
      </c>
      <c r="F10">
        <f t="shared" si="2"/>
        <v>132.32174158615706</v>
      </c>
      <c r="G10">
        <f t="shared" si="2"/>
        <v>129.1701333202879</v>
      </c>
      <c r="H10">
        <f t="shared" si="2"/>
        <v>141.38738546083314</v>
      </c>
      <c r="I10">
        <f t="shared" si="2"/>
        <v>148.51597610171549</v>
      </c>
      <c r="J10">
        <f t="shared" si="2"/>
        <v>155.38580785124321</v>
      </c>
      <c r="K10">
        <f t="shared" si="2"/>
        <v>165.20860401743678</v>
      </c>
      <c r="L10">
        <f t="shared" si="2"/>
        <v>170.56562339603678</v>
      </c>
      <c r="M10">
        <f t="shared" si="2"/>
        <v>178.12690314370855</v>
      </c>
      <c r="N10">
        <f t="shared" si="2"/>
        <v>178.46207399794935</v>
      </c>
      <c r="O10">
        <f t="shared" si="2"/>
        <v>184.6902821455437</v>
      </c>
      <c r="P10">
        <f t="shared" si="2"/>
        <v>201.17315921076306</v>
      </c>
      <c r="Q10">
        <f t="shared" si="2"/>
        <v>209.4066218748352</v>
      </c>
      <c r="R10">
        <f t="shared" si="2"/>
        <v>214.9792190378364</v>
      </c>
      <c r="S10">
        <f t="shared" si="2"/>
        <v>228.41046339328582</v>
      </c>
      <c r="T10">
        <f t="shared" si="2"/>
        <v>246.57713317487645</v>
      </c>
      <c r="U10">
        <f t="shared" si="2"/>
        <v>264.32834265657687</v>
      </c>
      <c r="V10">
        <f t="shared" si="2"/>
        <v>277.90091651144792</v>
      </c>
      <c r="W10">
        <f t="shared" si="2"/>
        <v>285.30577660200817</v>
      </c>
      <c r="X10">
        <f t="shared" si="2"/>
        <v>294.24352427285646</v>
      </c>
      <c r="Y10">
        <f t="shared" si="2"/>
        <v>305.33629427718938</v>
      </c>
      <c r="Z10">
        <f t="shared" si="2"/>
        <v>332.5624199420962</v>
      </c>
      <c r="AA10">
        <f t="shared" si="2"/>
        <v>362.88499448071764</v>
      </c>
      <c r="AB10">
        <f t="shared" si="2"/>
        <v>386.31394712987708</v>
      </c>
      <c r="AC10">
        <f t="shared" si="2"/>
        <v>424.88206339326337</v>
      </c>
      <c r="AD10">
        <f t="shared" si="2"/>
        <v>444.39465990461196</v>
      </c>
      <c r="AE10">
        <f t="shared" si="2"/>
        <v>469.22426535315071</v>
      </c>
      <c r="AF10">
        <f t="shared" si="2"/>
        <v>523.87675749401092</v>
      </c>
      <c r="AG10">
        <f t="shared" si="2"/>
        <v>527.55943286590878</v>
      </c>
      <c r="AH10">
        <f t="shared" si="2"/>
        <v>542.65620931088756</v>
      </c>
      <c r="AI10">
        <f t="shared" si="2"/>
        <v>567.94310546095653</v>
      </c>
      <c r="AJ10">
        <f t="shared" si="2"/>
        <v>625.90588002491461</v>
      </c>
      <c r="AK10">
        <f t="shared" si="2"/>
        <v>669.34129025729487</v>
      </c>
      <c r="AL10">
        <f t="shared" si="2"/>
        <v>728.14853361124199</v>
      </c>
      <c r="AM10">
        <f t="shared" si="2"/>
        <v>776.92206281241954</v>
      </c>
      <c r="AN10">
        <f t="shared" si="2"/>
        <v>801.01175054746511</v>
      </c>
      <c r="AO10">
        <f t="shared" si="2"/>
        <v>722.9703539369998</v>
      </c>
      <c r="AP10">
        <f t="shared" si="2"/>
        <v>807.87624102233053</v>
      </c>
      <c r="AQ10">
        <f t="shared" si="2"/>
        <v>847.34097597470395</v>
      </c>
      <c r="AR10">
        <f t="shared" si="2"/>
        <v>869.59809215036341</v>
      </c>
      <c r="AS10">
        <f t="shared" si="2"/>
        <v>895.36001602054444</v>
      </c>
      <c r="AT10">
        <f t="shared" si="2"/>
        <v>927.33776051437837</v>
      </c>
      <c r="AU10">
        <f t="shared" si="2"/>
        <v>958.2039176219497</v>
      </c>
      <c r="AV10">
        <f t="shared" si="2"/>
        <v>983.22662269819784</v>
      </c>
      <c r="AW10">
        <f t="shared" si="2"/>
        <v>1035.2758465811701</v>
      </c>
      <c r="AX10">
        <f t="shared" si="2"/>
        <v>1080.4714187831726</v>
      </c>
      <c r="AY10">
        <f t="shared" si="2"/>
        <v>1093.3520148363395</v>
      </c>
      <c r="AZ10">
        <f t="shared" si="2"/>
        <v>996.0102790286677</v>
      </c>
      <c r="BA10">
        <f t="shared" ref="BA10:BB10" si="3">BA6*100/$B6</f>
        <v>1092.1876175579923</v>
      </c>
      <c r="BB10">
        <f t="shared" si="3"/>
        <v>1153.0943906055859</v>
      </c>
      <c r="BC10">
        <f>((BB10/B10)^(1/52)-1)*100</f>
        <v>4.8142854743737029</v>
      </c>
      <c r="BD10">
        <f>((AW10/L10)^(1/40)-1)*100</f>
        <v>4.6114241265486466</v>
      </c>
    </row>
    <row r="11" spans="1:56">
      <c r="A11" t="s">
        <v>59</v>
      </c>
      <c r="B11">
        <f>B7*100/$B7</f>
        <v>100</v>
      </c>
      <c r="C11">
        <f t="shared" ref="C11:AZ11" si="4">C7*100/$B7</f>
        <v>104.27665293503532</v>
      </c>
      <c r="D11">
        <f t="shared" si="4"/>
        <v>110.13286840813592</v>
      </c>
      <c r="E11">
        <f t="shared" si="4"/>
        <v>117.18896585502863</v>
      </c>
      <c r="F11">
        <f t="shared" si="4"/>
        <v>119.2948506939989</v>
      </c>
      <c r="G11">
        <f t="shared" si="4"/>
        <v>120.05291844749244</v>
      </c>
      <c r="H11">
        <f t="shared" si="4"/>
        <v>126.42089752019049</v>
      </c>
      <c r="I11">
        <f t="shared" si="4"/>
        <v>131.60411802477881</v>
      </c>
      <c r="J11">
        <f t="shared" si="4"/>
        <v>137.0481408088099</v>
      </c>
      <c r="K11">
        <f t="shared" si="4"/>
        <v>142.77142084868325</v>
      </c>
      <c r="L11">
        <f t="shared" si="4"/>
        <v>145.43925340684308</v>
      </c>
      <c r="M11">
        <f t="shared" si="4"/>
        <v>148.27822816336942</v>
      </c>
      <c r="N11">
        <f t="shared" si="4"/>
        <v>148.7280726820822</v>
      </c>
      <c r="O11">
        <f t="shared" si="4"/>
        <v>152.63158091418595</v>
      </c>
      <c r="P11">
        <f t="shared" si="4"/>
        <v>159.8200636823934</v>
      </c>
      <c r="Q11">
        <f t="shared" si="4"/>
        <v>165.76653160552388</v>
      </c>
      <c r="R11">
        <f t="shared" si="4"/>
        <v>171.39476641817623</v>
      </c>
      <c r="S11">
        <f t="shared" si="4"/>
        <v>177.81809686855755</v>
      </c>
      <c r="T11">
        <f t="shared" si="4"/>
        <v>186.05708767323478</v>
      </c>
      <c r="U11">
        <f t="shared" si="4"/>
        <v>192.95305218308798</v>
      </c>
      <c r="V11">
        <f t="shared" si="4"/>
        <v>198.35405192668873</v>
      </c>
      <c r="W11">
        <f t="shared" si="4"/>
        <v>201.07117246540358</v>
      </c>
      <c r="X11">
        <f t="shared" si="4"/>
        <v>205.17383515267272</v>
      </c>
      <c r="Y11">
        <f t="shared" si="4"/>
        <v>208.96602861756449</v>
      </c>
      <c r="Z11">
        <f t="shared" si="4"/>
        <v>215.93454520211066</v>
      </c>
      <c r="AA11">
        <f t="shared" si="4"/>
        <v>222.58835980691401</v>
      </c>
      <c r="AB11">
        <f t="shared" si="4"/>
        <v>230.48560600271566</v>
      </c>
      <c r="AC11">
        <f t="shared" si="4"/>
        <v>239.46170225994203</v>
      </c>
      <c r="AD11">
        <f t="shared" si="4"/>
        <v>246.21494364123561</v>
      </c>
      <c r="AE11">
        <f t="shared" si="4"/>
        <v>254.96302874816203</v>
      </c>
      <c r="AF11">
        <f t="shared" si="4"/>
        <v>266.47597695285606</v>
      </c>
      <c r="AG11">
        <f t="shared" si="4"/>
        <v>271.83154511788138</v>
      </c>
      <c r="AH11">
        <f t="shared" si="4"/>
        <v>278.09677082262158</v>
      </c>
      <c r="AI11">
        <f t="shared" si="4"/>
        <v>286.74917726336668</v>
      </c>
      <c r="AJ11">
        <f t="shared" si="4"/>
        <v>299.57134184104365</v>
      </c>
      <c r="AK11">
        <f t="shared" si="4"/>
        <v>311.56883916941206</v>
      </c>
      <c r="AL11">
        <f t="shared" si="4"/>
        <v>325.3455311923434</v>
      </c>
      <c r="AM11">
        <f t="shared" si="4"/>
        <v>339.60053120921589</v>
      </c>
      <c r="AN11">
        <f t="shared" si="4"/>
        <v>346.63116191979145</v>
      </c>
      <c r="AO11">
        <f t="shared" si="4"/>
        <v>341.98059807615834</v>
      </c>
      <c r="AP11">
        <f t="shared" si="4"/>
        <v>357.50765584627516</v>
      </c>
      <c r="AQ11">
        <f t="shared" si="4"/>
        <v>369.37724343112387</v>
      </c>
      <c r="AR11">
        <f t="shared" si="4"/>
        <v>379.38807212852021</v>
      </c>
      <c r="AS11">
        <f t="shared" si="4"/>
        <v>390.04601628580855</v>
      </c>
      <c r="AT11">
        <f t="shared" si="4"/>
        <v>402.03420268447076</v>
      </c>
      <c r="AU11">
        <f t="shared" si="4"/>
        <v>414.42866358895026</v>
      </c>
      <c r="AV11">
        <f t="shared" si="4"/>
        <v>426.06843534666945</v>
      </c>
      <c r="AW11">
        <f t="shared" si="4"/>
        <v>440.51158183971762</v>
      </c>
      <c r="AX11">
        <f t="shared" si="4"/>
        <v>454.99582194293856</v>
      </c>
      <c r="AY11">
        <f t="shared" si="4"/>
        <v>466.80091641663171</v>
      </c>
      <c r="AZ11">
        <f t="shared" si="4"/>
        <v>452.45973965872076</v>
      </c>
      <c r="BA11">
        <f t="shared" ref="BA11:BB11" si="5">BA7*100/$B7</f>
        <v>479.71506720864659</v>
      </c>
      <c r="BB11">
        <f t="shared" si="5"/>
        <v>494.49183489612892</v>
      </c>
      <c r="BC11">
        <f>((BB11/B11)^(1/52)-1)*100</f>
        <v>3.1214981772554662</v>
      </c>
      <c r="BD11">
        <f>((AW11/L11)^(1/40)-1)*100</f>
        <v>2.8091793167436707</v>
      </c>
    </row>
    <row r="13" spans="1:56">
      <c r="B13" t="s">
        <v>2</v>
      </c>
      <c r="C13" t="s">
        <v>3</v>
      </c>
      <c r="D13" t="s">
        <v>4</v>
      </c>
      <c r="E13" t="s">
        <v>5</v>
      </c>
      <c r="F13" t="s">
        <v>6</v>
      </c>
      <c r="G13" t="s">
        <v>7</v>
      </c>
      <c r="H13" t="s">
        <v>8</v>
      </c>
      <c r="I13" t="s">
        <v>9</v>
      </c>
      <c r="J13" t="s">
        <v>10</v>
      </c>
      <c r="K13" t="s">
        <v>11</v>
      </c>
      <c r="L13" t="s">
        <v>12</v>
      </c>
      <c r="M13" t="s">
        <v>13</v>
      </c>
      <c r="N13" t="s">
        <v>14</v>
      </c>
      <c r="O13" t="s">
        <v>15</v>
      </c>
      <c r="P13" t="s">
        <v>16</v>
      </c>
      <c r="Q13" t="s">
        <v>17</v>
      </c>
      <c r="R13" t="s">
        <v>18</v>
      </c>
      <c r="S13" t="s">
        <v>19</v>
      </c>
      <c r="T13" t="s">
        <v>20</v>
      </c>
      <c r="U13" t="s">
        <v>21</v>
      </c>
      <c r="V13" t="s">
        <v>22</v>
      </c>
      <c r="W13" t="s">
        <v>23</v>
      </c>
      <c r="X13" t="s">
        <v>24</v>
      </c>
      <c r="Y13" t="s">
        <v>25</v>
      </c>
      <c r="Z13" t="s">
        <v>26</v>
      </c>
      <c r="AA13" t="s">
        <v>27</v>
      </c>
      <c r="AB13" t="s">
        <v>28</v>
      </c>
      <c r="AC13" t="s">
        <v>29</v>
      </c>
      <c r="AD13" t="s">
        <v>30</v>
      </c>
      <c r="AE13" t="s">
        <v>31</v>
      </c>
      <c r="AF13" t="s">
        <v>32</v>
      </c>
      <c r="AG13" t="s">
        <v>33</v>
      </c>
      <c r="AH13" t="s">
        <v>34</v>
      </c>
      <c r="AI13" t="s">
        <v>35</v>
      </c>
      <c r="AJ13" t="s">
        <v>36</v>
      </c>
      <c r="AK13" t="s">
        <v>37</v>
      </c>
      <c r="AL13" t="s">
        <v>38</v>
      </c>
      <c r="AM13" t="s">
        <v>39</v>
      </c>
      <c r="AN13" t="s">
        <v>40</v>
      </c>
      <c r="AO13" t="s">
        <v>41</v>
      </c>
      <c r="AP13" t="s">
        <v>42</v>
      </c>
      <c r="AQ13" t="s">
        <v>43</v>
      </c>
      <c r="AR13" t="s">
        <v>44</v>
      </c>
      <c r="AS13" t="s">
        <v>45</v>
      </c>
      <c r="AT13" t="s">
        <v>46</v>
      </c>
      <c r="AU13" t="s">
        <v>47</v>
      </c>
      <c r="AV13" t="s">
        <v>48</v>
      </c>
      <c r="AW13" t="s">
        <v>49</v>
      </c>
      <c r="AX13" t="s">
        <v>50</v>
      </c>
      <c r="AY13" t="s">
        <v>51</v>
      </c>
    </row>
    <row r="14" spans="1:56">
      <c r="A14" t="s">
        <v>55</v>
      </c>
      <c r="B14">
        <f>C10/B10*100-100</f>
        <v>5.4416581296667204</v>
      </c>
      <c r="C14">
        <f t="shared" ref="C14:AY14" si="6">D10/C10*100-100</f>
        <v>8.39895703076769</v>
      </c>
      <c r="D14">
        <f t="shared" si="6"/>
        <v>10.497580841093495</v>
      </c>
      <c r="E14">
        <f t="shared" si="6"/>
        <v>4.7710045314790932</v>
      </c>
      <c r="F14">
        <f t="shared" si="6"/>
        <v>-2.3817765909747237</v>
      </c>
      <c r="G14">
        <f t="shared" si="6"/>
        <v>9.4582639395839152</v>
      </c>
      <c r="H14">
        <f t="shared" si="6"/>
        <v>5.0418858921873948</v>
      </c>
      <c r="I14">
        <f t="shared" si="6"/>
        <v>4.6256516839795978</v>
      </c>
      <c r="J14">
        <f t="shared" si="6"/>
        <v>6.3215529796629255</v>
      </c>
      <c r="K14">
        <f t="shared" si="6"/>
        <v>3.2425789264792826</v>
      </c>
      <c r="L14">
        <f t="shared" si="6"/>
        <v>4.4330619483125275</v>
      </c>
      <c r="M14">
        <f t="shared" si="6"/>
        <v>0.18816408320444111</v>
      </c>
      <c r="N14">
        <f t="shared" si="6"/>
        <v>3.4899337478650523</v>
      </c>
      <c r="O14">
        <f t="shared" si="6"/>
        <v>8.9246044100090671</v>
      </c>
      <c r="P14">
        <f t="shared" si="6"/>
        <v>4.0927242463027653</v>
      </c>
      <c r="Q14">
        <f t="shared" si="6"/>
        <v>2.6611370323962262</v>
      </c>
      <c r="R14">
        <f t="shared" si="6"/>
        <v>6.2476942727592188</v>
      </c>
      <c r="S14">
        <f t="shared" si="6"/>
        <v>7.9535190777624507</v>
      </c>
      <c r="T14">
        <f t="shared" si="6"/>
        <v>7.1990493413316443</v>
      </c>
      <c r="U14">
        <f t="shared" si="6"/>
        <v>5.1347402697957847</v>
      </c>
      <c r="V14">
        <f t="shared" si="6"/>
        <v>2.6645684309051916</v>
      </c>
      <c r="W14">
        <f t="shared" si="6"/>
        <v>3.1326907493065335</v>
      </c>
      <c r="X14">
        <f t="shared" si="6"/>
        <v>3.7699283380137985</v>
      </c>
      <c r="Y14">
        <f t="shared" si="6"/>
        <v>8.9167669141194494</v>
      </c>
      <c r="Z14">
        <f t="shared" si="6"/>
        <v>9.1178596017857529</v>
      </c>
      <c r="AA14">
        <f t="shared" si="6"/>
        <v>6.4563024113702738</v>
      </c>
      <c r="AB14">
        <f t="shared" si="6"/>
        <v>9.9836199417412814</v>
      </c>
      <c r="AC14">
        <f t="shared" si="6"/>
        <v>4.5924735809071109</v>
      </c>
      <c r="AD14">
        <f t="shared" si="6"/>
        <v>5.5872870870834532</v>
      </c>
      <c r="AE14">
        <f t="shared" si="6"/>
        <v>11.647413865036853</v>
      </c>
      <c r="AF14">
        <f t="shared" si="6"/>
        <v>0.70296597801248595</v>
      </c>
      <c r="AG14">
        <f t="shared" si="6"/>
        <v>2.8616257248907857</v>
      </c>
      <c r="AH14">
        <f t="shared" si="6"/>
        <v>4.6598372443172593</v>
      </c>
      <c r="AI14">
        <f t="shared" si="6"/>
        <v>10.205736103956056</v>
      </c>
      <c r="AJ14">
        <f t="shared" si="6"/>
        <v>6.9396073145456398</v>
      </c>
      <c r="AK14">
        <f t="shared" si="6"/>
        <v>8.7858382875709964</v>
      </c>
      <c r="AL14">
        <f t="shared" si="6"/>
        <v>6.6982939537467701</v>
      </c>
      <c r="AM14">
        <f t="shared" si="6"/>
        <v>3.100656924047442</v>
      </c>
      <c r="AN14">
        <f t="shared" si="6"/>
        <v>-9.7428529053570827</v>
      </c>
      <c r="AO14">
        <f t="shared" si="6"/>
        <v>11.744034402374609</v>
      </c>
      <c r="AP14">
        <f t="shared" si="6"/>
        <v>4.8849975959724503</v>
      </c>
      <c r="AQ14">
        <f t="shared" si="6"/>
        <v>2.6267012698231582</v>
      </c>
      <c r="AR14">
        <f t="shared" si="6"/>
        <v>2.9625092445265437</v>
      </c>
      <c r="AS14">
        <f t="shared" si="6"/>
        <v>3.5714957024728449</v>
      </c>
      <c r="AT14">
        <f t="shared" si="6"/>
        <v>3.328469778956304</v>
      </c>
      <c r="AU14">
        <f t="shared" si="6"/>
        <v>2.6114175298248483</v>
      </c>
      <c r="AV14">
        <f t="shared" si="6"/>
        <v>5.2937158821165156</v>
      </c>
      <c r="AW14">
        <f t="shared" si="6"/>
        <v>4.365558450074289</v>
      </c>
      <c r="AX14">
        <f t="shared" si="6"/>
        <v>1.1921274204247823</v>
      </c>
      <c r="AY14">
        <f t="shared" si="6"/>
        <v>-8.9030554191865292</v>
      </c>
    </row>
    <row r="15" spans="1:56">
      <c r="A15" t="s">
        <v>56</v>
      </c>
      <c r="B15">
        <f>C11/B11*100-100</f>
        <v>4.2766529350353153</v>
      </c>
      <c r="C15">
        <f t="shared" ref="C15:AZ15" si="7">D11/C11*100-100</f>
        <v>5.6160370593684661</v>
      </c>
      <c r="D15">
        <f t="shared" si="7"/>
        <v>6.4068951884044907</v>
      </c>
      <c r="E15">
        <f t="shared" si="7"/>
        <v>1.7969992512566506</v>
      </c>
      <c r="F15">
        <f t="shared" si="7"/>
        <v>0.63545722978275876</v>
      </c>
      <c r="G15">
        <f t="shared" si="7"/>
        <v>5.3043100951212665</v>
      </c>
      <c r="H15">
        <f t="shared" si="7"/>
        <v>4.0999712913448718</v>
      </c>
      <c r="I15">
        <f t="shared" si="7"/>
        <v>4.1366659841191904</v>
      </c>
      <c r="J15">
        <f t="shared" si="7"/>
        <v>4.176109216875588</v>
      </c>
      <c r="K15">
        <f t="shared" si="7"/>
        <v>1.8686040541596469</v>
      </c>
      <c r="L15">
        <f t="shared" si="7"/>
        <v>1.952000364430333</v>
      </c>
      <c r="M15">
        <f t="shared" si="7"/>
        <v>0.3033786714912452</v>
      </c>
      <c r="N15">
        <f t="shared" si="7"/>
        <v>2.624594107695998</v>
      </c>
      <c r="O15">
        <f t="shared" si="7"/>
        <v>4.709695546067266</v>
      </c>
      <c r="P15">
        <f t="shared" si="7"/>
        <v>3.720726788688907</v>
      </c>
      <c r="Q15">
        <f t="shared" si="7"/>
        <v>3.3952781409735309</v>
      </c>
      <c r="R15">
        <f t="shared" si="7"/>
        <v>3.7476817901833641</v>
      </c>
      <c r="S15">
        <f t="shared" si="7"/>
        <v>4.6333815004034449</v>
      </c>
      <c r="T15">
        <f t="shared" si="7"/>
        <v>3.7063702308209372</v>
      </c>
      <c r="U15">
        <f t="shared" si="7"/>
        <v>2.7991263587144033</v>
      </c>
      <c r="V15">
        <f t="shared" si="7"/>
        <v>1.3698336445978327</v>
      </c>
      <c r="W15">
        <f t="shared" si="7"/>
        <v>2.040403224870559</v>
      </c>
      <c r="X15">
        <f t="shared" si="7"/>
        <v>1.8482831702541205</v>
      </c>
      <c r="Y15">
        <f t="shared" si="7"/>
        <v>3.3347605018131787</v>
      </c>
      <c r="Z15">
        <f t="shared" si="7"/>
        <v>3.0814034866794913</v>
      </c>
      <c r="AA15">
        <f t="shared" si="7"/>
        <v>3.5479151751925286</v>
      </c>
      <c r="AB15">
        <f t="shared" si="7"/>
        <v>3.8944281219542205</v>
      </c>
      <c r="AC15">
        <f t="shared" si="7"/>
        <v>2.8201759686660637</v>
      </c>
      <c r="AD15">
        <f t="shared" si="7"/>
        <v>3.5530276828661584</v>
      </c>
      <c r="AE15">
        <f t="shared" si="7"/>
        <v>4.5155363352958489</v>
      </c>
      <c r="AF15">
        <f t="shared" si="7"/>
        <v>2.0097752248686902</v>
      </c>
      <c r="AG15">
        <f t="shared" si="7"/>
        <v>2.3048192225163717</v>
      </c>
      <c r="AH15">
        <f t="shared" si="7"/>
        <v>3.1112933872446291</v>
      </c>
      <c r="AI15">
        <f t="shared" si="7"/>
        <v>4.4715610695197796</v>
      </c>
      <c r="AJ15">
        <f t="shared" si="7"/>
        <v>4.0048882028022774</v>
      </c>
      <c r="AK15">
        <f t="shared" si="7"/>
        <v>4.4217169020039222</v>
      </c>
      <c r="AL15">
        <f t="shared" si="7"/>
        <v>4.3814955640023783</v>
      </c>
      <c r="AM15">
        <f t="shared" si="7"/>
        <v>2.0702649331971372</v>
      </c>
      <c r="AN15">
        <f t="shared" si="7"/>
        <v>-1.341646209151051</v>
      </c>
      <c r="AO15">
        <f t="shared" si="7"/>
        <v>4.5403329479700432</v>
      </c>
      <c r="AP15">
        <f t="shared" si="7"/>
        <v>3.3200932597517578</v>
      </c>
      <c r="AQ15">
        <f t="shared" si="7"/>
        <v>2.7101909701870994</v>
      </c>
      <c r="AR15">
        <f t="shared" si="7"/>
        <v>2.809245978001627</v>
      </c>
      <c r="AS15">
        <f t="shared" si="7"/>
        <v>3.0735313009523964</v>
      </c>
      <c r="AT15">
        <f t="shared" si="7"/>
        <v>3.0829369296738776</v>
      </c>
      <c r="AU15">
        <f t="shared" si="7"/>
        <v>2.8086309612175029</v>
      </c>
      <c r="AV15">
        <f t="shared" si="7"/>
        <v>3.389865405377094</v>
      </c>
      <c r="AW15">
        <f t="shared" si="7"/>
        <v>3.2880497812861336</v>
      </c>
      <c r="AX15">
        <f t="shared" si="7"/>
        <v>2.5945500825222041</v>
      </c>
      <c r="AY15">
        <f t="shared" si="7"/>
        <v>-3.0722254934716204</v>
      </c>
      <c r="AZ15">
        <f>BC11/AZ11*100-100</f>
        <v>-99.310104766534607</v>
      </c>
    </row>
    <row r="16" spans="1:56">
      <c r="B16">
        <f>B6/B7*100</f>
        <v>12.24252740670738</v>
      </c>
      <c r="C16">
        <f t="shared" ref="C16:BB16" si="8">C6/C7*100</f>
        <v>12.379304025660783</v>
      </c>
      <c r="D16">
        <f t="shared" si="8"/>
        <v>12.705491348762758</v>
      </c>
      <c r="E16">
        <f t="shared" si="8"/>
        <v>13.193938747577677</v>
      </c>
      <c r="F16">
        <f t="shared" si="8"/>
        <v>13.579400438893135</v>
      </c>
      <c r="G16">
        <f t="shared" si="8"/>
        <v>13.1722653455802</v>
      </c>
      <c r="H16">
        <f t="shared" si="8"/>
        <v>13.691873538474955</v>
      </c>
      <c r="I16">
        <f t="shared" si="8"/>
        <v>13.815759985692941</v>
      </c>
      <c r="J16">
        <f t="shared" si="8"/>
        <v>13.880633476714227</v>
      </c>
      <c r="K16">
        <f t="shared" si="8"/>
        <v>14.166496701401925</v>
      </c>
      <c r="L16">
        <f t="shared" si="8"/>
        <v>14.357570395571489</v>
      </c>
      <c r="M16">
        <f t="shared" si="8"/>
        <v>14.706970272170325</v>
      </c>
      <c r="N16">
        <f t="shared" si="8"/>
        <v>14.690076947665235</v>
      </c>
      <c r="O16">
        <f t="shared" si="8"/>
        <v>14.813944973750761</v>
      </c>
      <c r="P16">
        <f t="shared" si="8"/>
        <v>15.410254872792899</v>
      </c>
      <c r="Q16">
        <f t="shared" si="8"/>
        <v>15.465524208164402</v>
      </c>
      <c r="R16">
        <f t="shared" si="8"/>
        <v>15.355713805880555</v>
      </c>
      <c r="S16">
        <f t="shared" si="8"/>
        <v>15.725741121490374</v>
      </c>
      <c r="T16">
        <f t="shared" si="8"/>
        <v>16.224736979987782</v>
      </c>
      <c r="U16">
        <f t="shared" si="8"/>
        <v>16.771162429045607</v>
      </c>
      <c r="V16">
        <f t="shared" si="8"/>
        <v>17.152206136923038</v>
      </c>
      <c r="W16">
        <f t="shared" si="8"/>
        <v>17.371280758523465</v>
      </c>
      <c r="X16">
        <f t="shared" si="8"/>
        <v>17.557230957232449</v>
      </c>
      <c r="Y16">
        <f t="shared" si="8"/>
        <v>17.88849592290504</v>
      </c>
      <c r="Z16">
        <f t="shared" si="8"/>
        <v>18.8548086957151</v>
      </c>
      <c r="AA16">
        <f t="shared" si="8"/>
        <v>19.958947962359012</v>
      </c>
      <c r="AB16">
        <f t="shared" si="8"/>
        <v>20.519542054505138</v>
      </c>
      <c r="AC16">
        <f t="shared" si="8"/>
        <v>21.722180443133663</v>
      </c>
      <c r="AD16">
        <f t="shared" si="8"/>
        <v>22.096602760245503</v>
      </c>
      <c r="AE16">
        <f t="shared" si="8"/>
        <v>22.530682023518654</v>
      </c>
      <c r="AF16">
        <f t="shared" si="8"/>
        <v>24.068119140406015</v>
      </c>
      <c r="AG16">
        <f t="shared" si="8"/>
        <v>23.759791427911917</v>
      </c>
      <c r="AH16">
        <f t="shared" si="8"/>
        <v>23.889107001339074</v>
      </c>
      <c r="AI16">
        <f t="shared" si="8"/>
        <v>24.247877885522847</v>
      </c>
      <c r="AJ16">
        <f t="shared" si="8"/>
        <v>25.578781478671036</v>
      </c>
      <c r="AK16">
        <f t="shared" si="8"/>
        <v>26.30054119744684</v>
      </c>
      <c r="AL16">
        <f t="shared" si="8"/>
        <v>27.399725904393215</v>
      </c>
      <c r="AM16">
        <f t="shared" si="8"/>
        <v>28.007876233258855</v>
      </c>
      <c r="AN16">
        <f t="shared" si="8"/>
        <v>28.290613731494652</v>
      </c>
      <c r="AO16">
        <f t="shared" si="8"/>
        <v>25.881539543771311</v>
      </c>
      <c r="AP16">
        <f t="shared" si="8"/>
        <v>27.664993630783712</v>
      </c>
      <c r="AQ16">
        <f t="shared" si="8"/>
        <v>28.084012498541515</v>
      </c>
      <c r="AR16">
        <f t="shared" si="8"/>
        <v>28.061183938236322</v>
      </c>
      <c r="AS16">
        <f t="shared" si="8"/>
        <v>28.103016252752578</v>
      </c>
      <c r="AT16">
        <f t="shared" si="8"/>
        <v>28.238786333515222</v>
      </c>
      <c r="AU16">
        <f t="shared" si="8"/>
        <v>28.306048189601807</v>
      </c>
      <c r="AV16">
        <f t="shared" si="8"/>
        <v>28.251749899269129</v>
      </c>
      <c r="AW16">
        <f t="shared" si="8"/>
        <v>28.771985681601901</v>
      </c>
      <c r="AX16">
        <f t="shared" si="8"/>
        <v>29.072137190472695</v>
      </c>
      <c r="AY16">
        <f t="shared" si="8"/>
        <v>28.674733780654833</v>
      </c>
      <c r="AZ16">
        <f t="shared" si="8"/>
        <v>26.949763856488367</v>
      </c>
      <c r="BA16">
        <f t="shared" si="8"/>
        <v>27.873080824881697</v>
      </c>
      <c r="BB16">
        <f t="shared" si="8"/>
        <v>28.548074373108207</v>
      </c>
    </row>
    <row r="17" spans="1:1">
      <c r="A17" t="s">
        <v>60</v>
      </c>
    </row>
    <row r="41" spans="2:20" ht="15.75">
      <c r="B41" s="3" t="s">
        <v>57</v>
      </c>
      <c r="K41" s="3" t="s">
        <v>57</v>
      </c>
      <c r="T41" s="3" t="s">
        <v>57</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pc</cp:lastModifiedBy>
  <dcterms:created xsi:type="dcterms:W3CDTF">2021-12-23T19:55:16Z</dcterms:created>
  <dcterms:modified xsi:type="dcterms:W3CDTF">2023-10-28T17:50:06Z</dcterms:modified>
</cp:coreProperties>
</file>