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1015" windowHeight="9405" activeTab="7"/>
  </bookViews>
  <sheets>
    <sheet name="Sommaire" sheetId="1" r:id="rId1"/>
    <sheet name="Structure" sheetId="2" r:id="rId2"/>
    <sheet name="Allemagne" sheetId="3" r:id="rId3"/>
    <sheet name="France" sheetId="4" r:id="rId4"/>
    <sheet name="Italie" sheetId="5" r:id="rId5"/>
    <sheet name="USA" sheetId="6" r:id="rId6"/>
    <sheet name="Chine" sheetId="7" r:id="rId7"/>
    <sheet name="Al" sheetId="8" r:id="rId8"/>
    <sheet name="Fr" sheetId="9" r:id="rId9"/>
    <sheet name="It" sheetId="10" r:id="rId10"/>
    <sheet name="US" sheetId="11" r:id="rId11"/>
    <sheet name="CH" sheetId="12" r:id="rId12"/>
  </sheets>
  <calcPr calcId="124519"/>
</workbook>
</file>

<file path=xl/calcChain.xml><?xml version="1.0" encoding="utf-8"?>
<calcChain xmlns="http://schemas.openxmlformats.org/spreadsheetml/2006/main">
  <c r="C26" i="11"/>
  <c r="D26"/>
  <c r="E26"/>
  <c r="F26"/>
  <c r="C17" i="12"/>
  <c r="D17"/>
  <c r="E17"/>
  <c r="F17"/>
  <c r="G26" i="11" l="1"/>
  <c r="G17" i="12"/>
  <c r="F33"/>
  <c r="E33"/>
  <c r="D33"/>
  <c r="G33" s="1"/>
  <c r="C33"/>
  <c r="F32"/>
  <c r="E32"/>
  <c r="D32"/>
  <c r="G32" s="1"/>
  <c r="C32"/>
  <c r="F31"/>
  <c r="E31"/>
  <c r="D31"/>
  <c r="G31" s="1"/>
  <c r="C31"/>
  <c r="F30"/>
  <c r="E30"/>
  <c r="D30"/>
  <c r="G30" s="1"/>
  <c r="C30"/>
  <c r="F29"/>
  <c r="E29"/>
  <c r="D29"/>
  <c r="G29" s="1"/>
  <c r="C29"/>
  <c r="F28"/>
  <c r="E28"/>
  <c r="D28"/>
  <c r="G28" s="1"/>
  <c r="C28"/>
  <c r="F27"/>
  <c r="E27"/>
  <c r="D27"/>
  <c r="G27" s="1"/>
  <c r="C27"/>
  <c r="F26"/>
  <c r="E26"/>
  <c r="D26"/>
  <c r="G26" s="1"/>
  <c r="C26"/>
  <c r="F25"/>
  <c r="E25"/>
  <c r="D25"/>
  <c r="G25" s="1"/>
  <c r="C25"/>
  <c r="F24"/>
  <c r="E24"/>
  <c r="D24"/>
  <c r="G24" s="1"/>
  <c r="C24"/>
  <c r="F23"/>
  <c r="E23"/>
  <c r="D23"/>
  <c r="C23"/>
  <c r="F22"/>
  <c r="E22"/>
  <c r="D22"/>
  <c r="G22" s="1"/>
  <c r="C22"/>
  <c r="F21"/>
  <c r="E21"/>
  <c r="D21"/>
  <c r="C21"/>
  <c r="F20"/>
  <c r="E20"/>
  <c r="D20"/>
  <c r="G20" s="1"/>
  <c r="C20"/>
  <c r="F19"/>
  <c r="E19"/>
  <c r="D19"/>
  <c r="G19" s="1"/>
  <c r="C19"/>
  <c r="F18"/>
  <c r="E18"/>
  <c r="D18"/>
  <c r="G18" s="1"/>
  <c r="C18"/>
  <c r="F16"/>
  <c r="E16"/>
  <c r="D16"/>
  <c r="G16" s="1"/>
  <c r="C16"/>
  <c r="F15"/>
  <c r="E15"/>
  <c r="D15"/>
  <c r="G15" s="1"/>
  <c r="C15"/>
  <c r="F14"/>
  <c r="E14"/>
  <c r="D14"/>
  <c r="C14"/>
  <c r="F13"/>
  <c r="E13"/>
  <c r="D13"/>
  <c r="G13" s="1"/>
  <c r="C13"/>
  <c r="F12"/>
  <c r="E12"/>
  <c r="D12"/>
  <c r="C12"/>
  <c r="F11"/>
  <c r="E11"/>
  <c r="D11"/>
  <c r="G11" s="1"/>
  <c r="C11"/>
  <c r="F10"/>
  <c r="E10"/>
  <c r="D10"/>
  <c r="C10"/>
  <c r="F9"/>
  <c r="E9"/>
  <c r="D9"/>
  <c r="G9" s="1"/>
  <c r="C9"/>
  <c r="F8"/>
  <c r="E8"/>
  <c r="D8"/>
  <c r="G8" s="1"/>
  <c r="C8"/>
  <c r="F7"/>
  <c r="E7"/>
  <c r="D7"/>
  <c r="C7"/>
  <c r="F6"/>
  <c r="E6"/>
  <c r="D6"/>
  <c r="C6"/>
  <c r="F5"/>
  <c r="E5"/>
  <c r="D5"/>
  <c r="C5"/>
  <c r="F4"/>
  <c r="E4"/>
  <c r="D4"/>
  <c r="C4"/>
  <c r="F3"/>
  <c r="E3"/>
  <c r="D3"/>
  <c r="C3"/>
  <c r="BO59" i="7"/>
  <c r="BP59"/>
  <c r="BQ59"/>
  <c r="BR59"/>
  <c r="BS59"/>
  <c r="BN58"/>
  <c r="BN57"/>
  <c r="BN56"/>
  <c r="BN55"/>
  <c r="BN54"/>
  <c r="BN53"/>
  <c r="BN52"/>
  <c r="BN51"/>
  <c r="BN50"/>
  <c r="BN49"/>
  <c r="BN48"/>
  <c r="BN47"/>
  <c r="BN46"/>
  <c r="BN45"/>
  <c r="BN44"/>
  <c r="BN43"/>
  <c r="BN42"/>
  <c r="BN41"/>
  <c r="BN40"/>
  <c r="BN39"/>
  <c r="BN38"/>
  <c r="BN37"/>
  <c r="BN36"/>
  <c r="BN35"/>
  <c r="BN34"/>
  <c r="BN33"/>
  <c r="BN32"/>
  <c r="BN31"/>
  <c r="BN30"/>
  <c r="BN29"/>
  <c r="BN28"/>
  <c r="BN27"/>
  <c r="BN26"/>
  <c r="BN25"/>
  <c r="BN24"/>
  <c r="BN23"/>
  <c r="BN22"/>
  <c r="BN21"/>
  <c r="BN20"/>
  <c r="BN19"/>
  <c r="BN18"/>
  <c r="BN17"/>
  <c r="BN16"/>
  <c r="BN15"/>
  <c r="BN14"/>
  <c r="BN13"/>
  <c r="BN59" s="1"/>
  <c r="BN10"/>
  <c r="G23" i="12"/>
  <c r="F33" i="11"/>
  <c r="E33"/>
  <c r="BO59" i="6"/>
  <c r="BP59"/>
  <c r="BQ59"/>
  <c r="BR59"/>
  <c r="BS59"/>
  <c r="D33" i="11"/>
  <c r="C33"/>
  <c r="F32"/>
  <c r="E32"/>
  <c r="D32"/>
  <c r="C32"/>
  <c r="F31"/>
  <c r="E31"/>
  <c r="D31"/>
  <c r="C31"/>
  <c r="F30"/>
  <c r="E30"/>
  <c r="D30"/>
  <c r="C30"/>
  <c r="F29"/>
  <c r="E29"/>
  <c r="D29"/>
  <c r="C29"/>
  <c r="F28"/>
  <c r="E28"/>
  <c r="D28"/>
  <c r="C28"/>
  <c r="F27"/>
  <c r="E27"/>
  <c r="D27"/>
  <c r="C27"/>
  <c r="F25"/>
  <c r="E25"/>
  <c r="D25"/>
  <c r="C25"/>
  <c r="F24"/>
  <c r="E24"/>
  <c r="D24"/>
  <c r="C24"/>
  <c r="F23"/>
  <c r="E23"/>
  <c r="D23"/>
  <c r="C23"/>
  <c r="F22"/>
  <c r="E22"/>
  <c r="D22"/>
  <c r="C22"/>
  <c r="F21"/>
  <c r="E21"/>
  <c r="D21"/>
  <c r="C21"/>
  <c r="F20"/>
  <c r="E20"/>
  <c r="D20"/>
  <c r="C20"/>
  <c r="F19"/>
  <c r="E19"/>
  <c r="D19"/>
  <c r="C19"/>
  <c r="F18"/>
  <c r="E18"/>
  <c r="D18"/>
  <c r="C18"/>
  <c r="F17"/>
  <c r="E17"/>
  <c r="D17"/>
  <c r="C17"/>
  <c r="F16"/>
  <c r="E16"/>
  <c r="D16"/>
  <c r="C16"/>
  <c r="F15"/>
  <c r="E15"/>
  <c r="D15"/>
  <c r="C15"/>
  <c r="F14"/>
  <c r="E14"/>
  <c r="D14"/>
  <c r="C14"/>
  <c r="F13"/>
  <c r="E13"/>
  <c r="D13"/>
  <c r="C13"/>
  <c r="F12"/>
  <c r="E12"/>
  <c r="D12"/>
  <c r="C12"/>
  <c r="F11"/>
  <c r="E11"/>
  <c r="D11"/>
  <c r="C11"/>
  <c r="F10"/>
  <c r="E10"/>
  <c r="D10"/>
  <c r="C10"/>
  <c r="F9"/>
  <c r="E9"/>
  <c r="D9"/>
  <c r="C9"/>
  <c r="F8"/>
  <c r="E8"/>
  <c r="D8"/>
  <c r="C8"/>
  <c r="F7"/>
  <c r="E7"/>
  <c r="D7"/>
  <c r="C7"/>
  <c r="F6"/>
  <c r="E6"/>
  <c r="D6"/>
  <c r="C6"/>
  <c r="F5"/>
  <c r="E5"/>
  <c r="D5"/>
  <c r="C5"/>
  <c r="F4"/>
  <c r="E4"/>
  <c r="D4"/>
  <c r="C4"/>
  <c r="F3"/>
  <c r="E3"/>
  <c r="D3"/>
  <c r="C3"/>
  <c r="BN58" i="6"/>
  <c r="BN57"/>
  <c r="BN56"/>
  <c r="BN55"/>
  <c r="BN54"/>
  <c r="BN53"/>
  <c r="BN52"/>
  <c r="BN51"/>
  <c r="BN50"/>
  <c r="BN49"/>
  <c r="BN48"/>
  <c r="BN47"/>
  <c r="BN46"/>
  <c r="BN45"/>
  <c r="BN44"/>
  <c r="BN43"/>
  <c r="BN42"/>
  <c r="BN41"/>
  <c r="BN40"/>
  <c r="BN39"/>
  <c r="BN38"/>
  <c r="BN37"/>
  <c r="BN36"/>
  <c r="BN35"/>
  <c r="BN34"/>
  <c r="BN33"/>
  <c r="BN32"/>
  <c r="BN31"/>
  <c r="BN30"/>
  <c r="BN29"/>
  <c r="BN28"/>
  <c r="BN27"/>
  <c r="BN26"/>
  <c r="BN25"/>
  <c r="BN24"/>
  <c r="BN23"/>
  <c r="BN22"/>
  <c r="BN21"/>
  <c r="BN20"/>
  <c r="BN19"/>
  <c r="BN18"/>
  <c r="BN17"/>
  <c r="BN16"/>
  <c r="BN15"/>
  <c r="BN14"/>
  <c r="BN13"/>
  <c r="BN59" s="1"/>
  <c r="BN10"/>
  <c r="F33" i="10"/>
  <c r="E33"/>
  <c r="D33"/>
  <c r="C33"/>
  <c r="BS59" i="5"/>
  <c r="BR59"/>
  <c r="BQ59"/>
  <c r="BP59"/>
  <c r="BO59"/>
  <c r="BN59"/>
  <c r="BN58"/>
  <c r="BN57"/>
  <c r="BN56"/>
  <c r="BN55"/>
  <c r="BN54"/>
  <c r="BN53"/>
  <c r="BN52"/>
  <c r="BN51"/>
  <c r="BN50"/>
  <c r="BN49"/>
  <c r="BN48"/>
  <c r="BN47"/>
  <c r="BN46"/>
  <c r="BN45"/>
  <c r="BN44"/>
  <c r="BN43"/>
  <c r="BN42"/>
  <c r="BN41"/>
  <c r="BN40"/>
  <c r="BN39"/>
  <c r="BN38"/>
  <c r="BN37"/>
  <c r="BN36"/>
  <c r="BN35"/>
  <c r="BN34"/>
  <c r="BN33"/>
  <c r="BN32"/>
  <c r="BN31"/>
  <c r="BN30"/>
  <c r="BN29"/>
  <c r="BN28"/>
  <c r="BN27"/>
  <c r="BN26"/>
  <c r="BN25"/>
  <c r="BN24"/>
  <c r="BN23"/>
  <c r="BN22"/>
  <c r="BN21"/>
  <c r="BN20"/>
  <c r="BN19"/>
  <c r="BN18"/>
  <c r="BN17"/>
  <c r="BN16"/>
  <c r="BN15"/>
  <c r="BN14"/>
  <c r="BN13"/>
  <c r="BN10"/>
  <c r="F32" i="10"/>
  <c r="E32"/>
  <c r="D32"/>
  <c r="C32"/>
  <c r="F31"/>
  <c r="E31"/>
  <c r="D31"/>
  <c r="C31"/>
  <c r="F30"/>
  <c r="E30"/>
  <c r="D30"/>
  <c r="C30"/>
  <c r="F29"/>
  <c r="E29"/>
  <c r="D29"/>
  <c r="C29"/>
  <c r="F28"/>
  <c r="E28"/>
  <c r="D28"/>
  <c r="C28"/>
  <c r="F27"/>
  <c r="E27"/>
  <c r="D27"/>
  <c r="C27"/>
  <c r="F26"/>
  <c r="E26"/>
  <c r="D26"/>
  <c r="C26"/>
  <c r="F25"/>
  <c r="E25"/>
  <c r="D25"/>
  <c r="C25"/>
  <c r="F24"/>
  <c r="E24"/>
  <c r="D24"/>
  <c r="C24"/>
  <c r="F23"/>
  <c r="E23"/>
  <c r="D23"/>
  <c r="C23"/>
  <c r="F22"/>
  <c r="E22"/>
  <c r="D22"/>
  <c r="C22"/>
  <c r="F21"/>
  <c r="E21"/>
  <c r="D21"/>
  <c r="C21"/>
  <c r="F20"/>
  <c r="E20"/>
  <c r="D20"/>
  <c r="C20"/>
  <c r="F19"/>
  <c r="E19"/>
  <c r="D19"/>
  <c r="C19"/>
  <c r="F18"/>
  <c r="E18"/>
  <c r="D18"/>
  <c r="C18"/>
  <c r="F17"/>
  <c r="E17"/>
  <c r="D17"/>
  <c r="C17"/>
  <c r="F16"/>
  <c r="E16"/>
  <c r="D16"/>
  <c r="C16"/>
  <c r="F15"/>
  <c r="E15"/>
  <c r="D15"/>
  <c r="C15"/>
  <c r="F14"/>
  <c r="E14"/>
  <c r="D14"/>
  <c r="C14"/>
  <c r="F13"/>
  <c r="E13"/>
  <c r="D13"/>
  <c r="C13"/>
  <c r="F12"/>
  <c r="E12"/>
  <c r="D12"/>
  <c r="C12"/>
  <c r="F11"/>
  <c r="E11"/>
  <c r="D11"/>
  <c r="C11"/>
  <c r="F10"/>
  <c r="E10"/>
  <c r="D10"/>
  <c r="C10"/>
  <c r="F9"/>
  <c r="E9"/>
  <c r="D9"/>
  <c r="C9"/>
  <c r="F8"/>
  <c r="E8"/>
  <c r="D8"/>
  <c r="C8"/>
  <c r="F7"/>
  <c r="E7"/>
  <c r="D7"/>
  <c r="C7"/>
  <c r="F6"/>
  <c r="E6"/>
  <c r="D6"/>
  <c r="C6"/>
  <c r="F5"/>
  <c r="E5"/>
  <c r="D5"/>
  <c r="C5"/>
  <c r="F4"/>
  <c r="E4"/>
  <c r="D4"/>
  <c r="C4"/>
  <c r="F3"/>
  <c r="E3"/>
  <c r="D3"/>
  <c r="C3"/>
  <c r="BO59" i="4"/>
  <c r="BP59"/>
  <c r="BQ59"/>
  <c r="BR59"/>
  <c r="BS59"/>
  <c r="F33" i="9" s="1"/>
  <c r="E33"/>
  <c r="D33"/>
  <c r="F32"/>
  <c r="E32"/>
  <c r="D32"/>
  <c r="F31"/>
  <c r="E31"/>
  <c r="D31"/>
  <c r="F30"/>
  <c r="E30"/>
  <c r="D30"/>
  <c r="F29"/>
  <c r="E29"/>
  <c r="D29"/>
  <c r="F28"/>
  <c r="E28"/>
  <c r="D28"/>
  <c r="F27"/>
  <c r="E27"/>
  <c r="D27"/>
  <c r="F26"/>
  <c r="E26"/>
  <c r="D26"/>
  <c r="F25"/>
  <c r="E25"/>
  <c r="D25"/>
  <c r="F24"/>
  <c r="E24"/>
  <c r="D24"/>
  <c r="F23"/>
  <c r="E23"/>
  <c r="D23"/>
  <c r="F22"/>
  <c r="E22"/>
  <c r="D22"/>
  <c r="F21"/>
  <c r="E21"/>
  <c r="D21"/>
  <c r="F20"/>
  <c r="E20"/>
  <c r="D20"/>
  <c r="F19"/>
  <c r="E19"/>
  <c r="D19"/>
  <c r="F18"/>
  <c r="E18"/>
  <c r="D18"/>
  <c r="F17"/>
  <c r="E17"/>
  <c r="D17"/>
  <c r="F16"/>
  <c r="E16"/>
  <c r="D16"/>
  <c r="F15"/>
  <c r="E15"/>
  <c r="D15"/>
  <c r="F14"/>
  <c r="E14"/>
  <c r="D14"/>
  <c r="F13"/>
  <c r="E13"/>
  <c r="D13"/>
  <c r="F12"/>
  <c r="E12"/>
  <c r="D12"/>
  <c r="F11"/>
  <c r="E11"/>
  <c r="D11"/>
  <c r="F10"/>
  <c r="E10"/>
  <c r="D10"/>
  <c r="F9"/>
  <c r="E9"/>
  <c r="D9"/>
  <c r="F8"/>
  <c r="E8"/>
  <c r="D8"/>
  <c r="F7"/>
  <c r="E7"/>
  <c r="D7"/>
  <c r="F6"/>
  <c r="E6"/>
  <c r="D6"/>
  <c r="F5"/>
  <c r="E5"/>
  <c r="D5"/>
  <c r="F4"/>
  <c r="E4"/>
  <c r="D4"/>
  <c r="F3"/>
  <c r="E3"/>
  <c r="D3"/>
  <c r="BN58" i="4"/>
  <c r="C32" i="9" s="1"/>
  <c r="BN57" i="4"/>
  <c r="C31" i="9" s="1"/>
  <c r="BN56" i="4"/>
  <c r="BN55"/>
  <c r="BN54"/>
  <c r="BN53"/>
  <c r="C30" i="9" s="1"/>
  <c r="BN52" i="4"/>
  <c r="C29" i="9" s="1"/>
  <c r="BN51" i="4"/>
  <c r="C28" i="9" s="1"/>
  <c r="BN50" i="4"/>
  <c r="C27" i="9" s="1"/>
  <c r="BN49" i="4"/>
  <c r="BN48"/>
  <c r="C26" i="9" s="1"/>
  <c r="G26" s="1"/>
  <c r="BN47" i="4"/>
  <c r="C25" i="9" s="1"/>
  <c r="BN46" i="4"/>
  <c r="BN45"/>
  <c r="BN44"/>
  <c r="C24" i="9" s="1"/>
  <c r="BN43" i="4"/>
  <c r="C23" i="9" s="1"/>
  <c r="BN42" i="4"/>
  <c r="BN41"/>
  <c r="C22" i="9" s="1"/>
  <c r="BN40" i="4"/>
  <c r="C21" i="9" s="1"/>
  <c r="BN39" i="4"/>
  <c r="C20" i="9" s="1"/>
  <c r="BN38" i="4"/>
  <c r="C19" i="9" s="1"/>
  <c r="BN37" i="4"/>
  <c r="C18" i="9" s="1"/>
  <c r="BN36" i="4"/>
  <c r="C17" i="9" s="1"/>
  <c r="BN35" i="4"/>
  <c r="C16" i="9" s="1"/>
  <c r="BN34" i="4"/>
  <c r="C15" i="9" s="1"/>
  <c r="BN33" i="4"/>
  <c r="C14" i="9" s="1"/>
  <c r="BN32" i="4"/>
  <c r="C13" i="9" s="1"/>
  <c r="BN31" i="4"/>
  <c r="C12" i="9" s="1"/>
  <c r="BN30" i="4"/>
  <c r="BN29"/>
  <c r="C11" i="9" s="1"/>
  <c r="BN28" i="4"/>
  <c r="BN27"/>
  <c r="BN26"/>
  <c r="BN25"/>
  <c r="BN24"/>
  <c r="C10" i="9" s="1"/>
  <c r="BN23" i="4"/>
  <c r="BN22"/>
  <c r="C9" i="9" s="1"/>
  <c r="BN21" i="4"/>
  <c r="C8" i="9" s="1"/>
  <c r="BN20" i="4"/>
  <c r="BN19"/>
  <c r="C7" i="9" s="1"/>
  <c r="BN18" i="4"/>
  <c r="BN17"/>
  <c r="C6" i="9" s="1"/>
  <c r="BN16" i="4"/>
  <c r="C5" i="9" s="1"/>
  <c r="BN15" i="4"/>
  <c r="C4" i="9" s="1"/>
  <c r="BN14" i="4"/>
  <c r="BN13"/>
  <c r="BN10"/>
  <c r="F4" i="8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"/>
  <c r="E4"/>
  <c r="E5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"/>
  <c r="D4"/>
  <c r="D5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"/>
  <c r="BO59" i="3"/>
  <c r="BP59"/>
  <c r="D33" i="8" s="1"/>
  <c r="BQ59" i="3"/>
  <c r="BR59"/>
  <c r="E33" i="8" s="1"/>
  <c r="BS59" i="3"/>
  <c r="F33" i="8" s="1"/>
  <c r="C9"/>
  <c r="C32"/>
  <c r="C10" i="3"/>
  <c r="D10" s="1"/>
  <c r="E10" s="1"/>
  <c r="F10" s="1"/>
  <c r="G10" s="1"/>
  <c r="H10" s="1"/>
  <c r="I10" s="1"/>
  <c r="J10" s="1"/>
  <c r="K10" s="1"/>
  <c r="L10" s="1"/>
  <c r="M10" s="1"/>
  <c r="N10" s="1"/>
  <c r="O10" s="1"/>
  <c r="P10" s="1"/>
  <c r="Q10" s="1"/>
  <c r="R10" s="1"/>
  <c r="S10" s="1"/>
  <c r="T10" s="1"/>
  <c r="U10" s="1"/>
  <c r="V10" s="1"/>
  <c r="W10" s="1"/>
  <c r="X10" s="1"/>
  <c r="Y10" s="1"/>
  <c r="Z10" s="1"/>
  <c r="AA10" s="1"/>
  <c r="AB10" s="1"/>
  <c r="AC10" s="1"/>
  <c r="AD10" s="1"/>
  <c r="AE10" s="1"/>
  <c r="AF10" s="1"/>
  <c r="AG10" s="1"/>
  <c r="AH10" s="1"/>
  <c r="AI10" s="1"/>
  <c r="AJ10" s="1"/>
  <c r="AK10" s="1"/>
  <c r="AL10" s="1"/>
  <c r="AM10" s="1"/>
  <c r="AN10" s="1"/>
  <c r="AO10" s="1"/>
  <c r="AP10" s="1"/>
  <c r="AQ10" s="1"/>
  <c r="AR10" s="1"/>
  <c r="AS10" s="1"/>
  <c r="AT10" s="1"/>
  <c r="AU10" s="1"/>
  <c r="AV10" s="1"/>
  <c r="AW10" s="1"/>
  <c r="AX10" s="1"/>
  <c r="AY10" s="1"/>
  <c r="AZ10" s="1"/>
  <c r="BA10" s="1"/>
  <c r="BB10" s="1"/>
  <c r="BC10" s="1"/>
  <c r="BD10" s="1"/>
  <c r="BE10" s="1"/>
  <c r="BF10" s="1"/>
  <c r="BG10" s="1"/>
  <c r="BH10" s="1"/>
  <c r="BI10" s="1"/>
  <c r="BJ10" s="1"/>
  <c r="BK10" s="1"/>
  <c r="BL10" s="1"/>
  <c r="BM10" s="1"/>
  <c r="BN10" s="1"/>
  <c r="BO10" s="1"/>
  <c r="BP10" s="1"/>
  <c r="BQ10" s="1"/>
  <c r="BR10" s="1"/>
  <c r="BN14"/>
  <c r="BN15"/>
  <c r="C4" i="8" s="1"/>
  <c r="BN16" i="3"/>
  <c r="C5" i="8" s="1"/>
  <c r="BN17" i="3"/>
  <c r="C6" i="8" s="1"/>
  <c r="BN18" i="3"/>
  <c r="BN19"/>
  <c r="C7" i="8" s="1"/>
  <c r="BN20" i="3"/>
  <c r="BN21"/>
  <c r="C8" i="8" s="1"/>
  <c r="BN22" i="3"/>
  <c r="BN23"/>
  <c r="BN24"/>
  <c r="C10" i="8" s="1"/>
  <c r="BN25" i="3"/>
  <c r="BN26"/>
  <c r="BN27"/>
  <c r="BN28"/>
  <c r="BN29"/>
  <c r="C11" i="8" s="1"/>
  <c r="BN30" i="3"/>
  <c r="BN31"/>
  <c r="C12" i="8" s="1"/>
  <c r="BN32" i="3"/>
  <c r="C13" i="8" s="1"/>
  <c r="BN33" i="3"/>
  <c r="C14" i="8" s="1"/>
  <c r="BN34" i="3"/>
  <c r="C15" i="8" s="1"/>
  <c r="BN35" i="3"/>
  <c r="C16" i="8" s="1"/>
  <c r="BN36" i="3"/>
  <c r="C17" i="8" s="1"/>
  <c r="BN37" i="3"/>
  <c r="C18" i="8" s="1"/>
  <c r="BN38" i="3"/>
  <c r="C19" i="8" s="1"/>
  <c r="BN39" i="3"/>
  <c r="C20" i="8" s="1"/>
  <c r="BN40" i="3"/>
  <c r="C21" i="8" s="1"/>
  <c r="BN41" i="3"/>
  <c r="C22" i="8" s="1"/>
  <c r="BN42" i="3"/>
  <c r="BN43"/>
  <c r="C23" i="8" s="1"/>
  <c r="BN44" i="3"/>
  <c r="C24" i="8" s="1"/>
  <c r="G24" s="1"/>
  <c r="BN45" i="3"/>
  <c r="BN46"/>
  <c r="BN47"/>
  <c r="C25" i="8" s="1"/>
  <c r="BN48" i="3"/>
  <c r="C26" i="8" s="1"/>
  <c r="BN49" i="3"/>
  <c r="BN50"/>
  <c r="C27" i="8" s="1"/>
  <c r="BN51" i="3"/>
  <c r="C28" i="8" s="1"/>
  <c r="BN52" i="3"/>
  <c r="C29" i="8" s="1"/>
  <c r="BN53" i="3"/>
  <c r="C30" i="8" s="1"/>
  <c r="BN54" i="3"/>
  <c r="BN55"/>
  <c r="BN56"/>
  <c r="BN57"/>
  <c r="C31" i="8" s="1"/>
  <c r="BN58" i="3"/>
  <c r="BN13"/>
  <c r="G5" i="8" l="1"/>
  <c r="G24" i="9"/>
  <c r="G29"/>
  <c r="G12" i="12"/>
  <c r="G21"/>
  <c r="G7" i="11"/>
  <c r="G6"/>
  <c r="G3"/>
  <c r="G5" i="12"/>
  <c r="G6"/>
  <c r="G10"/>
  <c r="G7"/>
  <c r="G14"/>
  <c r="G4"/>
  <c r="G5" i="11"/>
  <c r="G27" i="9"/>
  <c r="G3" i="12"/>
  <c r="G4" i="11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7"/>
  <c r="G28"/>
  <c r="G29"/>
  <c r="G30"/>
  <c r="G31"/>
  <c r="G32"/>
  <c r="G33"/>
  <c r="G27" i="8"/>
  <c r="G15" i="9"/>
  <c r="G19"/>
  <c r="BN59" i="3"/>
  <c r="C33" i="8" s="1"/>
  <c r="G20"/>
  <c r="G16"/>
  <c r="G12"/>
  <c r="G7"/>
  <c r="G4"/>
  <c r="BN59" i="4"/>
  <c r="C33" i="9" s="1"/>
  <c r="G33" s="1"/>
  <c r="G8"/>
  <c r="G14"/>
  <c r="G18"/>
  <c r="G22"/>
  <c r="G30"/>
  <c r="G31"/>
  <c r="G31" i="8"/>
  <c r="G8"/>
  <c r="G12" i="9"/>
  <c r="G16"/>
  <c r="G20"/>
  <c r="G23"/>
  <c r="C3" i="8"/>
  <c r="G3" s="1"/>
  <c r="G13" i="9"/>
  <c r="G17"/>
  <c r="G21"/>
  <c r="G25"/>
  <c r="G28"/>
  <c r="G32"/>
  <c r="G3" i="10"/>
  <c r="G4"/>
  <c r="G5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C3" i="9"/>
  <c r="G3" s="1"/>
  <c r="G11" i="8"/>
  <c r="G4" i="9"/>
  <c r="G7"/>
  <c r="G11"/>
  <c r="G5"/>
  <c r="G6"/>
  <c r="G9"/>
  <c r="G10"/>
  <c r="G19" i="8"/>
  <c r="G28"/>
  <c r="G21"/>
  <c r="G13"/>
  <c r="G9"/>
  <c r="G30"/>
  <c r="G23"/>
  <c r="G15"/>
  <c r="G25"/>
  <c r="G17"/>
  <c r="G32"/>
  <c r="G33"/>
  <c r="G29"/>
  <c r="G26"/>
  <c r="G22"/>
  <c r="G18"/>
  <c r="G14"/>
  <c r="G10"/>
  <c r="G6"/>
  <c r="G33" i="10" l="1"/>
</calcChain>
</file>

<file path=xl/sharedStrings.xml><?xml version="1.0" encoding="utf-8"?>
<sst xmlns="http://schemas.openxmlformats.org/spreadsheetml/2006/main" count="1525" uniqueCount="172">
  <si>
    <t>Tableau interpays des emplois de l’UE aux prix de base (à partir de 2020) [naio_10_fcp_u3__custom_9159626]</t>
  </si>
  <si>
    <t>Ouvrir la page produit</t>
  </si>
  <si>
    <t>Ouvrir dans le Data Browser</t>
  </si>
  <si>
    <t>Description:</t>
  </si>
  <si>
    <t>Ce tableau présente l’utilisation mondiale de biens et de services aux prix de base pour 64 produits (CPA) et branches d’activité (NACE); les données se rapportent à la période depuis 2020 et distinguent 27 États membres de l’UE, 18 principaux partenaires commerciaux de l’UE et une région « Reste du monde ».</t>
  </si>
  <si>
    <t>Dernière mise à jour des données:</t>
  </si>
  <si>
    <t>16/11/2023 23:00</t>
  </si>
  <si>
    <t>Dernière modification de la structure de données:</t>
  </si>
  <si>
    <t>01/12/2023 23:00</t>
  </si>
  <si>
    <t>Source(s) institutionnelle(s)</t>
  </si>
  <si>
    <t>Eurostat</t>
  </si>
  <si>
    <t>Contenus</t>
  </si>
  <si>
    <t>Fréquence (relative au temps)</t>
  </si>
  <si>
    <t>Products, adjustments and value added</t>
  </si>
  <si>
    <t>Unité de mesure</t>
  </si>
  <si>
    <t>Pays d'origine</t>
  </si>
  <si>
    <t>Temps</t>
  </si>
  <si>
    <t>Feuille 1</t>
  </si>
  <si>
    <t>Annuel</t>
  </si>
  <si>
    <t>Autres matériels de transport</t>
  </si>
  <si>
    <t>Millions d'euros</t>
  </si>
  <si>
    <t>Allemagne</t>
  </si>
  <si>
    <t>2021</t>
  </si>
  <si>
    <t>Feuille 2</t>
  </si>
  <si>
    <t>France</t>
  </si>
  <si>
    <t>Feuille 3</t>
  </si>
  <si>
    <t>Italie</t>
  </si>
  <si>
    <t>Feuille 4</t>
  </si>
  <si>
    <t>États-Unis</t>
  </si>
  <si>
    <t>Feuille 5</t>
  </si>
  <si>
    <t>Chine</t>
  </si>
  <si>
    <t>Structure</t>
  </si>
  <si>
    <t>Dimension</t>
  </si>
  <si>
    <t>Position</t>
  </si>
  <si>
    <t>Libellé</t>
  </si>
  <si>
    <t>Industries and final uses</t>
  </si>
  <si>
    <t>Culture et production animale, chasse et services annexes</t>
  </si>
  <si>
    <t>Sylviculture et exploitation forestière</t>
  </si>
  <si>
    <t>Pêche et aquaculture</t>
  </si>
  <si>
    <t>Industries extractives</t>
  </si>
  <si>
    <t>Industries alimentaires; fabrication de boissons et de produits à base de tabac</t>
  </si>
  <si>
    <t>Fabrication de textiles, industrie de l'habillement, du cuir et de la chaussure</t>
  </si>
  <si>
    <t>Travail du bois et fabrication d'articles en bois et en liège, à l'exception des meubles; fabrication d'articles en vannerie et sparterie</t>
  </si>
  <si>
    <t>Industrie du papier et du carton</t>
  </si>
  <si>
    <t>Imprimerie et reproduction d'enregistrements</t>
  </si>
  <si>
    <t>Cokéfaction et raffinage</t>
  </si>
  <si>
    <t>Industrie chimique</t>
  </si>
  <si>
    <t>Industrie pharmaceutique</t>
  </si>
  <si>
    <t>Fabrication de produits en caoutchouc et en plastique</t>
  </si>
  <si>
    <t>Fabrication d'autres produits minéraux non métalliques</t>
  </si>
  <si>
    <t>Métallurgie</t>
  </si>
  <si>
    <t>Fabrication de produits métalliques, à l'exception des machines et des équipements</t>
  </si>
  <si>
    <t>Fabrication de produits informatiques, électroniques et optiques</t>
  </si>
  <si>
    <t>Fabrication d'équipements électriques</t>
  </si>
  <si>
    <t>Fabrication de machines et équipements n.c.a.</t>
  </si>
  <si>
    <t>Industrie automobile</t>
  </si>
  <si>
    <t>Fabrication d'autres matériels de transport</t>
  </si>
  <si>
    <t>Fabrication de meubles; autres industries manufacturières</t>
  </si>
  <si>
    <t>Réparation et installation de machines et d'équipements</t>
  </si>
  <si>
    <t>Production et distribution d'électricité, de gaz, de vapeur et d'air conditionné</t>
  </si>
  <si>
    <t>Captage, traitement et distribution d'eau</t>
  </si>
  <si>
    <t>Collecte et traitement des eaux usées, gestion des déchets, dépollution</t>
  </si>
  <si>
    <t>Construction</t>
  </si>
  <si>
    <t>Commerce et réparation d'automobiles et de motocycles</t>
  </si>
  <si>
    <t>Commerce de gros, à l'exception des automobiles et des motocycles</t>
  </si>
  <si>
    <t>Commerce de détail, à l'exception des automobiles et des motocycles</t>
  </si>
  <si>
    <t>Transports terrestres et transport par conduites</t>
  </si>
  <si>
    <t>Transports par eau</t>
  </si>
  <si>
    <t>Transports aériens</t>
  </si>
  <si>
    <t>Entreposage et services auxiliaires des transports</t>
  </si>
  <si>
    <t>Activités de poste et de courrier</t>
  </si>
  <si>
    <t>Hébergement et restauration</t>
  </si>
  <si>
    <t>Édition</t>
  </si>
  <si>
    <t>Activités cinématographique, vidéo, production de programmes de télévision, activités de programmation et de diffusion</t>
  </si>
  <si>
    <t>Télécommunications</t>
  </si>
  <si>
    <t>Programmation, conseil en informatique et autres services d'information</t>
  </si>
  <si>
    <t>Activités des services financiers, hors assurance et caisses de retraite</t>
  </si>
  <si>
    <t>Assurance</t>
  </si>
  <si>
    <t>Activités auxiliaires de services financiers et d'assurance</t>
  </si>
  <si>
    <t>Activités immobilières</t>
  </si>
  <si>
    <t>Activités juridiques et comptables; activités des sièges sociaux; conseil de gestion</t>
  </si>
  <si>
    <t>Activités d'architecture et d'ingénierie; activités de contrôle et analyses techniques</t>
  </si>
  <si>
    <t>Recherche-développement scientifique</t>
  </si>
  <si>
    <t>Publicité et études de marché</t>
  </si>
  <si>
    <t>Autres activités spécialisées, scientifiques et techniques, activités vétérinaires</t>
  </si>
  <si>
    <t>Activités de location et location-bail</t>
  </si>
  <si>
    <t>Activités liées à l'emploi</t>
  </si>
  <si>
    <t>Activités des agences de voyage, voyagistes, services de réservation et activités connexes</t>
  </si>
  <si>
    <t>Enquêtes et sécurité, activités administratives, services et aménagement paysager</t>
  </si>
  <si>
    <t>Administration publique et défense; sécurité sociale obligatoire</t>
  </si>
  <si>
    <t>Enseignement</t>
  </si>
  <si>
    <t>Santé humaine</t>
  </si>
  <si>
    <t>Hébergement médico-social et social et action sociale sans hébergement</t>
  </si>
  <si>
    <t>Activités créatives, artistiques et de spectacle; bibliothèques, archives, musées et autres activités culturelles; organisation de jeux de hasard et d'argent</t>
  </si>
  <si>
    <t>Activités sportives, récréatives et de loisirs</t>
  </si>
  <si>
    <t>Activités des organisations associatives</t>
  </si>
  <si>
    <t>Réparation d'ordinateurs et de biens personnels et domestiques</t>
  </si>
  <si>
    <t>Autres services personnels</t>
  </si>
  <si>
    <t>Activités des ménages en tant qu'employeurs; activités indifférenciées des ménages en tant que producteurs de biens et services pour usage propre</t>
  </si>
  <si>
    <t>Activités extra-territoriales</t>
  </si>
  <si>
    <t>Dépenses de consommation finale par les administrations publiques</t>
  </si>
  <si>
    <t>Dépenses de consommation finale par les ménages</t>
  </si>
  <si>
    <t>Dépense de consommation finale par organisations sans but lucratif en service de ménages</t>
  </si>
  <si>
    <t>Variation des stocks et acquisitions moins cessions d'objets de valeur</t>
  </si>
  <si>
    <t>Formation brute de capital fixe</t>
  </si>
  <si>
    <t>Pays de destination</t>
  </si>
  <si>
    <t>Belgique</t>
  </si>
  <si>
    <t>Bulgarie</t>
  </si>
  <si>
    <t>Tchéquie</t>
  </si>
  <si>
    <t>Danemark</t>
  </si>
  <si>
    <t>Estonie</t>
  </si>
  <si>
    <t>Irlande</t>
  </si>
  <si>
    <t>Grèce</t>
  </si>
  <si>
    <t>Espagne</t>
  </si>
  <si>
    <t>Croatie</t>
  </si>
  <si>
    <t>Chypre</t>
  </si>
  <si>
    <t>Lettonie</t>
  </si>
  <si>
    <t>Lituanie</t>
  </si>
  <si>
    <t>Luxembourg</t>
  </si>
  <si>
    <t>Hongrie</t>
  </si>
  <si>
    <t>Malte</t>
  </si>
  <si>
    <t>Pays-Bas</t>
  </si>
  <si>
    <t>Autriche</t>
  </si>
  <si>
    <t>Pologne</t>
  </si>
  <si>
    <t>Portugal</t>
  </si>
  <si>
    <t>Roumanie</t>
  </si>
  <si>
    <t>Slovénie</t>
  </si>
  <si>
    <t>Slovaquie</t>
  </si>
  <si>
    <t>Finlande</t>
  </si>
  <si>
    <t>Suède</t>
  </si>
  <si>
    <t>Norvège</t>
  </si>
  <si>
    <t>Suisse</t>
  </si>
  <si>
    <t>Royaume-Uni</t>
  </si>
  <si>
    <t>Turquie</t>
  </si>
  <si>
    <t>Russie</t>
  </si>
  <si>
    <t>Afrique du Sud</t>
  </si>
  <si>
    <t>Canada</t>
  </si>
  <si>
    <t>Mexique</t>
  </si>
  <si>
    <t>Argentine</t>
  </si>
  <si>
    <t>Brésil</t>
  </si>
  <si>
    <t>Japon</t>
  </si>
  <si>
    <t>Corée du Sud</t>
  </si>
  <si>
    <t>Inde</t>
  </si>
  <si>
    <t>Indonésie</t>
  </si>
  <si>
    <t>Arabie Saoudite</t>
  </si>
  <si>
    <t>Australie</t>
  </si>
  <si>
    <t>Reste du monde</t>
  </si>
  <si>
    <t>Données extraites le30/12/2023 18:49:36 depuis [ESTAT]</t>
  </si>
  <si>
    <t xml:space="preserve">Dataset: </t>
  </si>
  <si>
    <t>Dernière mise à jour:</t>
  </si>
  <si>
    <t>IND_USE (Libellés)</t>
  </si>
  <si>
    <t>C_DEST (Libellés)</t>
  </si>
  <si>
    <t/>
  </si>
  <si>
    <t>Valeur spéciale</t>
  </si>
  <si>
    <t>:</t>
  </si>
  <si>
    <t>Non disponible</t>
  </si>
  <si>
    <t>Total CI</t>
  </si>
  <si>
    <t>Dépenses de conso. ménages</t>
  </si>
  <si>
    <t xml:space="preserve">Variation des stocks </t>
  </si>
  <si>
    <t>FBCF</t>
  </si>
  <si>
    <t>Total emplois</t>
  </si>
  <si>
    <t>Total</t>
  </si>
  <si>
    <t>total</t>
  </si>
  <si>
    <t>CI</t>
  </si>
  <si>
    <t>Tableau interpays des emplois de l’UE aux prix de base (à partir de 2020) [naio_10_fcp_u3__custom_9159767]</t>
  </si>
  <si>
    <t xml:space="preserve"> </t>
  </si>
  <si>
    <t>Source : Eurostat, FIGARO</t>
  </si>
  <si>
    <t>ALLEMAGNE</t>
  </si>
  <si>
    <t>FRANCE</t>
  </si>
  <si>
    <t>ITALIE</t>
  </si>
  <si>
    <t>ÉTATS-UNIS</t>
  </si>
  <si>
    <t>CHINE</t>
  </si>
</sst>
</file>

<file path=xl/styles.xml><?xml version="1.0" encoding="utf-8"?>
<styleSheet xmlns="http://schemas.openxmlformats.org/spreadsheetml/2006/main">
  <numFmts count="1">
    <numFmt numFmtId="164" formatCode="#,##0.##########"/>
  </numFmts>
  <fonts count="13">
    <font>
      <sz val="11"/>
      <color indexed="8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b/>
      <sz val="9"/>
      <color indexed="9"/>
      <name val="Arial"/>
      <family val="2"/>
    </font>
    <font>
      <b/>
      <sz val="11"/>
      <name val="Arial"/>
      <family val="2"/>
    </font>
    <font>
      <u/>
      <sz val="9"/>
      <color indexed="12"/>
      <name val="Arial"/>
      <family val="2"/>
    </font>
    <font>
      <sz val="11"/>
      <name val="Arial"/>
      <family val="2"/>
    </font>
    <font>
      <b/>
      <sz val="11"/>
      <color indexed="8"/>
      <name val="Arial"/>
      <family val="2"/>
    </font>
    <font>
      <sz val="9"/>
      <name val="Arial"/>
    </font>
    <font>
      <b/>
      <sz val="9"/>
      <name val="Arial"/>
    </font>
    <font>
      <b/>
      <sz val="9"/>
      <color indexed="9"/>
      <name val="Arial"/>
    </font>
    <font>
      <b/>
      <sz val="11"/>
      <color indexed="8"/>
      <name val="Calibri"/>
      <family val="2"/>
      <scheme val="minor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4669AF"/>
      </patternFill>
    </fill>
    <fill>
      <patternFill patternType="solid">
        <fgColor rgb="FF0096DC"/>
      </patternFill>
    </fill>
    <fill>
      <patternFill patternType="solid">
        <fgColor rgb="FFDCE6F1"/>
      </patternFill>
    </fill>
    <fill>
      <patternFill patternType="mediumGray">
        <bgColor indexed="22"/>
      </patternFill>
    </fill>
    <fill>
      <patternFill patternType="solid">
        <fgColor rgb="FFF6F6F6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rgb="FFB0B0B0"/>
      </left>
      <right style="thin">
        <color rgb="FFB0B0B0"/>
      </right>
      <top style="thin">
        <color rgb="FFB0B0B0"/>
      </top>
      <bottom style="thin">
        <color rgb="FFB0B0B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right" vertical="center"/>
    </xf>
    <xf numFmtId="0" fontId="1" fillId="3" borderId="2" xfId="0" applyFont="1" applyFill="1" applyBorder="1" applyAlignment="1">
      <alignment horizontal="left" vertical="center"/>
    </xf>
    <xf numFmtId="0" fontId="1" fillId="4" borderId="2" xfId="0" applyFont="1" applyFill="1" applyBorder="1" applyAlignment="1">
      <alignment horizontal="left" vertical="center"/>
    </xf>
    <xf numFmtId="0" fontId="0" fillId="5" borderId="0" xfId="0" applyFill="1"/>
    <xf numFmtId="3" fontId="2" fillId="0" borderId="0" xfId="0" applyNumberFormat="1" applyFont="1" applyAlignment="1">
      <alignment horizontal="right" vertical="center" shrinkToFit="1"/>
    </xf>
    <xf numFmtId="3" fontId="2" fillId="6" borderId="0" xfId="0" applyNumberFormat="1" applyFont="1" applyFill="1" applyAlignment="1">
      <alignment horizontal="right" vertical="center" shrinkToFit="1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left" vertical="top" wrapText="1"/>
    </xf>
    <xf numFmtId="0" fontId="2" fillId="6" borderId="0" xfId="0" applyFont="1" applyFill="1" applyAlignment="1">
      <alignment horizontal="left" vertical="center"/>
    </xf>
    <xf numFmtId="0" fontId="5" fillId="6" borderId="0" xfId="0" applyFont="1" applyFill="1" applyAlignment="1">
      <alignment horizontal="left" vertical="center"/>
    </xf>
    <xf numFmtId="0" fontId="5" fillId="0" borderId="0" xfId="0" applyFont="1" applyAlignment="1">
      <alignment horizontal="left" vertical="center"/>
    </xf>
    <xf numFmtId="164" fontId="2" fillId="0" borderId="0" xfId="0" applyNumberFormat="1" applyFont="1" applyAlignment="1">
      <alignment horizontal="right" vertical="center" shrinkToFit="1"/>
    </xf>
    <xf numFmtId="164" fontId="2" fillId="6" borderId="0" xfId="0" applyNumberFormat="1" applyFont="1" applyFill="1" applyAlignment="1">
      <alignment horizontal="right" vertical="center" shrinkToFit="1"/>
    </xf>
    <xf numFmtId="0" fontId="4" fillId="6" borderId="0" xfId="0" applyFont="1" applyFill="1" applyAlignment="1">
      <alignment horizontal="left" vertical="center"/>
    </xf>
    <xf numFmtId="0" fontId="1" fillId="6" borderId="0" xfId="0" applyFont="1" applyFill="1" applyAlignment="1">
      <alignment horizontal="left" vertical="center"/>
    </xf>
    <xf numFmtId="0" fontId="0" fillId="0" borderId="0" xfId="0"/>
    <xf numFmtId="1" fontId="7" fillId="0" borderId="5" xfId="0" applyNumberFormat="1" applyFont="1" applyBorder="1"/>
    <xf numFmtId="1" fontId="7" fillId="0" borderId="6" xfId="0" applyNumberFormat="1" applyFont="1" applyBorder="1"/>
    <xf numFmtId="1" fontId="7" fillId="0" borderId="1" xfId="0" applyNumberFormat="1" applyFont="1" applyBorder="1" applyAlignment="1">
      <alignment horizontal="right"/>
    </xf>
    <xf numFmtId="1" fontId="7" fillId="0" borderId="7" xfId="0" applyNumberFormat="1" applyFont="1" applyBorder="1"/>
    <xf numFmtId="0" fontId="1" fillId="7" borderId="2" xfId="0" applyFont="1" applyFill="1" applyBorder="1" applyAlignment="1">
      <alignment horizontal="left" vertical="center"/>
    </xf>
    <xf numFmtId="3" fontId="0" fillId="0" borderId="0" xfId="0" applyNumberFormat="1"/>
    <xf numFmtId="0" fontId="6" fillId="7" borderId="3" xfId="0" applyFont="1" applyFill="1" applyBorder="1" applyAlignment="1">
      <alignment horizontal="center" vertical="center" wrapText="1"/>
    </xf>
    <xf numFmtId="0" fontId="6" fillId="7" borderId="4" xfId="0" applyFont="1" applyFill="1" applyBorder="1" applyAlignment="1">
      <alignment horizontal="center" vertical="center" wrapText="1"/>
    </xf>
    <xf numFmtId="0" fontId="4" fillId="7" borderId="5" xfId="0" applyFont="1" applyFill="1" applyBorder="1" applyAlignment="1">
      <alignment horizontal="center" vertical="center" wrapText="1"/>
    </xf>
    <xf numFmtId="1" fontId="6" fillId="7" borderId="0" xfId="0" applyNumberFormat="1" applyFont="1" applyFill="1" applyBorder="1" applyAlignment="1">
      <alignment horizontal="right" vertical="center"/>
    </xf>
    <xf numFmtId="1" fontId="6" fillId="7" borderId="4" xfId="0" applyNumberFormat="1" applyFont="1" applyFill="1" applyBorder="1" applyAlignment="1">
      <alignment horizontal="right" vertical="center"/>
    </xf>
    <xf numFmtId="0" fontId="6" fillId="7" borderId="8" xfId="0" applyFont="1" applyFill="1" applyBorder="1" applyAlignment="1">
      <alignment horizontal="left" vertical="center"/>
    </xf>
    <xf numFmtId="0" fontId="6" fillId="7" borderId="9" xfId="0" applyFont="1" applyFill="1" applyBorder="1" applyAlignment="1">
      <alignment horizontal="left" vertical="center"/>
    </xf>
    <xf numFmtId="0" fontId="4" fillId="7" borderId="10" xfId="0" applyFont="1" applyFill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0" fillId="2" borderId="2" xfId="0" applyFont="1" applyFill="1" applyBorder="1" applyAlignment="1">
      <alignment horizontal="right" vertical="center"/>
    </xf>
    <xf numFmtId="0" fontId="10" fillId="2" borderId="2" xfId="0" applyFont="1" applyFill="1" applyBorder="1" applyAlignment="1">
      <alignment horizontal="left" vertical="center"/>
    </xf>
    <xf numFmtId="0" fontId="9" fillId="3" borderId="2" xfId="0" applyFont="1" applyFill="1" applyBorder="1" applyAlignment="1">
      <alignment horizontal="left" vertical="center"/>
    </xf>
    <xf numFmtId="0" fontId="9" fillId="4" borderId="2" xfId="0" applyFont="1" applyFill="1" applyBorder="1" applyAlignment="1">
      <alignment horizontal="left" vertical="center"/>
    </xf>
    <xf numFmtId="3" fontId="8" fillId="0" borderId="0" xfId="0" applyNumberFormat="1" applyFont="1" applyAlignment="1">
      <alignment horizontal="right" vertical="center" shrinkToFit="1"/>
    </xf>
    <xf numFmtId="164" fontId="8" fillId="0" borderId="0" xfId="0" applyNumberFormat="1" applyFont="1" applyAlignment="1">
      <alignment horizontal="right" vertical="center" shrinkToFit="1"/>
    </xf>
    <xf numFmtId="164" fontId="8" fillId="6" borderId="0" xfId="0" applyNumberFormat="1" applyFont="1" applyFill="1" applyAlignment="1">
      <alignment horizontal="right" vertical="center" shrinkToFit="1"/>
    </xf>
    <xf numFmtId="3" fontId="8" fillId="6" borderId="0" xfId="0" applyNumberFormat="1" applyFont="1" applyFill="1" applyAlignment="1">
      <alignment horizontal="right" vertical="center" shrinkToFit="1"/>
    </xf>
    <xf numFmtId="0" fontId="11" fillId="0" borderId="0" xfId="0" applyFont="1"/>
    <xf numFmtId="0" fontId="12" fillId="0" borderId="0" xfId="0" applyFont="1" applyAlignment="1">
      <alignment horizontal="left" vertical="center"/>
    </xf>
    <xf numFmtId="0" fontId="6" fillId="7" borderId="8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498117</xdr:colOff>
      <xdr:row>3</xdr:row>
      <xdr:rowOff>57150</xdr:rowOff>
    </xdr:to>
    <xdr:pic>
      <xdr:nvPicPr>
        <xdr:cNvPr id="2" name="Picture 1" descr="Pict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192000" cy="6286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ec.europa.eu/eurostat/databrowser/view/naio_10_fcp_u3__custom_9159626/default/table" TargetMode="External"/><Relationship Id="rId1" Type="http://schemas.openxmlformats.org/officeDocument/2006/relationships/hyperlink" Target="https://ec.europa.eu/eurostat/databrowser/product/page/naio_10_fcp_u3__custom_9159626" TargetMode="Externa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6:O20"/>
  <sheetViews>
    <sheetView showGridLines="0" workbookViewId="0"/>
  </sheetViews>
  <sheetFormatPr baseColWidth="10" defaultColWidth="9.140625" defaultRowHeight="15"/>
  <cols>
    <col min="1" max="1" width="19.85546875" customWidth="1"/>
    <col min="2" max="2" width="10.85546875" customWidth="1"/>
    <col min="3" max="3" width="32.5703125" customWidth="1"/>
    <col min="4" max="4" width="42.42578125" customWidth="1"/>
    <col min="5" max="5" width="18.28515625" customWidth="1"/>
    <col min="6" max="6" width="15.85546875" customWidth="1"/>
    <col min="7" max="7" width="8" customWidth="1"/>
  </cols>
  <sheetData>
    <row r="6" spans="1:15">
      <c r="A6" s="11" t="s">
        <v>0</v>
      </c>
    </row>
    <row r="7" spans="1:15">
      <c r="A7" s="14" t="s">
        <v>1</v>
      </c>
      <c r="B7" s="14" t="s">
        <v>2</v>
      </c>
    </row>
    <row r="8" spans="1:15" ht="42.75" customHeight="1">
      <c r="A8" s="12" t="s">
        <v>3</v>
      </c>
      <c r="B8" s="48" t="s">
        <v>4</v>
      </c>
      <c r="C8" s="49"/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</row>
    <row r="10" spans="1:15">
      <c r="A10" s="2" t="s">
        <v>5</v>
      </c>
      <c r="D10" s="2" t="s">
        <v>6</v>
      </c>
    </row>
    <row r="11" spans="1:15">
      <c r="A11" s="2" t="s">
        <v>7</v>
      </c>
      <c r="D11" s="2" t="s">
        <v>8</v>
      </c>
    </row>
    <row r="13" spans="1:15">
      <c r="B13" s="1" t="s">
        <v>9</v>
      </c>
    </row>
    <row r="14" spans="1:15">
      <c r="C14" s="2" t="s">
        <v>10</v>
      </c>
    </row>
    <row r="15" spans="1:15">
      <c r="B15" s="11" t="s">
        <v>11</v>
      </c>
      <c r="C15" s="11" t="s">
        <v>12</v>
      </c>
      <c r="D15" s="11" t="s">
        <v>13</v>
      </c>
      <c r="E15" s="11" t="s">
        <v>14</v>
      </c>
      <c r="F15" s="11" t="s">
        <v>15</v>
      </c>
      <c r="G15" s="11" t="s">
        <v>16</v>
      </c>
    </row>
    <row r="16" spans="1:15">
      <c r="B16" s="15" t="s">
        <v>17</v>
      </c>
      <c r="C16" s="2" t="s">
        <v>18</v>
      </c>
      <c r="D16" s="2" t="s">
        <v>19</v>
      </c>
      <c r="E16" s="2" t="s">
        <v>20</v>
      </c>
      <c r="F16" s="2" t="s">
        <v>21</v>
      </c>
      <c r="G16" s="2" t="s">
        <v>22</v>
      </c>
    </row>
    <row r="17" spans="2:7">
      <c r="B17" s="14" t="s">
        <v>23</v>
      </c>
      <c r="C17" s="13" t="s">
        <v>18</v>
      </c>
      <c r="D17" s="13" t="s">
        <v>19</v>
      </c>
      <c r="E17" s="13" t="s">
        <v>20</v>
      </c>
      <c r="F17" s="13" t="s">
        <v>24</v>
      </c>
      <c r="G17" s="13" t="s">
        <v>22</v>
      </c>
    </row>
    <row r="18" spans="2:7">
      <c r="B18" s="15" t="s">
        <v>25</v>
      </c>
      <c r="C18" s="2" t="s">
        <v>18</v>
      </c>
      <c r="D18" s="2" t="s">
        <v>19</v>
      </c>
      <c r="E18" s="2" t="s">
        <v>20</v>
      </c>
      <c r="F18" s="2" t="s">
        <v>26</v>
      </c>
      <c r="G18" s="2" t="s">
        <v>22</v>
      </c>
    </row>
    <row r="19" spans="2:7">
      <c r="B19" s="14" t="s">
        <v>27</v>
      </c>
      <c r="C19" s="13" t="s">
        <v>18</v>
      </c>
      <c r="D19" s="13" t="s">
        <v>19</v>
      </c>
      <c r="E19" s="13" t="s">
        <v>20</v>
      </c>
      <c r="F19" s="13" t="s">
        <v>28</v>
      </c>
      <c r="G19" s="13" t="s">
        <v>22</v>
      </c>
    </row>
    <row r="20" spans="2:7">
      <c r="B20" s="15" t="s">
        <v>29</v>
      </c>
      <c r="C20" s="2" t="s">
        <v>18</v>
      </c>
      <c r="D20" s="2" t="s">
        <v>19</v>
      </c>
      <c r="E20" s="2" t="s">
        <v>20</v>
      </c>
      <c r="F20" s="2" t="s">
        <v>30</v>
      </c>
      <c r="G20" s="2" t="s">
        <v>22</v>
      </c>
    </row>
  </sheetData>
  <mergeCells count="1">
    <mergeCell ref="B8:O8"/>
  </mergeCells>
  <hyperlinks>
    <hyperlink ref="A7" r:id="rId1"/>
    <hyperlink ref="B7" r:id="rId2"/>
    <hyperlink ref="B16" location="'Feuille 1'!A1" display="Feuille 1"/>
    <hyperlink ref="B17" location="'Feuille 2'!A1" display="Feuille 2"/>
    <hyperlink ref="B18" location="'Feuille 3'!A1" display="Feuille 3"/>
    <hyperlink ref="B19" location="'Feuille 4'!A1" display="Feuille 4"/>
    <hyperlink ref="B20" location="'Feuille 5'!A1" display="Feuille 5"/>
  </hyperlinks>
  <pageMargins left="0.7" right="0.7" top="0.75" bottom="0.75" header="0.3" footer="0.3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>
  <dimension ref="B1:G35"/>
  <sheetViews>
    <sheetView workbookViewId="0">
      <selection activeCell="K28" sqref="K28"/>
    </sheetView>
  </sheetViews>
  <sheetFormatPr baseColWidth="10" defaultColWidth="9.140625" defaultRowHeight="11.45" customHeight="1"/>
  <cols>
    <col min="2" max="2" width="18" customWidth="1"/>
    <col min="3" max="7" width="20.7109375" customWidth="1"/>
  </cols>
  <sheetData>
    <row r="1" spans="2:7" ht="9.75" customHeight="1"/>
    <row r="2" spans="2:7" ht="28.5">
      <c r="B2" s="47" t="s">
        <v>169</v>
      </c>
      <c r="C2" s="27" t="s">
        <v>156</v>
      </c>
      <c r="D2" s="28" t="s">
        <v>157</v>
      </c>
      <c r="E2" s="28" t="s">
        <v>158</v>
      </c>
      <c r="F2" s="28" t="s">
        <v>159</v>
      </c>
      <c r="G2" s="29" t="s">
        <v>160</v>
      </c>
    </row>
    <row r="3" spans="2:7" ht="14.1" customHeight="1">
      <c r="B3" s="32" t="s">
        <v>106</v>
      </c>
      <c r="C3" s="31">
        <f>VLOOKUP($B3,Italie!A13:BT58,66,FALSE)</f>
        <v>47.948999999999998</v>
      </c>
      <c r="D3" s="31">
        <f>VLOOKUP($B3,Italie!A13:BU58,68,FALSE)</f>
        <v>105.011</v>
      </c>
      <c r="E3" s="31">
        <f>VLOOKUP($B3,Italie!A13:BV58,70,FALSE)</f>
        <v>4.1479999999999997</v>
      </c>
      <c r="F3" s="31">
        <f>VLOOKUP($B3,Italie!A13:BW58,71,FALSE)</f>
        <v>47.170999999999999</v>
      </c>
      <c r="G3" s="21">
        <f>SUM(C3:F3)</f>
        <v>204.27899999999997</v>
      </c>
    </row>
    <row r="4" spans="2:7" ht="14.1" customHeight="1">
      <c r="B4" s="33" t="s">
        <v>108</v>
      </c>
      <c r="C4" s="30">
        <f>VLOOKUP($B4,Italie!A14:BT59,66,FALSE)</f>
        <v>19.53</v>
      </c>
      <c r="D4" s="30">
        <f>VLOOKUP($B4,Italie!A14:BU59,68,FALSE)</f>
        <v>17.84</v>
      </c>
      <c r="E4" s="30">
        <f>VLOOKUP($B4,Italie!A14:BV59,70,FALSE)</f>
        <v>11.547000000000001</v>
      </c>
      <c r="F4" s="30">
        <f>VLOOKUP($B4,Italie!A14:BW59,71,FALSE)</f>
        <v>26.974</v>
      </c>
      <c r="G4" s="22">
        <f t="shared" ref="G4:G32" si="0">SUM(C4:F4)</f>
        <v>75.891000000000005</v>
      </c>
    </row>
    <row r="5" spans="2:7" ht="14.1" customHeight="1">
      <c r="B5" s="33" t="s">
        <v>109</v>
      </c>
      <c r="C5" s="30">
        <f>VLOOKUP($B5,Italie!A15:BT60,66,FALSE)</f>
        <v>3.6799999999999997</v>
      </c>
      <c r="D5" s="30">
        <f>VLOOKUP($B5,Italie!A15:BU60,68,FALSE)</f>
        <v>4.1079999999999997</v>
      </c>
      <c r="E5" s="30">
        <f>VLOOKUP($B5,Italie!A15:BV60,70,FALSE)</f>
        <v>-0.17499999999999999</v>
      </c>
      <c r="F5" s="30">
        <f>VLOOKUP($B5,Italie!A15:BW60,71,FALSE)</f>
        <v>30.948</v>
      </c>
      <c r="G5" s="22">
        <f t="shared" si="0"/>
        <v>38.561</v>
      </c>
    </row>
    <row r="6" spans="2:7" ht="14.1" customHeight="1">
      <c r="B6" s="33" t="s">
        <v>21</v>
      </c>
      <c r="C6" s="30">
        <f>VLOOKUP($B6,Italie!A16:BT61,66,FALSE)</f>
        <v>455.7</v>
      </c>
      <c r="D6" s="30">
        <f>VLOOKUP($B6,Italie!A16:BU61,68,FALSE)</f>
        <v>121.404</v>
      </c>
      <c r="E6" s="30">
        <f>VLOOKUP($B6,Italie!A16:BV61,70,FALSE)</f>
        <v>-88.959000000000003</v>
      </c>
      <c r="F6" s="30">
        <f>VLOOKUP($B6,Italie!A16:BW61,71,FALSE)</f>
        <v>906.79899999999998</v>
      </c>
      <c r="G6" s="22">
        <f t="shared" si="0"/>
        <v>1394.944</v>
      </c>
    </row>
    <row r="7" spans="2:7" ht="14.1" customHeight="1">
      <c r="B7" s="33" t="s">
        <v>111</v>
      </c>
      <c r="C7" s="30">
        <f>VLOOKUP($B7,Italie!A17:BT62,66,FALSE)</f>
        <v>6.2369999999999983</v>
      </c>
      <c r="D7" s="30">
        <f>VLOOKUP($B7,Italie!A17:BU62,68,FALSE)</f>
        <v>0.13900000000000001</v>
      </c>
      <c r="E7" s="30">
        <f>VLOOKUP($B7,Italie!A17:BV62,70,FALSE)</f>
        <v>0.54100000000000004</v>
      </c>
      <c r="F7" s="30">
        <f>VLOOKUP($B7,Italie!A17:BW62,71,FALSE)</f>
        <v>38.743000000000002</v>
      </c>
      <c r="G7" s="22">
        <f t="shared" si="0"/>
        <v>45.660000000000004</v>
      </c>
    </row>
    <row r="8" spans="2:7" ht="14.1" customHeight="1">
      <c r="B8" s="33" t="s">
        <v>113</v>
      </c>
      <c r="C8" s="30">
        <f>VLOOKUP($B8,Italie!A18:BT63,66,FALSE)</f>
        <v>295.65800000000002</v>
      </c>
      <c r="D8" s="30">
        <f>VLOOKUP($B8,Italie!A18:BU63,68,FALSE)</f>
        <v>122.461</v>
      </c>
      <c r="E8" s="30">
        <f>VLOOKUP($B8,Italie!A18:BV63,70,FALSE)</f>
        <v>9.8490000000000002</v>
      </c>
      <c r="F8" s="30">
        <f>VLOOKUP($B8,Italie!A18:BW63,71,FALSE)</f>
        <v>18.853999999999999</v>
      </c>
      <c r="G8" s="22">
        <f t="shared" si="0"/>
        <v>446.822</v>
      </c>
    </row>
    <row r="9" spans="2:7" ht="14.1" customHeight="1">
      <c r="B9" s="33" t="s">
        <v>24</v>
      </c>
      <c r="C9" s="30">
        <f>VLOOKUP($B9,Italie!A19:BT64,66,FALSE)</f>
        <v>1616.6109999999992</v>
      </c>
      <c r="D9" s="30">
        <f>VLOOKUP($B9,Italie!A19:BU64,68,FALSE)</f>
        <v>139.624</v>
      </c>
      <c r="E9" s="30">
        <f>VLOOKUP($B9,Italie!A19:BV64,70,FALSE)</f>
        <v>10.221</v>
      </c>
      <c r="F9" s="30">
        <f>VLOOKUP($B9,Italie!A19:BW64,71,FALSE)</f>
        <v>400.262</v>
      </c>
      <c r="G9" s="22">
        <f t="shared" si="0"/>
        <v>2166.7179999999994</v>
      </c>
    </row>
    <row r="10" spans="2:7" ht="14.1" customHeight="1">
      <c r="B10" s="33" t="s">
        <v>26</v>
      </c>
      <c r="C10" s="30">
        <f>VLOOKUP($B10,Italie!A20:BT65,66,FALSE)</f>
        <v>2998.5289999999995</v>
      </c>
      <c r="D10" s="30">
        <f>VLOOKUP($B10,Italie!A20:BU65,68,FALSE)</f>
        <v>342.70800000000003</v>
      </c>
      <c r="E10" s="30">
        <f>VLOOKUP($B10,Italie!A20:BV65,70,FALSE)</f>
        <v>2614.4009999999998</v>
      </c>
      <c r="F10" s="30">
        <f>VLOOKUP($B10,Italie!A20:BW65,71,FALSE)</f>
        <v>4740.8220000000001</v>
      </c>
      <c r="G10" s="22">
        <f t="shared" si="0"/>
        <v>10696.46</v>
      </c>
    </row>
    <row r="11" spans="2:7" ht="14.1" customHeight="1">
      <c r="B11" s="33" t="s">
        <v>119</v>
      </c>
      <c r="C11" s="30">
        <f>VLOOKUP($B11,Italie!A21:BT66,66,FALSE)</f>
        <v>10.908999999999999</v>
      </c>
      <c r="D11" s="30">
        <f>VLOOKUP($B11,Italie!A21:BU66,68,FALSE)</f>
        <v>1.472</v>
      </c>
      <c r="E11" s="30">
        <f>VLOOKUP($B11,Italie!A21:BV66,70,FALSE)</f>
        <v>0.27300000000000002</v>
      </c>
      <c r="F11" s="30">
        <f>VLOOKUP($B11,Italie!A21:BW66,71,FALSE)</f>
        <v>22.843</v>
      </c>
      <c r="G11" s="22">
        <f t="shared" si="0"/>
        <v>35.497</v>
      </c>
    </row>
    <row r="12" spans="2:7" ht="14.1" customHeight="1">
      <c r="B12" s="33" t="s">
        <v>121</v>
      </c>
      <c r="C12" s="30">
        <f>VLOOKUP($B12,Italie!A22:BT67,66,FALSE)</f>
        <v>46.831999999999994</v>
      </c>
      <c r="D12" s="30">
        <f>VLOOKUP($B12,Italie!A22:BU67,68,FALSE)</f>
        <v>79.991</v>
      </c>
      <c r="E12" s="30">
        <f>VLOOKUP($B12,Italie!A22:BV67,70,FALSE)</f>
        <v>0.34499999999999997</v>
      </c>
      <c r="F12" s="30">
        <f>VLOOKUP($B12,Italie!A22:BW67,71,FALSE)</f>
        <v>492.83499999999998</v>
      </c>
      <c r="G12" s="22">
        <f t="shared" si="0"/>
        <v>620.00299999999993</v>
      </c>
    </row>
    <row r="13" spans="2:7" ht="14.1" customHeight="1">
      <c r="B13" s="33" t="s">
        <v>122</v>
      </c>
      <c r="C13" s="30">
        <f>VLOOKUP($B13,Italie!A23:BT68,66,FALSE)</f>
        <v>143.49599999999998</v>
      </c>
      <c r="D13" s="30">
        <f>VLOOKUP($B13,Italie!A23:BU68,68,FALSE)</f>
        <v>66.715999999999994</v>
      </c>
      <c r="E13" s="30">
        <f>VLOOKUP($B13,Italie!A23:BV68,70,FALSE)</f>
        <v>6.6289999999999996</v>
      </c>
      <c r="F13" s="30">
        <f>VLOOKUP($B13,Italie!A23:BW68,71,FALSE)</f>
        <v>140.42699999999999</v>
      </c>
      <c r="G13" s="22">
        <f t="shared" si="0"/>
        <v>357.26799999999997</v>
      </c>
    </row>
    <row r="14" spans="2:7" ht="14.1" customHeight="1">
      <c r="B14" s="33" t="s">
        <v>123</v>
      </c>
      <c r="C14" s="30">
        <f>VLOOKUP($B14,Italie!A24:BT69,66,FALSE)</f>
        <v>76.418000000000021</v>
      </c>
      <c r="D14" s="30">
        <f>VLOOKUP($B14,Italie!A24:BU69,68,FALSE)</f>
        <v>14.308999999999999</v>
      </c>
      <c r="E14" s="30">
        <f>VLOOKUP($B14,Italie!A24:BV69,70,FALSE)</f>
        <v>42.143000000000001</v>
      </c>
      <c r="F14" s="30">
        <f>VLOOKUP($B14,Italie!A24:BW69,71,FALSE)</f>
        <v>41.942</v>
      </c>
      <c r="G14" s="22">
        <f t="shared" si="0"/>
        <v>174.81200000000001</v>
      </c>
    </row>
    <row r="15" spans="2:7" ht="14.1" customHeight="1">
      <c r="B15" s="33" t="s">
        <v>124</v>
      </c>
      <c r="C15" s="30">
        <f>VLOOKUP($B15,Italie!A25:BT70,66,FALSE)</f>
        <v>13.01</v>
      </c>
      <c r="D15" s="30">
        <f>VLOOKUP($B15,Italie!A25:BU70,68,FALSE)</f>
        <v>11.090999999999999</v>
      </c>
      <c r="E15" s="30">
        <f>VLOOKUP($B15,Italie!A25:BV70,70,FALSE)</f>
        <v>-7.5999999999999998E-2</v>
      </c>
      <c r="F15" s="30">
        <f>VLOOKUP($B15,Italie!A25:BW70,71,FALSE)</f>
        <v>27.736999999999998</v>
      </c>
      <c r="G15" s="22">
        <f t="shared" si="0"/>
        <v>51.762</v>
      </c>
    </row>
    <row r="16" spans="2:7" ht="14.1" customHeight="1">
      <c r="B16" s="33" t="s">
        <v>125</v>
      </c>
      <c r="C16" s="30">
        <f>VLOOKUP($B16,Italie!A26:BT71,66,FALSE)</f>
        <v>96.871999999999986</v>
      </c>
      <c r="D16" s="30">
        <f>VLOOKUP($B16,Italie!A26:BU71,68,FALSE)</f>
        <v>0</v>
      </c>
      <c r="E16" s="30">
        <f>VLOOKUP($B16,Italie!A26:BV71,70,FALSE)</f>
        <v>0</v>
      </c>
      <c r="F16" s="30">
        <f>VLOOKUP($B16,Italie!A26:BW71,71,FALSE)</f>
        <v>4.3049999999999997</v>
      </c>
      <c r="G16" s="22">
        <f t="shared" si="0"/>
        <v>101.17699999999999</v>
      </c>
    </row>
    <row r="17" spans="2:7" ht="14.1" customHeight="1">
      <c r="B17" s="33" t="s">
        <v>126</v>
      </c>
      <c r="C17" s="30">
        <f>VLOOKUP($B17,Italie!A27:BT72,66,FALSE)</f>
        <v>8.827</v>
      </c>
      <c r="D17" s="30">
        <f>VLOOKUP($B17,Italie!A27:BU72,68,FALSE)</f>
        <v>14.526999999999999</v>
      </c>
      <c r="E17" s="30">
        <f>VLOOKUP($B17,Italie!A27:BV72,70,FALSE)</f>
        <v>-2.2000000000000002</v>
      </c>
      <c r="F17" s="30">
        <f>VLOOKUP($B17,Italie!A27:BW72,71,FALSE)</f>
        <v>9.4619999999999997</v>
      </c>
      <c r="G17" s="22">
        <f t="shared" si="0"/>
        <v>30.616</v>
      </c>
    </row>
    <row r="18" spans="2:7" ht="14.1" customHeight="1">
      <c r="B18" s="33" t="s">
        <v>127</v>
      </c>
      <c r="C18" s="30">
        <f>VLOOKUP($B18,Italie!A28:BT73,66,FALSE)</f>
        <v>7.8339999999999996</v>
      </c>
      <c r="D18" s="30">
        <f>VLOOKUP($B18,Italie!A28:BU73,68,FALSE)</f>
        <v>4.3209999999999997</v>
      </c>
      <c r="E18" s="30">
        <f>VLOOKUP($B18,Italie!A28:BV73,70,FALSE)</f>
        <v>-0.307</v>
      </c>
      <c r="F18" s="30">
        <f>VLOOKUP($B18,Italie!A28:BW73,71,FALSE)</f>
        <v>19.661999999999999</v>
      </c>
      <c r="G18" s="22">
        <f t="shared" si="0"/>
        <v>31.509999999999998</v>
      </c>
    </row>
    <row r="19" spans="2:7" ht="14.1" customHeight="1">
      <c r="B19" s="33" t="s">
        <v>128</v>
      </c>
      <c r="C19" s="30">
        <f>VLOOKUP($B19,Italie!A29:BT74,66,FALSE)</f>
        <v>5.2430000000000003</v>
      </c>
      <c r="D19" s="30">
        <f>VLOOKUP($B19,Italie!A29:BU74,68,FALSE)</f>
        <v>9.2539999999999996</v>
      </c>
      <c r="E19" s="30">
        <f>VLOOKUP($B19,Italie!A29:BV74,70,FALSE)</f>
        <v>-0.06</v>
      </c>
      <c r="F19" s="30">
        <f>VLOOKUP($B19,Italie!A29:BW74,71,FALSE)</f>
        <v>17.266999999999999</v>
      </c>
      <c r="G19" s="22">
        <f t="shared" si="0"/>
        <v>31.704000000000001</v>
      </c>
    </row>
    <row r="20" spans="2:7" ht="14.1" customHeight="1">
      <c r="B20" s="33" t="s">
        <v>129</v>
      </c>
      <c r="C20" s="30">
        <f>VLOOKUP($B20,Italie!A30:BT75,66,FALSE)</f>
        <v>29.742000000000004</v>
      </c>
      <c r="D20" s="30">
        <f>VLOOKUP($B20,Italie!A30:BU75,68,FALSE)</f>
        <v>13.483000000000001</v>
      </c>
      <c r="E20" s="30">
        <f>VLOOKUP($B20,Italie!A30:BV75,70,FALSE)</f>
        <v>1.1499999999999999</v>
      </c>
      <c r="F20" s="30">
        <f>VLOOKUP($B20,Italie!A30:BW75,71,FALSE)</f>
        <v>13.653</v>
      </c>
      <c r="G20" s="22">
        <f t="shared" si="0"/>
        <v>58.028000000000006</v>
      </c>
    </row>
    <row r="21" spans="2:7" ht="14.1" customHeight="1">
      <c r="B21" s="33" t="s">
        <v>130</v>
      </c>
      <c r="C21" s="30">
        <f>VLOOKUP($B21,Italie!A31:BT76,66,FALSE)</f>
        <v>44.41500000000002</v>
      </c>
      <c r="D21" s="30">
        <f>VLOOKUP($B21,Italie!A31:BU76,68,FALSE)</f>
        <v>15.302</v>
      </c>
      <c r="E21" s="30">
        <f>VLOOKUP($B21,Italie!A31:BV76,70,FALSE)</f>
        <v>8.1590000000000007</v>
      </c>
      <c r="F21" s="30">
        <f>VLOOKUP($B21,Italie!A31:BW76,71,FALSE)</f>
        <v>95.301000000000002</v>
      </c>
      <c r="G21" s="22">
        <f t="shared" si="0"/>
        <v>163.17700000000002</v>
      </c>
    </row>
    <row r="22" spans="2:7" ht="14.1" customHeight="1">
      <c r="B22" s="33" t="s">
        <v>131</v>
      </c>
      <c r="C22" s="30">
        <f>VLOOKUP($B22,Italie!A32:BT77,66,FALSE)</f>
        <v>60.348000000000035</v>
      </c>
      <c r="D22" s="30">
        <f>VLOOKUP($B22,Italie!A32:BU77,68,FALSE)</f>
        <v>128.036</v>
      </c>
      <c r="E22" s="30">
        <f>VLOOKUP($B22,Italie!A32:BV77,70,FALSE)</f>
        <v>0</v>
      </c>
      <c r="F22" s="30">
        <f>VLOOKUP($B22,Italie!A32:BW77,71,FALSE)</f>
        <v>334.05599999999998</v>
      </c>
      <c r="G22" s="22">
        <f t="shared" si="0"/>
        <v>522.44000000000005</v>
      </c>
    </row>
    <row r="23" spans="2:7" ht="14.1" customHeight="1">
      <c r="B23" s="33" t="s">
        <v>133</v>
      </c>
      <c r="C23" s="30">
        <f>VLOOKUP($B23,Italie!A33:BT78,66,FALSE)</f>
        <v>78.579000000000008</v>
      </c>
      <c r="D23" s="30">
        <f>VLOOKUP($B23,Italie!A33:BU78,68,FALSE)</f>
        <v>16.901</v>
      </c>
      <c r="E23" s="30">
        <f>VLOOKUP($B23,Italie!A33:BV78,70,FALSE)</f>
        <v>7.3369999999999997</v>
      </c>
      <c r="F23" s="30">
        <f>VLOOKUP($B23,Italie!A33:BW78,71,FALSE)</f>
        <v>315.12900000000002</v>
      </c>
      <c r="G23" s="22">
        <f t="shared" si="0"/>
        <v>417.94600000000003</v>
      </c>
    </row>
    <row r="24" spans="2:7" ht="14.1" customHeight="1">
      <c r="B24" s="33" t="s">
        <v>134</v>
      </c>
      <c r="C24" s="30">
        <f>VLOOKUP($B24,Italie!A34:BT79,66,FALSE)</f>
        <v>17.033000000000001</v>
      </c>
      <c r="D24" s="30">
        <f>VLOOKUP($B24,Italie!A34:BU79,68,FALSE)</f>
        <v>3.1030000000000002</v>
      </c>
      <c r="E24" s="30">
        <f>VLOOKUP($B24,Italie!A34:BV79,70,FALSE)</f>
        <v>0.33500000000000002</v>
      </c>
      <c r="F24" s="30">
        <f>VLOOKUP($B24,Italie!A34:BW79,71,FALSE)</f>
        <v>70.623999999999995</v>
      </c>
      <c r="G24" s="22">
        <f t="shared" si="0"/>
        <v>91.094999999999999</v>
      </c>
    </row>
    <row r="25" spans="2:7" ht="14.1" customHeight="1">
      <c r="B25" s="33" t="s">
        <v>28</v>
      </c>
      <c r="C25" s="30">
        <f>VLOOKUP($B25,Italie!A35:BT80,66,FALSE)</f>
        <v>957.49400000000003</v>
      </c>
      <c r="D25" s="30">
        <f>VLOOKUP($B25,Italie!A35:BU80,68,FALSE)</f>
        <v>687.62199999999996</v>
      </c>
      <c r="E25" s="30">
        <f>VLOOKUP($B25,Italie!A35:BV80,70,FALSE)</f>
        <v>-27.933</v>
      </c>
      <c r="F25" s="30">
        <f>VLOOKUP($B25,Italie!A35:BW80,71,FALSE)</f>
        <v>692.77800000000002</v>
      </c>
      <c r="G25" s="22">
        <f t="shared" si="0"/>
        <v>2309.9610000000002</v>
      </c>
    </row>
    <row r="26" spans="2:7" ht="14.1" customHeight="1">
      <c r="B26" s="33" t="s">
        <v>137</v>
      </c>
      <c r="C26" s="30">
        <f>VLOOKUP($B26,Italie!A36:BT81,66,FALSE)</f>
        <v>1.5789999999999988</v>
      </c>
      <c r="D26" s="30">
        <f>VLOOKUP($B26,Italie!A36:BU81,68,FALSE)</f>
        <v>27.314</v>
      </c>
      <c r="E26" s="30">
        <f>VLOOKUP($B26,Italie!A36:BV81,70,FALSE)</f>
        <v>5.3999999999999999E-2</v>
      </c>
      <c r="F26" s="30">
        <f>VLOOKUP($B26,Italie!A36:BW81,71,FALSE)</f>
        <v>1.901</v>
      </c>
      <c r="G26" s="22">
        <f t="shared" si="0"/>
        <v>30.847999999999999</v>
      </c>
    </row>
    <row r="27" spans="2:7" ht="14.1" customHeight="1">
      <c r="B27" s="33" t="s">
        <v>139</v>
      </c>
      <c r="C27" s="30">
        <f>VLOOKUP($B27,Italie!A38:BT83,66,FALSE)</f>
        <v>62.596000000000011</v>
      </c>
      <c r="D27" s="30">
        <f>VLOOKUP($B27,Italie!A38:BU83,68,FALSE)</f>
        <v>21.765999999999998</v>
      </c>
      <c r="E27" s="30">
        <f>VLOOKUP($B27,Italie!A38:BV83,70,FALSE)</f>
        <v>36.584000000000003</v>
      </c>
      <c r="F27" s="30">
        <f>VLOOKUP($B27,Italie!A38:BW83,71,FALSE)</f>
        <v>128.43600000000001</v>
      </c>
      <c r="G27" s="22">
        <f t="shared" si="0"/>
        <v>249.38200000000001</v>
      </c>
    </row>
    <row r="28" spans="2:7" ht="14.1" customHeight="1">
      <c r="B28" s="33" t="s">
        <v>30</v>
      </c>
      <c r="C28" s="30">
        <f>VLOOKUP($B28,Italie!A39:BT84,66,FALSE)</f>
        <v>1090.692</v>
      </c>
      <c r="D28" s="30">
        <f>VLOOKUP($B28,Italie!A39:BU84,68,FALSE)</f>
        <v>56.927999999999997</v>
      </c>
      <c r="E28" s="30">
        <f>VLOOKUP($B28,Italie!A39:BV84,70,FALSE)</f>
        <v>-3.6469999999999998</v>
      </c>
      <c r="F28" s="30">
        <f>VLOOKUP($B28,Italie!A39:BW84,71,FALSE)</f>
        <v>498.53300000000002</v>
      </c>
      <c r="G28" s="22">
        <f t="shared" si="0"/>
        <v>1642.5059999999999</v>
      </c>
    </row>
    <row r="29" spans="2:7" ht="14.1" customHeight="1">
      <c r="B29" s="33" t="s">
        <v>140</v>
      </c>
      <c r="C29" s="30">
        <f>VLOOKUP($B29,Italie!A40:BT85,66,FALSE)</f>
        <v>110.18800000000005</v>
      </c>
      <c r="D29" s="30">
        <f>VLOOKUP($B29,Italie!A40:BU85,68,FALSE)</f>
        <v>17.041</v>
      </c>
      <c r="E29" s="30">
        <f>VLOOKUP($B29,Italie!A40:BV85,70,FALSE)</f>
        <v>0.67300000000000004</v>
      </c>
      <c r="F29" s="30">
        <f>VLOOKUP($B29,Italie!A40:BW85,71,FALSE)</f>
        <v>247.98500000000001</v>
      </c>
      <c r="G29" s="22">
        <f t="shared" si="0"/>
        <v>375.88700000000006</v>
      </c>
    </row>
    <row r="30" spans="2:7" ht="14.1" customHeight="1">
      <c r="B30" s="33" t="s">
        <v>141</v>
      </c>
      <c r="C30" s="30">
        <f>VLOOKUP($B30,Italie!A41:BT86,66,FALSE)</f>
        <v>37.937999999999995</v>
      </c>
      <c r="D30" s="30">
        <f>VLOOKUP($B30,Italie!A41:BU86,68,FALSE)</f>
        <v>16.266999999999999</v>
      </c>
      <c r="E30" s="30">
        <f>VLOOKUP($B30,Italie!A41:BV86,70,FALSE)</f>
        <v>0</v>
      </c>
      <c r="F30" s="30">
        <f>VLOOKUP($B30,Italie!A41:BW86,71,FALSE)</f>
        <v>83.191000000000003</v>
      </c>
      <c r="G30" s="22">
        <f t="shared" si="0"/>
        <v>137.39600000000002</v>
      </c>
    </row>
    <row r="31" spans="2:7" ht="14.1" customHeight="1">
      <c r="B31" s="33" t="s">
        <v>145</v>
      </c>
      <c r="C31" s="30">
        <f>VLOOKUP($B31,Italie!A42:BT87,66,FALSE)</f>
        <v>130.61799999999999</v>
      </c>
      <c r="D31" s="30">
        <f>VLOOKUP($B31,Italie!A42:BU87,68,FALSE)</f>
        <v>17.765999999999998</v>
      </c>
      <c r="E31" s="30">
        <f>VLOOKUP($B31,Italie!A42:BV87,70,FALSE)</f>
        <v>9.3520000000000003</v>
      </c>
      <c r="F31" s="30">
        <f>VLOOKUP($B31,Italie!A42:BW87,71,FALSE)</f>
        <v>111.935</v>
      </c>
      <c r="G31" s="22">
        <f t="shared" si="0"/>
        <v>269.67099999999999</v>
      </c>
    </row>
    <row r="32" spans="2:7" ht="14.1" customHeight="1">
      <c r="B32" s="33" t="s">
        <v>146</v>
      </c>
      <c r="C32" s="30">
        <f>VLOOKUP($B32,Italie!A43:BT88,66,FALSE)</f>
        <v>650.96899999999994</v>
      </c>
      <c r="D32" s="30">
        <f>VLOOKUP($B32,Italie!A43:BU88,68,FALSE)</f>
        <v>394.12200000000001</v>
      </c>
      <c r="E32" s="30">
        <f>VLOOKUP($B32,Italie!A43:BV88,70,FALSE)</f>
        <v>338.053</v>
      </c>
      <c r="F32" s="30">
        <f>VLOOKUP($B32,Italie!A43:BW88,71,FALSE)</f>
        <v>1808.8620000000001</v>
      </c>
      <c r="G32" s="22">
        <f t="shared" si="0"/>
        <v>3192.0059999999999</v>
      </c>
    </row>
    <row r="33" spans="2:7" ht="14.1" customHeight="1">
      <c r="B33" s="34" t="s">
        <v>161</v>
      </c>
      <c r="C33" s="23">
        <f>Italie!BN59</f>
        <v>9411.2859999999982</v>
      </c>
      <c r="D33" s="23">
        <f>Italie!BP59</f>
        <v>2687.1589999999992</v>
      </c>
      <c r="E33" s="23">
        <f>Italie!BR59</f>
        <v>2994.9670000000001</v>
      </c>
      <c r="F33" s="23">
        <f>Italie!BS59</f>
        <v>12139.073000000004</v>
      </c>
      <c r="G33" s="24">
        <f>SUM(C33:F33)</f>
        <v>27232.485000000001</v>
      </c>
    </row>
    <row r="34" spans="2:7" ht="15">
      <c r="B34" s="46" t="s">
        <v>166</v>
      </c>
      <c r="C34" s="1"/>
    </row>
    <row r="35" spans="2:7" ht="15">
      <c r="B35" s="1" t="s">
        <v>154</v>
      </c>
      <c r="C35" s="1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B1:G35"/>
  <sheetViews>
    <sheetView workbookViewId="0">
      <selection activeCell="L9" sqref="L9"/>
    </sheetView>
  </sheetViews>
  <sheetFormatPr baseColWidth="10" defaultColWidth="9.140625" defaultRowHeight="11.45" customHeight="1"/>
  <cols>
    <col min="1" max="1" width="9.140625" style="20"/>
    <col min="2" max="2" width="18" style="20" customWidth="1"/>
    <col min="3" max="7" width="20.7109375" style="20" customWidth="1"/>
    <col min="8" max="16384" width="9.140625" style="20"/>
  </cols>
  <sheetData>
    <row r="1" spans="2:7" ht="6.75" customHeight="1"/>
    <row r="2" spans="2:7" ht="28.5">
      <c r="B2" s="47" t="s">
        <v>170</v>
      </c>
      <c r="C2" s="27" t="s">
        <v>156</v>
      </c>
      <c r="D2" s="28" t="s">
        <v>157</v>
      </c>
      <c r="E2" s="28" t="s">
        <v>158</v>
      </c>
      <c r="F2" s="28" t="s">
        <v>159</v>
      </c>
      <c r="G2" s="29" t="s">
        <v>160</v>
      </c>
    </row>
    <row r="3" spans="2:7" ht="14.1" customHeight="1">
      <c r="B3" s="32" t="s">
        <v>106</v>
      </c>
      <c r="C3" s="31">
        <f>VLOOKUP($B3,USA!A13:BT58,66,FALSE)</f>
        <v>40.527999999999999</v>
      </c>
      <c r="D3" s="31">
        <f>VLOOKUP($B3,USA!A13:BU58,68,FALSE)</f>
        <v>88.754999999999995</v>
      </c>
      <c r="E3" s="31">
        <f>VLOOKUP($B3,USA!A13:BV58,70,FALSE)</f>
        <v>3.5059999999999998</v>
      </c>
      <c r="F3" s="31">
        <f>VLOOKUP($B3,USA!A13:BW58,71,FALSE)</f>
        <v>39.869</v>
      </c>
      <c r="G3" s="21">
        <f>SUM(C3:F3)</f>
        <v>172.65799999999999</v>
      </c>
    </row>
    <row r="4" spans="2:7" ht="14.1" customHeight="1">
      <c r="B4" s="33" t="s">
        <v>108</v>
      </c>
      <c r="C4" s="30">
        <f>VLOOKUP($B4,USA!A14:BT59,66,FALSE)</f>
        <v>15.022000000000002</v>
      </c>
      <c r="D4" s="30">
        <f>VLOOKUP($B4,USA!A14:BU59,68,FALSE)</f>
        <v>13.722</v>
      </c>
      <c r="E4" s="30">
        <f>VLOOKUP($B4,USA!A14:BV59,70,FALSE)</f>
        <v>8.8819999999999997</v>
      </c>
      <c r="F4" s="30">
        <f>VLOOKUP($B4,USA!A14:BW59,71,FALSE)</f>
        <v>20.747</v>
      </c>
      <c r="G4" s="22">
        <f t="shared" ref="G4:G32" si="0">SUM(C4:F4)</f>
        <v>58.372999999999998</v>
      </c>
    </row>
    <row r="5" spans="2:7" ht="14.1" customHeight="1">
      <c r="B5" s="33" t="s">
        <v>109</v>
      </c>
      <c r="C5" s="30">
        <f>VLOOKUP($B5,USA!A15:BT60,66,FALSE)</f>
        <v>18.37</v>
      </c>
      <c r="D5" s="30">
        <f>VLOOKUP($B5,USA!A15:BU60,68,FALSE)</f>
        <v>20.509</v>
      </c>
      <c r="E5" s="30">
        <f>VLOOKUP($B5,USA!A15:BV60,70,FALSE)</f>
        <v>-10.611000000000001</v>
      </c>
      <c r="F5" s="30">
        <f>VLOOKUP($B5,USA!A15:BW60,71,FALSE)</f>
        <v>154.517</v>
      </c>
      <c r="G5" s="22">
        <f t="shared" si="0"/>
        <v>182.785</v>
      </c>
    </row>
    <row r="6" spans="2:7" ht="14.1" customHeight="1">
      <c r="B6" s="33" t="s">
        <v>21</v>
      </c>
      <c r="C6" s="30">
        <f>VLOOKUP($B6,USA!A16:BT61,66,FALSE)</f>
        <v>1653.5159999999996</v>
      </c>
      <c r="D6" s="30">
        <f>VLOOKUP($B6,USA!A16:BU61,68,FALSE)</f>
        <v>440.51499999999999</v>
      </c>
      <c r="E6" s="30">
        <f>VLOOKUP($B6,USA!A16:BV61,70,FALSE)</f>
        <v>-3920.1460000000002</v>
      </c>
      <c r="F6" s="30">
        <f>VLOOKUP($B6,USA!A16:BW61,71,FALSE)</f>
        <v>3290.326</v>
      </c>
      <c r="G6" s="22">
        <f t="shared" si="0"/>
        <v>1464.2109999999993</v>
      </c>
    </row>
    <row r="7" spans="2:7" ht="14.1" customHeight="1">
      <c r="B7" s="33" t="s">
        <v>111</v>
      </c>
      <c r="C7" s="30">
        <f>VLOOKUP($B7,USA!A17:BT62,66,FALSE)</f>
        <v>615.16700000000014</v>
      </c>
      <c r="D7" s="30">
        <f>VLOOKUP($B7,USA!A17:BU62,68,FALSE)</f>
        <v>13.688000000000001</v>
      </c>
      <c r="E7" s="30">
        <f>VLOOKUP($B7,USA!A17:BV62,70,FALSE)</f>
        <v>53.343000000000004</v>
      </c>
      <c r="F7" s="30">
        <f>VLOOKUP($B7,USA!A17:BW62,71,FALSE)</f>
        <v>3819.3429999999998</v>
      </c>
      <c r="G7" s="22">
        <f t="shared" si="0"/>
        <v>4501.5410000000002</v>
      </c>
    </row>
    <row r="8" spans="2:7" ht="14.1" customHeight="1">
      <c r="B8" s="33" t="s">
        <v>113</v>
      </c>
      <c r="C8" s="30">
        <f>VLOOKUP($B8,USA!A18:BT63,66,FALSE)</f>
        <v>187.42300000000003</v>
      </c>
      <c r="D8" s="30">
        <f>VLOOKUP($B8,USA!A18:BU63,68,FALSE)</f>
        <v>77.63</v>
      </c>
      <c r="E8" s="30">
        <f>VLOOKUP($B8,USA!A18:BV63,70,FALSE)</f>
        <v>6.2430000000000003</v>
      </c>
      <c r="F8" s="30">
        <f>VLOOKUP($B8,USA!A18:BW63,71,FALSE)</f>
        <v>11.952</v>
      </c>
      <c r="G8" s="22">
        <f t="shared" si="0"/>
        <v>283.24799999999999</v>
      </c>
    </row>
    <row r="9" spans="2:7" ht="14.1" customHeight="1">
      <c r="B9" s="33" t="s">
        <v>24</v>
      </c>
      <c r="C9" s="30">
        <f>VLOOKUP($B9,USA!A19:BT64,66,FALSE)</f>
        <v>3111.925999999999</v>
      </c>
      <c r="D9" s="30">
        <f>VLOOKUP($B9,USA!A19:BU64,68,FALSE)</f>
        <v>268.77300000000002</v>
      </c>
      <c r="E9" s="30">
        <f>VLOOKUP($B9,USA!A19:BV64,70,FALSE)</f>
        <v>19.675000000000001</v>
      </c>
      <c r="F9" s="30">
        <f>VLOOKUP($B9,USA!A19:BW64,71,FALSE)</f>
        <v>770.49199999999996</v>
      </c>
      <c r="G9" s="22">
        <f t="shared" si="0"/>
        <v>4170.8659999999991</v>
      </c>
    </row>
    <row r="10" spans="2:7" ht="14.1" customHeight="1">
      <c r="B10" s="33" t="s">
        <v>26</v>
      </c>
      <c r="C10" s="30">
        <f>VLOOKUP($B10,USA!A20:BT65,66,FALSE)</f>
        <v>403.02099999999996</v>
      </c>
      <c r="D10" s="30">
        <f>VLOOKUP($B10,USA!A20:BU65,68,FALSE)</f>
        <v>132.64500000000001</v>
      </c>
      <c r="E10" s="30">
        <f>VLOOKUP($B10,USA!A20:BV65,70,FALSE)</f>
        <v>0</v>
      </c>
      <c r="F10" s="30">
        <f>VLOOKUP($B10,USA!A20:BW65,71,FALSE)</f>
        <v>185.59200000000001</v>
      </c>
      <c r="G10" s="22">
        <f t="shared" si="0"/>
        <v>721.25799999999992</v>
      </c>
    </row>
    <row r="11" spans="2:7" ht="14.1" customHeight="1">
      <c r="B11" s="33" t="s">
        <v>119</v>
      </c>
      <c r="C11" s="30">
        <f>VLOOKUP($B11,USA!A21:BT66,66,FALSE)</f>
        <v>3.9249999999999985</v>
      </c>
      <c r="D11" s="30">
        <f>VLOOKUP($B11,USA!A21:BU66,68,FALSE)</f>
        <v>0.53</v>
      </c>
      <c r="E11" s="30">
        <f>VLOOKUP($B11,USA!A21:BV66,70,FALSE)</f>
        <v>9.8000000000000004E-2</v>
      </c>
      <c r="F11" s="30">
        <f>VLOOKUP($B11,USA!A21:BW66,71,FALSE)</f>
        <v>8.2240000000000002</v>
      </c>
      <c r="G11" s="22">
        <f t="shared" si="0"/>
        <v>12.776999999999997</v>
      </c>
    </row>
    <row r="12" spans="2:7" ht="14.1" customHeight="1">
      <c r="B12" s="33" t="s">
        <v>121</v>
      </c>
      <c r="C12" s="30">
        <f>VLOOKUP($B12,USA!A22:BT67,66,FALSE)</f>
        <v>63.283999999999999</v>
      </c>
      <c r="D12" s="30">
        <f>VLOOKUP($B12,USA!A22:BU67,68,FALSE)</f>
        <v>108.093</v>
      </c>
      <c r="E12" s="30">
        <f>VLOOKUP($B12,USA!A22:BV67,70,FALSE)</f>
        <v>0.46700000000000003</v>
      </c>
      <c r="F12" s="30">
        <f>VLOOKUP($B12,USA!A22:BW67,71,FALSE)</f>
        <v>665.97400000000005</v>
      </c>
      <c r="G12" s="22">
        <f t="shared" si="0"/>
        <v>837.8180000000001</v>
      </c>
    </row>
    <row r="13" spans="2:7" ht="14.1" customHeight="1">
      <c r="B13" s="33" t="s">
        <v>122</v>
      </c>
      <c r="C13" s="30">
        <f>VLOOKUP($B13,USA!A23:BT68,66,FALSE)</f>
        <v>26.446999999999999</v>
      </c>
      <c r="D13" s="30">
        <f>VLOOKUP($B13,USA!A23:BU68,68,FALSE)</f>
        <v>12.295999999999999</v>
      </c>
      <c r="E13" s="30">
        <f>VLOOKUP($B13,USA!A23:BV68,70,FALSE)</f>
        <v>1.222</v>
      </c>
      <c r="F13" s="30">
        <f>VLOOKUP($B13,USA!A23:BW68,71,FALSE)</f>
        <v>25.881</v>
      </c>
      <c r="G13" s="22">
        <f t="shared" si="0"/>
        <v>65.846000000000004</v>
      </c>
    </row>
    <row r="14" spans="2:7" ht="14.1" customHeight="1">
      <c r="B14" s="33" t="s">
        <v>123</v>
      </c>
      <c r="C14" s="30">
        <f>VLOOKUP($B14,USA!A24:BT69,66,FALSE)</f>
        <v>347.31600000000009</v>
      </c>
      <c r="D14" s="30">
        <f>VLOOKUP($B14,USA!A24:BU69,68,FALSE)</f>
        <v>65.031999999999996</v>
      </c>
      <c r="E14" s="30">
        <f>VLOOKUP($B14,USA!A24:BV69,70,FALSE)</f>
        <v>191.54</v>
      </c>
      <c r="F14" s="30">
        <f>VLOOKUP($B14,USA!A24:BW69,71,FALSE)</f>
        <v>190.625</v>
      </c>
      <c r="G14" s="22">
        <f t="shared" si="0"/>
        <v>794.51300000000003</v>
      </c>
    </row>
    <row r="15" spans="2:7" ht="14.1" customHeight="1">
      <c r="B15" s="33" t="s">
        <v>124</v>
      </c>
      <c r="C15" s="30">
        <f>VLOOKUP($B15,USA!A25:BT70,66,FALSE)</f>
        <v>13.390999999999998</v>
      </c>
      <c r="D15" s="30">
        <f>VLOOKUP($B15,USA!A25:BU70,68,FALSE)</f>
        <v>11.413</v>
      </c>
      <c r="E15" s="30">
        <f>VLOOKUP($B15,USA!A25:BV70,70,FALSE)</f>
        <v>-0.95499999999999996</v>
      </c>
      <c r="F15" s="30">
        <f>VLOOKUP($B15,USA!A25:BW70,71,FALSE)</f>
        <v>28.542000000000002</v>
      </c>
      <c r="G15" s="22">
        <f t="shared" si="0"/>
        <v>52.391000000000005</v>
      </c>
    </row>
    <row r="16" spans="2:7" ht="14.1" customHeight="1">
      <c r="B16" s="33" t="s">
        <v>125</v>
      </c>
      <c r="C16" s="30">
        <f>VLOOKUP($B16,USA!A26:BT71,66,FALSE)</f>
        <v>14.635999999999999</v>
      </c>
      <c r="D16" s="30">
        <f>VLOOKUP($B16,USA!A26:BU71,68,FALSE)</f>
        <v>0</v>
      </c>
      <c r="E16" s="30">
        <f>VLOOKUP($B16,USA!A26:BV71,70,FALSE)</f>
        <v>0</v>
      </c>
      <c r="F16" s="30">
        <f>VLOOKUP($B16,USA!A26:BW71,71,FALSE)</f>
        <v>0.65</v>
      </c>
      <c r="G16" s="22">
        <f t="shared" si="0"/>
        <v>15.286</v>
      </c>
    </row>
    <row r="17" spans="2:7" ht="14.1" customHeight="1">
      <c r="B17" s="33" t="s">
        <v>127</v>
      </c>
      <c r="C17" s="30">
        <f>VLOOKUP($B17,USA!A28:BT73,66,FALSE)</f>
        <v>1.163</v>
      </c>
      <c r="D17" s="30">
        <f>VLOOKUP($B17,USA!A28:BU73,68,FALSE)</f>
        <v>0.64100000000000001</v>
      </c>
      <c r="E17" s="30">
        <f>VLOOKUP($B17,USA!A28:BV73,70,FALSE)</f>
        <v>-0.55400000000000005</v>
      </c>
      <c r="F17" s="30">
        <f>VLOOKUP($B17,USA!A28:BW73,71,FALSE)</f>
        <v>2.919</v>
      </c>
      <c r="G17" s="22">
        <f t="shared" si="0"/>
        <v>4.1690000000000005</v>
      </c>
    </row>
    <row r="18" spans="2:7" ht="14.1" customHeight="1">
      <c r="B18" s="33" t="s">
        <v>128</v>
      </c>
      <c r="C18" s="30">
        <f>VLOOKUP($B18,USA!A29:BT74,66,FALSE)</f>
        <v>10.552</v>
      </c>
      <c r="D18" s="30">
        <f>VLOOKUP($B18,USA!A29:BU74,68,FALSE)</f>
        <v>18.622</v>
      </c>
      <c r="E18" s="30">
        <f>VLOOKUP($B18,USA!A29:BV74,70,FALSE)</f>
        <v>-1.458</v>
      </c>
      <c r="F18" s="30">
        <f>VLOOKUP($B18,USA!A29:BW74,71,FALSE)</f>
        <v>34.747</v>
      </c>
      <c r="G18" s="22">
        <f t="shared" si="0"/>
        <v>62.463000000000001</v>
      </c>
    </row>
    <row r="19" spans="2:7" ht="14.1" customHeight="1">
      <c r="B19" s="33" t="s">
        <v>129</v>
      </c>
      <c r="C19" s="30">
        <f>VLOOKUP($B19,USA!A30:BT75,66,FALSE)</f>
        <v>65.843999999999994</v>
      </c>
      <c r="D19" s="30">
        <f>VLOOKUP($B19,USA!A30:BU75,68,FALSE)</f>
        <v>29.847999999999999</v>
      </c>
      <c r="E19" s="30">
        <f>VLOOKUP($B19,USA!A30:BV75,70,FALSE)</f>
        <v>2.5459999999999998</v>
      </c>
      <c r="F19" s="30">
        <f>VLOOKUP($B19,USA!A30:BW75,71,FALSE)</f>
        <v>30.222999999999999</v>
      </c>
      <c r="G19" s="22">
        <f t="shared" si="0"/>
        <v>128.46100000000001</v>
      </c>
    </row>
    <row r="20" spans="2:7" ht="14.1" customHeight="1">
      <c r="B20" s="33" t="s">
        <v>130</v>
      </c>
      <c r="C20" s="30">
        <f>VLOOKUP($B20,USA!A31:BT76,66,FALSE)</f>
        <v>172.64900000000003</v>
      </c>
      <c r="D20" s="30">
        <f>VLOOKUP($B20,USA!A31:BU76,68,FALSE)</f>
        <v>59.476999999999997</v>
      </c>
      <c r="E20" s="30">
        <f>VLOOKUP($B20,USA!A31:BV76,70,FALSE)</f>
        <v>31.712</v>
      </c>
      <c r="F20" s="30">
        <f>VLOOKUP($B20,USA!A31:BW76,71,FALSE)</f>
        <v>370.41300000000001</v>
      </c>
      <c r="G20" s="22">
        <f t="shared" si="0"/>
        <v>634.25099999999998</v>
      </c>
    </row>
    <row r="21" spans="2:7" ht="14.1" customHeight="1">
      <c r="B21" s="33" t="s">
        <v>131</v>
      </c>
      <c r="C21" s="30">
        <f>VLOOKUP($B21,USA!A32:BT77,66,FALSE)</f>
        <v>65.019000000000034</v>
      </c>
      <c r="D21" s="30">
        <f>VLOOKUP($B21,USA!A32:BU77,68,FALSE)</f>
        <v>137.96899999999999</v>
      </c>
      <c r="E21" s="30">
        <f>VLOOKUP($B21,USA!A32:BV77,70,FALSE)</f>
        <v>0</v>
      </c>
      <c r="F21" s="30">
        <f>VLOOKUP($B21,USA!A32:BW77,71,FALSE)</f>
        <v>359.97</v>
      </c>
      <c r="G21" s="22">
        <f t="shared" si="0"/>
        <v>562.95800000000008</v>
      </c>
    </row>
    <row r="22" spans="2:7" ht="14.1" customHeight="1">
      <c r="B22" s="33" t="s">
        <v>133</v>
      </c>
      <c r="C22" s="30">
        <f>VLOOKUP($B22,USA!A33:BT78,66,FALSE)</f>
        <v>188.60999999999999</v>
      </c>
      <c r="D22" s="30">
        <f>VLOOKUP($B22,USA!A33:BU78,68,FALSE)</f>
        <v>40.567</v>
      </c>
      <c r="E22" s="30">
        <f>VLOOKUP($B22,USA!A33:BV78,70,FALSE)</f>
        <v>17.611000000000001</v>
      </c>
      <c r="F22" s="30">
        <f>VLOOKUP($B22,USA!A33:BW78,71,FALSE)</f>
        <v>756.39499999999998</v>
      </c>
      <c r="G22" s="22">
        <f t="shared" si="0"/>
        <v>1003.183</v>
      </c>
    </row>
    <row r="23" spans="2:7" ht="14.1" customHeight="1">
      <c r="B23" s="33" t="s">
        <v>134</v>
      </c>
      <c r="C23" s="30">
        <f>VLOOKUP($B23,USA!A34:BT79,66,FALSE)</f>
        <v>61.288000000000004</v>
      </c>
      <c r="D23" s="30">
        <f>VLOOKUP($B23,USA!A34:BU79,68,FALSE)</f>
        <v>11.166</v>
      </c>
      <c r="E23" s="30">
        <f>VLOOKUP($B23,USA!A34:BV79,70,FALSE)</f>
        <v>1.204</v>
      </c>
      <c r="F23" s="30">
        <f>VLOOKUP($B23,USA!A34:BW79,71,FALSE)</f>
        <v>254.10900000000001</v>
      </c>
      <c r="G23" s="22">
        <f t="shared" si="0"/>
        <v>327.767</v>
      </c>
    </row>
    <row r="24" spans="2:7" ht="14.1" customHeight="1">
      <c r="B24" s="33" t="s">
        <v>28</v>
      </c>
      <c r="C24" s="30">
        <f>VLOOKUP($B24,USA!A35:BT80,66,FALSE)</f>
        <v>90741.737000000008</v>
      </c>
      <c r="D24" s="30">
        <f>VLOOKUP($B24,USA!A35:BU80,68,FALSE)</f>
        <v>15834.876</v>
      </c>
      <c r="E24" s="30">
        <f>VLOOKUP($B24,USA!A35:BV80,70,FALSE)</f>
        <v>-8163.4859999999999</v>
      </c>
      <c r="F24" s="30">
        <f>VLOOKUP($B24,USA!A35:BW80,71,FALSE)</f>
        <v>62394.749000000003</v>
      </c>
      <c r="G24" s="22">
        <f t="shared" si="0"/>
        <v>160807.87600000002</v>
      </c>
    </row>
    <row r="25" spans="2:7" ht="14.1" customHeight="1">
      <c r="B25" s="33" t="s">
        <v>137</v>
      </c>
      <c r="C25" s="30">
        <f>VLOOKUP($B25,USA!A36:BT81,66,FALSE)</f>
        <v>62.282000000000004</v>
      </c>
      <c r="D25" s="30">
        <f>VLOOKUP($B25,USA!A36:BU81,68,FALSE)</f>
        <v>1074.038</v>
      </c>
      <c r="E25" s="30">
        <f>VLOOKUP($B25,USA!A36:BV81,70,FALSE)</f>
        <v>2.1379999999999999</v>
      </c>
      <c r="F25" s="30">
        <f>VLOOKUP($B25,USA!A36:BW81,71,FALSE)</f>
        <v>74.739999999999995</v>
      </c>
      <c r="G25" s="22">
        <f t="shared" si="0"/>
        <v>1213.1979999999999</v>
      </c>
    </row>
    <row r="26" spans="2:7" ht="14.1" customHeight="1">
      <c r="B26" s="33" t="s">
        <v>138</v>
      </c>
      <c r="C26" s="30">
        <f>VLOOKUP($B26,USA!A37:BT82,66,FALSE)</f>
        <v>8.0169999999999977</v>
      </c>
      <c r="D26" s="30">
        <f>VLOOKUP($B26,USA!A37:BU82,68,FALSE)</f>
        <v>17.933</v>
      </c>
      <c r="E26" s="30">
        <f>VLOOKUP($B26,USA!A37:BV82,70,FALSE)</f>
        <v>1.2669999999999999</v>
      </c>
      <c r="F26" s="30">
        <f>VLOOKUP($B26,USA!A37:BW82,71,FALSE)</f>
        <v>23.988</v>
      </c>
      <c r="G26" s="22">
        <f t="shared" si="0"/>
        <v>51.204999999999998</v>
      </c>
    </row>
    <row r="27" spans="2:7" ht="14.1" customHeight="1">
      <c r="B27" s="33" t="s">
        <v>139</v>
      </c>
      <c r="C27" s="30">
        <f>VLOOKUP($B27,USA!A38:BT83,66,FALSE)</f>
        <v>721.85300000000041</v>
      </c>
      <c r="D27" s="30">
        <f>VLOOKUP($B27,USA!A38:BU83,68,FALSE)</f>
        <v>251.01400000000001</v>
      </c>
      <c r="E27" s="30">
        <f>VLOOKUP($B27,USA!A38:BV83,70,FALSE)</f>
        <v>421.89499999999998</v>
      </c>
      <c r="F27" s="30">
        <f>VLOOKUP($B27,USA!A38:BW83,71,FALSE)</f>
        <v>1481.1389999999999</v>
      </c>
      <c r="G27" s="22">
        <f t="shared" si="0"/>
        <v>2875.9010000000003</v>
      </c>
    </row>
    <row r="28" spans="2:7" ht="14.1" customHeight="1">
      <c r="B28" s="33" t="s">
        <v>30</v>
      </c>
      <c r="C28" s="30">
        <f>VLOOKUP($B28,USA!A39:BT84,66,FALSE)</f>
        <v>4716.1860000000006</v>
      </c>
      <c r="D28" s="30">
        <f>VLOOKUP($B28,USA!A39:BU84,68,FALSE)</f>
        <v>246.16</v>
      </c>
      <c r="E28" s="30">
        <f>VLOOKUP($B28,USA!A39:BV84,70,FALSE)</f>
        <v>-16.978999999999999</v>
      </c>
      <c r="F28" s="30">
        <f>VLOOKUP($B28,USA!A39:BW84,71,FALSE)</f>
        <v>2155.6779999999999</v>
      </c>
      <c r="G28" s="22">
        <f t="shared" si="0"/>
        <v>7101.0450000000001</v>
      </c>
    </row>
    <row r="29" spans="2:7" ht="14.1" customHeight="1">
      <c r="B29" s="33" t="s">
        <v>140</v>
      </c>
      <c r="C29" s="30">
        <f>VLOOKUP($B29,USA!A40:BT85,66,FALSE)</f>
        <v>787.63800000000003</v>
      </c>
      <c r="D29" s="30">
        <f>VLOOKUP($B29,USA!A40:BU85,68,FALSE)</f>
        <v>121.816</v>
      </c>
      <c r="E29" s="30">
        <f>VLOOKUP($B29,USA!A40:BV85,70,FALSE)</f>
        <v>4.8120000000000003</v>
      </c>
      <c r="F29" s="30">
        <f>VLOOKUP($B29,USA!A40:BW85,71,FALSE)</f>
        <v>1772.655</v>
      </c>
      <c r="G29" s="22">
        <f t="shared" si="0"/>
        <v>2686.9210000000003</v>
      </c>
    </row>
    <row r="30" spans="2:7" ht="14.1" customHeight="1">
      <c r="B30" s="33" t="s">
        <v>141</v>
      </c>
      <c r="C30" s="30">
        <f>VLOOKUP($B30,USA!A41:BT86,66,FALSE)</f>
        <v>399.70299999999992</v>
      </c>
      <c r="D30" s="30">
        <f>VLOOKUP($B30,USA!A41:BU86,68,FALSE)</f>
        <v>171.375</v>
      </c>
      <c r="E30" s="30">
        <f>VLOOKUP($B30,USA!A41:BV86,70,FALSE)</f>
        <v>0</v>
      </c>
      <c r="F30" s="30">
        <f>VLOOKUP($B30,USA!A41:BW86,71,FALSE)</f>
        <v>876.45500000000004</v>
      </c>
      <c r="G30" s="22">
        <f t="shared" si="0"/>
        <v>1447.5329999999999</v>
      </c>
    </row>
    <row r="31" spans="2:7" ht="14.1" customHeight="1">
      <c r="B31" s="33" t="s">
        <v>145</v>
      </c>
      <c r="C31" s="30">
        <f>VLOOKUP($B31,USA!A42:BT87,66,FALSE)</f>
        <v>532.35199999999998</v>
      </c>
      <c r="D31" s="30">
        <f>VLOOKUP($B31,USA!A42:BU87,68,FALSE)</f>
        <v>72.406000000000006</v>
      </c>
      <c r="E31" s="30">
        <f>VLOOKUP($B31,USA!A42:BV87,70,FALSE)</f>
        <v>38.116999999999997</v>
      </c>
      <c r="F31" s="30">
        <f>VLOOKUP($B31,USA!A42:BW87,71,FALSE)</f>
        <v>456.20400000000001</v>
      </c>
      <c r="G31" s="22">
        <f t="shared" si="0"/>
        <v>1099.079</v>
      </c>
    </row>
    <row r="32" spans="2:7" ht="14.1" customHeight="1">
      <c r="B32" s="33" t="s">
        <v>146</v>
      </c>
      <c r="C32" s="30">
        <f>VLOOKUP($B32,USA!A43:BT88,66,FALSE)</f>
        <v>3223.9369999999985</v>
      </c>
      <c r="D32" s="30">
        <f>VLOOKUP($B32,USA!A43:BU88,68,FALSE)</f>
        <v>1951.896</v>
      </c>
      <c r="E32" s="30">
        <f>VLOOKUP($B32,USA!A43:BV88,70,FALSE)</f>
        <v>1674.2149999999999</v>
      </c>
      <c r="F32" s="30">
        <f>VLOOKUP($B32,USA!A43:BW88,71,FALSE)</f>
        <v>8958.43</v>
      </c>
      <c r="G32" s="22">
        <f t="shared" si="0"/>
        <v>15808.477999999999</v>
      </c>
    </row>
    <row r="33" spans="2:7" ht="14.1" customHeight="1">
      <c r="B33" s="34" t="s">
        <v>161</v>
      </c>
      <c r="C33" s="23">
        <f>USA!BN59</f>
        <v>112278.64600000004</v>
      </c>
      <c r="D33" s="23">
        <f>USA!BP59</f>
        <v>22902.641</v>
      </c>
      <c r="E33" s="23">
        <f>USA!BR59</f>
        <v>-9482.2179999999971</v>
      </c>
      <c r="F33" s="23">
        <f>USA!BS59</f>
        <v>97267.622000000003</v>
      </c>
      <c r="G33" s="24">
        <f>SUM(C33:F33)</f>
        <v>222966.69100000005</v>
      </c>
    </row>
    <row r="34" spans="2:7" ht="15">
      <c r="B34" s="46" t="s">
        <v>166</v>
      </c>
      <c r="C34" s="1"/>
    </row>
    <row r="35" spans="2:7" ht="15">
      <c r="B35" s="1" t="s">
        <v>154</v>
      </c>
      <c r="C35" s="1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B1:G35"/>
  <sheetViews>
    <sheetView workbookViewId="0">
      <selection activeCell="J14" sqref="J14"/>
    </sheetView>
  </sheetViews>
  <sheetFormatPr baseColWidth="10" defaultColWidth="9.140625" defaultRowHeight="11.45" customHeight="1"/>
  <cols>
    <col min="1" max="1" width="9.140625" style="20"/>
    <col min="2" max="2" width="18" style="20" customWidth="1"/>
    <col min="3" max="7" width="20.7109375" style="20" customWidth="1"/>
    <col min="8" max="16384" width="9.140625" style="20"/>
  </cols>
  <sheetData>
    <row r="1" spans="2:7" ht="6.75" customHeight="1"/>
    <row r="2" spans="2:7" ht="28.5">
      <c r="B2" s="47" t="s">
        <v>171</v>
      </c>
      <c r="C2" s="27" t="s">
        <v>156</v>
      </c>
      <c r="D2" s="28" t="s">
        <v>157</v>
      </c>
      <c r="E2" s="28" t="s">
        <v>158</v>
      </c>
      <c r="F2" s="28" t="s">
        <v>159</v>
      </c>
      <c r="G2" s="29" t="s">
        <v>160</v>
      </c>
    </row>
    <row r="3" spans="2:7" ht="14.1" customHeight="1">
      <c r="B3" s="32" t="s">
        <v>106</v>
      </c>
      <c r="C3" s="31">
        <f>VLOOKUP($B3,Chine!A13:BT58,66,FALSE)</f>
        <v>25.395999999999997</v>
      </c>
      <c r="D3" s="31">
        <f>VLOOKUP($B3,Chine!A13:BU58,68,FALSE)</f>
        <v>55.615000000000002</v>
      </c>
      <c r="E3" s="31">
        <f>VLOOKUP($B3,Chine!A13:BV58,70,FALSE)</f>
        <v>2.1970000000000001</v>
      </c>
      <c r="F3" s="31">
        <f>VLOOKUP($B3,Chine!A13:BW58,71,FALSE)</f>
        <v>24.983000000000001</v>
      </c>
      <c r="G3" s="21">
        <f>SUM(C3:F3)</f>
        <v>108.191</v>
      </c>
    </row>
    <row r="4" spans="2:7" ht="14.1" customHeight="1">
      <c r="B4" s="33" t="s">
        <v>108</v>
      </c>
      <c r="C4" s="30">
        <f>VLOOKUP($B4,Chine!A14:BT59,66,FALSE)</f>
        <v>60.580999999999989</v>
      </c>
      <c r="D4" s="30">
        <f>VLOOKUP($B4,Chine!A14:BU59,68,FALSE)</f>
        <v>55.338999999999999</v>
      </c>
      <c r="E4" s="30">
        <f>VLOOKUP($B4,Chine!A14:BV59,70,FALSE)</f>
        <v>35.82</v>
      </c>
      <c r="F4" s="30">
        <f>VLOOKUP($B4,Chine!A14:BW59,71,FALSE)</f>
        <v>83.671999999999997</v>
      </c>
      <c r="G4" s="22">
        <f t="shared" ref="G4:G32" si="0">SUM(C4:F4)</f>
        <v>235.41199999999998</v>
      </c>
    </row>
    <row r="5" spans="2:7" ht="14.1" customHeight="1">
      <c r="B5" s="33" t="s">
        <v>109</v>
      </c>
      <c r="C5" s="30">
        <f>VLOOKUP($B5,Chine!A15:BT60,66,FALSE)</f>
        <v>40.076000000000008</v>
      </c>
      <c r="D5" s="30">
        <f>VLOOKUP($B5,Chine!A15:BU60,68,FALSE)</f>
        <v>44.735999999999997</v>
      </c>
      <c r="E5" s="30">
        <f>VLOOKUP($B5,Chine!A15:BV60,70,FALSE)</f>
        <v>-1.3380000000000001</v>
      </c>
      <c r="F5" s="30">
        <f>VLOOKUP($B5,Chine!A15:BW60,71,FALSE)</f>
        <v>337.04700000000003</v>
      </c>
      <c r="G5" s="22">
        <f t="shared" si="0"/>
        <v>420.52100000000007</v>
      </c>
    </row>
    <row r="6" spans="2:7" ht="14.1" customHeight="1">
      <c r="B6" s="33" t="s">
        <v>21</v>
      </c>
      <c r="C6" s="30">
        <f>VLOOKUP($B6,Chine!A16:BT61,66,FALSE)</f>
        <v>1100.0559999999998</v>
      </c>
      <c r="D6" s="30">
        <f>VLOOKUP($B6,Chine!A16:BU61,68,FALSE)</f>
        <v>293.06799999999998</v>
      </c>
      <c r="E6" s="30">
        <f>VLOOKUP($B6,Chine!A16:BV61,70,FALSE)</f>
        <v>-150.74</v>
      </c>
      <c r="F6" s="30">
        <f>VLOOKUP($B6,Chine!A16:BW61,71,FALSE)</f>
        <v>2189</v>
      </c>
      <c r="G6" s="22">
        <f t="shared" si="0"/>
        <v>3431.384</v>
      </c>
    </row>
    <row r="7" spans="2:7" ht="14.1" customHeight="1">
      <c r="B7" s="33" t="s">
        <v>111</v>
      </c>
      <c r="C7" s="30">
        <f>VLOOKUP($B7,Chine!A17:BT62,66,FALSE)</f>
        <v>75.575999999999979</v>
      </c>
      <c r="D7" s="30">
        <f>VLOOKUP($B7,Chine!A17:BU62,68,FALSE)</f>
        <v>1.6819999999999999</v>
      </c>
      <c r="E7" s="30">
        <f>VLOOKUP($B7,Chine!A17:BV62,70,FALSE)</f>
        <v>6.5529999999999999</v>
      </c>
      <c r="F7" s="30">
        <f>VLOOKUP($B7,Chine!A17:BW62,71,FALSE)</f>
        <v>469.21</v>
      </c>
      <c r="G7" s="22">
        <f t="shared" si="0"/>
        <v>553.02099999999996</v>
      </c>
    </row>
    <row r="8" spans="2:7" ht="14.1" customHeight="1">
      <c r="B8" s="33" t="s">
        <v>113</v>
      </c>
      <c r="C8" s="30">
        <f>VLOOKUP($B8,Chine!A18:BT63,66,FALSE)</f>
        <v>567.38699999999972</v>
      </c>
      <c r="D8" s="30">
        <f>VLOOKUP($B8,Chine!A18:BU63,68,FALSE)</f>
        <v>235.012</v>
      </c>
      <c r="E8" s="30">
        <f>VLOOKUP($B8,Chine!A18:BV63,70,FALSE)</f>
        <v>18.899999999999999</v>
      </c>
      <c r="F8" s="30">
        <f>VLOOKUP($B8,Chine!A18:BW63,71,FALSE)</f>
        <v>36.183</v>
      </c>
      <c r="G8" s="22">
        <f t="shared" si="0"/>
        <v>857.48199999999963</v>
      </c>
    </row>
    <row r="9" spans="2:7" ht="14.1" customHeight="1">
      <c r="B9" s="33" t="s">
        <v>24</v>
      </c>
      <c r="C9" s="30">
        <f>VLOOKUP($B9,Chine!A19:BT64,66,FALSE)</f>
        <v>2957.9719999999988</v>
      </c>
      <c r="D9" s="30">
        <f>VLOOKUP($B9,Chine!A19:BU64,68,FALSE)</f>
        <v>255.476</v>
      </c>
      <c r="E9" s="30">
        <f>VLOOKUP($B9,Chine!A19:BV64,70,FALSE)</f>
        <v>18.702000000000002</v>
      </c>
      <c r="F9" s="30">
        <f>VLOOKUP($B9,Chine!A19:BW64,71,FALSE)</f>
        <v>732.37300000000005</v>
      </c>
      <c r="G9" s="22">
        <f t="shared" si="0"/>
        <v>3964.5229999999992</v>
      </c>
    </row>
    <row r="10" spans="2:7" ht="14.1" customHeight="1">
      <c r="B10" s="33" t="s">
        <v>26</v>
      </c>
      <c r="C10" s="30">
        <f>VLOOKUP($B10,Chine!A20:BT65,66,FALSE)</f>
        <v>1044.096</v>
      </c>
      <c r="D10" s="30">
        <f>VLOOKUP($B10,Chine!A20:BU65,68,FALSE)</f>
        <v>343.64</v>
      </c>
      <c r="E10" s="30">
        <f>VLOOKUP($B10,Chine!A20:BV65,70,FALSE)</f>
        <v>0</v>
      </c>
      <c r="F10" s="30">
        <f>VLOOKUP($B10,Chine!A20:BW65,71,FALSE)</f>
        <v>480.80700000000002</v>
      </c>
      <c r="G10" s="22">
        <f t="shared" si="0"/>
        <v>1868.5429999999999</v>
      </c>
    </row>
    <row r="11" spans="2:7" ht="14.1" customHeight="1">
      <c r="B11" s="33" t="s">
        <v>119</v>
      </c>
      <c r="C11" s="30">
        <f>VLOOKUP($B11,Chine!A21:BT66,66,FALSE)</f>
        <v>40.318000000000005</v>
      </c>
      <c r="D11" s="30">
        <f>VLOOKUP($B11,Chine!A21:BU66,68,FALSE)</f>
        <v>5.4420000000000002</v>
      </c>
      <c r="E11" s="30">
        <f>VLOOKUP($B11,Chine!A21:BV66,70,FALSE)</f>
        <v>1.01</v>
      </c>
      <c r="F11" s="30">
        <f>VLOOKUP($B11,Chine!A21:BW66,71,FALSE)</f>
        <v>84.441000000000003</v>
      </c>
      <c r="G11" s="22">
        <f t="shared" si="0"/>
        <v>131.21100000000001</v>
      </c>
    </row>
    <row r="12" spans="2:7" ht="14.1" customHeight="1">
      <c r="B12" s="33" t="s">
        <v>121</v>
      </c>
      <c r="C12" s="30">
        <f>VLOOKUP($B12,Chine!A22:BT67,66,FALSE)</f>
        <v>59.478000000000002</v>
      </c>
      <c r="D12" s="30">
        <f>VLOOKUP($B12,Chine!A22:BU67,68,FALSE)</f>
        <v>101.589</v>
      </c>
      <c r="E12" s="30">
        <f>VLOOKUP($B12,Chine!A22:BV67,70,FALSE)</f>
        <v>0.439</v>
      </c>
      <c r="F12" s="30">
        <f>VLOOKUP($B12,Chine!A22:BW67,71,FALSE)</f>
        <v>625.9</v>
      </c>
      <c r="G12" s="22">
        <f t="shared" si="0"/>
        <v>787.40599999999995</v>
      </c>
    </row>
    <row r="13" spans="2:7" ht="14.1" customHeight="1">
      <c r="B13" s="33" t="s">
        <v>122</v>
      </c>
      <c r="C13" s="30">
        <f>VLOOKUP($B13,Chine!A23:BT68,66,FALSE)</f>
        <v>102.87800000000001</v>
      </c>
      <c r="D13" s="30">
        <f>VLOOKUP($B13,Chine!A23:BU68,68,FALSE)</f>
        <v>47.83</v>
      </c>
      <c r="E13" s="30">
        <f>VLOOKUP($B13,Chine!A23:BV68,70,FALSE)</f>
        <v>4.7519999999999998</v>
      </c>
      <c r="F13" s="30">
        <f>VLOOKUP($B13,Chine!A23:BW68,71,FALSE)</f>
        <v>100.67400000000001</v>
      </c>
      <c r="G13" s="22">
        <f t="shared" si="0"/>
        <v>256.13400000000001</v>
      </c>
    </row>
    <row r="14" spans="2:7" ht="14.1" customHeight="1">
      <c r="B14" s="33" t="s">
        <v>123</v>
      </c>
      <c r="C14" s="30">
        <f>VLOOKUP($B14,Chine!A24:BT69,66,FALSE)</f>
        <v>417.41899999999987</v>
      </c>
      <c r="D14" s="30">
        <f>VLOOKUP($B14,Chine!A24:BU69,68,FALSE)</f>
        <v>78.159000000000006</v>
      </c>
      <c r="E14" s="30">
        <f>VLOOKUP($B14,Chine!A24:BV69,70,FALSE)</f>
        <v>230.202</v>
      </c>
      <c r="F14" s="30">
        <f>VLOOKUP($B14,Chine!A24:BW69,71,FALSE)</f>
        <v>229.102</v>
      </c>
      <c r="G14" s="22">
        <f t="shared" si="0"/>
        <v>954.88199999999983</v>
      </c>
    </row>
    <row r="15" spans="2:7" ht="14.1" customHeight="1">
      <c r="B15" s="33" t="s">
        <v>124</v>
      </c>
      <c r="C15" s="30">
        <f>VLOOKUP($B15,Chine!A25:BT70,66,FALSE)</f>
        <v>88.59899999999999</v>
      </c>
      <c r="D15" s="30">
        <f>VLOOKUP($B15,Chine!A25:BU70,68,FALSE)</f>
        <v>75.516000000000005</v>
      </c>
      <c r="E15" s="30">
        <f>VLOOKUP($B15,Chine!A25:BV70,70,FALSE)</f>
        <v>-0.36499999999999999</v>
      </c>
      <c r="F15" s="30">
        <f>VLOOKUP($B15,Chine!A25:BW70,71,FALSE)</f>
        <v>188.85</v>
      </c>
      <c r="G15" s="22">
        <f t="shared" si="0"/>
        <v>352.6</v>
      </c>
    </row>
    <row r="16" spans="2:7" ht="14.1" customHeight="1">
      <c r="B16" s="33" t="s">
        <v>125</v>
      </c>
      <c r="C16" s="30">
        <f>VLOOKUP($B16,Chine!A26:BT71,66,FALSE)</f>
        <v>160.55499999999998</v>
      </c>
      <c r="D16" s="30">
        <f>VLOOKUP($B16,Chine!A26:BU71,68,FALSE)</f>
        <v>0</v>
      </c>
      <c r="E16" s="30">
        <f>VLOOKUP($B16,Chine!A26:BV71,70,FALSE)</f>
        <v>0</v>
      </c>
      <c r="F16" s="30">
        <f>VLOOKUP($B16,Chine!A26:BW71,71,FALSE)</f>
        <v>7.1349999999999998</v>
      </c>
      <c r="G16" s="22">
        <f t="shared" si="0"/>
        <v>167.68999999999997</v>
      </c>
    </row>
    <row r="17" spans="2:7" ht="14.1" customHeight="1">
      <c r="B17" s="33" t="s">
        <v>127</v>
      </c>
      <c r="C17" s="30">
        <f>VLOOKUP($B17,Chine!A28:BT73,66,FALSE)</f>
        <v>18.298000000000002</v>
      </c>
      <c r="D17" s="30">
        <f>VLOOKUP($B17,Chine!A28:BU73,68,FALSE)</f>
        <v>10.09</v>
      </c>
      <c r="E17" s="30">
        <f>VLOOKUP($B17,Chine!A28:BV73,70,FALSE)</f>
        <v>-0.503</v>
      </c>
      <c r="F17" s="30">
        <f>VLOOKUP($B17,Chine!A28:BW73,71,FALSE)</f>
        <v>45.908999999999999</v>
      </c>
      <c r="G17" s="22">
        <f t="shared" si="0"/>
        <v>73.793999999999997</v>
      </c>
    </row>
    <row r="18" spans="2:7" ht="14.1" customHeight="1">
      <c r="B18" s="33" t="s">
        <v>128</v>
      </c>
      <c r="C18" s="30">
        <f>VLOOKUP($B18,Chine!A29:BT74,66,FALSE)</f>
        <v>81.408000000000001</v>
      </c>
      <c r="D18" s="30">
        <f>VLOOKUP($B18,Chine!A29:BU74,68,FALSE)</f>
        <v>143.64699999999999</v>
      </c>
      <c r="E18" s="30">
        <f>VLOOKUP($B18,Chine!A29:BV74,70,FALSE)</f>
        <v>-0.65</v>
      </c>
      <c r="F18" s="30">
        <f>VLOOKUP($B18,Chine!A29:BW74,71,FALSE)</f>
        <v>268.036</v>
      </c>
      <c r="G18" s="22">
        <f t="shared" si="0"/>
        <v>492.44100000000003</v>
      </c>
    </row>
    <row r="19" spans="2:7" ht="14.1" customHeight="1">
      <c r="B19" s="33" t="s">
        <v>129</v>
      </c>
      <c r="C19" s="30">
        <f>VLOOKUP($B19,Chine!A30:BT75,66,FALSE)</f>
        <v>127.51100000000001</v>
      </c>
      <c r="D19" s="30">
        <f>VLOOKUP($B19,Chine!A30:BU75,68,FALSE)</f>
        <v>57.805</v>
      </c>
      <c r="E19" s="30">
        <f>VLOOKUP($B19,Chine!A30:BV75,70,FALSE)</f>
        <v>4.93</v>
      </c>
      <c r="F19" s="30">
        <f>VLOOKUP($B19,Chine!A30:BW75,71,FALSE)</f>
        <v>58.531999999999996</v>
      </c>
      <c r="G19" s="22">
        <f t="shared" si="0"/>
        <v>248.77800000000002</v>
      </c>
    </row>
    <row r="20" spans="2:7" ht="14.1" customHeight="1">
      <c r="B20" s="33" t="s">
        <v>130</v>
      </c>
      <c r="C20" s="30">
        <f>VLOOKUP($B20,Chine!A31:BT76,66,FALSE)</f>
        <v>212.69199999999995</v>
      </c>
      <c r="D20" s="30">
        <f>VLOOKUP($B20,Chine!A31:BU76,68,FALSE)</f>
        <v>73.272999999999996</v>
      </c>
      <c r="E20" s="30">
        <f>VLOOKUP($B20,Chine!A31:BV76,70,FALSE)</f>
        <v>39.067999999999998</v>
      </c>
      <c r="F20" s="30">
        <f>VLOOKUP($B20,Chine!A31:BW76,71,FALSE)</f>
        <v>456.33100000000002</v>
      </c>
      <c r="G20" s="22">
        <f t="shared" si="0"/>
        <v>781.36399999999992</v>
      </c>
    </row>
    <row r="21" spans="2:7" ht="14.1" customHeight="1">
      <c r="B21" s="33" t="s">
        <v>131</v>
      </c>
      <c r="C21" s="30">
        <f>VLOOKUP($B21,Chine!A32:BT77,66,FALSE)</f>
        <v>71.372</v>
      </c>
      <c r="D21" s="30">
        <f>VLOOKUP($B21,Chine!A32:BU77,68,FALSE)</f>
        <v>151.42500000000001</v>
      </c>
      <c r="E21" s="30">
        <f>VLOOKUP($B21,Chine!A32:BV77,70,FALSE)</f>
        <v>0</v>
      </c>
      <c r="F21" s="30">
        <f>VLOOKUP($B21,Chine!A32:BW77,71,FALSE)</f>
        <v>395.08</v>
      </c>
      <c r="G21" s="22">
        <f t="shared" si="0"/>
        <v>617.87699999999995</v>
      </c>
    </row>
    <row r="22" spans="2:7" ht="14.1" customHeight="1">
      <c r="B22" s="33" t="s">
        <v>133</v>
      </c>
      <c r="C22" s="30">
        <f>VLOOKUP($B22,Chine!A33:BT78,66,FALSE)</f>
        <v>139.88999999999996</v>
      </c>
      <c r="D22" s="30">
        <f>VLOOKUP($B22,Chine!A33:BU78,68,FALSE)</f>
        <v>30.088000000000001</v>
      </c>
      <c r="E22" s="30">
        <f>VLOOKUP($B22,Chine!A33:BV78,70,FALSE)</f>
        <v>13.061999999999999</v>
      </c>
      <c r="F22" s="30">
        <f>VLOOKUP($B22,Chine!A33:BW78,71,FALSE)</f>
        <v>561.01800000000003</v>
      </c>
      <c r="G22" s="22">
        <f t="shared" si="0"/>
        <v>744.05799999999999</v>
      </c>
    </row>
    <row r="23" spans="2:7" ht="14.1" customHeight="1">
      <c r="B23" s="33" t="s">
        <v>134</v>
      </c>
      <c r="C23" s="30">
        <f>VLOOKUP($B23,Chine!A34:BT79,66,FALSE)</f>
        <v>313.40199999999987</v>
      </c>
      <c r="D23" s="30">
        <f>VLOOKUP($B23,Chine!A34:BU79,68,FALSE)</f>
        <v>57.097000000000001</v>
      </c>
      <c r="E23" s="30">
        <f>VLOOKUP($B23,Chine!A34:BV79,70,FALSE)</f>
        <v>6.1550000000000002</v>
      </c>
      <c r="F23" s="30">
        <f>VLOOKUP($B23,Chine!A34:BW79,71,FALSE)</f>
        <v>1299.4290000000001</v>
      </c>
      <c r="G23" s="22">
        <f t="shared" si="0"/>
        <v>1676.0829999999999</v>
      </c>
    </row>
    <row r="24" spans="2:7" ht="14.1" customHeight="1">
      <c r="B24" s="33" t="s">
        <v>28</v>
      </c>
      <c r="C24" s="30">
        <f>VLOOKUP($B24,Chine!A35:BT80,66,FALSE)</f>
        <v>2700.8360000000002</v>
      </c>
      <c r="D24" s="30">
        <f>VLOOKUP($B24,Chine!A35:BU80,68,FALSE)</f>
        <v>1939.6</v>
      </c>
      <c r="E24" s="30">
        <f>VLOOKUP($B24,Chine!A35:BV80,70,FALSE)</f>
        <v>-55.308</v>
      </c>
      <c r="F24" s="30">
        <f>VLOOKUP($B24,Chine!A35:BW80,71,FALSE)</f>
        <v>1954.144</v>
      </c>
      <c r="G24" s="22">
        <f t="shared" si="0"/>
        <v>6539.2719999999999</v>
      </c>
    </row>
    <row r="25" spans="2:7" ht="14.1" customHeight="1">
      <c r="B25" s="33" t="s">
        <v>137</v>
      </c>
      <c r="C25" s="30">
        <f>VLOOKUP($B25,Chine!A36:BT81,66,FALSE)</f>
        <v>127.12599999999998</v>
      </c>
      <c r="D25" s="30">
        <f>VLOOKUP($B25,Chine!A36:BU81,68,FALSE)</f>
        <v>2192.2959999999998</v>
      </c>
      <c r="E25" s="30">
        <f>VLOOKUP($B25,Chine!A36:BV81,70,FALSE)</f>
        <v>4.3639999999999999</v>
      </c>
      <c r="F25" s="30">
        <f>VLOOKUP($B25,Chine!A36:BW81,71,FALSE)</f>
        <v>152.55799999999999</v>
      </c>
      <c r="G25" s="22">
        <f t="shared" si="0"/>
        <v>2476.3439999999996</v>
      </c>
    </row>
    <row r="26" spans="2:7" ht="14.1" customHeight="1">
      <c r="B26" s="33" t="s">
        <v>138</v>
      </c>
      <c r="C26" s="30">
        <f>VLOOKUP($B26,Chine!A37:BT82,66,FALSE)</f>
        <v>98.613999999999976</v>
      </c>
      <c r="D26" s="30">
        <f>VLOOKUP($B26,Chine!A37:BU82,68,FALSE)</f>
        <v>220.56299999999999</v>
      </c>
      <c r="E26" s="30">
        <f>VLOOKUP($B26,Chine!A37:BV82,70,FALSE)</f>
        <v>15.583</v>
      </c>
      <c r="F26" s="30">
        <f>VLOOKUP($B26,Chine!A37:BW82,71,FALSE)</f>
        <v>295.04000000000002</v>
      </c>
      <c r="G26" s="22">
        <f t="shared" si="0"/>
        <v>629.79999999999995</v>
      </c>
    </row>
    <row r="27" spans="2:7" ht="14.1" customHeight="1">
      <c r="B27" s="33" t="s">
        <v>139</v>
      </c>
      <c r="C27" s="30">
        <f>VLOOKUP($B27,Chine!A38:BT83,66,FALSE)</f>
        <v>351.38300000000004</v>
      </c>
      <c r="D27" s="30">
        <f>VLOOKUP($B27,Chine!A38:BU83,68,FALSE)</f>
        <v>122.188</v>
      </c>
      <c r="E27" s="30">
        <f>VLOOKUP($B27,Chine!A38:BV83,70,FALSE)</f>
        <v>205.369</v>
      </c>
      <c r="F27" s="30">
        <f>VLOOKUP($B27,Chine!A38:BW83,71,FALSE)</f>
        <v>720.98500000000001</v>
      </c>
      <c r="G27" s="22">
        <f t="shared" si="0"/>
        <v>1399.9250000000002</v>
      </c>
    </row>
    <row r="28" spans="2:7" ht="14.1" customHeight="1">
      <c r="B28" s="33" t="s">
        <v>30</v>
      </c>
      <c r="C28" s="30">
        <f>VLOOKUP($B28,Chine!A39:BT84,66,FALSE)</f>
        <v>133309.08800000002</v>
      </c>
      <c r="D28" s="30">
        <f>VLOOKUP($B28,Chine!A39:BU84,68,FALSE)</f>
        <v>7900.1289999999999</v>
      </c>
      <c r="E28" s="30">
        <f>VLOOKUP($B28,Chine!A39:BV84,70,FALSE)</f>
        <v>4451.3280000000004</v>
      </c>
      <c r="F28" s="30">
        <f>VLOOKUP($B28,Chine!A39:BW84,71,FALSE)</f>
        <v>109652.33</v>
      </c>
      <c r="G28" s="22">
        <f t="shared" si="0"/>
        <v>255312.875</v>
      </c>
    </row>
    <row r="29" spans="2:7" ht="14.1" customHeight="1">
      <c r="B29" s="33" t="s">
        <v>140</v>
      </c>
      <c r="C29" s="30">
        <f>VLOOKUP($B29,Chine!A40:BT85,66,FALSE)</f>
        <v>768.73600000000022</v>
      </c>
      <c r="D29" s="30">
        <f>VLOOKUP($B29,Chine!A40:BU85,68,FALSE)</f>
        <v>118.892</v>
      </c>
      <c r="E29" s="30">
        <f>VLOOKUP($B29,Chine!A40:BV85,70,FALSE)</f>
        <v>4.6970000000000001</v>
      </c>
      <c r="F29" s="30">
        <f>VLOOKUP($B29,Chine!A40:BW85,71,FALSE)</f>
        <v>1730.1130000000001</v>
      </c>
      <c r="G29" s="22">
        <f t="shared" si="0"/>
        <v>2622.4380000000001</v>
      </c>
    </row>
    <row r="30" spans="2:7" ht="14.1" customHeight="1">
      <c r="B30" s="33" t="s">
        <v>141</v>
      </c>
      <c r="C30" s="30">
        <f>VLOOKUP($B30,Chine!A41:BT86,66,FALSE)</f>
        <v>1123.0169999999994</v>
      </c>
      <c r="D30" s="30">
        <f>VLOOKUP($B30,Chine!A41:BU86,68,FALSE)</f>
        <v>481.50299999999999</v>
      </c>
      <c r="E30" s="30">
        <f>VLOOKUP($B30,Chine!A41:BV86,70,FALSE)</f>
        <v>0</v>
      </c>
      <c r="F30" s="30">
        <f>VLOOKUP($B30,Chine!A41:BW86,71,FALSE)</f>
        <v>2462.5329999999999</v>
      </c>
      <c r="G30" s="22">
        <f t="shared" si="0"/>
        <v>4067.052999999999</v>
      </c>
    </row>
    <row r="31" spans="2:7" ht="14.1" customHeight="1">
      <c r="B31" s="33" t="s">
        <v>145</v>
      </c>
      <c r="C31" s="30">
        <f>VLOOKUP($B31,Chine!A42:BT87,66,FALSE)</f>
        <v>868.12599999999998</v>
      </c>
      <c r="D31" s="30">
        <f>VLOOKUP($B31,Chine!A42:BU87,68,FALSE)</f>
        <v>118.075</v>
      </c>
      <c r="E31" s="30">
        <f>VLOOKUP($B31,Chine!A42:BV87,70,FALSE)</f>
        <v>62.158000000000001</v>
      </c>
      <c r="F31" s="30">
        <f>VLOOKUP($B31,Chine!A42:BW87,71,FALSE)</f>
        <v>743.95</v>
      </c>
      <c r="G31" s="22">
        <f t="shared" si="0"/>
        <v>1792.309</v>
      </c>
    </row>
    <row r="32" spans="2:7" ht="14.1" customHeight="1">
      <c r="B32" s="33" t="s">
        <v>146</v>
      </c>
      <c r="C32" s="30">
        <f>VLOOKUP($B32,Chine!A43:BT88,66,FALSE)</f>
        <v>7559.1020000000008</v>
      </c>
      <c r="D32" s="30">
        <f>VLOOKUP($B32,Chine!A43:BU88,68,FALSE)</f>
        <v>4576.58</v>
      </c>
      <c r="E32" s="30">
        <f>VLOOKUP($B32,Chine!A43:BV88,70,FALSE)</f>
        <v>3925.5059999999999</v>
      </c>
      <c r="F32" s="30">
        <f>VLOOKUP($B32,Chine!A43:BW88,71,FALSE)</f>
        <v>21004.691999999999</v>
      </c>
      <c r="G32" s="22">
        <f t="shared" si="0"/>
        <v>37065.879999999997</v>
      </c>
    </row>
    <row r="33" spans="2:7" ht="14.1" customHeight="1">
      <c r="B33" s="34" t="s">
        <v>161</v>
      </c>
      <c r="C33" s="23">
        <f>Chine!BN59</f>
        <v>156410.15600000002</v>
      </c>
      <c r="D33" s="23">
        <f>Chine!BP59</f>
        <v>20750.827000000001</v>
      </c>
      <c r="E33" s="23">
        <f>Chine!BR59</f>
        <v>9145.9620000000014</v>
      </c>
      <c r="F33" s="23">
        <f>Chine!BS59</f>
        <v>152965.16700000002</v>
      </c>
      <c r="G33" s="24">
        <f>SUM(C33:F33)</f>
        <v>339272.11200000002</v>
      </c>
    </row>
    <row r="34" spans="2:7" ht="15">
      <c r="B34" s="46" t="s">
        <v>166</v>
      </c>
      <c r="C34" s="1"/>
    </row>
    <row r="35" spans="2:7" ht="15">
      <c r="B35" s="1" t="s">
        <v>154</v>
      </c>
      <c r="C35" s="1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127"/>
  <sheetViews>
    <sheetView showGridLines="0" workbookViewId="0"/>
  </sheetViews>
  <sheetFormatPr baseColWidth="10" defaultColWidth="9.140625" defaultRowHeight="15"/>
  <cols>
    <col min="2" max="5" width="79.7109375" customWidth="1"/>
  </cols>
  <sheetData>
    <row r="1" spans="1:3">
      <c r="A1" s="1" t="s">
        <v>31</v>
      </c>
    </row>
    <row r="2" spans="1:3">
      <c r="B2" s="18" t="s">
        <v>32</v>
      </c>
      <c r="C2" s="18" t="s">
        <v>33</v>
      </c>
    </row>
    <row r="3" spans="1:3">
      <c r="B3" s="19" t="s">
        <v>34</v>
      </c>
      <c r="C3" s="19" t="s">
        <v>34</v>
      </c>
    </row>
    <row r="4" spans="1:3">
      <c r="B4" s="2" t="s">
        <v>12</v>
      </c>
      <c r="C4" s="2" t="s">
        <v>18</v>
      </c>
    </row>
    <row r="5" spans="1:3">
      <c r="B5" s="13" t="s">
        <v>35</v>
      </c>
      <c r="C5" s="13" t="s">
        <v>36</v>
      </c>
    </row>
    <row r="6" spans="1:3">
      <c r="B6" s="2" t="s">
        <v>35</v>
      </c>
      <c r="C6" s="2" t="s">
        <v>37</v>
      </c>
    </row>
    <row r="7" spans="1:3">
      <c r="B7" s="13" t="s">
        <v>35</v>
      </c>
      <c r="C7" s="13" t="s">
        <v>38</v>
      </c>
    </row>
    <row r="8" spans="1:3">
      <c r="B8" s="2" t="s">
        <v>35</v>
      </c>
      <c r="C8" s="2" t="s">
        <v>39</v>
      </c>
    </row>
    <row r="9" spans="1:3">
      <c r="B9" s="13" t="s">
        <v>35</v>
      </c>
      <c r="C9" s="13" t="s">
        <v>40</v>
      </c>
    </row>
    <row r="10" spans="1:3">
      <c r="B10" s="2" t="s">
        <v>35</v>
      </c>
      <c r="C10" s="2" t="s">
        <v>41</v>
      </c>
    </row>
    <row r="11" spans="1:3">
      <c r="B11" s="13" t="s">
        <v>35</v>
      </c>
      <c r="C11" s="13" t="s">
        <v>42</v>
      </c>
    </row>
    <row r="12" spans="1:3">
      <c r="B12" s="2" t="s">
        <v>35</v>
      </c>
      <c r="C12" s="2" t="s">
        <v>43</v>
      </c>
    </row>
    <row r="13" spans="1:3">
      <c r="B13" s="13" t="s">
        <v>35</v>
      </c>
      <c r="C13" s="13" t="s">
        <v>44</v>
      </c>
    </row>
    <row r="14" spans="1:3">
      <c r="B14" s="2" t="s">
        <v>35</v>
      </c>
      <c r="C14" s="2" t="s">
        <v>45</v>
      </c>
    </row>
    <row r="15" spans="1:3">
      <c r="B15" s="13" t="s">
        <v>35</v>
      </c>
      <c r="C15" s="13" t="s">
        <v>46</v>
      </c>
    </row>
    <row r="16" spans="1:3">
      <c r="B16" s="2" t="s">
        <v>35</v>
      </c>
      <c r="C16" s="2" t="s">
        <v>47</v>
      </c>
    </row>
    <row r="17" spans="2:3">
      <c r="B17" s="13" t="s">
        <v>35</v>
      </c>
      <c r="C17" s="13" t="s">
        <v>48</v>
      </c>
    </row>
    <row r="18" spans="2:3">
      <c r="B18" s="2" t="s">
        <v>35</v>
      </c>
      <c r="C18" s="2" t="s">
        <v>49</v>
      </c>
    </row>
    <row r="19" spans="2:3">
      <c r="B19" s="13" t="s">
        <v>35</v>
      </c>
      <c r="C19" s="13" t="s">
        <v>50</v>
      </c>
    </row>
    <row r="20" spans="2:3">
      <c r="B20" s="2" t="s">
        <v>35</v>
      </c>
      <c r="C20" s="2" t="s">
        <v>51</v>
      </c>
    </row>
    <row r="21" spans="2:3">
      <c r="B21" s="13" t="s">
        <v>35</v>
      </c>
      <c r="C21" s="13" t="s">
        <v>52</v>
      </c>
    </row>
    <row r="22" spans="2:3">
      <c r="B22" s="2" t="s">
        <v>35</v>
      </c>
      <c r="C22" s="2" t="s">
        <v>53</v>
      </c>
    </row>
    <row r="23" spans="2:3">
      <c r="B23" s="13" t="s">
        <v>35</v>
      </c>
      <c r="C23" s="13" t="s">
        <v>54</v>
      </c>
    </row>
    <row r="24" spans="2:3">
      <c r="B24" s="2" t="s">
        <v>35</v>
      </c>
      <c r="C24" s="2" t="s">
        <v>55</v>
      </c>
    </row>
    <row r="25" spans="2:3">
      <c r="B25" s="13" t="s">
        <v>35</v>
      </c>
      <c r="C25" s="13" t="s">
        <v>56</v>
      </c>
    </row>
    <row r="26" spans="2:3">
      <c r="B26" s="2" t="s">
        <v>35</v>
      </c>
      <c r="C26" s="2" t="s">
        <v>57</v>
      </c>
    </row>
    <row r="27" spans="2:3">
      <c r="B27" s="13" t="s">
        <v>35</v>
      </c>
      <c r="C27" s="13" t="s">
        <v>58</v>
      </c>
    </row>
    <row r="28" spans="2:3">
      <c r="B28" s="2" t="s">
        <v>35</v>
      </c>
      <c r="C28" s="2" t="s">
        <v>59</v>
      </c>
    </row>
    <row r="29" spans="2:3">
      <c r="B29" s="13" t="s">
        <v>35</v>
      </c>
      <c r="C29" s="13" t="s">
        <v>60</v>
      </c>
    </row>
    <row r="30" spans="2:3">
      <c r="B30" s="2" t="s">
        <v>35</v>
      </c>
      <c r="C30" s="2" t="s">
        <v>61</v>
      </c>
    </row>
    <row r="31" spans="2:3">
      <c r="B31" s="13" t="s">
        <v>35</v>
      </c>
      <c r="C31" s="13" t="s">
        <v>62</v>
      </c>
    </row>
    <row r="32" spans="2:3">
      <c r="B32" s="2" t="s">
        <v>35</v>
      </c>
      <c r="C32" s="2" t="s">
        <v>63</v>
      </c>
    </row>
    <row r="33" spans="2:3">
      <c r="B33" s="13" t="s">
        <v>35</v>
      </c>
      <c r="C33" s="13" t="s">
        <v>64</v>
      </c>
    </row>
    <row r="34" spans="2:3">
      <c r="B34" s="2" t="s">
        <v>35</v>
      </c>
      <c r="C34" s="2" t="s">
        <v>65</v>
      </c>
    </row>
    <row r="35" spans="2:3">
      <c r="B35" s="13" t="s">
        <v>35</v>
      </c>
      <c r="C35" s="13" t="s">
        <v>66</v>
      </c>
    </row>
    <row r="36" spans="2:3">
      <c r="B36" s="2" t="s">
        <v>35</v>
      </c>
      <c r="C36" s="2" t="s">
        <v>67</v>
      </c>
    </row>
    <row r="37" spans="2:3">
      <c r="B37" s="13" t="s">
        <v>35</v>
      </c>
      <c r="C37" s="13" t="s">
        <v>68</v>
      </c>
    </row>
    <row r="38" spans="2:3">
      <c r="B38" s="2" t="s">
        <v>35</v>
      </c>
      <c r="C38" s="2" t="s">
        <v>69</v>
      </c>
    </row>
    <row r="39" spans="2:3">
      <c r="B39" s="13" t="s">
        <v>35</v>
      </c>
      <c r="C39" s="13" t="s">
        <v>70</v>
      </c>
    </row>
    <row r="40" spans="2:3">
      <c r="B40" s="2" t="s">
        <v>35</v>
      </c>
      <c r="C40" s="2" t="s">
        <v>71</v>
      </c>
    </row>
    <row r="41" spans="2:3">
      <c r="B41" s="13" t="s">
        <v>35</v>
      </c>
      <c r="C41" s="13" t="s">
        <v>72</v>
      </c>
    </row>
    <row r="42" spans="2:3">
      <c r="B42" s="2" t="s">
        <v>35</v>
      </c>
      <c r="C42" s="2" t="s">
        <v>73</v>
      </c>
    </row>
    <row r="43" spans="2:3">
      <c r="B43" s="13" t="s">
        <v>35</v>
      </c>
      <c r="C43" s="13" t="s">
        <v>74</v>
      </c>
    </row>
    <row r="44" spans="2:3">
      <c r="B44" s="2" t="s">
        <v>35</v>
      </c>
      <c r="C44" s="2" t="s">
        <v>75</v>
      </c>
    </row>
    <row r="45" spans="2:3">
      <c r="B45" s="13" t="s">
        <v>35</v>
      </c>
      <c r="C45" s="13" t="s">
        <v>76</v>
      </c>
    </row>
    <row r="46" spans="2:3">
      <c r="B46" s="2" t="s">
        <v>35</v>
      </c>
      <c r="C46" s="2" t="s">
        <v>77</v>
      </c>
    </row>
    <row r="47" spans="2:3">
      <c r="B47" s="13" t="s">
        <v>35</v>
      </c>
      <c r="C47" s="13" t="s">
        <v>78</v>
      </c>
    </row>
    <row r="48" spans="2:3">
      <c r="B48" s="2" t="s">
        <v>35</v>
      </c>
      <c r="C48" s="2" t="s">
        <v>79</v>
      </c>
    </row>
    <row r="49" spans="2:3">
      <c r="B49" s="13" t="s">
        <v>35</v>
      </c>
      <c r="C49" s="13" t="s">
        <v>80</v>
      </c>
    </row>
    <row r="50" spans="2:3">
      <c r="B50" s="2" t="s">
        <v>35</v>
      </c>
      <c r="C50" s="2" t="s">
        <v>81</v>
      </c>
    </row>
    <row r="51" spans="2:3">
      <c r="B51" s="13" t="s">
        <v>35</v>
      </c>
      <c r="C51" s="13" t="s">
        <v>82</v>
      </c>
    </row>
    <row r="52" spans="2:3">
      <c r="B52" s="2" t="s">
        <v>35</v>
      </c>
      <c r="C52" s="2" t="s">
        <v>83</v>
      </c>
    </row>
    <row r="53" spans="2:3">
      <c r="B53" s="13" t="s">
        <v>35</v>
      </c>
      <c r="C53" s="13" t="s">
        <v>84</v>
      </c>
    </row>
    <row r="54" spans="2:3">
      <c r="B54" s="2" t="s">
        <v>35</v>
      </c>
      <c r="C54" s="2" t="s">
        <v>85</v>
      </c>
    </row>
    <row r="55" spans="2:3">
      <c r="B55" s="13" t="s">
        <v>35</v>
      </c>
      <c r="C55" s="13" t="s">
        <v>86</v>
      </c>
    </row>
    <row r="56" spans="2:3">
      <c r="B56" s="2" t="s">
        <v>35</v>
      </c>
      <c r="C56" s="2" t="s">
        <v>87</v>
      </c>
    </row>
    <row r="57" spans="2:3">
      <c r="B57" s="13" t="s">
        <v>35</v>
      </c>
      <c r="C57" s="13" t="s">
        <v>88</v>
      </c>
    </row>
    <row r="58" spans="2:3">
      <c r="B58" s="2" t="s">
        <v>35</v>
      </c>
      <c r="C58" s="2" t="s">
        <v>89</v>
      </c>
    </row>
    <row r="59" spans="2:3">
      <c r="B59" s="13" t="s">
        <v>35</v>
      </c>
      <c r="C59" s="13" t="s">
        <v>90</v>
      </c>
    </row>
    <row r="60" spans="2:3">
      <c r="B60" s="2" t="s">
        <v>35</v>
      </c>
      <c r="C60" s="2" t="s">
        <v>91</v>
      </c>
    </row>
    <row r="61" spans="2:3">
      <c r="B61" s="13" t="s">
        <v>35</v>
      </c>
      <c r="C61" s="13" t="s">
        <v>92</v>
      </c>
    </row>
    <row r="62" spans="2:3">
      <c r="B62" s="2" t="s">
        <v>35</v>
      </c>
      <c r="C62" s="2" t="s">
        <v>93</v>
      </c>
    </row>
    <row r="63" spans="2:3">
      <c r="B63" s="13" t="s">
        <v>35</v>
      </c>
      <c r="C63" s="13" t="s">
        <v>94</v>
      </c>
    </row>
    <row r="64" spans="2:3">
      <c r="B64" s="2" t="s">
        <v>35</v>
      </c>
      <c r="C64" s="2" t="s">
        <v>95</v>
      </c>
    </row>
    <row r="65" spans="2:3">
      <c r="B65" s="13" t="s">
        <v>35</v>
      </c>
      <c r="C65" s="13" t="s">
        <v>96</v>
      </c>
    </row>
    <row r="66" spans="2:3">
      <c r="B66" s="2" t="s">
        <v>35</v>
      </c>
      <c r="C66" s="2" t="s">
        <v>97</v>
      </c>
    </row>
    <row r="67" spans="2:3">
      <c r="B67" s="13" t="s">
        <v>35</v>
      </c>
      <c r="C67" s="13" t="s">
        <v>98</v>
      </c>
    </row>
    <row r="68" spans="2:3">
      <c r="B68" s="2" t="s">
        <v>35</v>
      </c>
      <c r="C68" s="2" t="s">
        <v>99</v>
      </c>
    </row>
    <row r="69" spans="2:3">
      <c r="B69" s="13" t="s">
        <v>35</v>
      </c>
      <c r="C69" s="13" t="s">
        <v>100</v>
      </c>
    </row>
    <row r="70" spans="2:3">
      <c r="B70" s="2" t="s">
        <v>35</v>
      </c>
      <c r="C70" s="2" t="s">
        <v>101</v>
      </c>
    </row>
    <row r="71" spans="2:3">
      <c r="B71" s="13" t="s">
        <v>35</v>
      </c>
      <c r="C71" s="13" t="s">
        <v>102</v>
      </c>
    </row>
    <row r="72" spans="2:3">
      <c r="B72" s="2" t="s">
        <v>35</v>
      </c>
      <c r="C72" s="2" t="s">
        <v>103</v>
      </c>
    </row>
    <row r="73" spans="2:3">
      <c r="B73" s="13" t="s">
        <v>35</v>
      </c>
      <c r="C73" s="13" t="s">
        <v>104</v>
      </c>
    </row>
    <row r="74" spans="2:3">
      <c r="B74" s="2" t="s">
        <v>13</v>
      </c>
      <c r="C74" s="2" t="s">
        <v>19</v>
      </c>
    </row>
    <row r="75" spans="2:3">
      <c r="B75" s="13" t="s">
        <v>105</v>
      </c>
      <c r="C75" s="13" t="s">
        <v>106</v>
      </c>
    </row>
    <row r="76" spans="2:3">
      <c r="B76" s="2" t="s">
        <v>105</v>
      </c>
      <c r="C76" s="2" t="s">
        <v>107</v>
      </c>
    </row>
    <row r="77" spans="2:3">
      <c r="B77" s="13" t="s">
        <v>105</v>
      </c>
      <c r="C77" s="13" t="s">
        <v>108</v>
      </c>
    </row>
    <row r="78" spans="2:3">
      <c r="B78" s="2" t="s">
        <v>105</v>
      </c>
      <c r="C78" s="2" t="s">
        <v>109</v>
      </c>
    </row>
    <row r="79" spans="2:3">
      <c r="B79" s="13" t="s">
        <v>105</v>
      </c>
      <c r="C79" s="13" t="s">
        <v>21</v>
      </c>
    </row>
    <row r="80" spans="2:3">
      <c r="B80" s="2" t="s">
        <v>105</v>
      </c>
      <c r="C80" s="2" t="s">
        <v>110</v>
      </c>
    </row>
    <row r="81" spans="2:3">
      <c r="B81" s="13" t="s">
        <v>105</v>
      </c>
      <c r="C81" s="13" t="s">
        <v>111</v>
      </c>
    </row>
    <row r="82" spans="2:3">
      <c r="B82" s="2" t="s">
        <v>105</v>
      </c>
      <c r="C82" s="2" t="s">
        <v>112</v>
      </c>
    </row>
    <row r="83" spans="2:3">
      <c r="B83" s="13" t="s">
        <v>105</v>
      </c>
      <c r="C83" s="13" t="s">
        <v>113</v>
      </c>
    </row>
    <row r="84" spans="2:3">
      <c r="B84" s="2" t="s">
        <v>105</v>
      </c>
      <c r="C84" s="2" t="s">
        <v>24</v>
      </c>
    </row>
    <row r="85" spans="2:3">
      <c r="B85" s="13" t="s">
        <v>105</v>
      </c>
      <c r="C85" s="13" t="s">
        <v>114</v>
      </c>
    </row>
    <row r="86" spans="2:3">
      <c r="B86" s="2" t="s">
        <v>105</v>
      </c>
      <c r="C86" s="2" t="s">
        <v>26</v>
      </c>
    </row>
    <row r="87" spans="2:3">
      <c r="B87" s="13" t="s">
        <v>105</v>
      </c>
      <c r="C87" s="13" t="s">
        <v>115</v>
      </c>
    </row>
    <row r="88" spans="2:3">
      <c r="B88" s="2" t="s">
        <v>105</v>
      </c>
      <c r="C88" s="2" t="s">
        <v>116</v>
      </c>
    </row>
    <row r="89" spans="2:3">
      <c r="B89" s="13" t="s">
        <v>105</v>
      </c>
      <c r="C89" s="13" t="s">
        <v>117</v>
      </c>
    </row>
    <row r="90" spans="2:3">
      <c r="B90" s="2" t="s">
        <v>105</v>
      </c>
      <c r="C90" s="2" t="s">
        <v>118</v>
      </c>
    </row>
    <row r="91" spans="2:3">
      <c r="B91" s="13" t="s">
        <v>105</v>
      </c>
      <c r="C91" s="13" t="s">
        <v>119</v>
      </c>
    </row>
    <row r="92" spans="2:3">
      <c r="B92" s="2" t="s">
        <v>105</v>
      </c>
      <c r="C92" s="2" t="s">
        <v>120</v>
      </c>
    </row>
    <row r="93" spans="2:3">
      <c r="B93" s="13" t="s">
        <v>105</v>
      </c>
      <c r="C93" s="13" t="s">
        <v>121</v>
      </c>
    </row>
    <row r="94" spans="2:3">
      <c r="B94" s="2" t="s">
        <v>105</v>
      </c>
      <c r="C94" s="2" t="s">
        <v>122</v>
      </c>
    </row>
    <row r="95" spans="2:3">
      <c r="B95" s="13" t="s">
        <v>105</v>
      </c>
      <c r="C95" s="13" t="s">
        <v>123</v>
      </c>
    </row>
    <row r="96" spans="2:3">
      <c r="B96" s="2" t="s">
        <v>105</v>
      </c>
      <c r="C96" s="2" t="s">
        <v>124</v>
      </c>
    </row>
    <row r="97" spans="2:3">
      <c r="B97" s="13" t="s">
        <v>105</v>
      </c>
      <c r="C97" s="13" t="s">
        <v>125</v>
      </c>
    </row>
    <row r="98" spans="2:3">
      <c r="B98" s="2" t="s">
        <v>105</v>
      </c>
      <c r="C98" s="2" t="s">
        <v>126</v>
      </c>
    </row>
    <row r="99" spans="2:3">
      <c r="B99" s="13" t="s">
        <v>105</v>
      </c>
      <c r="C99" s="13" t="s">
        <v>127</v>
      </c>
    </row>
    <row r="100" spans="2:3">
      <c r="B100" s="2" t="s">
        <v>105</v>
      </c>
      <c r="C100" s="2" t="s">
        <v>128</v>
      </c>
    </row>
    <row r="101" spans="2:3">
      <c r="B101" s="13" t="s">
        <v>105</v>
      </c>
      <c r="C101" s="13" t="s">
        <v>129</v>
      </c>
    </row>
    <row r="102" spans="2:3">
      <c r="B102" s="2" t="s">
        <v>105</v>
      </c>
      <c r="C102" s="2" t="s">
        <v>130</v>
      </c>
    </row>
    <row r="103" spans="2:3">
      <c r="B103" s="13" t="s">
        <v>105</v>
      </c>
      <c r="C103" s="13" t="s">
        <v>131</v>
      </c>
    </row>
    <row r="104" spans="2:3">
      <c r="B104" s="2" t="s">
        <v>105</v>
      </c>
      <c r="C104" s="2" t="s">
        <v>132</v>
      </c>
    </row>
    <row r="105" spans="2:3">
      <c r="B105" s="13" t="s">
        <v>105</v>
      </c>
      <c r="C105" s="13" t="s">
        <v>133</v>
      </c>
    </row>
    <row r="106" spans="2:3">
      <c r="B106" s="2" t="s">
        <v>105</v>
      </c>
      <c r="C106" s="2" t="s">
        <v>134</v>
      </c>
    </row>
    <row r="107" spans="2:3">
      <c r="B107" s="13" t="s">
        <v>105</v>
      </c>
      <c r="C107" s="13" t="s">
        <v>135</v>
      </c>
    </row>
    <row r="108" spans="2:3">
      <c r="B108" s="2" t="s">
        <v>105</v>
      </c>
      <c r="C108" s="2" t="s">
        <v>136</v>
      </c>
    </row>
    <row r="109" spans="2:3">
      <c r="B109" s="13" t="s">
        <v>105</v>
      </c>
      <c r="C109" s="13" t="s">
        <v>28</v>
      </c>
    </row>
    <row r="110" spans="2:3">
      <c r="B110" s="2" t="s">
        <v>105</v>
      </c>
      <c r="C110" s="2" t="s">
        <v>137</v>
      </c>
    </row>
    <row r="111" spans="2:3">
      <c r="B111" s="13" t="s">
        <v>105</v>
      </c>
      <c r="C111" s="13" t="s">
        <v>138</v>
      </c>
    </row>
    <row r="112" spans="2:3">
      <c r="B112" s="2" t="s">
        <v>105</v>
      </c>
      <c r="C112" s="2" t="s">
        <v>139</v>
      </c>
    </row>
    <row r="113" spans="2:3">
      <c r="B113" s="13" t="s">
        <v>105</v>
      </c>
      <c r="C113" s="13" t="s">
        <v>30</v>
      </c>
    </row>
    <row r="114" spans="2:3">
      <c r="B114" s="2" t="s">
        <v>105</v>
      </c>
      <c r="C114" s="2" t="s">
        <v>140</v>
      </c>
    </row>
    <row r="115" spans="2:3">
      <c r="B115" s="13" t="s">
        <v>105</v>
      </c>
      <c r="C115" s="13" t="s">
        <v>141</v>
      </c>
    </row>
    <row r="116" spans="2:3">
      <c r="B116" s="2" t="s">
        <v>105</v>
      </c>
      <c r="C116" s="2" t="s">
        <v>142</v>
      </c>
    </row>
    <row r="117" spans="2:3">
      <c r="B117" s="13" t="s">
        <v>105</v>
      </c>
      <c r="C117" s="13" t="s">
        <v>143</v>
      </c>
    </row>
    <row r="118" spans="2:3">
      <c r="B118" s="2" t="s">
        <v>105</v>
      </c>
      <c r="C118" s="2" t="s">
        <v>144</v>
      </c>
    </row>
    <row r="119" spans="2:3">
      <c r="B119" s="13" t="s">
        <v>105</v>
      </c>
      <c r="C119" s="13" t="s">
        <v>145</v>
      </c>
    </row>
    <row r="120" spans="2:3">
      <c r="B120" s="2" t="s">
        <v>105</v>
      </c>
      <c r="C120" s="2" t="s">
        <v>146</v>
      </c>
    </row>
    <row r="121" spans="2:3">
      <c r="B121" s="13" t="s">
        <v>14</v>
      </c>
      <c r="C121" s="13" t="s">
        <v>20</v>
      </c>
    </row>
    <row r="122" spans="2:3">
      <c r="B122" s="2" t="s">
        <v>15</v>
      </c>
      <c r="C122" s="2" t="s">
        <v>21</v>
      </c>
    </row>
    <row r="123" spans="2:3">
      <c r="B123" s="13" t="s">
        <v>15</v>
      </c>
      <c r="C123" s="13" t="s">
        <v>24</v>
      </c>
    </row>
    <row r="124" spans="2:3">
      <c r="B124" s="2" t="s">
        <v>15</v>
      </c>
      <c r="C124" s="2" t="s">
        <v>26</v>
      </c>
    </row>
    <row r="125" spans="2:3">
      <c r="B125" s="13" t="s">
        <v>15</v>
      </c>
      <c r="C125" s="13" t="s">
        <v>28</v>
      </c>
    </row>
    <row r="126" spans="2:3">
      <c r="B126" s="2" t="s">
        <v>15</v>
      </c>
      <c r="C126" s="2" t="s">
        <v>30</v>
      </c>
    </row>
    <row r="127" spans="2:3">
      <c r="B127" s="13" t="s">
        <v>16</v>
      </c>
      <c r="C127" s="13" t="s">
        <v>22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BS61"/>
  <sheetViews>
    <sheetView workbookViewId="0">
      <pane xSplit="1" ySplit="12" topLeftCell="BM32" activePane="bottomRight" state="frozen"/>
      <selection pane="topRight"/>
      <selection pane="bottomLeft"/>
      <selection pane="bottomRight" activeCell="BN59" sqref="BN59:BS59"/>
    </sheetView>
  </sheetViews>
  <sheetFormatPr baseColWidth="10" defaultColWidth="9.140625" defaultRowHeight="11.45" customHeight="1"/>
  <cols>
    <col min="1" max="1" width="18" customWidth="1"/>
    <col min="2" max="11" width="19.85546875" customWidth="1"/>
    <col min="12" max="12" width="18" customWidth="1"/>
    <col min="13" max="15" width="19.85546875" customWidth="1"/>
    <col min="16" max="16" width="11" customWidth="1"/>
    <col min="17" max="27" width="19.85546875" customWidth="1"/>
    <col min="28" max="28" width="12" customWidth="1"/>
    <col min="29" max="32" width="19.85546875" customWidth="1"/>
    <col min="33" max="34" width="18" customWidth="1"/>
    <col min="35" max="37" width="19.85546875" customWidth="1"/>
    <col min="38" max="38" width="10" customWidth="1"/>
    <col min="39" max="39" width="19.85546875" customWidth="1"/>
    <col min="40" max="40" width="18" customWidth="1"/>
    <col min="41" max="42" width="19.85546875" customWidth="1"/>
    <col min="43" max="43" width="10" customWidth="1"/>
    <col min="44" max="55" width="19.85546875" customWidth="1"/>
    <col min="56" max="56" width="12" customWidth="1"/>
    <col min="57" max="57" width="13" customWidth="1"/>
    <col min="58" max="71" width="19.85546875" customWidth="1"/>
  </cols>
  <sheetData>
    <row r="1" spans="1:71" ht="15">
      <c r="A1" s="3" t="s">
        <v>147</v>
      </c>
    </row>
    <row r="2" spans="1:71" ht="15">
      <c r="A2" s="2" t="s">
        <v>148</v>
      </c>
      <c r="B2" s="1" t="s">
        <v>0</v>
      </c>
    </row>
    <row r="3" spans="1:71" ht="15">
      <c r="A3" s="2" t="s">
        <v>149</v>
      </c>
      <c r="B3" s="2" t="s">
        <v>6</v>
      </c>
    </row>
    <row r="5" spans="1:71" ht="15">
      <c r="A5" s="1" t="s">
        <v>12</v>
      </c>
      <c r="C5" s="2" t="s">
        <v>18</v>
      </c>
    </row>
    <row r="6" spans="1:71" ht="15">
      <c r="A6" s="1" t="s">
        <v>13</v>
      </c>
      <c r="C6" s="2" t="s">
        <v>19</v>
      </c>
    </row>
    <row r="7" spans="1:71" ht="15">
      <c r="A7" s="1" t="s">
        <v>14</v>
      </c>
      <c r="C7" s="2" t="s">
        <v>20</v>
      </c>
    </row>
    <row r="8" spans="1:71" ht="15">
      <c r="A8" s="1" t="s">
        <v>15</v>
      </c>
      <c r="C8" s="2" t="s">
        <v>21</v>
      </c>
    </row>
    <row r="9" spans="1:71" ht="15">
      <c r="A9" s="1" t="s">
        <v>16</v>
      </c>
      <c r="C9" s="2" t="s">
        <v>22</v>
      </c>
    </row>
    <row r="10" spans="1:71" ht="15">
      <c r="B10">
        <v>1</v>
      </c>
      <c r="C10">
        <f>B10+1</f>
        <v>2</v>
      </c>
      <c r="D10">
        <f t="shared" ref="D10:BO10" si="0">C10+1</f>
        <v>3</v>
      </c>
      <c r="E10">
        <f t="shared" si="0"/>
        <v>4</v>
      </c>
      <c r="F10">
        <f t="shared" si="0"/>
        <v>5</v>
      </c>
      <c r="G10">
        <f t="shared" si="0"/>
        <v>6</v>
      </c>
      <c r="H10">
        <f t="shared" si="0"/>
        <v>7</v>
      </c>
      <c r="I10">
        <f t="shared" si="0"/>
        <v>8</v>
      </c>
      <c r="J10">
        <f t="shared" si="0"/>
        <v>9</v>
      </c>
      <c r="K10">
        <f t="shared" si="0"/>
        <v>10</v>
      </c>
      <c r="L10">
        <f t="shared" si="0"/>
        <v>11</v>
      </c>
      <c r="M10">
        <f t="shared" si="0"/>
        <v>12</v>
      </c>
      <c r="N10">
        <f t="shared" si="0"/>
        <v>13</v>
      </c>
      <c r="O10">
        <f t="shared" si="0"/>
        <v>14</v>
      </c>
      <c r="P10">
        <f t="shared" si="0"/>
        <v>15</v>
      </c>
      <c r="Q10">
        <f t="shared" si="0"/>
        <v>16</v>
      </c>
      <c r="R10">
        <f t="shared" si="0"/>
        <v>17</v>
      </c>
      <c r="S10">
        <f t="shared" si="0"/>
        <v>18</v>
      </c>
      <c r="T10">
        <f t="shared" si="0"/>
        <v>19</v>
      </c>
      <c r="U10">
        <f t="shared" si="0"/>
        <v>20</v>
      </c>
      <c r="V10">
        <f t="shared" si="0"/>
        <v>21</v>
      </c>
      <c r="W10">
        <f t="shared" si="0"/>
        <v>22</v>
      </c>
      <c r="X10">
        <f t="shared" si="0"/>
        <v>23</v>
      </c>
      <c r="Y10">
        <f t="shared" si="0"/>
        <v>24</v>
      </c>
      <c r="Z10">
        <f t="shared" si="0"/>
        <v>25</v>
      </c>
      <c r="AA10">
        <f t="shared" si="0"/>
        <v>26</v>
      </c>
      <c r="AB10">
        <f t="shared" si="0"/>
        <v>27</v>
      </c>
      <c r="AC10">
        <f t="shared" si="0"/>
        <v>28</v>
      </c>
      <c r="AD10">
        <f t="shared" si="0"/>
        <v>29</v>
      </c>
      <c r="AE10">
        <f t="shared" si="0"/>
        <v>30</v>
      </c>
      <c r="AF10">
        <f t="shared" si="0"/>
        <v>31</v>
      </c>
      <c r="AG10">
        <f t="shared" si="0"/>
        <v>32</v>
      </c>
      <c r="AH10">
        <f t="shared" si="0"/>
        <v>33</v>
      </c>
      <c r="AI10">
        <f t="shared" si="0"/>
        <v>34</v>
      </c>
      <c r="AJ10">
        <f t="shared" si="0"/>
        <v>35</v>
      </c>
      <c r="AK10">
        <f t="shared" si="0"/>
        <v>36</v>
      </c>
      <c r="AL10">
        <f t="shared" si="0"/>
        <v>37</v>
      </c>
      <c r="AM10">
        <f t="shared" si="0"/>
        <v>38</v>
      </c>
      <c r="AN10">
        <f t="shared" si="0"/>
        <v>39</v>
      </c>
      <c r="AO10">
        <f t="shared" si="0"/>
        <v>40</v>
      </c>
      <c r="AP10">
        <f t="shared" si="0"/>
        <v>41</v>
      </c>
      <c r="AQ10">
        <f t="shared" si="0"/>
        <v>42</v>
      </c>
      <c r="AR10">
        <f t="shared" si="0"/>
        <v>43</v>
      </c>
      <c r="AS10">
        <f t="shared" si="0"/>
        <v>44</v>
      </c>
      <c r="AT10">
        <f t="shared" si="0"/>
        <v>45</v>
      </c>
      <c r="AU10">
        <f t="shared" si="0"/>
        <v>46</v>
      </c>
      <c r="AV10">
        <f t="shared" si="0"/>
        <v>47</v>
      </c>
      <c r="AW10">
        <f t="shared" si="0"/>
        <v>48</v>
      </c>
      <c r="AX10">
        <f t="shared" si="0"/>
        <v>49</v>
      </c>
      <c r="AY10">
        <f t="shared" si="0"/>
        <v>50</v>
      </c>
      <c r="AZ10">
        <f t="shared" si="0"/>
        <v>51</v>
      </c>
      <c r="BA10">
        <f t="shared" si="0"/>
        <v>52</v>
      </c>
      <c r="BB10">
        <f t="shared" si="0"/>
        <v>53</v>
      </c>
      <c r="BC10">
        <f t="shared" si="0"/>
        <v>54</v>
      </c>
      <c r="BD10">
        <f t="shared" si="0"/>
        <v>55</v>
      </c>
      <c r="BE10">
        <f t="shared" si="0"/>
        <v>56</v>
      </c>
      <c r="BF10">
        <f t="shared" si="0"/>
        <v>57</v>
      </c>
      <c r="BG10">
        <f t="shared" si="0"/>
        <v>58</v>
      </c>
      <c r="BH10">
        <f t="shared" si="0"/>
        <v>59</v>
      </c>
      <c r="BI10">
        <f t="shared" si="0"/>
        <v>60</v>
      </c>
      <c r="BJ10">
        <f t="shared" si="0"/>
        <v>61</v>
      </c>
      <c r="BK10">
        <f t="shared" si="0"/>
        <v>62</v>
      </c>
      <c r="BL10">
        <f t="shared" si="0"/>
        <v>63</v>
      </c>
      <c r="BM10">
        <f t="shared" si="0"/>
        <v>64</v>
      </c>
      <c r="BN10">
        <f t="shared" si="0"/>
        <v>65</v>
      </c>
      <c r="BO10">
        <f t="shared" si="0"/>
        <v>66</v>
      </c>
      <c r="BP10">
        <f t="shared" ref="BP10:BR10" si="1">BO10+1</f>
        <v>67</v>
      </c>
      <c r="BQ10">
        <f t="shared" si="1"/>
        <v>68</v>
      </c>
      <c r="BR10">
        <f t="shared" si="1"/>
        <v>69</v>
      </c>
      <c r="BS10">
        <v>70</v>
      </c>
    </row>
    <row r="11" spans="1:71" ht="15">
      <c r="A11" s="5" t="s">
        <v>150</v>
      </c>
      <c r="B11" s="4" t="s">
        <v>36</v>
      </c>
      <c r="C11" s="4" t="s">
        <v>37</v>
      </c>
      <c r="D11" s="4" t="s">
        <v>38</v>
      </c>
      <c r="E11" s="4" t="s">
        <v>39</v>
      </c>
      <c r="F11" s="4" t="s">
        <v>40</v>
      </c>
      <c r="G11" s="4" t="s">
        <v>41</v>
      </c>
      <c r="H11" s="4" t="s">
        <v>42</v>
      </c>
      <c r="I11" s="4" t="s">
        <v>43</v>
      </c>
      <c r="J11" s="4" t="s">
        <v>44</v>
      </c>
      <c r="K11" s="4" t="s">
        <v>45</v>
      </c>
      <c r="L11" s="4" t="s">
        <v>46</v>
      </c>
      <c r="M11" s="4" t="s">
        <v>47</v>
      </c>
      <c r="N11" s="4" t="s">
        <v>48</v>
      </c>
      <c r="O11" s="4" t="s">
        <v>49</v>
      </c>
      <c r="P11" s="4" t="s">
        <v>50</v>
      </c>
      <c r="Q11" s="4" t="s">
        <v>51</v>
      </c>
      <c r="R11" s="4" t="s">
        <v>52</v>
      </c>
      <c r="S11" s="4" t="s">
        <v>53</v>
      </c>
      <c r="T11" s="4" t="s">
        <v>54</v>
      </c>
      <c r="U11" s="4" t="s">
        <v>55</v>
      </c>
      <c r="V11" s="4" t="s">
        <v>56</v>
      </c>
      <c r="W11" s="4" t="s">
        <v>57</v>
      </c>
      <c r="X11" s="4" t="s">
        <v>58</v>
      </c>
      <c r="Y11" s="4" t="s">
        <v>59</v>
      </c>
      <c r="Z11" s="4" t="s">
        <v>60</v>
      </c>
      <c r="AA11" s="4" t="s">
        <v>61</v>
      </c>
      <c r="AB11" s="4" t="s">
        <v>62</v>
      </c>
      <c r="AC11" s="4" t="s">
        <v>63</v>
      </c>
      <c r="AD11" s="4" t="s">
        <v>64</v>
      </c>
      <c r="AE11" s="4" t="s">
        <v>65</v>
      </c>
      <c r="AF11" s="4" t="s">
        <v>66</v>
      </c>
      <c r="AG11" s="4" t="s">
        <v>67</v>
      </c>
      <c r="AH11" s="4" t="s">
        <v>68</v>
      </c>
      <c r="AI11" s="4" t="s">
        <v>69</v>
      </c>
      <c r="AJ11" s="4" t="s">
        <v>70</v>
      </c>
      <c r="AK11" s="4" t="s">
        <v>71</v>
      </c>
      <c r="AL11" s="4" t="s">
        <v>72</v>
      </c>
      <c r="AM11" s="4" t="s">
        <v>73</v>
      </c>
      <c r="AN11" s="4" t="s">
        <v>74</v>
      </c>
      <c r="AO11" s="4" t="s">
        <v>75</v>
      </c>
      <c r="AP11" s="4" t="s">
        <v>76</v>
      </c>
      <c r="AQ11" s="4" t="s">
        <v>77</v>
      </c>
      <c r="AR11" s="4" t="s">
        <v>78</v>
      </c>
      <c r="AS11" s="4" t="s">
        <v>79</v>
      </c>
      <c r="AT11" s="4" t="s">
        <v>80</v>
      </c>
      <c r="AU11" s="4" t="s">
        <v>81</v>
      </c>
      <c r="AV11" s="4" t="s">
        <v>82</v>
      </c>
      <c r="AW11" s="4" t="s">
        <v>83</v>
      </c>
      <c r="AX11" s="4" t="s">
        <v>84</v>
      </c>
      <c r="AY11" s="4" t="s">
        <v>85</v>
      </c>
      <c r="AZ11" s="4" t="s">
        <v>86</v>
      </c>
      <c r="BA11" s="4" t="s">
        <v>87</v>
      </c>
      <c r="BB11" s="4" t="s">
        <v>88</v>
      </c>
      <c r="BC11" s="4" t="s">
        <v>89</v>
      </c>
      <c r="BD11" s="4" t="s">
        <v>90</v>
      </c>
      <c r="BE11" s="4" t="s">
        <v>91</v>
      </c>
      <c r="BF11" s="4" t="s">
        <v>92</v>
      </c>
      <c r="BG11" s="4" t="s">
        <v>93</v>
      </c>
      <c r="BH11" s="4" t="s">
        <v>94</v>
      </c>
      <c r="BI11" s="4" t="s">
        <v>95</v>
      </c>
      <c r="BJ11" s="4" t="s">
        <v>96</v>
      </c>
      <c r="BK11" s="4" t="s">
        <v>97</v>
      </c>
      <c r="BL11" s="4" t="s">
        <v>98</v>
      </c>
      <c r="BM11" s="4" t="s">
        <v>99</v>
      </c>
      <c r="BN11" s="25" t="s">
        <v>163</v>
      </c>
      <c r="BO11" s="4" t="s">
        <v>100</v>
      </c>
      <c r="BP11" s="4" t="s">
        <v>101</v>
      </c>
      <c r="BQ11" s="4" t="s">
        <v>102</v>
      </c>
      <c r="BR11" s="4" t="s">
        <v>103</v>
      </c>
      <c r="BS11" s="4" t="s">
        <v>104</v>
      </c>
    </row>
    <row r="12" spans="1:71" ht="15">
      <c r="A12" s="6" t="s">
        <v>151</v>
      </c>
      <c r="B12" s="8" t="s">
        <v>152</v>
      </c>
      <c r="C12" s="8" t="s">
        <v>152</v>
      </c>
      <c r="D12" s="8" t="s">
        <v>152</v>
      </c>
      <c r="E12" s="8" t="s">
        <v>152</v>
      </c>
      <c r="F12" s="8" t="s">
        <v>152</v>
      </c>
      <c r="G12" s="8" t="s">
        <v>152</v>
      </c>
      <c r="H12" s="8" t="s">
        <v>152</v>
      </c>
      <c r="I12" s="8" t="s">
        <v>152</v>
      </c>
      <c r="J12" s="8" t="s">
        <v>152</v>
      </c>
      <c r="K12" s="8" t="s">
        <v>152</v>
      </c>
      <c r="L12" s="8" t="s">
        <v>152</v>
      </c>
      <c r="M12" s="8" t="s">
        <v>152</v>
      </c>
      <c r="N12" s="8" t="s">
        <v>152</v>
      </c>
      <c r="O12" s="8" t="s">
        <v>152</v>
      </c>
      <c r="P12" s="8" t="s">
        <v>152</v>
      </c>
      <c r="Q12" s="8" t="s">
        <v>152</v>
      </c>
      <c r="R12" s="8" t="s">
        <v>152</v>
      </c>
      <c r="S12" s="8" t="s">
        <v>152</v>
      </c>
      <c r="T12" s="8" t="s">
        <v>152</v>
      </c>
      <c r="U12" s="8" t="s">
        <v>152</v>
      </c>
      <c r="V12" s="8" t="s">
        <v>152</v>
      </c>
      <c r="W12" s="8" t="s">
        <v>152</v>
      </c>
      <c r="X12" s="8" t="s">
        <v>152</v>
      </c>
      <c r="Y12" s="8" t="s">
        <v>152</v>
      </c>
      <c r="Z12" s="8" t="s">
        <v>152</v>
      </c>
      <c r="AA12" s="8" t="s">
        <v>152</v>
      </c>
      <c r="AB12" s="8" t="s">
        <v>152</v>
      </c>
      <c r="AC12" s="8" t="s">
        <v>152</v>
      </c>
      <c r="AD12" s="8" t="s">
        <v>152</v>
      </c>
      <c r="AE12" s="8" t="s">
        <v>152</v>
      </c>
      <c r="AF12" s="8" t="s">
        <v>152</v>
      </c>
      <c r="AG12" s="8" t="s">
        <v>152</v>
      </c>
      <c r="AH12" s="8" t="s">
        <v>152</v>
      </c>
      <c r="AI12" s="8" t="s">
        <v>152</v>
      </c>
      <c r="AJ12" s="8" t="s">
        <v>152</v>
      </c>
      <c r="AK12" s="8" t="s">
        <v>152</v>
      </c>
      <c r="AL12" s="8" t="s">
        <v>152</v>
      </c>
      <c r="AM12" s="8" t="s">
        <v>152</v>
      </c>
      <c r="AN12" s="8" t="s">
        <v>152</v>
      </c>
      <c r="AO12" s="8" t="s">
        <v>152</v>
      </c>
      <c r="AP12" s="8" t="s">
        <v>152</v>
      </c>
      <c r="AQ12" s="8" t="s">
        <v>152</v>
      </c>
      <c r="AR12" s="8" t="s">
        <v>152</v>
      </c>
      <c r="AS12" s="8" t="s">
        <v>152</v>
      </c>
      <c r="AT12" s="8" t="s">
        <v>152</v>
      </c>
      <c r="AU12" s="8" t="s">
        <v>152</v>
      </c>
      <c r="AV12" s="8" t="s">
        <v>152</v>
      </c>
      <c r="AW12" s="8" t="s">
        <v>152</v>
      </c>
      <c r="AX12" s="8" t="s">
        <v>152</v>
      </c>
      <c r="AY12" s="8" t="s">
        <v>152</v>
      </c>
      <c r="AZ12" s="8" t="s">
        <v>152</v>
      </c>
      <c r="BA12" s="8" t="s">
        <v>152</v>
      </c>
      <c r="BB12" s="8" t="s">
        <v>152</v>
      </c>
      <c r="BC12" s="8" t="s">
        <v>152</v>
      </c>
      <c r="BD12" s="8" t="s">
        <v>152</v>
      </c>
      <c r="BE12" s="8" t="s">
        <v>152</v>
      </c>
      <c r="BF12" s="8" t="s">
        <v>152</v>
      </c>
      <c r="BG12" s="8" t="s">
        <v>152</v>
      </c>
      <c r="BH12" s="8" t="s">
        <v>152</v>
      </c>
      <c r="BI12" s="8" t="s">
        <v>152</v>
      </c>
      <c r="BJ12" s="8" t="s">
        <v>152</v>
      </c>
      <c r="BK12" s="8" t="s">
        <v>152</v>
      </c>
      <c r="BL12" s="8" t="s">
        <v>152</v>
      </c>
      <c r="BM12" s="8" t="s">
        <v>152</v>
      </c>
      <c r="BN12" s="8" t="s">
        <v>162</v>
      </c>
      <c r="BO12" s="8" t="s">
        <v>152</v>
      </c>
      <c r="BP12" s="8" t="s">
        <v>152</v>
      </c>
      <c r="BQ12" s="8" t="s">
        <v>152</v>
      </c>
      <c r="BR12" s="8" t="s">
        <v>152</v>
      </c>
      <c r="BS12" s="8" t="s">
        <v>152</v>
      </c>
    </row>
    <row r="13" spans="1:71" ht="15">
      <c r="A13" s="7" t="s">
        <v>106</v>
      </c>
      <c r="B13" s="9">
        <v>0</v>
      </c>
      <c r="C13" s="9">
        <v>0</v>
      </c>
      <c r="D13" s="16">
        <v>0.16</v>
      </c>
      <c r="E13" s="9">
        <v>0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16">
        <v>6.3E-2</v>
      </c>
      <c r="L13" s="16">
        <v>0.24399999999999999</v>
      </c>
      <c r="M13" s="9">
        <v>0</v>
      </c>
      <c r="N13" s="9">
        <v>0</v>
      </c>
      <c r="O13" s="9">
        <v>0</v>
      </c>
      <c r="P13" s="9">
        <v>0</v>
      </c>
      <c r="Q13" s="16">
        <v>0.114</v>
      </c>
      <c r="R13" s="9">
        <v>0</v>
      </c>
      <c r="S13" s="9">
        <v>0</v>
      </c>
      <c r="T13" s="9">
        <v>0</v>
      </c>
      <c r="U13" s="16">
        <v>2.5030000000000001</v>
      </c>
      <c r="V13" s="16">
        <v>21.46</v>
      </c>
      <c r="W13" s="9">
        <v>0</v>
      </c>
      <c r="X13" s="16">
        <v>39.484999999999999</v>
      </c>
      <c r="Y13" s="9">
        <v>0</v>
      </c>
      <c r="Z13" s="9">
        <v>0</v>
      </c>
      <c r="AA13" s="9">
        <v>0</v>
      </c>
      <c r="AB13" s="16">
        <v>0.17899999999999999</v>
      </c>
      <c r="AC13" s="9">
        <v>0</v>
      </c>
      <c r="AD13" s="16">
        <v>2.141</v>
      </c>
      <c r="AE13" s="9">
        <v>0</v>
      </c>
      <c r="AF13" s="16">
        <v>6.5609999999999999</v>
      </c>
      <c r="AG13" s="9">
        <v>0</v>
      </c>
      <c r="AH13" s="16">
        <v>18.952999999999999</v>
      </c>
      <c r="AI13" s="16">
        <v>3.835</v>
      </c>
      <c r="AJ13" s="9">
        <v>0</v>
      </c>
      <c r="AK13" s="9">
        <v>0</v>
      </c>
      <c r="AL13" s="9">
        <v>0</v>
      </c>
      <c r="AM13" s="9">
        <v>0</v>
      </c>
      <c r="AN13" s="9">
        <v>0</v>
      </c>
      <c r="AO13" s="9">
        <v>0</v>
      </c>
      <c r="AP13" s="9">
        <v>0</v>
      </c>
      <c r="AQ13" s="9">
        <v>0</v>
      </c>
      <c r="AR13" s="9">
        <v>0</v>
      </c>
      <c r="AS13" s="9">
        <v>0</v>
      </c>
      <c r="AT13" s="9">
        <v>0</v>
      </c>
      <c r="AU13" s="9">
        <v>0</v>
      </c>
      <c r="AV13" s="9">
        <v>0</v>
      </c>
      <c r="AW13" s="9">
        <v>0</v>
      </c>
      <c r="AX13" s="16">
        <v>0.53700000000000003</v>
      </c>
      <c r="AY13" s="9">
        <v>0</v>
      </c>
      <c r="AZ13" s="9">
        <v>0</v>
      </c>
      <c r="BA13" s="9">
        <v>0</v>
      </c>
      <c r="BB13" s="9">
        <v>0</v>
      </c>
      <c r="BC13" s="16">
        <v>23.646999999999998</v>
      </c>
      <c r="BD13" s="9">
        <v>0</v>
      </c>
      <c r="BE13" s="16">
        <v>0.34100000000000003</v>
      </c>
      <c r="BF13" s="9">
        <v>0</v>
      </c>
      <c r="BG13" s="9">
        <v>0</v>
      </c>
      <c r="BH13" s="9">
        <v>0</v>
      </c>
      <c r="BI13" s="9">
        <v>0</v>
      </c>
      <c r="BJ13" s="9">
        <v>0</v>
      </c>
      <c r="BK13" s="9">
        <v>0</v>
      </c>
      <c r="BL13" s="9">
        <v>0</v>
      </c>
      <c r="BM13" s="9">
        <v>0</v>
      </c>
      <c r="BN13" s="9">
        <f>SUM(B13:BM13)</f>
        <v>120.223</v>
      </c>
      <c r="BO13" s="9">
        <v>0</v>
      </c>
      <c r="BP13" s="16">
        <v>263.28500000000003</v>
      </c>
      <c r="BQ13" s="9">
        <v>0</v>
      </c>
      <c r="BR13" s="16">
        <v>10.4</v>
      </c>
      <c r="BS13" s="16">
        <v>118.268</v>
      </c>
    </row>
    <row r="14" spans="1:71" ht="15">
      <c r="A14" s="7" t="s">
        <v>107</v>
      </c>
      <c r="B14" s="17">
        <v>8.0000000000000002E-3</v>
      </c>
      <c r="C14" s="17">
        <v>3.0000000000000001E-3</v>
      </c>
      <c r="D14" s="10">
        <v>0</v>
      </c>
      <c r="E14" s="17">
        <v>6.3E-2</v>
      </c>
      <c r="F14" s="17">
        <v>3.0000000000000001E-3</v>
      </c>
      <c r="G14" s="17">
        <v>1E-3</v>
      </c>
      <c r="H14" s="17">
        <v>1E-3</v>
      </c>
      <c r="I14" s="10">
        <v>0</v>
      </c>
      <c r="J14" s="10">
        <v>0</v>
      </c>
      <c r="K14" s="17">
        <v>8.9999999999999993E-3</v>
      </c>
      <c r="L14" s="17">
        <v>8.9999999999999993E-3</v>
      </c>
      <c r="M14" s="17">
        <v>3.0000000000000001E-3</v>
      </c>
      <c r="N14" s="17">
        <v>5.0000000000000001E-3</v>
      </c>
      <c r="O14" s="17">
        <v>0.13400000000000001</v>
      </c>
      <c r="P14" s="17">
        <v>6.6000000000000003E-2</v>
      </c>
      <c r="Q14" s="17">
        <v>4.7E-2</v>
      </c>
      <c r="R14" s="17">
        <v>7.1999999999999995E-2</v>
      </c>
      <c r="S14" s="17">
        <v>0.22800000000000001</v>
      </c>
      <c r="T14" s="17">
        <v>4.3999999999999997E-2</v>
      </c>
      <c r="U14" s="17">
        <v>0.53</v>
      </c>
      <c r="V14" s="17">
        <v>13.976000000000001</v>
      </c>
      <c r="W14" s="17">
        <v>3.0000000000000001E-3</v>
      </c>
      <c r="X14" s="17">
        <v>0.11899999999999999</v>
      </c>
      <c r="Y14" s="17">
        <v>0.54200000000000004</v>
      </c>
      <c r="Z14" s="10">
        <v>0</v>
      </c>
      <c r="AA14" s="17">
        <v>7.0000000000000001E-3</v>
      </c>
      <c r="AB14" s="17">
        <v>0.30599999999999999</v>
      </c>
      <c r="AC14" s="17">
        <v>0.11</v>
      </c>
      <c r="AD14" s="17">
        <v>1.4E-2</v>
      </c>
      <c r="AE14" s="17">
        <v>9.9000000000000005E-2</v>
      </c>
      <c r="AF14" s="17">
        <v>9.4499999999999993</v>
      </c>
      <c r="AG14" s="17">
        <v>2.7E-2</v>
      </c>
      <c r="AH14" s="17">
        <v>1.171</v>
      </c>
      <c r="AI14" s="17">
        <v>0.16700000000000001</v>
      </c>
      <c r="AJ14" s="17">
        <v>2E-3</v>
      </c>
      <c r="AK14" s="17">
        <v>1.0999999999999999E-2</v>
      </c>
      <c r="AL14" s="10">
        <v>0</v>
      </c>
      <c r="AM14" s="17">
        <v>7.0000000000000001E-3</v>
      </c>
      <c r="AN14" s="17">
        <v>1.4E-2</v>
      </c>
      <c r="AO14" s="17">
        <v>1.7000000000000001E-2</v>
      </c>
      <c r="AP14" s="17">
        <v>1E-3</v>
      </c>
      <c r="AQ14" s="17">
        <v>1E-3</v>
      </c>
      <c r="AR14" s="10">
        <v>0</v>
      </c>
      <c r="AS14" s="17">
        <v>3.0000000000000001E-3</v>
      </c>
      <c r="AT14" s="17">
        <v>1E-3</v>
      </c>
      <c r="AU14" s="17">
        <v>1E-3</v>
      </c>
      <c r="AV14" s="10">
        <v>0</v>
      </c>
      <c r="AW14" s="10">
        <v>0</v>
      </c>
      <c r="AX14" s="17">
        <v>1E-3</v>
      </c>
      <c r="AY14" s="10">
        <v>0</v>
      </c>
      <c r="AZ14" s="10">
        <v>0</v>
      </c>
      <c r="BA14" s="17">
        <v>3.6999999999999998E-2</v>
      </c>
      <c r="BB14" s="17">
        <v>3.0000000000000001E-3</v>
      </c>
      <c r="BC14" s="17">
        <v>3.6110000000000002</v>
      </c>
      <c r="BD14" s="17">
        <v>4.0000000000000001E-3</v>
      </c>
      <c r="BE14" s="17">
        <v>1.6759999999999999</v>
      </c>
      <c r="BF14" s="17">
        <v>1E-3</v>
      </c>
      <c r="BG14" s="17">
        <v>7.0000000000000001E-3</v>
      </c>
      <c r="BH14" s="17">
        <v>1E-3</v>
      </c>
      <c r="BI14" s="10">
        <v>0</v>
      </c>
      <c r="BJ14" s="17">
        <v>1E-3</v>
      </c>
      <c r="BK14" s="10">
        <v>0</v>
      </c>
      <c r="BL14" s="10">
        <v>0</v>
      </c>
      <c r="BM14" s="10">
        <v>0</v>
      </c>
      <c r="BN14" s="9">
        <f t="shared" ref="BN14:BN58" si="2">SUM(B14:BM14)</f>
        <v>32.616999999999997</v>
      </c>
      <c r="BO14" s="17">
        <v>4.1929999999999996</v>
      </c>
      <c r="BP14" s="17">
        <v>4.194</v>
      </c>
      <c r="BQ14" s="10">
        <v>0</v>
      </c>
      <c r="BR14" s="17">
        <v>17.597999999999999</v>
      </c>
      <c r="BS14" s="17">
        <v>19.367999999999999</v>
      </c>
    </row>
    <row r="15" spans="1:71" ht="15">
      <c r="A15" s="7" t="s">
        <v>108</v>
      </c>
      <c r="B15" s="16">
        <v>8.0000000000000002E-3</v>
      </c>
      <c r="C15" s="9">
        <v>0</v>
      </c>
      <c r="D15" s="16">
        <v>4.0000000000000001E-3</v>
      </c>
      <c r="E15" s="16">
        <v>0.107</v>
      </c>
      <c r="F15" s="16">
        <v>3.3000000000000002E-2</v>
      </c>
      <c r="G15" s="16">
        <v>1.7000000000000001E-2</v>
      </c>
      <c r="H15" s="9">
        <v>0</v>
      </c>
      <c r="I15" s="16">
        <v>2.8000000000000001E-2</v>
      </c>
      <c r="J15" s="9">
        <v>0</v>
      </c>
      <c r="K15" s="9">
        <v>0</v>
      </c>
      <c r="L15" s="9">
        <v>0</v>
      </c>
      <c r="M15" s="9">
        <v>0</v>
      </c>
      <c r="N15" s="9">
        <v>0</v>
      </c>
      <c r="O15" s="16">
        <v>5.1999999999999998E-2</v>
      </c>
      <c r="P15" s="16">
        <v>0.109</v>
      </c>
      <c r="Q15" s="16">
        <v>0.82899999999999996</v>
      </c>
      <c r="R15" s="16">
        <v>5.8000000000000003E-2</v>
      </c>
      <c r="S15" s="16">
        <v>2.4E-2</v>
      </c>
      <c r="T15" s="16">
        <v>1.919</v>
      </c>
      <c r="U15" s="16">
        <v>0.48599999999999999</v>
      </c>
      <c r="V15" s="16">
        <v>26.379000000000001</v>
      </c>
      <c r="W15" s="16">
        <v>7.9000000000000001E-2</v>
      </c>
      <c r="X15" s="16">
        <v>3.8210000000000002</v>
      </c>
      <c r="Y15" s="16">
        <v>0.23699999999999999</v>
      </c>
      <c r="Z15" s="16">
        <v>6.0000000000000001E-3</v>
      </c>
      <c r="AA15" s="16">
        <v>2.8000000000000001E-2</v>
      </c>
      <c r="AB15" s="16">
        <v>0.436</v>
      </c>
      <c r="AC15" s="16">
        <v>0.182</v>
      </c>
      <c r="AD15" s="16">
        <v>0.70899999999999996</v>
      </c>
      <c r="AE15" s="16">
        <v>7.4999999999999997E-2</v>
      </c>
      <c r="AF15" s="16">
        <v>9.9269999999999996</v>
      </c>
      <c r="AG15" s="16">
        <v>1.9E-2</v>
      </c>
      <c r="AH15" s="16">
        <v>10.404999999999999</v>
      </c>
      <c r="AI15" s="16">
        <v>0.622</v>
      </c>
      <c r="AJ15" s="9">
        <v>0</v>
      </c>
      <c r="AK15" s="9">
        <v>0</v>
      </c>
      <c r="AL15" s="9">
        <v>0</v>
      </c>
      <c r="AM15" s="9">
        <v>0</v>
      </c>
      <c r="AN15" s="16">
        <v>7.0000000000000001E-3</v>
      </c>
      <c r="AO15" s="9">
        <v>0</v>
      </c>
      <c r="AP15" s="16">
        <v>0.23599999999999999</v>
      </c>
      <c r="AQ15" s="9">
        <v>0</v>
      </c>
      <c r="AR15" s="9">
        <v>0</v>
      </c>
      <c r="AS15" s="16">
        <v>3.7999999999999999E-2</v>
      </c>
      <c r="AT15" s="9">
        <v>0</v>
      </c>
      <c r="AU15" s="16">
        <v>0.20100000000000001</v>
      </c>
      <c r="AV15" s="9">
        <v>0</v>
      </c>
      <c r="AW15" s="9">
        <v>0</v>
      </c>
      <c r="AX15" s="9">
        <v>0</v>
      </c>
      <c r="AY15" s="16">
        <v>0.57899999999999996</v>
      </c>
      <c r="AZ15" s="9">
        <v>0</v>
      </c>
      <c r="BA15" s="9">
        <v>0</v>
      </c>
      <c r="BB15" s="16">
        <v>0.04</v>
      </c>
      <c r="BC15" s="16">
        <v>2.0470000000000002</v>
      </c>
      <c r="BD15" s="16">
        <v>3.5000000000000003E-2</v>
      </c>
      <c r="BE15" s="16">
        <v>8.0000000000000002E-3</v>
      </c>
      <c r="BF15" s="9">
        <v>0</v>
      </c>
      <c r="BG15" s="9">
        <v>0</v>
      </c>
      <c r="BH15" s="9">
        <v>0</v>
      </c>
      <c r="BI15" s="9">
        <v>0</v>
      </c>
      <c r="BJ15" s="9">
        <v>0</v>
      </c>
      <c r="BK15" s="9">
        <v>0</v>
      </c>
      <c r="BL15" s="9">
        <v>0</v>
      </c>
      <c r="BM15" s="9">
        <v>0</v>
      </c>
      <c r="BN15" s="9">
        <f t="shared" si="2"/>
        <v>59.79</v>
      </c>
      <c r="BO15" s="16">
        <v>9.3260000000000005</v>
      </c>
      <c r="BP15" s="16">
        <v>54.616</v>
      </c>
      <c r="BQ15" s="16">
        <v>4.9000000000000002E-2</v>
      </c>
      <c r="BR15" s="16">
        <v>35.351999999999997</v>
      </c>
      <c r="BS15" s="16">
        <v>82.578999999999994</v>
      </c>
    </row>
    <row r="16" spans="1:71" ht="15">
      <c r="A16" s="7" t="s">
        <v>109</v>
      </c>
      <c r="B16" s="10">
        <v>0</v>
      </c>
      <c r="C16" s="10">
        <v>0</v>
      </c>
      <c r="D16" s="10">
        <v>0</v>
      </c>
      <c r="E16" s="10">
        <v>0</v>
      </c>
      <c r="F16" s="10">
        <v>0</v>
      </c>
      <c r="G16" s="10">
        <v>0</v>
      </c>
      <c r="H16" s="10">
        <v>0</v>
      </c>
      <c r="I16" s="10">
        <v>0</v>
      </c>
      <c r="J16" s="10">
        <v>0</v>
      </c>
      <c r="K16" s="10">
        <v>0</v>
      </c>
      <c r="L16" s="10">
        <v>0</v>
      </c>
      <c r="M16" s="10">
        <v>0</v>
      </c>
      <c r="N16" s="10">
        <v>0</v>
      </c>
      <c r="O16" s="10">
        <v>0</v>
      </c>
      <c r="P16" s="10">
        <v>0</v>
      </c>
      <c r="Q16" s="17">
        <v>0.02</v>
      </c>
      <c r="R16" s="17">
        <v>0.7</v>
      </c>
      <c r="S16" s="10">
        <v>0</v>
      </c>
      <c r="T16" s="17">
        <v>1E-3</v>
      </c>
      <c r="U16" s="17">
        <v>1.0999999999999999E-2</v>
      </c>
      <c r="V16" s="17">
        <v>3.6859999999999999</v>
      </c>
      <c r="W16" s="17">
        <v>0.154</v>
      </c>
      <c r="X16" s="17">
        <v>12.117000000000001</v>
      </c>
      <c r="Y16" s="10">
        <v>0</v>
      </c>
      <c r="Z16" s="10">
        <v>0</v>
      </c>
      <c r="AA16" s="17">
        <v>2E-3</v>
      </c>
      <c r="AB16" s="17">
        <v>1.048</v>
      </c>
      <c r="AC16" s="17">
        <v>0.315</v>
      </c>
      <c r="AD16" s="10">
        <v>0</v>
      </c>
      <c r="AE16" s="17">
        <v>1.8959999999999999</v>
      </c>
      <c r="AF16" s="17">
        <v>1.4E-2</v>
      </c>
      <c r="AG16" s="10">
        <v>0</v>
      </c>
      <c r="AH16" s="17">
        <v>9.9979999999999993</v>
      </c>
      <c r="AI16" s="10">
        <v>0</v>
      </c>
      <c r="AJ16" s="10">
        <v>0</v>
      </c>
      <c r="AK16" s="10">
        <v>0</v>
      </c>
      <c r="AL16" s="10">
        <v>0</v>
      </c>
      <c r="AM16" s="10">
        <v>0</v>
      </c>
      <c r="AN16" s="10">
        <v>0</v>
      </c>
      <c r="AO16" s="10">
        <v>0</v>
      </c>
      <c r="AP16" s="10">
        <v>0</v>
      </c>
      <c r="AQ16" s="10">
        <v>0</v>
      </c>
      <c r="AR16" s="10">
        <v>0</v>
      </c>
      <c r="AS16" s="10">
        <v>0</v>
      </c>
      <c r="AT16" s="10">
        <v>0</v>
      </c>
      <c r="AU16" s="10">
        <v>0</v>
      </c>
      <c r="AV16" s="10">
        <v>0</v>
      </c>
      <c r="AW16" s="10">
        <v>0</v>
      </c>
      <c r="AX16" s="10">
        <v>0</v>
      </c>
      <c r="AY16" s="17">
        <v>0.16800000000000001</v>
      </c>
      <c r="AZ16" s="10">
        <v>0</v>
      </c>
      <c r="BA16" s="10">
        <v>0</v>
      </c>
      <c r="BB16" s="10">
        <v>0</v>
      </c>
      <c r="BC16" s="17">
        <v>1.0349999999999999</v>
      </c>
      <c r="BD16" s="10">
        <v>0</v>
      </c>
      <c r="BE16" s="10">
        <v>0</v>
      </c>
      <c r="BF16" s="10">
        <v>0</v>
      </c>
      <c r="BG16" s="10">
        <v>0</v>
      </c>
      <c r="BH16" s="10">
        <v>0</v>
      </c>
      <c r="BI16" s="10">
        <v>0</v>
      </c>
      <c r="BJ16" s="17">
        <v>0.55400000000000005</v>
      </c>
      <c r="BK16" s="10">
        <v>0</v>
      </c>
      <c r="BL16" s="10">
        <v>0</v>
      </c>
      <c r="BM16" s="10">
        <v>0</v>
      </c>
      <c r="BN16" s="9">
        <f t="shared" si="2"/>
        <v>31.718999999999994</v>
      </c>
      <c r="BO16" s="17">
        <v>0.98399999999999999</v>
      </c>
      <c r="BP16" s="17">
        <v>35.408000000000001</v>
      </c>
      <c r="BQ16" s="10">
        <v>0</v>
      </c>
      <c r="BR16" s="17">
        <v>-6.7050000000000001</v>
      </c>
      <c r="BS16" s="17">
        <v>266.76600000000002</v>
      </c>
    </row>
    <row r="17" spans="1:71" ht="15">
      <c r="A17" s="7" t="s">
        <v>21</v>
      </c>
      <c r="B17" s="16">
        <v>1.181</v>
      </c>
      <c r="C17" s="9">
        <v>0</v>
      </c>
      <c r="D17" s="9">
        <v>0</v>
      </c>
      <c r="E17" s="9">
        <v>0</v>
      </c>
      <c r="F17" s="9">
        <v>0</v>
      </c>
      <c r="G17" s="9">
        <v>0</v>
      </c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16">
        <v>0.94199999999999995</v>
      </c>
      <c r="O17" s="9">
        <v>0</v>
      </c>
      <c r="P17" s="9">
        <v>0</v>
      </c>
      <c r="Q17" s="16">
        <v>0.93899999999999995</v>
      </c>
      <c r="R17" s="9">
        <v>0</v>
      </c>
      <c r="S17" s="16">
        <v>46.844000000000001</v>
      </c>
      <c r="T17" s="16">
        <v>7.3209999999999997</v>
      </c>
      <c r="U17" s="16">
        <v>7.1159999999999997</v>
      </c>
      <c r="V17" s="16">
        <v>7818.1970000000001</v>
      </c>
      <c r="W17" s="9">
        <v>0</v>
      </c>
      <c r="X17" s="16">
        <v>1724.002</v>
      </c>
      <c r="Y17" s="9">
        <v>0</v>
      </c>
      <c r="Z17" s="9">
        <v>0</v>
      </c>
      <c r="AA17" s="9">
        <v>0</v>
      </c>
      <c r="AB17" s="9">
        <v>0</v>
      </c>
      <c r="AC17" s="16">
        <v>2.782</v>
      </c>
      <c r="AD17" s="9">
        <v>0</v>
      </c>
      <c r="AE17" s="9">
        <v>0</v>
      </c>
      <c r="AF17" s="16">
        <v>9.9190000000000005</v>
      </c>
      <c r="AG17" s="9">
        <v>0</v>
      </c>
      <c r="AH17" s="16">
        <v>176.465</v>
      </c>
      <c r="AI17" s="9">
        <v>0</v>
      </c>
      <c r="AJ17" s="9">
        <v>0</v>
      </c>
      <c r="AK17" s="9">
        <v>0</v>
      </c>
      <c r="AL17" s="9">
        <v>0</v>
      </c>
      <c r="AM17" s="9">
        <v>0</v>
      </c>
      <c r="AN17" s="9">
        <v>0</v>
      </c>
      <c r="AO17" s="9">
        <v>0</v>
      </c>
      <c r="AP17" s="9">
        <v>0</v>
      </c>
      <c r="AQ17" s="9">
        <v>0</v>
      </c>
      <c r="AR17" s="9">
        <v>0</v>
      </c>
      <c r="AS17" s="9">
        <v>0</v>
      </c>
      <c r="AT17" s="9">
        <v>0</v>
      </c>
      <c r="AU17" s="16">
        <v>11.186</v>
      </c>
      <c r="AV17" s="16">
        <v>8.6530000000000005</v>
      </c>
      <c r="AW17" s="9">
        <v>0</v>
      </c>
      <c r="AX17" s="9">
        <v>0</v>
      </c>
      <c r="AY17" s="9">
        <v>0</v>
      </c>
      <c r="AZ17" s="9">
        <v>0</v>
      </c>
      <c r="BA17" s="9">
        <v>0</v>
      </c>
      <c r="BB17" s="16">
        <v>16.936</v>
      </c>
      <c r="BC17" s="16">
        <v>3349.9850000000001</v>
      </c>
      <c r="BD17" s="9">
        <v>0</v>
      </c>
      <c r="BE17" s="16">
        <v>5.2679999999999998</v>
      </c>
      <c r="BF17" s="16">
        <v>2.0609999999999999</v>
      </c>
      <c r="BG17" s="9">
        <v>0</v>
      </c>
      <c r="BH17" s="16">
        <v>2.4849999999999999</v>
      </c>
      <c r="BI17" s="9">
        <v>0</v>
      </c>
      <c r="BJ17" s="9">
        <v>0</v>
      </c>
      <c r="BK17" s="9">
        <v>0</v>
      </c>
      <c r="BL17" s="9">
        <v>0</v>
      </c>
      <c r="BM17" s="9">
        <v>0</v>
      </c>
      <c r="BN17" s="9">
        <f t="shared" si="2"/>
        <v>13192.281999999999</v>
      </c>
      <c r="BO17" s="16">
        <v>515.71400000000006</v>
      </c>
      <c r="BP17" s="16">
        <v>2396.9650000000001</v>
      </c>
      <c r="BQ17" s="9">
        <v>0</v>
      </c>
      <c r="BR17" s="16">
        <v>-3049.4940000000001</v>
      </c>
      <c r="BS17" s="16">
        <v>7659.1409999999996</v>
      </c>
    </row>
    <row r="18" spans="1:71" ht="15">
      <c r="A18" s="7" t="s">
        <v>110</v>
      </c>
      <c r="B18" s="10">
        <v>0</v>
      </c>
      <c r="C18" s="10">
        <v>0</v>
      </c>
      <c r="D18" s="17">
        <v>2E-3</v>
      </c>
      <c r="E18" s="17">
        <v>1E-3</v>
      </c>
      <c r="F18" s="10">
        <v>0</v>
      </c>
      <c r="G18" s="17">
        <v>2E-3</v>
      </c>
      <c r="H18" s="10">
        <v>0</v>
      </c>
      <c r="I18" s="10">
        <v>0</v>
      </c>
      <c r="J18" s="10">
        <v>0</v>
      </c>
      <c r="K18" s="10">
        <v>0</v>
      </c>
      <c r="L18" s="10">
        <v>0</v>
      </c>
      <c r="M18" s="10">
        <v>0</v>
      </c>
      <c r="N18" s="17">
        <v>2E-3</v>
      </c>
      <c r="O18" s="10">
        <v>0</v>
      </c>
      <c r="P18" s="10">
        <v>0</v>
      </c>
      <c r="Q18" s="17">
        <v>2.3E-2</v>
      </c>
      <c r="R18" s="10">
        <v>0</v>
      </c>
      <c r="S18" s="17">
        <v>6.0000000000000001E-3</v>
      </c>
      <c r="T18" s="10">
        <v>0</v>
      </c>
      <c r="U18" s="17">
        <v>4.0000000000000001E-3</v>
      </c>
      <c r="V18" s="17">
        <v>7.3999999999999996E-2</v>
      </c>
      <c r="W18" s="17">
        <v>2.3E-2</v>
      </c>
      <c r="X18" s="17">
        <v>0.84299999999999997</v>
      </c>
      <c r="Y18" s="10">
        <v>0</v>
      </c>
      <c r="Z18" s="10">
        <v>0</v>
      </c>
      <c r="AA18" s="10">
        <v>0</v>
      </c>
      <c r="AB18" s="17">
        <v>6.6000000000000003E-2</v>
      </c>
      <c r="AC18" s="17">
        <v>9.8000000000000004E-2</v>
      </c>
      <c r="AD18" s="10">
        <v>0</v>
      </c>
      <c r="AE18" s="10">
        <v>0</v>
      </c>
      <c r="AF18" s="17">
        <v>7.0000000000000007E-2</v>
      </c>
      <c r="AG18" s="10">
        <v>0</v>
      </c>
      <c r="AH18" s="17">
        <v>4.8000000000000001E-2</v>
      </c>
      <c r="AI18" s="17">
        <v>7.0999999999999994E-2</v>
      </c>
      <c r="AJ18" s="17">
        <v>1E-3</v>
      </c>
      <c r="AK18" s="10">
        <v>0</v>
      </c>
      <c r="AL18" s="10">
        <v>0</v>
      </c>
      <c r="AM18" s="10">
        <v>0</v>
      </c>
      <c r="AN18" s="17">
        <v>2E-3</v>
      </c>
      <c r="AO18" s="17">
        <v>1.4E-2</v>
      </c>
      <c r="AP18" s="10">
        <v>0</v>
      </c>
      <c r="AQ18" s="10">
        <v>0</v>
      </c>
      <c r="AR18" s="10">
        <v>0</v>
      </c>
      <c r="AS18" s="17">
        <v>6.0000000000000001E-3</v>
      </c>
      <c r="AT18" s="17">
        <v>4.0000000000000001E-3</v>
      </c>
      <c r="AU18" s="17">
        <v>2E-3</v>
      </c>
      <c r="AV18" s="17">
        <v>6.0000000000000001E-3</v>
      </c>
      <c r="AW18" s="17">
        <v>1E-3</v>
      </c>
      <c r="AX18" s="17">
        <v>1.4999999999999999E-2</v>
      </c>
      <c r="AY18" s="17">
        <v>0.08</v>
      </c>
      <c r="AZ18" s="17">
        <v>5.0000000000000001E-3</v>
      </c>
      <c r="BA18" s="10">
        <v>0</v>
      </c>
      <c r="BB18" s="10">
        <v>0</v>
      </c>
      <c r="BC18" s="17">
        <v>3.6999999999999998E-2</v>
      </c>
      <c r="BD18" s="17">
        <v>1E-3</v>
      </c>
      <c r="BE18" s="10">
        <v>0</v>
      </c>
      <c r="BF18" s="17">
        <v>1E-3</v>
      </c>
      <c r="BG18" s="17">
        <v>1E-3</v>
      </c>
      <c r="BH18" s="17">
        <v>1.2E-2</v>
      </c>
      <c r="BI18" s="17">
        <v>1E-3</v>
      </c>
      <c r="BJ18" s="10">
        <v>0</v>
      </c>
      <c r="BK18" s="10">
        <v>0</v>
      </c>
      <c r="BL18" s="10">
        <v>0</v>
      </c>
      <c r="BM18" s="10">
        <v>0</v>
      </c>
      <c r="BN18" s="9">
        <f t="shared" si="2"/>
        <v>1.5219999999999994</v>
      </c>
      <c r="BO18" s="17">
        <v>0.38100000000000001</v>
      </c>
      <c r="BP18" s="17">
        <v>0.82099999999999995</v>
      </c>
      <c r="BQ18" s="10">
        <v>0</v>
      </c>
      <c r="BR18" s="17">
        <v>0.14899999999999999</v>
      </c>
      <c r="BS18" s="17">
        <v>10.529</v>
      </c>
    </row>
    <row r="19" spans="1:71" ht="15">
      <c r="A19" s="7" t="s">
        <v>111</v>
      </c>
      <c r="B19" s="16">
        <v>1.6E-2</v>
      </c>
      <c r="C19" s="16">
        <v>2.5999999999999999E-2</v>
      </c>
      <c r="D19" s="16">
        <v>7.1999999999999995E-2</v>
      </c>
      <c r="E19" s="16">
        <v>0.123</v>
      </c>
      <c r="F19" s="16">
        <v>7.0000000000000001E-3</v>
      </c>
      <c r="G19" s="9">
        <v>0</v>
      </c>
      <c r="H19" s="16">
        <v>3.0000000000000001E-3</v>
      </c>
      <c r="I19" s="9">
        <v>0</v>
      </c>
      <c r="J19" s="16">
        <v>1E-3</v>
      </c>
      <c r="K19" s="9">
        <v>0</v>
      </c>
      <c r="L19" s="16">
        <v>2.5999999999999999E-2</v>
      </c>
      <c r="M19" s="16">
        <v>2.1000000000000001E-2</v>
      </c>
      <c r="N19" s="16">
        <v>5.0000000000000001E-3</v>
      </c>
      <c r="O19" s="16">
        <v>4.0000000000000001E-3</v>
      </c>
      <c r="P19" s="9">
        <v>0</v>
      </c>
      <c r="Q19" s="16">
        <v>1E-3</v>
      </c>
      <c r="R19" s="16">
        <v>7.0000000000000001E-3</v>
      </c>
      <c r="S19" s="9">
        <v>0</v>
      </c>
      <c r="T19" s="16">
        <v>0.247</v>
      </c>
      <c r="U19" s="16">
        <v>50.756</v>
      </c>
      <c r="V19" s="16">
        <v>2.2480000000000002</v>
      </c>
      <c r="W19" s="16">
        <v>3.835</v>
      </c>
      <c r="X19" s="16">
        <v>1E-3</v>
      </c>
      <c r="Y19" s="9">
        <v>0</v>
      </c>
      <c r="Z19" s="9">
        <v>0</v>
      </c>
      <c r="AA19" s="16">
        <v>3.7999999999999999E-2</v>
      </c>
      <c r="AB19" s="16">
        <v>0.13200000000000001</v>
      </c>
      <c r="AC19" s="16">
        <v>5.0000000000000001E-3</v>
      </c>
      <c r="AD19" s="16">
        <v>0.05</v>
      </c>
      <c r="AE19" s="16">
        <v>8.0000000000000002E-3</v>
      </c>
      <c r="AF19" s="16">
        <v>3.1E-2</v>
      </c>
      <c r="AG19" s="9">
        <v>0</v>
      </c>
      <c r="AH19" s="16">
        <v>0.79</v>
      </c>
      <c r="AI19" s="16">
        <v>5.0000000000000001E-3</v>
      </c>
      <c r="AJ19" s="16">
        <v>8.9999999999999993E-3</v>
      </c>
      <c r="AK19" s="16">
        <v>1E-3</v>
      </c>
      <c r="AL19" s="9">
        <v>0</v>
      </c>
      <c r="AM19" s="16">
        <v>1.2999999999999999E-2</v>
      </c>
      <c r="AN19" s="16">
        <v>1.6E-2</v>
      </c>
      <c r="AO19" s="16">
        <v>0.54200000000000004</v>
      </c>
      <c r="AP19" s="9">
        <v>0</v>
      </c>
      <c r="AQ19" s="9">
        <v>0</v>
      </c>
      <c r="AR19" s="16">
        <v>4.0000000000000001E-3</v>
      </c>
      <c r="AS19" s="9">
        <v>0</v>
      </c>
      <c r="AT19" s="16">
        <v>2.1999999999999999E-2</v>
      </c>
      <c r="AU19" s="16">
        <v>1E-3</v>
      </c>
      <c r="AV19" s="16">
        <v>6.0000000000000001E-3</v>
      </c>
      <c r="AW19" s="16">
        <v>3.6999999999999998E-2</v>
      </c>
      <c r="AX19" s="16">
        <v>0.01</v>
      </c>
      <c r="AY19" s="16">
        <v>43.048999999999999</v>
      </c>
      <c r="AZ19" s="16">
        <v>4.0000000000000001E-3</v>
      </c>
      <c r="BA19" s="9">
        <v>0</v>
      </c>
      <c r="BB19" s="16">
        <v>2.8000000000000001E-2</v>
      </c>
      <c r="BC19" s="16">
        <v>1.0449999999999999</v>
      </c>
      <c r="BD19" s="9">
        <v>0</v>
      </c>
      <c r="BE19" s="16">
        <v>0.04</v>
      </c>
      <c r="BF19" s="16">
        <v>2.1000000000000001E-2</v>
      </c>
      <c r="BG19" s="9">
        <v>0</v>
      </c>
      <c r="BH19" s="9">
        <v>0</v>
      </c>
      <c r="BI19" s="16">
        <v>8.0000000000000002E-3</v>
      </c>
      <c r="BJ19" s="9">
        <v>0</v>
      </c>
      <c r="BK19" s="16">
        <v>1E-3</v>
      </c>
      <c r="BL19" s="9">
        <v>0</v>
      </c>
      <c r="BM19" s="9">
        <v>0</v>
      </c>
      <c r="BN19" s="9">
        <f t="shared" si="2"/>
        <v>103.315</v>
      </c>
      <c r="BO19" s="9">
        <v>0</v>
      </c>
      <c r="BP19" s="16">
        <v>2.2989999999999999</v>
      </c>
      <c r="BQ19" s="9">
        <v>0</v>
      </c>
      <c r="BR19" s="16">
        <v>8.9589999999999996</v>
      </c>
      <c r="BS19" s="16">
        <v>641.44299999999998</v>
      </c>
    </row>
    <row r="20" spans="1:71" ht="15">
      <c r="A20" s="7" t="s">
        <v>112</v>
      </c>
      <c r="B20" s="10">
        <v>0</v>
      </c>
      <c r="C20" s="10">
        <v>0</v>
      </c>
      <c r="D20" s="10">
        <v>0</v>
      </c>
      <c r="E20" s="17">
        <v>5.8000000000000003E-2</v>
      </c>
      <c r="F20" s="17">
        <v>0.45300000000000001</v>
      </c>
      <c r="G20" s="17">
        <v>6.6000000000000003E-2</v>
      </c>
      <c r="H20" s="17">
        <v>4.0000000000000001E-3</v>
      </c>
      <c r="I20" s="17">
        <v>2.1999999999999999E-2</v>
      </c>
      <c r="J20" s="17">
        <v>1.2999999999999999E-2</v>
      </c>
      <c r="K20" s="17">
        <v>9.7000000000000003E-2</v>
      </c>
      <c r="L20" s="17">
        <v>4.3999999999999997E-2</v>
      </c>
      <c r="M20" s="17">
        <v>4.3999999999999997E-2</v>
      </c>
      <c r="N20" s="17">
        <v>3.3000000000000002E-2</v>
      </c>
      <c r="O20" s="17">
        <v>7.1999999999999995E-2</v>
      </c>
      <c r="P20" s="17">
        <v>0.24</v>
      </c>
      <c r="Q20" s="17">
        <v>0.15</v>
      </c>
      <c r="R20" s="17">
        <v>8.0000000000000002E-3</v>
      </c>
      <c r="S20" s="17">
        <v>4.5999999999999999E-2</v>
      </c>
      <c r="T20" s="17">
        <v>3.5999999999999997E-2</v>
      </c>
      <c r="U20" s="17">
        <v>4.0000000000000001E-3</v>
      </c>
      <c r="V20" s="17">
        <v>0.77</v>
      </c>
      <c r="W20" s="17">
        <v>1.4999999999999999E-2</v>
      </c>
      <c r="X20" s="17">
        <v>0.11600000000000001</v>
      </c>
      <c r="Y20" s="17">
        <v>1.7999999999999999E-2</v>
      </c>
      <c r="Z20" s="10">
        <v>0</v>
      </c>
      <c r="AA20" s="17">
        <v>3.0000000000000001E-3</v>
      </c>
      <c r="AB20" s="17">
        <v>3.5000000000000003E-2</v>
      </c>
      <c r="AC20" s="17">
        <v>1E-3</v>
      </c>
      <c r="AD20" s="17">
        <v>1.7999999999999999E-2</v>
      </c>
      <c r="AE20" s="17">
        <v>6.0000000000000001E-3</v>
      </c>
      <c r="AF20" s="17">
        <v>0.60499999999999998</v>
      </c>
      <c r="AG20" s="17">
        <v>6.843</v>
      </c>
      <c r="AH20" s="17">
        <v>1.6E-2</v>
      </c>
      <c r="AI20" s="17">
        <v>4.4999999999999998E-2</v>
      </c>
      <c r="AJ20" s="17">
        <v>8.0000000000000002E-3</v>
      </c>
      <c r="AK20" s="17">
        <v>0.71499999999999997</v>
      </c>
      <c r="AL20" s="10">
        <v>0</v>
      </c>
      <c r="AM20" s="17">
        <v>2E-3</v>
      </c>
      <c r="AN20" s="17">
        <v>1E-3</v>
      </c>
      <c r="AO20" s="10">
        <v>0</v>
      </c>
      <c r="AP20" s="10">
        <v>0</v>
      </c>
      <c r="AQ20" s="10">
        <v>0</v>
      </c>
      <c r="AR20" s="10">
        <v>0</v>
      </c>
      <c r="AS20" s="10">
        <v>0</v>
      </c>
      <c r="AT20" s="17">
        <v>2E-3</v>
      </c>
      <c r="AU20" s="17">
        <v>3.0000000000000001E-3</v>
      </c>
      <c r="AV20" s="10">
        <v>0</v>
      </c>
      <c r="AW20" s="10">
        <v>0</v>
      </c>
      <c r="AX20" s="10">
        <v>0</v>
      </c>
      <c r="AY20" s="17">
        <v>4.3999999999999997E-2</v>
      </c>
      <c r="AZ20" s="10">
        <v>0</v>
      </c>
      <c r="BA20" s="17">
        <v>6.0000000000000001E-3</v>
      </c>
      <c r="BB20" s="10">
        <v>0</v>
      </c>
      <c r="BC20" s="17">
        <v>2.1999999999999999E-2</v>
      </c>
      <c r="BD20" s="10">
        <v>0</v>
      </c>
      <c r="BE20" s="17">
        <v>1.2E-2</v>
      </c>
      <c r="BF20" s="17">
        <v>8.0000000000000002E-3</v>
      </c>
      <c r="BG20" s="10">
        <v>0</v>
      </c>
      <c r="BH20" s="10">
        <v>0</v>
      </c>
      <c r="BI20" s="17">
        <v>6.4000000000000001E-2</v>
      </c>
      <c r="BJ20" s="10">
        <v>0</v>
      </c>
      <c r="BK20" s="10">
        <v>0</v>
      </c>
      <c r="BL20" s="10">
        <v>0</v>
      </c>
      <c r="BM20" s="10">
        <v>0</v>
      </c>
      <c r="BN20" s="9">
        <f t="shared" si="2"/>
        <v>10.768000000000001</v>
      </c>
      <c r="BO20" s="10">
        <v>0</v>
      </c>
      <c r="BP20" s="17">
        <v>18.356999999999999</v>
      </c>
      <c r="BQ20" s="10">
        <v>0</v>
      </c>
      <c r="BR20" s="17">
        <v>-27.86</v>
      </c>
      <c r="BS20" s="17">
        <v>113.136</v>
      </c>
    </row>
    <row r="21" spans="1:71" ht="15">
      <c r="A21" s="7" t="s">
        <v>113</v>
      </c>
      <c r="B21" s="16">
        <v>0.12</v>
      </c>
      <c r="C21" s="16">
        <v>7.0000000000000001E-3</v>
      </c>
      <c r="D21" s="16">
        <v>3.74</v>
      </c>
      <c r="E21" s="16">
        <v>0.59699999999999998</v>
      </c>
      <c r="F21" s="16">
        <v>8.2000000000000003E-2</v>
      </c>
      <c r="G21" s="16">
        <v>3.3000000000000002E-2</v>
      </c>
      <c r="H21" s="16">
        <v>3.6999999999999998E-2</v>
      </c>
      <c r="I21" s="16">
        <v>1.7000000000000001E-2</v>
      </c>
      <c r="J21" s="16">
        <v>8.9999999999999993E-3</v>
      </c>
      <c r="K21" s="16">
        <v>0.122</v>
      </c>
      <c r="L21" s="16">
        <v>0.14699999999999999</v>
      </c>
      <c r="M21" s="16">
        <v>0.04</v>
      </c>
      <c r="N21" s="16">
        <v>0.16300000000000001</v>
      </c>
      <c r="O21" s="16">
        <v>3.7999999999999999E-2</v>
      </c>
      <c r="P21" s="16">
        <v>1.0880000000000001</v>
      </c>
      <c r="Q21" s="16">
        <v>1.51</v>
      </c>
      <c r="R21" s="16">
        <v>1.4999999999999999E-2</v>
      </c>
      <c r="S21" s="16">
        <v>5.0679999999999996</v>
      </c>
      <c r="T21" s="16">
        <v>1.2949999999999999</v>
      </c>
      <c r="U21" s="16">
        <v>3.2919999999999998</v>
      </c>
      <c r="V21" s="16">
        <v>305.56099999999998</v>
      </c>
      <c r="W21" s="16">
        <v>0.80300000000000005</v>
      </c>
      <c r="X21" s="16">
        <v>47.847000000000001</v>
      </c>
      <c r="Y21" s="16">
        <v>0.20699999999999999</v>
      </c>
      <c r="Z21" s="16">
        <v>1.4999999999999999E-2</v>
      </c>
      <c r="AA21" s="16">
        <v>0.70799999999999996</v>
      </c>
      <c r="AB21" s="16">
        <v>2.6749999999999998</v>
      </c>
      <c r="AC21" s="16">
        <v>2.0049999999999999</v>
      </c>
      <c r="AD21" s="16">
        <v>0.78100000000000003</v>
      </c>
      <c r="AE21" s="16">
        <v>0.113</v>
      </c>
      <c r="AF21" s="16">
        <v>27.584</v>
      </c>
      <c r="AG21" s="16">
        <v>9.1999999999999998E-2</v>
      </c>
      <c r="AH21" s="16">
        <v>14.22</v>
      </c>
      <c r="AI21" s="16">
        <v>9.5950000000000006</v>
      </c>
      <c r="AJ21" s="16">
        <v>1.4999999999999999E-2</v>
      </c>
      <c r="AK21" s="16">
        <v>0.182</v>
      </c>
      <c r="AL21" s="9">
        <v>0</v>
      </c>
      <c r="AM21" s="16">
        <v>0.02</v>
      </c>
      <c r="AN21" s="16">
        <v>0.438</v>
      </c>
      <c r="AO21" s="16">
        <v>0.121</v>
      </c>
      <c r="AP21" s="9">
        <v>0</v>
      </c>
      <c r="AQ21" s="9">
        <v>0</v>
      </c>
      <c r="AR21" s="9">
        <v>0</v>
      </c>
      <c r="AS21" s="16">
        <v>8.9999999999999993E-3</v>
      </c>
      <c r="AT21" s="16">
        <v>2.5000000000000001E-2</v>
      </c>
      <c r="AU21" s="16">
        <v>5.8810000000000002</v>
      </c>
      <c r="AV21" s="9">
        <v>0</v>
      </c>
      <c r="AW21" s="16">
        <v>0.128</v>
      </c>
      <c r="AX21" s="16">
        <v>0.06</v>
      </c>
      <c r="AY21" s="16">
        <v>7.431</v>
      </c>
      <c r="AZ21" s="16">
        <v>3.0000000000000001E-3</v>
      </c>
      <c r="BA21" s="16">
        <v>3.3000000000000002E-2</v>
      </c>
      <c r="BB21" s="16">
        <v>0.51200000000000001</v>
      </c>
      <c r="BC21" s="16">
        <v>1.532</v>
      </c>
      <c r="BD21" s="16">
        <v>0.13400000000000001</v>
      </c>
      <c r="BE21" s="16">
        <v>0.14899999999999999</v>
      </c>
      <c r="BF21" s="16">
        <v>1.401</v>
      </c>
      <c r="BG21" s="16">
        <v>6.7000000000000004E-2</v>
      </c>
      <c r="BH21" s="16">
        <v>0.183</v>
      </c>
      <c r="BI21" s="16">
        <v>1.274</v>
      </c>
      <c r="BJ21" s="16">
        <v>3.1E-2</v>
      </c>
      <c r="BK21" s="16">
        <v>4.2999999999999997E-2</v>
      </c>
      <c r="BL21" s="9">
        <v>0</v>
      </c>
      <c r="BM21" s="9">
        <v>0</v>
      </c>
      <c r="BN21" s="9">
        <f t="shared" si="2"/>
        <v>449.298</v>
      </c>
      <c r="BO21" s="16">
        <v>12.198</v>
      </c>
      <c r="BP21" s="16">
        <v>186.1</v>
      </c>
      <c r="BQ21" s="9">
        <v>0</v>
      </c>
      <c r="BR21" s="16">
        <v>14.967000000000001</v>
      </c>
      <c r="BS21" s="16">
        <v>28.652000000000001</v>
      </c>
    </row>
    <row r="22" spans="1:71" ht="15">
      <c r="A22" s="7" t="s">
        <v>24</v>
      </c>
      <c r="B22" s="10">
        <v>0</v>
      </c>
      <c r="C22" s="10">
        <v>0</v>
      </c>
      <c r="D22" s="10">
        <v>0</v>
      </c>
      <c r="E22" s="10">
        <v>0</v>
      </c>
      <c r="F22" s="17">
        <v>0.875</v>
      </c>
      <c r="G22" s="17">
        <v>5.0000000000000001E-3</v>
      </c>
      <c r="H22" s="17">
        <v>2E-3</v>
      </c>
      <c r="I22" s="17">
        <v>4.0000000000000001E-3</v>
      </c>
      <c r="J22" s="10">
        <v>0</v>
      </c>
      <c r="K22" s="10">
        <v>0</v>
      </c>
      <c r="L22" s="17">
        <v>0.13900000000000001</v>
      </c>
      <c r="M22" s="10">
        <v>0</v>
      </c>
      <c r="N22" s="17">
        <v>0.13500000000000001</v>
      </c>
      <c r="O22" s="17">
        <v>0.111</v>
      </c>
      <c r="P22" s="17">
        <v>0.26400000000000001</v>
      </c>
      <c r="Q22" s="17">
        <v>1.41</v>
      </c>
      <c r="R22" s="17">
        <v>0.01</v>
      </c>
      <c r="S22" s="10">
        <v>0</v>
      </c>
      <c r="T22" s="17">
        <v>1.948</v>
      </c>
      <c r="U22" s="17">
        <v>26.012</v>
      </c>
      <c r="V22" s="17">
        <v>2687.4789999999998</v>
      </c>
      <c r="W22" s="17">
        <v>2.7E-2</v>
      </c>
      <c r="X22" s="17">
        <v>20.844999999999999</v>
      </c>
      <c r="Y22" s="17">
        <v>0.32800000000000001</v>
      </c>
      <c r="Z22" s="10">
        <v>0</v>
      </c>
      <c r="AA22" s="17">
        <v>0.13300000000000001</v>
      </c>
      <c r="AB22" s="17">
        <v>0.72199999999999998</v>
      </c>
      <c r="AC22" s="17">
        <v>6.9269999999999996</v>
      </c>
      <c r="AD22" s="17">
        <v>2.1179999999999999</v>
      </c>
      <c r="AE22" s="17">
        <v>3.3690000000000002</v>
      </c>
      <c r="AF22" s="17">
        <v>5.01</v>
      </c>
      <c r="AG22" s="17">
        <v>3.3780000000000001</v>
      </c>
      <c r="AH22" s="17">
        <v>5.3360000000000003</v>
      </c>
      <c r="AI22" s="17">
        <v>7.7549999999999999</v>
      </c>
      <c r="AJ22" s="17">
        <v>8.4000000000000005E-2</v>
      </c>
      <c r="AK22" s="17">
        <v>2.7E-2</v>
      </c>
      <c r="AL22" s="17">
        <v>4.0000000000000001E-3</v>
      </c>
      <c r="AM22" s="17">
        <v>3.1E-2</v>
      </c>
      <c r="AN22" s="17">
        <v>0.54800000000000004</v>
      </c>
      <c r="AO22" s="17">
        <v>0.24</v>
      </c>
      <c r="AP22" s="17">
        <v>7.6999999999999999E-2</v>
      </c>
      <c r="AQ22" s="10">
        <v>0</v>
      </c>
      <c r="AR22" s="10">
        <v>0</v>
      </c>
      <c r="AS22" s="17">
        <v>3.0000000000000001E-3</v>
      </c>
      <c r="AT22" s="17">
        <v>0.314</v>
      </c>
      <c r="AU22" s="17">
        <v>1.7999999999999999E-2</v>
      </c>
      <c r="AV22" s="17">
        <v>7.2290000000000001</v>
      </c>
      <c r="AW22" s="17">
        <v>8.0000000000000002E-3</v>
      </c>
      <c r="AX22" s="17">
        <v>0.04</v>
      </c>
      <c r="AY22" s="17">
        <v>1.4419999999999999</v>
      </c>
      <c r="AZ22" s="17">
        <v>2E-3</v>
      </c>
      <c r="BA22" s="17">
        <v>2.7E-2</v>
      </c>
      <c r="BB22" s="17">
        <v>0.93500000000000005</v>
      </c>
      <c r="BC22" s="17">
        <v>219.65799999999999</v>
      </c>
      <c r="BD22" s="17">
        <v>8.9999999999999993E-3</v>
      </c>
      <c r="BE22" s="17">
        <v>4.3999999999999997E-2</v>
      </c>
      <c r="BF22" s="10">
        <v>0</v>
      </c>
      <c r="BG22" s="17">
        <v>5.0000000000000001E-3</v>
      </c>
      <c r="BH22" s="17">
        <v>3.0000000000000001E-3</v>
      </c>
      <c r="BI22" s="10">
        <v>0</v>
      </c>
      <c r="BJ22" s="17">
        <v>0.01</v>
      </c>
      <c r="BK22" s="17">
        <v>0.219</v>
      </c>
      <c r="BL22" s="10">
        <v>0</v>
      </c>
      <c r="BM22" s="10">
        <v>0</v>
      </c>
      <c r="BN22" s="9">
        <f t="shared" si="2"/>
        <v>3005.3189999999995</v>
      </c>
      <c r="BO22" s="17">
        <v>13.212</v>
      </c>
      <c r="BP22" s="17">
        <v>259.565</v>
      </c>
      <c r="BQ22" s="10">
        <v>0</v>
      </c>
      <c r="BR22" s="17">
        <v>19.001000000000001</v>
      </c>
      <c r="BS22" s="17">
        <v>744.09699999999998</v>
      </c>
    </row>
    <row r="23" spans="1:71" ht="15">
      <c r="A23" s="7" t="s">
        <v>114</v>
      </c>
      <c r="B23" s="9">
        <v>0</v>
      </c>
      <c r="C23" s="9">
        <v>0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  <c r="Q23" s="9">
        <v>0</v>
      </c>
      <c r="R23" s="9">
        <v>0</v>
      </c>
      <c r="S23" s="16">
        <v>0.30299999999999999</v>
      </c>
      <c r="T23" s="9">
        <v>0</v>
      </c>
      <c r="U23" s="16">
        <v>2E-3</v>
      </c>
      <c r="V23" s="16">
        <v>1.329</v>
      </c>
      <c r="W23" s="9">
        <v>0</v>
      </c>
      <c r="X23" s="16">
        <v>0.94</v>
      </c>
      <c r="Y23" s="9">
        <v>0</v>
      </c>
      <c r="Z23" s="9">
        <v>0</v>
      </c>
      <c r="AA23" s="9">
        <v>0</v>
      </c>
      <c r="AB23" s="16">
        <v>5.8999999999999997E-2</v>
      </c>
      <c r="AC23" s="9">
        <v>0</v>
      </c>
      <c r="AD23" s="9">
        <v>0</v>
      </c>
      <c r="AE23" s="9">
        <v>0</v>
      </c>
      <c r="AF23" s="16">
        <v>4.0000000000000001E-3</v>
      </c>
      <c r="AG23" s="16">
        <v>4.0000000000000001E-3</v>
      </c>
      <c r="AH23" s="16">
        <v>1.0999999999999999E-2</v>
      </c>
      <c r="AI23" s="16">
        <v>2E-3</v>
      </c>
      <c r="AJ23" s="9">
        <v>0</v>
      </c>
      <c r="AK23" s="16">
        <v>1E-3</v>
      </c>
      <c r="AL23" s="9">
        <v>0</v>
      </c>
      <c r="AM23" s="9">
        <v>0</v>
      </c>
      <c r="AN23" s="9">
        <v>0</v>
      </c>
      <c r="AO23" s="9">
        <v>0</v>
      </c>
      <c r="AP23" s="9">
        <v>0</v>
      </c>
      <c r="AQ23" s="9">
        <v>0</v>
      </c>
      <c r="AR23" s="9">
        <v>0</v>
      </c>
      <c r="AS23" s="9">
        <v>0</v>
      </c>
      <c r="AT23" s="16">
        <v>0.01</v>
      </c>
      <c r="AU23" s="9">
        <v>0</v>
      </c>
      <c r="AV23" s="9">
        <v>0</v>
      </c>
      <c r="AW23" s="9">
        <v>0</v>
      </c>
      <c r="AX23" s="9">
        <v>0</v>
      </c>
      <c r="AY23" s="9">
        <v>0</v>
      </c>
      <c r="AZ23" s="9">
        <v>0</v>
      </c>
      <c r="BA23" s="9">
        <v>0</v>
      </c>
      <c r="BB23" s="9">
        <v>0</v>
      </c>
      <c r="BC23" s="16">
        <v>3.9289999999999998</v>
      </c>
      <c r="BD23" s="9">
        <v>0</v>
      </c>
      <c r="BE23" s="9">
        <v>0</v>
      </c>
      <c r="BF23" s="9">
        <v>0</v>
      </c>
      <c r="BG23" s="9">
        <v>0</v>
      </c>
      <c r="BH23" s="16">
        <v>0.38600000000000001</v>
      </c>
      <c r="BI23" s="9">
        <v>0</v>
      </c>
      <c r="BJ23" s="9">
        <v>0</v>
      </c>
      <c r="BK23" s="9">
        <v>0</v>
      </c>
      <c r="BL23" s="9">
        <v>0</v>
      </c>
      <c r="BM23" s="9">
        <v>0</v>
      </c>
      <c r="BN23" s="9">
        <f t="shared" si="2"/>
        <v>6.9799999999999995</v>
      </c>
      <c r="BO23" s="9">
        <v>0</v>
      </c>
      <c r="BP23" s="16">
        <v>10.375</v>
      </c>
      <c r="BQ23" s="9">
        <v>0</v>
      </c>
      <c r="BR23" s="16">
        <v>1.4410000000000001</v>
      </c>
      <c r="BS23" s="16">
        <v>8.875</v>
      </c>
    </row>
    <row r="24" spans="1:71" ht="15">
      <c r="A24" s="7" t="s">
        <v>26</v>
      </c>
      <c r="B24" s="10">
        <v>0</v>
      </c>
      <c r="C24" s="10">
        <v>0</v>
      </c>
      <c r="D24" s="10">
        <v>0</v>
      </c>
      <c r="E24" s="10">
        <v>0</v>
      </c>
      <c r="F24" s="17">
        <v>4.9000000000000002E-2</v>
      </c>
      <c r="G24" s="17">
        <v>1.0640000000000001</v>
      </c>
      <c r="H24" s="10">
        <v>0</v>
      </c>
      <c r="I24" s="17">
        <v>5.7000000000000002E-2</v>
      </c>
      <c r="J24" s="17">
        <v>0.05</v>
      </c>
      <c r="K24" s="10">
        <v>0</v>
      </c>
      <c r="L24" s="17">
        <v>6.2E-2</v>
      </c>
      <c r="M24" s="10">
        <v>0</v>
      </c>
      <c r="N24" s="17">
        <v>0.05</v>
      </c>
      <c r="O24" s="17">
        <v>4.5999999999999999E-2</v>
      </c>
      <c r="P24" s="17">
        <v>5.5E-2</v>
      </c>
      <c r="Q24" s="17">
        <v>21.088000000000001</v>
      </c>
      <c r="R24" s="17">
        <v>5.6000000000000001E-2</v>
      </c>
      <c r="S24" s="17">
        <v>5.6000000000000001E-2</v>
      </c>
      <c r="T24" s="17">
        <v>1.4550000000000001</v>
      </c>
      <c r="U24" s="17">
        <v>14.627000000000001</v>
      </c>
      <c r="V24" s="17">
        <v>978.71500000000003</v>
      </c>
      <c r="W24" s="17">
        <v>21.23</v>
      </c>
      <c r="X24" s="17">
        <v>87.924000000000007</v>
      </c>
      <c r="Y24" s="17">
        <v>0.13300000000000001</v>
      </c>
      <c r="Z24" s="10">
        <v>0</v>
      </c>
      <c r="AA24" s="10">
        <v>0</v>
      </c>
      <c r="AB24" s="10">
        <v>0</v>
      </c>
      <c r="AC24" s="10">
        <v>0</v>
      </c>
      <c r="AD24" s="17">
        <v>2.7120000000000002</v>
      </c>
      <c r="AE24" s="17">
        <v>4.5999999999999999E-2</v>
      </c>
      <c r="AF24" s="17">
        <v>3.6070000000000002</v>
      </c>
      <c r="AG24" s="17">
        <v>0.29499999999999998</v>
      </c>
      <c r="AH24" s="17">
        <v>36.804000000000002</v>
      </c>
      <c r="AI24" s="17">
        <v>2.992</v>
      </c>
      <c r="AJ24" s="10">
        <v>0</v>
      </c>
      <c r="AK24" s="10">
        <v>0</v>
      </c>
      <c r="AL24" s="10">
        <v>0</v>
      </c>
      <c r="AM24" s="10">
        <v>0</v>
      </c>
      <c r="AN24" s="10">
        <v>0</v>
      </c>
      <c r="AO24" s="17">
        <v>25.879000000000001</v>
      </c>
      <c r="AP24" s="10">
        <v>0</v>
      </c>
      <c r="AQ24" s="10">
        <v>0</v>
      </c>
      <c r="AR24" s="10">
        <v>0</v>
      </c>
      <c r="AS24" s="10">
        <v>0</v>
      </c>
      <c r="AT24" s="10">
        <v>0</v>
      </c>
      <c r="AU24" s="10">
        <v>0</v>
      </c>
      <c r="AV24" s="10">
        <v>0</v>
      </c>
      <c r="AW24" s="10">
        <v>0</v>
      </c>
      <c r="AX24" s="17">
        <v>17.571999999999999</v>
      </c>
      <c r="AY24" s="10">
        <v>0</v>
      </c>
      <c r="AZ24" s="10">
        <v>0</v>
      </c>
      <c r="BA24" s="10">
        <v>0</v>
      </c>
      <c r="BB24" s="10">
        <v>0</v>
      </c>
      <c r="BC24" s="17">
        <v>16.457000000000001</v>
      </c>
      <c r="BD24" s="10">
        <v>0</v>
      </c>
      <c r="BE24" s="17">
        <v>4.3869999999999996</v>
      </c>
      <c r="BF24" s="10">
        <v>0</v>
      </c>
      <c r="BG24" s="10">
        <v>0</v>
      </c>
      <c r="BH24" s="10">
        <v>0</v>
      </c>
      <c r="BI24" s="10">
        <v>0</v>
      </c>
      <c r="BJ24" s="10">
        <v>0</v>
      </c>
      <c r="BK24" s="10">
        <v>0</v>
      </c>
      <c r="BL24" s="10">
        <v>0</v>
      </c>
      <c r="BM24" s="10">
        <v>0</v>
      </c>
      <c r="BN24" s="9">
        <f t="shared" si="2"/>
        <v>1237.4680000000001</v>
      </c>
      <c r="BO24" s="10">
        <v>0</v>
      </c>
      <c r="BP24" s="17">
        <v>407.28300000000002</v>
      </c>
      <c r="BQ24" s="10">
        <v>0</v>
      </c>
      <c r="BR24" s="10">
        <v>0</v>
      </c>
      <c r="BS24" s="17">
        <v>569.85299999999995</v>
      </c>
    </row>
    <row r="25" spans="1:71" ht="15">
      <c r="A25" s="7" t="s">
        <v>115</v>
      </c>
      <c r="B25" s="9">
        <v>0</v>
      </c>
      <c r="C25" s="9">
        <v>0</v>
      </c>
      <c r="D25" s="9">
        <v>0</v>
      </c>
      <c r="E25" s="16">
        <v>8.9999999999999993E-3</v>
      </c>
      <c r="F25" s="9">
        <v>0</v>
      </c>
      <c r="G25" s="9">
        <v>0</v>
      </c>
      <c r="H25" s="9">
        <v>0</v>
      </c>
      <c r="I25" s="9">
        <v>0</v>
      </c>
      <c r="J25" s="9">
        <v>0</v>
      </c>
      <c r="K25" s="9">
        <v>0</v>
      </c>
      <c r="L25" s="9">
        <v>0</v>
      </c>
      <c r="M25" s="9">
        <v>0</v>
      </c>
      <c r="N25" s="9">
        <v>0</v>
      </c>
      <c r="O25" s="9">
        <v>0</v>
      </c>
      <c r="P25" s="9">
        <v>0</v>
      </c>
      <c r="Q25" s="9">
        <v>0</v>
      </c>
      <c r="R25" s="9">
        <v>0</v>
      </c>
      <c r="S25" s="9">
        <v>0</v>
      </c>
      <c r="T25" s="9">
        <v>0</v>
      </c>
      <c r="U25" s="9">
        <v>0</v>
      </c>
      <c r="V25" s="16">
        <v>1.2999999999999999E-2</v>
      </c>
      <c r="W25" s="9">
        <v>0</v>
      </c>
      <c r="X25" s="16">
        <v>0.25</v>
      </c>
      <c r="Y25" s="9">
        <v>0</v>
      </c>
      <c r="Z25" s="9">
        <v>0</v>
      </c>
      <c r="AA25" s="9">
        <v>0</v>
      </c>
      <c r="AB25" s="9">
        <v>0</v>
      </c>
      <c r="AC25" s="16">
        <v>0.39100000000000001</v>
      </c>
      <c r="AD25" s="9">
        <v>0</v>
      </c>
      <c r="AE25" s="9">
        <v>0</v>
      </c>
      <c r="AF25" s="9">
        <v>0</v>
      </c>
      <c r="AG25" s="16">
        <v>1.7290000000000001</v>
      </c>
      <c r="AH25" s="16">
        <v>0.82199999999999995</v>
      </c>
      <c r="AI25" s="9">
        <v>0</v>
      </c>
      <c r="AJ25" s="9">
        <v>0</v>
      </c>
      <c r="AK25" s="9">
        <v>0</v>
      </c>
      <c r="AL25" s="9">
        <v>0</v>
      </c>
      <c r="AM25" s="9">
        <v>0</v>
      </c>
      <c r="AN25" s="9">
        <v>0</v>
      </c>
      <c r="AO25" s="9">
        <v>0</v>
      </c>
      <c r="AP25" s="9">
        <v>0</v>
      </c>
      <c r="AQ25" s="9">
        <v>0</v>
      </c>
      <c r="AR25" s="9">
        <v>0</v>
      </c>
      <c r="AS25" s="9">
        <v>0</v>
      </c>
      <c r="AT25" s="9">
        <v>0</v>
      </c>
      <c r="AU25" s="9">
        <v>0</v>
      </c>
      <c r="AV25" s="9">
        <v>0</v>
      </c>
      <c r="AW25" s="9">
        <v>0</v>
      </c>
      <c r="AX25" s="9">
        <v>0</v>
      </c>
      <c r="AY25" s="9">
        <v>0</v>
      </c>
      <c r="AZ25" s="9">
        <v>0</v>
      </c>
      <c r="BA25" s="9">
        <v>0</v>
      </c>
      <c r="BB25" s="9">
        <v>0</v>
      </c>
      <c r="BC25" s="9">
        <v>0</v>
      </c>
      <c r="BD25" s="9">
        <v>0</v>
      </c>
      <c r="BE25" s="16">
        <v>3.0000000000000001E-3</v>
      </c>
      <c r="BF25" s="9">
        <v>0</v>
      </c>
      <c r="BG25" s="9">
        <v>0</v>
      </c>
      <c r="BH25" s="9">
        <v>0</v>
      </c>
      <c r="BI25" s="9">
        <v>0</v>
      </c>
      <c r="BJ25" s="16">
        <v>1.7999999999999999E-2</v>
      </c>
      <c r="BK25" s="9">
        <v>0</v>
      </c>
      <c r="BL25" s="9">
        <v>0</v>
      </c>
      <c r="BM25" s="9">
        <v>0</v>
      </c>
      <c r="BN25" s="9">
        <f t="shared" si="2"/>
        <v>3.2350000000000003</v>
      </c>
      <c r="BO25" s="9">
        <v>0</v>
      </c>
      <c r="BP25" s="16">
        <v>5.5919999999999996</v>
      </c>
      <c r="BQ25" s="9">
        <v>0</v>
      </c>
      <c r="BR25" s="16">
        <v>2E-3</v>
      </c>
      <c r="BS25" s="16">
        <v>25.434000000000001</v>
      </c>
    </row>
    <row r="26" spans="1:71" ht="15">
      <c r="A26" s="7" t="s">
        <v>116</v>
      </c>
      <c r="B26" s="17">
        <v>0.10100000000000001</v>
      </c>
      <c r="C26" s="17">
        <v>2.1000000000000001E-2</v>
      </c>
      <c r="D26" s="17">
        <v>7.0000000000000001E-3</v>
      </c>
      <c r="E26" s="17">
        <v>8.9999999999999993E-3</v>
      </c>
      <c r="F26" s="17">
        <v>2E-3</v>
      </c>
      <c r="G26" s="10">
        <v>0</v>
      </c>
      <c r="H26" s="17">
        <v>7.0000000000000001E-3</v>
      </c>
      <c r="I26" s="10">
        <v>0</v>
      </c>
      <c r="J26" s="10">
        <v>0</v>
      </c>
      <c r="K26" s="10">
        <v>0</v>
      </c>
      <c r="L26" s="10">
        <v>0</v>
      </c>
      <c r="M26" s="10">
        <v>0</v>
      </c>
      <c r="N26" s="17">
        <v>1E-3</v>
      </c>
      <c r="O26" s="10">
        <v>0</v>
      </c>
      <c r="P26" s="10">
        <v>0</v>
      </c>
      <c r="Q26" s="10">
        <v>0</v>
      </c>
      <c r="R26" s="10">
        <v>0</v>
      </c>
      <c r="S26" s="10">
        <v>0</v>
      </c>
      <c r="T26" s="10">
        <v>0</v>
      </c>
      <c r="U26" s="17">
        <v>3.0000000000000001E-3</v>
      </c>
      <c r="V26" s="17">
        <v>0.20300000000000001</v>
      </c>
      <c r="W26" s="17">
        <v>1E-3</v>
      </c>
      <c r="X26" s="17">
        <v>0.40500000000000003</v>
      </c>
      <c r="Y26" s="10">
        <v>0</v>
      </c>
      <c r="Z26" s="10">
        <v>0</v>
      </c>
      <c r="AA26" s="17">
        <v>2E-3</v>
      </c>
      <c r="AB26" s="17">
        <v>6.3E-2</v>
      </c>
      <c r="AC26" s="17">
        <v>2.1999999999999999E-2</v>
      </c>
      <c r="AD26" s="17">
        <v>1.9E-2</v>
      </c>
      <c r="AE26" s="17">
        <v>1E-3</v>
      </c>
      <c r="AF26" s="17">
        <v>0.38300000000000001</v>
      </c>
      <c r="AG26" s="10">
        <v>0</v>
      </c>
      <c r="AH26" s="17">
        <v>4.9000000000000002E-2</v>
      </c>
      <c r="AI26" s="17">
        <v>0.109</v>
      </c>
      <c r="AJ26" s="10">
        <v>0</v>
      </c>
      <c r="AK26" s="10">
        <v>0</v>
      </c>
      <c r="AL26" s="10">
        <v>0</v>
      </c>
      <c r="AM26" s="17">
        <v>2E-3</v>
      </c>
      <c r="AN26" s="10">
        <v>0</v>
      </c>
      <c r="AO26" s="17">
        <v>2E-3</v>
      </c>
      <c r="AP26" s="10">
        <v>0</v>
      </c>
      <c r="AQ26" s="10">
        <v>0</v>
      </c>
      <c r="AR26" s="10">
        <v>0</v>
      </c>
      <c r="AS26" s="17">
        <v>5.0000000000000001E-3</v>
      </c>
      <c r="AT26" s="10">
        <v>0</v>
      </c>
      <c r="AU26" s="17">
        <v>2.5000000000000001E-2</v>
      </c>
      <c r="AV26" s="10">
        <v>0</v>
      </c>
      <c r="AW26" s="17">
        <v>1E-3</v>
      </c>
      <c r="AX26" s="10">
        <v>0</v>
      </c>
      <c r="AY26" s="17">
        <v>2.9000000000000001E-2</v>
      </c>
      <c r="AZ26" s="10">
        <v>0</v>
      </c>
      <c r="BA26" s="10">
        <v>0</v>
      </c>
      <c r="BB26" s="17">
        <v>0.01</v>
      </c>
      <c r="BC26" s="17">
        <v>3.0000000000000001E-3</v>
      </c>
      <c r="BD26" s="10">
        <v>0</v>
      </c>
      <c r="BE26" s="17">
        <v>1E-3</v>
      </c>
      <c r="BF26" s="10">
        <v>0</v>
      </c>
      <c r="BG26" s="10">
        <v>0</v>
      </c>
      <c r="BH26" s="17">
        <v>1E-3</v>
      </c>
      <c r="BI26" s="10">
        <v>0</v>
      </c>
      <c r="BJ26" s="10">
        <v>0</v>
      </c>
      <c r="BK26" s="10">
        <v>0</v>
      </c>
      <c r="BL26" s="10">
        <v>0</v>
      </c>
      <c r="BM26" s="10">
        <v>0</v>
      </c>
      <c r="BN26" s="9">
        <f t="shared" si="2"/>
        <v>1.4869999999999992</v>
      </c>
      <c r="BO26" s="10">
        <v>0</v>
      </c>
      <c r="BP26" s="17">
        <v>0.93400000000000005</v>
      </c>
      <c r="BQ26" s="10">
        <v>0</v>
      </c>
      <c r="BR26" s="17">
        <v>0.217</v>
      </c>
      <c r="BS26" s="17">
        <v>10.116</v>
      </c>
    </row>
    <row r="27" spans="1:71" ht="15">
      <c r="A27" s="7" t="s">
        <v>117</v>
      </c>
      <c r="B27" s="9">
        <v>0</v>
      </c>
      <c r="C27" s="9">
        <v>0</v>
      </c>
      <c r="D27" s="16">
        <v>6.0000000000000001E-3</v>
      </c>
      <c r="E27" s="16">
        <v>2E-3</v>
      </c>
      <c r="F27" s="9">
        <v>0</v>
      </c>
      <c r="G27" s="9">
        <v>0</v>
      </c>
      <c r="H27" s="16">
        <v>4.1000000000000002E-2</v>
      </c>
      <c r="I27" s="16">
        <v>1E-3</v>
      </c>
      <c r="J27" s="9">
        <v>0</v>
      </c>
      <c r="K27" s="9">
        <v>0</v>
      </c>
      <c r="L27" s="9">
        <v>0</v>
      </c>
      <c r="M27" s="9">
        <v>0</v>
      </c>
      <c r="N27" s="9">
        <v>0</v>
      </c>
      <c r="O27" s="16">
        <v>1.4999999999999999E-2</v>
      </c>
      <c r="P27" s="9">
        <v>0</v>
      </c>
      <c r="Q27" s="9">
        <v>0</v>
      </c>
      <c r="R27" s="9">
        <v>0</v>
      </c>
      <c r="S27" s="9">
        <v>0</v>
      </c>
      <c r="T27" s="9">
        <v>0</v>
      </c>
      <c r="U27" s="16">
        <v>0.02</v>
      </c>
      <c r="V27" s="16">
        <v>0.11600000000000001</v>
      </c>
      <c r="W27" s="9">
        <v>0</v>
      </c>
      <c r="X27" s="16">
        <v>9.3420000000000005</v>
      </c>
      <c r="Y27" s="16">
        <v>1E-3</v>
      </c>
      <c r="Z27" s="9">
        <v>0</v>
      </c>
      <c r="AA27" s="9">
        <v>0</v>
      </c>
      <c r="AB27" s="9">
        <v>0</v>
      </c>
      <c r="AC27" s="16">
        <v>6.4000000000000001E-2</v>
      </c>
      <c r="AD27" s="9">
        <v>0</v>
      </c>
      <c r="AE27" s="9">
        <v>0</v>
      </c>
      <c r="AF27" s="16">
        <v>1.095</v>
      </c>
      <c r="AG27" s="9">
        <v>0</v>
      </c>
      <c r="AH27" s="16">
        <v>7.2999999999999995E-2</v>
      </c>
      <c r="AI27" s="16">
        <v>8.9999999999999993E-3</v>
      </c>
      <c r="AJ27" s="9">
        <v>0</v>
      </c>
      <c r="AK27" s="9">
        <v>0</v>
      </c>
      <c r="AL27" s="9">
        <v>0</v>
      </c>
      <c r="AM27" s="9">
        <v>0</v>
      </c>
      <c r="AN27" s="9">
        <v>0</v>
      </c>
      <c r="AO27" s="9">
        <v>0</v>
      </c>
      <c r="AP27" s="9">
        <v>0</v>
      </c>
      <c r="AQ27" s="9">
        <v>0</v>
      </c>
      <c r="AR27" s="9">
        <v>0</v>
      </c>
      <c r="AS27" s="9">
        <v>0</v>
      </c>
      <c r="AT27" s="9">
        <v>0</v>
      </c>
      <c r="AU27" s="9">
        <v>0</v>
      </c>
      <c r="AV27" s="9">
        <v>0</v>
      </c>
      <c r="AW27" s="9">
        <v>0</v>
      </c>
      <c r="AX27" s="9">
        <v>0</v>
      </c>
      <c r="AY27" s="9">
        <v>0</v>
      </c>
      <c r="AZ27" s="9">
        <v>0</v>
      </c>
      <c r="BA27" s="9">
        <v>0</v>
      </c>
      <c r="BB27" s="16">
        <v>1.7999999999999999E-2</v>
      </c>
      <c r="BC27" s="16">
        <v>6.5000000000000002E-2</v>
      </c>
      <c r="BD27" s="9">
        <v>0</v>
      </c>
      <c r="BE27" s="16">
        <v>7.0000000000000001E-3</v>
      </c>
      <c r="BF27" s="9">
        <v>0</v>
      </c>
      <c r="BG27" s="9">
        <v>0</v>
      </c>
      <c r="BH27" s="9">
        <v>0</v>
      </c>
      <c r="BI27" s="9">
        <v>0</v>
      </c>
      <c r="BJ27" s="9">
        <v>0</v>
      </c>
      <c r="BK27" s="9">
        <v>0</v>
      </c>
      <c r="BL27" s="9">
        <v>0</v>
      </c>
      <c r="BM27" s="9">
        <v>0</v>
      </c>
      <c r="BN27" s="9">
        <f t="shared" si="2"/>
        <v>10.875000000000002</v>
      </c>
      <c r="BO27" s="16">
        <v>0.71199999999999997</v>
      </c>
      <c r="BP27" s="16">
        <v>6.1159999999999997</v>
      </c>
      <c r="BQ27" s="9">
        <v>0</v>
      </c>
      <c r="BR27" s="16">
        <v>-11.711</v>
      </c>
      <c r="BS27" s="16">
        <v>11.959</v>
      </c>
    </row>
    <row r="28" spans="1:71" ht="15">
      <c r="A28" s="7" t="s">
        <v>118</v>
      </c>
      <c r="B28" s="10">
        <v>0</v>
      </c>
      <c r="C28" s="10">
        <v>0</v>
      </c>
      <c r="D28" s="10">
        <v>0</v>
      </c>
      <c r="E28" s="10">
        <v>0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v>0</v>
      </c>
      <c r="P28" s="10">
        <v>0</v>
      </c>
      <c r="Q28" s="10">
        <v>0</v>
      </c>
      <c r="R28" s="17">
        <v>5.8999999999999997E-2</v>
      </c>
      <c r="S28" s="10">
        <v>0</v>
      </c>
      <c r="T28" s="17">
        <v>1E-3</v>
      </c>
      <c r="U28" s="10">
        <v>0</v>
      </c>
      <c r="V28" s="17">
        <v>8.6999999999999994E-2</v>
      </c>
      <c r="W28" s="17">
        <v>2.1999999999999999E-2</v>
      </c>
      <c r="X28" s="17">
        <v>2.3410000000000002</v>
      </c>
      <c r="Y28" s="10">
        <v>0</v>
      </c>
      <c r="Z28" s="10">
        <v>0</v>
      </c>
      <c r="AA28" s="10">
        <v>0</v>
      </c>
      <c r="AB28" s="17">
        <v>1E-3</v>
      </c>
      <c r="AC28" s="10">
        <v>0</v>
      </c>
      <c r="AD28" s="10">
        <v>0</v>
      </c>
      <c r="AE28" s="10">
        <v>0</v>
      </c>
      <c r="AF28" s="17">
        <v>1.044</v>
      </c>
      <c r="AG28" s="17">
        <v>3.8290000000000002</v>
      </c>
      <c r="AH28" s="17">
        <v>1.216</v>
      </c>
      <c r="AI28" s="17">
        <v>1E-3</v>
      </c>
      <c r="AJ28" s="10">
        <v>0</v>
      </c>
      <c r="AK28" s="10">
        <v>0</v>
      </c>
      <c r="AL28" s="10">
        <v>0</v>
      </c>
      <c r="AM28" s="10">
        <v>0</v>
      </c>
      <c r="AN28" s="10">
        <v>0</v>
      </c>
      <c r="AO28" s="17">
        <v>1E-3</v>
      </c>
      <c r="AP28" s="17">
        <v>0.58299999999999996</v>
      </c>
      <c r="AQ28" s="17">
        <v>2.8000000000000001E-2</v>
      </c>
      <c r="AR28" s="10">
        <v>0</v>
      </c>
      <c r="AS28" s="10">
        <v>0</v>
      </c>
      <c r="AT28" s="17">
        <v>3.7999999999999999E-2</v>
      </c>
      <c r="AU28" s="17">
        <v>5.5E-2</v>
      </c>
      <c r="AV28" s="17">
        <v>1.2E-2</v>
      </c>
      <c r="AW28" s="10">
        <v>0</v>
      </c>
      <c r="AX28" s="17">
        <v>1.7000000000000001E-2</v>
      </c>
      <c r="AY28" s="17">
        <v>1.4630000000000001</v>
      </c>
      <c r="AZ28" s="17">
        <v>1.4999999999999999E-2</v>
      </c>
      <c r="BA28" s="10">
        <v>0</v>
      </c>
      <c r="BB28" s="17">
        <v>8.3000000000000004E-2</v>
      </c>
      <c r="BC28" s="17">
        <v>0.11799999999999999</v>
      </c>
      <c r="BD28" s="17">
        <v>1E-3</v>
      </c>
      <c r="BE28" s="17">
        <v>8.9999999999999993E-3</v>
      </c>
      <c r="BF28" s="17">
        <v>1E-3</v>
      </c>
      <c r="BG28" s="10">
        <v>0</v>
      </c>
      <c r="BH28" s="10">
        <v>0</v>
      </c>
      <c r="BI28" s="17">
        <v>1.2999999999999999E-2</v>
      </c>
      <c r="BJ28" s="10">
        <v>0</v>
      </c>
      <c r="BK28" s="10">
        <v>0</v>
      </c>
      <c r="BL28" s="10">
        <v>0</v>
      </c>
      <c r="BM28" s="10">
        <v>0</v>
      </c>
      <c r="BN28" s="9">
        <f t="shared" si="2"/>
        <v>11.037999999999998</v>
      </c>
      <c r="BO28" s="10">
        <v>0</v>
      </c>
      <c r="BP28" s="17">
        <v>3.5489999999999999</v>
      </c>
      <c r="BQ28" s="10">
        <v>0</v>
      </c>
      <c r="BR28" s="17">
        <v>0.32200000000000001</v>
      </c>
      <c r="BS28" s="17">
        <v>26.402000000000001</v>
      </c>
    </row>
    <row r="29" spans="1:71" ht="15">
      <c r="A29" s="7" t="s">
        <v>119</v>
      </c>
      <c r="B29" s="16">
        <v>0.35299999999999998</v>
      </c>
      <c r="C29" s="16">
        <v>1.7999999999999999E-2</v>
      </c>
      <c r="D29" s="9">
        <v>0</v>
      </c>
      <c r="E29" s="9">
        <v>0</v>
      </c>
      <c r="F29" s="16">
        <v>0.17899999999999999</v>
      </c>
      <c r="G29" s="16">
        <v>8.4000000000000005E-2</v>
      </c>
      <c r="H29" s="16">
        <v>1.7999999999999999E-2</v>
      </c>
      <c r="I29" s="9">
        <v>0</v>
      </c>
      <c r="J29" s="9">
        <v>0</v>
      </c>
      <c r="K29" s="9">
        <v>0</v>
      </c>
      <c r="L29" s="9">
        <v>0</v>
      </c>
      <c r="M29" s="9">
        <v>0</v>
      </c>
      <c r="N29" s="16">
        <v>0.85399999999999998</v>
      </c>
      <c r="O29" s="9">
        <v>0</v>
      </c>
      <c r="P29" s="16">
        <v>4.2000000000000003E-2</v>
      </c>
      <c r="Q29" s="16">
        <v>2.206</v>
      </c>
      <c r="R29" s="9">
        <v>0</v>
      </c>
      <c r="S29" s="16">
        <v>0.51700000000000002</v>
      </c>
      <c r="T29" s="16">
        <v>19.323</v>
      </c>
      <c r="U29" s="16">
        <v>3.9449999999999998</v>
      </c>
      <c r="V29" s="16">
        <v>123.309</v>
      </c>
      <c r="W29" s="16">
        <v>0.26</v>
      </c>
      <c r="X29" s="16">
        <v>30.901</v>
      </c>
      <c r="Y29" s="16">
        <v>1.9E-2</v>
      </c>
      <c r="Z29" s="16">
        <v>1.2999999999999999E-2</v>
      </c>
      <c r="AA29" s="9">
        <v>0</v>
      </c>
      <c r="AB29" s="16">
        <v>2.4830000000000001</v>
      </c>
      <c r="AC29" s="16">
        <v>2.6829999999999998</v>
      </c>
      <c r="AD29" s="16">
        <v>0.47599999999999998</v>
      </c>
      <c r="AE29" s="16">
        <v>0.65200000000000002</v>
      </c>
      <c r="AF29" s="16">
        <v>15.32</v>
      </c>
      <c r="AG29" s="16">
        <v>7.0000000000000001E-3</v>
      </c>
      <c r="AH29" s="16">
        <v>5.0510000000000002</v>
      </c>
      <c r="AI29" s="16">
        <v>2.5750000000000002</v>
      </c>
      <c r="AJ29" s="16">
        <v>1.7000000000000001E-2</v>
      </c>
      <c r="AK29" s="16">
        <v>3.6999999999999998E-2</v>
      </c>
      <c r="AL29" s="9">
        <v>0</v>
      </c>
      <c r="AM29" s="9">
        <v>0</v>
      </c>
      <c r="AN29" s="9">
        <v>0</v>
      </c>
      <c r="AO29" s="9">
        <v>0</v>
      </c>
      <c r="AP29" s="9">
        <v>0</v>
      </c>
      <c r="AQ29" s="9">
        <v>0</v>
      </c>
      <c r="AR29" s="9">
        <v>0</v>
      </c>
      <c r="AS29" s="9">
        <v>0</v>
      </c>
      <c r="AT29" s="16">
        <v>5.8000000000000003E-2</v>
      </c>
      <c r="AU29" s="16">
        <v>0.109</v>
      </c>
      <c r="AV29" s="9">
        <v>0</v>
      </c>
      <c r="AW29" s="16">
        <v>1.4999999999999999E-2</v>
      </c>
      <c r="AX29" s="16">
        <v>2.12</v>
      </c>
      <c r="AY29" s="16">
        <v>0.68400000000000005</v>
      </c>
      <c r="AZ29" s="16">
        <v>0.14799999999999999</v>
      </c>
      <c r="BA29" s="9">
        <v>0</v>
      </c>
      <c r="BB29" s="16">
        <v>1.6E-2</v>
      </c>
      <c r="BC29" s="16">
        <v>3.1920000000000002</v>
      </c>
      <c r="BD29" s="9">
        <v>0</v>
      </c>
      <c r="BE29" s="16">
        <v>0.23300000000000001</v>
      </c>
      <c r="BF29" s="9">
        <v>0</v>
      </c>
      <c r="BG29" s="9">
        <v>0</v>
      </c>
      <c r="BH29" s="16">
        <v>0.54400000000000004</v>
      </c>
      <c r="BI29" s="16">
        <v>0.108</v>
      </c>
      <c r="BJ29" s="9">
        <v>0</v>
      </c>
      <c r="BK29" s="16">
        <v>1.2999999999999999E-2</v>
      </c>
      <c r="BL29" s="9">
        <v>0</v>
      </c>
      <c r="BM29" s="9">
        <v>0</v>
      </c>
      <c r="BN29" s="9">
        <f t="shared" si="2"/>
        <v>218.58199999999999</v>
      </c>
      <c r="BO29" s="16">
        <v>1.7270000000000001</v>
      </c>
      <c r="BP29" s="16">
        <v>29.506</v>
      </c>
      <c r="BQ29" s="9">
        <v>0</v>
      </c>
      <c r="BR29" s="16">
        <v>5.4779999999999998</v>
      </c>
      <c r="BS29" s="16">
        <v>457.78800000000001</v>
      </c>
    </row>
    <row r="30" spans="1:71" ht="15">
      <c r="A30" s="7" t="s">
        <v>120</v>
      </c>
      <c r="B30" s="10">
        <v>0</v>
      </c>
      <c r="C30" s="10">
        <v>0</v>
      </c>
      <c r="D30" s="10">
        <v>0</v>
      </c>
      <c r="E30" s="10">
        <v>0</v>
      </c>
      <c r="F30" s="10">
        <v>0</v>
      </c>
      <c r="G30" s="10">
        <v>0</v>
      </c>
      <c r="H30" s="10">
        <v>0</v>
      </c>
      <c r="I30" s="10">
        <v>0</v>
      </c>
      <c r="J30" s="10">
        <v>0</v>
      </c>
      <c r="K30" s="10">
        <v>0</v>
      </c>
      <c r="L30" s="10">
        <v>0</v>
      </c>
      <c r="M30" s="10">
        <v>0</v>
      </c>
      <c r="N30" s="10">
        <v>0</v>
      </c>
      <c r="O30" s="10">
        <v>0</v>
      </c>
      <c r="P30" s="10">
        <v>0</v>
      </c>
      <c r="Q30" s="10">
        <v>0</v>
      </c>
      <c r="R30" s="10">
        <v>0</v>
      </c>
      <c r="S30" s="10">
        <v>0</v>
      </c>
      <c r="T30" s="10">
        <v>0</v>
      </c>
      <c r="U30" s="10">
        <v>0</v>
      </c>
      <c r="V30" s="10">
        <v>0</v>
      </c>
      <c r="W30" s="10">
        <v>0</v>
      </c>
      <c r="X30" s="17">
        <v>0.315</v>
      </c>
      <c r="Y30" s="10">
        <v>0</v>
      </c>
      <c r="Z30" s="10">
        <v>0</v>
      </c>
      <c r="AA30" s="10">
        <v>0</v>
      </c>
      <c r="AB30" s="10">
        <v>0</v>
      </c>
      <c r="AC30" s="10">
        <v>0</v>
      </c>
      <c r="AD30" s="10">
        <v>0</v>
      </c>
      <c r="AE30" s="10">
        <v>0</v>
      </c>
      <c r="AF30" s="10">
        <v>0</v>
      </c>
      <c r="AG30" s="10">
        <v>0</v>
      </c>
      <c r="AH30" s="17">
        <v>0.63200000000000001</v>
      </c>
      <c r="AI30" s="17">
        <v>8.9999999999999993E-3</v>
      </c>
      <c r="AJ30" s="10">
        <v>0</v>
      </c>
      <c r="AK30" s="10">
        <v>0</v>
      </c>
      <c r="AL30" s="10">
        <v>0</v>
      </c>
      <c r="AM30" s="10">
        <v>0</v>
      </c>
      <c r="AN30" s="10">
        <v>0</v>
      </c>
      <c r="AO30" s="10">
        <v>0</v>
      </c>
      <c r="AP30" s="10">
        <v>0</v>
      </c>
      <c r="AQ30" s="10">
        <v>0</v>
      </c>
      <c r="AR30" s="10">
        <v>0</v>
      </c>
      <c r="AS30" s="10">
        <v>0</v>
      </c>
      <c r="AT30" s="10">
        <v>0</v>
      </c>
      <c r="AU30" s="10">
        <v>0</v>
      </c>
      <c r="AV30" s="10">
        <v>0</v>
      </c>
      <c r="AW30" s="10">
        <v>0</v>
      </c>
      <c r="AX30" s="10">
        <v>0</v>
      </c>
      <c r="AY30" s="10">
        <v>0</v>
      </c>
      <c r="AZ30" s="10">
        <v>0</v>
      </c>
      <c r="BA30" s="10">
        <v>0</v>
      </c>
      <c r="BB30" s="10">
        <v>0</v>
      </c>
      <c r="BC30" s="10">
        <v>0</v>
      </c>
      <c r="BD30" s="10">
        <v>0</v>
      </c>
      <c r="BE30" s="10">
        <v>0</v>
      </c>
      <c r="BF30" s="10">
        <v>0</v>
      </c>
      <c r="BG30" s="10">
        <v>0</v>
      </c>
      <c r="BH30" s="10">
        <v>0</v>
      </c>
      <c r="BI30" s="10">
        <v>0</v>
      </c>
      <c r="BJ30" s="10">
        <v>0</v>
      </c>
      <c r="BK30" s="10">
        <v>0</v>
      </c>
      <c r="BL30" s="10">
        <v>0</v>
      </c>
      <c r="BM30" s="10">
        <v>0</v>
      </c>
      <c r="BN30" s="9">
        <f t="shared" si="2"/>
        <v>0.95600000000000007</v>
      </c>
      <c r="BO30" s="10">
        <v>0</v>
      </c>
      <c r="BP30" s="17">
        <v>0.38700000000000001</v>
      </c>
      <c r="BQ30" s="10">
        <v>0</v>
      </c>
      <c r="BR30" s="17">
        <v>-0.01</v>
      </c>
      <c r="BS30" s="17">
        <v>20.614999999999998</v>
      </c>
    </row>
    <row r="31" spans="1:71" ht="15">
      <c r="A31" s="7" t="s">
        <v>121</v>
      </c>
      <c r="B31" s="9">
        <v>0</v>
      </c>
      <c r="C31" s="9">
        <v>0</v>
      </c>
      <c r="D31" s="9">
        <v>0</v>
      </c>
      <c r="E31" s="9">
        <v>0</v>
      </c>
      <c r="F31" s="9">
        <v>0</v>
      </c>
      <c r="G31" s="9">
        <v>0</v>
      </c>
      <c r="H31" s="9">
        <v>0</v>
      </c>
      <c r="I31" s="9">
        <v>0</v>
      </c>
      <c r="J31" s="9">
        <v>0</v>
      </c>
      <c r="K31" s="9">
        <v>0</v>
      </c>
      <c r="L31" s="9">
        <v>0</v>
      </c>
      <c r="M31" s="9">
        <v>0</v>
      </c>
      <c r="N31" s="9">
        <v>0</v>
      </c>
      <c r="O31" s="9">
        <v>0</v>
      </c>
      <c r="P31" s="9">
        <v>0</v>
      </c>
      <c r="Q31" s="9">
        <v>0</v>
      </c>
      <c r="R31" s="9">
        <v>0</v>
      </c>
      <c r="S31" s="9">
        <v>0</v>
      </c>
      <c r="T31" s="9">
        <v>0</v>
      </c>
      <c r="U31" s="9">
        <v>0</v>
      </c>
      <c r="V31" s="16">
        <v>59.277000000000001</v>
      </c>
      <c r="W31" s="9">
        <v>0</v>
      </c>
      <c r="X31" s="16">
        <v>1.6439999999999999</v>
      </c>
      <c r="Y31" s="9">
        <v>0</v>
      </c>
      <c r="Z31" s="9">
        <v>0</v>
      </c>
      <c r="AA31" s="9">
        <v>0</v>
      </c>
      <c r="AB31" s="16">
        <v>1.9510000000000001</v>
      </c>
      <c r="AC31" s="9">
        <v>0</v>
      </c>
      <c r="AD31" s="16">
        <v>0.19900000000000001</v>
      </c>
      <c r="AE31" s="16">
        <v>0.47399999999999998</v>
      </c>
      <c r="AF31" s="16">
        <v>2.8759999999999999</v>
      </c>
      <c r="AG31" s="9">
        <v>0</v>
      </c>
      <c r="AH31" s="9">
        <v>0</v>
      </c>
      <c r="AI31" s="9">
        <v>0</v>
      </c>
      <c r="AJ31" s="9">
        <v>0</v>
      </c>
      <c r="AK31" s="9">
        <v>0</v>
      </c>
      <c r="AL31" s="9">
        <v>0</v>
      </c>
      <c r="AM31" s="9">
        <v>0</v>
      </c>
      <c r="AN31" s="9">
        <v>0</v>
      </c>
      <c r="AO31" s="9">
        <v>0</v>
      </c>
      <c r="AP31" s="9">
        <v>0</v>
      </c>
      <c r="AQ31" s="9">
        <v>0</v>
      </c>
      <c r="AR31" s="9">
        <v>0</v>
      </c>
      <c r="AS31" s="9">
        <v>0</v>
      </c>
      <c r="AT31" s="9">
        <v>0</v>
      </c>
      <c r="AU31" s="9">
        <v>0</v>
      </c>
      <c r="AV31" s="9">
        <v>0</v>
      </c>
      <c r="AW31" s="9">
        <v>0</v>
      </c>
      <c r="AX31" s="9">
        <v>0</v>
      </c>
      <c r="AY31" s="9">
        <v>0</v>
      </c>
      <c r="AZ31" s="9">
        <v>0</v>
      </c>
      <c r="BA31" s="9">
        <v>0</v>
      </c>
      <c r="BB31" s="9">
        <v>0</v>
      </c>
      <c r="BC31" s="16">
        <v>2.4020000000000001</v>
      </c>
      <c r="BD31" s="9">
        <v>0</v>
      </c>
      <c r="BE31" s="9">
        <v>0</v>
      </c>
      <c r="BF31" s="9">
        <v>0</v>
      </c>
      <c r="BG31" s="9">
        <v>0</v>
      </c>
      <c r="BH31" s="9">
        <v>0</v>
      </c>
      <c r="BI31" s="9">
        <v>0</v>
      </c>
      <c r="BJ31" s="16">
        <v>0.183</v>
      </c>
      <c r="BK31" s="9">
        <v>0</v>
      </c>
      <c r="BL31" s="9">
        <v>0</v>
      </c>
      <c r="BM31" s="9">
        <v>0</v>
      </c>
      <c r="BN31" s="9">
        <f t="shared" si="2"/>
        <v>69.006</v>
      </c>
      <c r="BO31" s="9">
        <v>0</v>
      </c>
      <c r="BP31" s="16">
        <v>117.86199999999999</v>
      </c>
      <c r="BQ31" s="9">
        <v>0</v>
      </c>
      <c r="BR31" s="16">
        <v>0.50900000000000001</v>
      </c>
      <c r="BS31" s="16">
        <v>726.16200000000003</v>
      </c>
    </row>
    <row r="32" spans="1:71" ht="15">
      <c r="A32" s="7" t="s">
        <v>122</v>
      </c>
      <c r="B32" s="10">
        <v>0</v>
      </c>
      <c r="C32" s="10">
        <v>0</v>
      </c>
      <c r="D32" s="10">
        <v>0</v>
      </c>
      <c r="E32" s="10">
        <v>0</v>
      </c>
      <c r="F32" s="10">
        <v>0</v>
      </c>
      <c r="G32" s="10">
        <v>0</v>
      </c>
      <c r="H32" s="10">
        <v>0</v>
      </c>
      <c r="I32" s="10">
        <v>0</v>
      </c>
      <c r="J32" s="10">
        <v>0</v>
      </c>
      <c r="K32" s="10">
        <v>0</v>
      </c>
      <c r="L32" s="10">
        <v>0</v>
      </c>
      <c r="M32" s="10">
        <v>0</v>
      </c>
      <c r="N32" s="17">
        <v>37.951999999999998</v>
      </c>
      <c r="O32" s="10">
        <v>0</v>
      </c>
      <c r="P32" s="10">
        <v>0</v>
      </c>
      <c r="Q32" s="17">
        <v>0.45100000000000001</v>
      </c>
      <c r="R32" s="17">
        <v>0.96799999999999997</v>
      </c>
      <c r="S32" s="17">
        <v>0.71599999999999997</v>
      </c>
      <c r="T32" s="17">
        <v>2.2949999999999999</v>
      </c>
      <c r="U32" s="17">
        <v>13.061999999999999</v>
      </c>
      <c r="V32" s="17">
        <v>231.76499999999999</v>
      </c>
      <c r="W32" s="10">
        <v>0</v>
      </c>
      <c r="X32" s="17">
        <v>54.911000000000001</v>
      </c>
      <c r="Y32" s="10">
        <v>0</v>
      </c>
      <c r="Z32" s="10">
        <v>0</v>
      </c>
      <c r="AA32" s="10">
        <v>0</v>
      </c>
      <c r="AB32" s="10">
        <v>0</v>
      </c>
      <c r="AC32" s="10">
        <v>0</v>
      </c>
      <c r="AD32" s="10">
        <v>0</v>
      </c>
      <c r="AE32" s="10">
        <v>0</v>
      </c>
      <c r="AF32" s="17">
        <v>5.2389999999999999</v>
      </c>
      <c r="AG32" s="17">
        <v>6.4000000000000001E-2</v>
      </c>
      <c r="AH32" s="17">
        <v>14.663</v>
      </c>
      <c r="AI32" s="10">
        <v>0</v>
      </c>
      <c r="AJ32" s="10">
        <v>0</v>
      </c>
      <c r="AK32" s="10">
        <v>0</v>
      </c>
      <c r="AL32" s="10">
        <v>0</v>
      </c>
      <c r="AM32" s="10">
        <v>0</v>
      </c>
      <c r="AN32" s="10">
        <v>0</v>
      </c>
      <c r="AO32" s="10">
        <v>0</v>
      </c>
      <c r="AP32" s="10">
        <v>0</v>
      </c>
      <c r="AQ32" s="10">
        <v>0</v>
      </c>
      <c r="AR32" s="10">
        <v>0</v>
      </c>
      <c r="AS32" s="10">
        <v>0</v>
      </c>
      <c r="AT32" s="10">
        <v>0</v>
      </c>
      <c r="AU32" s="10">
        <v>0</v>
      </c>
      <c r="AV32" s="10">
        <v>0</v>
      </c>
      <c r="AW32" s="10">
        <v>0</v>
      </c>
      <c r="AX32" s="10">
        <v>0</v>
      </c>
      <c r="AY32" s="17">
        <v>2.379</v>
      </c>
      <c r="AZ32" s="10">
        <v>0</v>
      </c>
      <c r="BA32" s="10">
        <v>0</v>
      </c>
      <c r="BB32" s="10">
        <v>0</v>
      </c>
      <c r="BC32" s="10">
        <v>0</v>
      </c>
      <c r="BD32" s="10">
        <v>0</v>
      </c>
      <c r="BE32" s="17">
        <v>0.20100000000000001</v>
      </c>
      <c r="BF32" s="10">
        <v>0</v>
      </c>
      <c r="BG32" s="10">
        <v>0</v>
      </c>
      <c r="BH32" s="17">
        <v>0.20499999999999999</v>
      </c>
      <c r="BI32" s="10">
        <v>0</v>
      </c>
      <c r="BJ32" s="17">
        <v>0.52500000000000002</v>
      </c>
      <c r="BK32" s="10">
        <v>0</v>
      </c>
      <c r="BL32" s="10">
        <v>0</v>
      </c>
      <c r="BM32" s="10">
        <v>0</v>
      </c>
      <c r="BN32" s="9">
        <f t="shared" si="2"/>
        <v>365.39600000000002</v>
      </c>
      <c r="BO32" s="17">
        <v>4.0250000000000004</v>
      </c>
      <c r="BP32" s="17">
        <v>169.88300000000001</v>
      </c>
      <c r="BQ32" s="10">
        <v>0</v>
      </c>
      <c r="BR32" s="17">
        <v>16.88</v>
      </c>
      <c r="BS32" s="17">
        <v>357.577</v>
      </c>
    </row>
    <row r="33" spans="1:71" ht="15">
      <c r="A33" s="7" t="s">
        <v>123</v>
      </c>
      <c r="B33" s="16">
        <v>1.75</v>
      </c>
      <c r="C33" s="16">
        <v>0.83199999999999996</v>
      </c>
      <c r="D33" s="16">
        <v>5.5E-2</v>
      </c>
      <c r="E33" s="16">
        <v>5.9119999999999999</v>
      </c>
      <c r="F33" s="16">
        <v>0.121</v>
      </c>
      <c r="G33" s="9">
        <v>0</v>
      </c>
      <c r="H33" s="16">
        <v>1.9E-2</v>
      </c>
      <c r="I33" s="16">
        <v>3.2000000000000001E-2</v>
      </c>
      <c r="J33" s="16">
        <v>0.01</v>
      </c>
      <c r="K33" s="16">
        <v>7.1999999999999995E-2</v>
      </c>
      <c r="L33" s="16">
        <v>2.3E-2</v>
      </c>
      <c r="M33" s="16">
        <v>5.1999999999999998E-2</v>
      </c>
      <c r="N33" s="16">
        <v>1.014</v>
      </c>
      <c r="O33" s="16">
        <v>2.7E-2</v>
      </c>
      <c r="P33" s="16">
        <v>0.251</v>
      </c>
      <c r="Q33" s="16">
        <v>1.3</v>
      </c>
      <c r="R33" s="16">
        <v>0.21099999999999999</v>
      </c>
      <c r="S33" s="16">
        <v>0.59399999999999997</v>
      </c>
      <c r="T33" s="16">
        <v>0.29299999999999998</v>
      </c>
      <c r="U33" s="16">
        <v>4.093</v>
      </c>
      <c r="V33" s="16">
        <v>147.977</v>
      </c>
      <c r="W33" s="16">
        <v>9.0999999999999998E-2</v>
      </c>
      <c r="X33" s="16">
        <v>31.282</v>
      </c>
      <c r="Y33" s="16">
        <v>1.603</v>
      </c>
      <c r="Z33" s="16">
        <v>8.0000000000000002E-3</v>
      </c>
      <c r="AA33" s="16">
        <v>0.90100000000000002</v>
      </c>
      <c r="AB33" s="16">
        <v>0.878</v>
      </c>
      <c r="AC33" s="16">
        <v>8.3000000000000004E-2</v>
      </c>
      <c r="AD33" s="16">
        <v>0.01</v>
      </c>
      <c r="AE33" s="16">
        <v>0.21</v>
      </c>
      <c r="AF33" s="16">
        <v>56.344000000000001</v>
      </c>
      <c r="AG33" s="16">
        <v>2.7050000000000001</v>
      </c>
      <c r="AH33" s="16">
        <v>8.2720000000000002</v>
      </c>
      <c r="AI33" s="16">
        <v>1.103</v>
      </c>
      <c r="AJ33" s="9">
        <v>0</v>
      </c>
      <c r="AK33" s="16">
        <v>0.69799999999999995</v>
      </c>
      <c r="AL33" s="9">
        <v>0</v>
      </c>
      <c r="AM33" s="16">
        <v>1.7000000000000001E-2</v>
      </c>
      <c r="AN33" s="16">
        <v>3.1E-2</v>
      </c>
      <c r="AO33" s="16">
        <v>0.11600000000000001</v>
      </c>
      <c r="AP33" s="9">
        <v>0</v>
      </c>
      <c r="AQ33" s="9">
        <v>0</v>
      </c>
      <c r="AR33" s="9">
        <v>0</v>
      </c>
      <c r="AS33" s="16">
        <v>1.4999999999999999E-2</v>
      </c>
      <c r="AT33" s="16">
        <v>3.3000000000000002E-2</v>
      </c>
      <c r="AU33" s="16">
        <v>3.2000000000000001E-2</v>
      </c>
      <c r="AV33" s="9">
        <v>0</v>
      </c>
      <c r="AW33" s="9">
        <v>0</v>
      </c>
      <c r="AX33" s="9">
        <v>0</v>
      </c>
      <c r="AY33" s="16">
        <v>8.4000000000000005E-2</v>
      </c>
      <c r="AZ33" s="9">
        <v>0</v>
      </c>
      <c r="BA33" s="16">
        <v>0.04</v>
      </c>
      <c r="BB33" s="9">
        <v>0</v>
      </c>
      <c r="BC33" s="16">
        <v>13.723000000000001</v>
      </c>
      <c r="BD33" s="16">
        <v>0.10299999999999999</v>
      </c>
      <c r="BE33" s="16">
        <v>0.11799999999999999</v>
      </c>
      <c r="BF33" s="9">
        <v>0</v>
      </c>
      <c r="BG33" s="16">
        <v>1E-3</v>
      </c>
      <c r="BH33" s="16">
        <v>3.7999999999999999E-2</v>
      </c>
      <c r="BI33" s="9">
        <v>0</v>
      </c>
      <c r="BJ33" s="9">
        <v>0</v>
      </c>
      <c r="BK33" s="9">
        <v>0</v>
      </c>
      <c r="BL33" s="9">
        <v>0</v>
      </c>
      <c r="BM33" s="9">
        <v>0</v>
      </c>
      <c r="BN33" s="9">
        <f t="shared" si="2"/>
        <v>283.17700000000002</v>
      </c>
      <c r="BO33" s="16">
        <v>3.6459999999999999</v>
      </c>
      <c r="BP33" s="16">
        <v>53.023000000000003</v>
      </c>
      <c r="BQ33" s="16">
        <v>0.156</v>
      </c>
      <c r="BR33" s="16">
        <v>156.16999999999999</v>
      </c>
      <c r="BS33" s="16">
        <v>155.42400000000001</v>
      </c>
    </row>
    <row r="34" spans="1:71" ht="15">
      <c r="A34" s="7" t="s">
        <v>124</v>
      </c>
      <c r="B34" s="17">
        <v>4.0000000000000001E-3</v>
      </c>
      <c r="C34" s="10">
        <v>0</v>
      </c>
      <c r="D34" s="17">
        <v>2.3E-2</v>
      </c>
      <c r="E34" s="10">
        <v>0</v>
      </c>
      <c r="F34" s="10">
        <v>0</v>
      </c>
      <c r="G34" s="17">
        <v>7.0000000000000001E-3</v>
      </c>
      <c r="H34" s="10">
        <v>0</v>
      </c>
      <c r="I34" s="10">
        <v>0</v>
      </c>
      <c r="J34" s="10">
        <v>0</v>
      </c>
      <c r="K34" s="10">
        <v>0</v>
      </c>
      <c r="L34" s="17">
        <v>1.2999999999999999E-2</v>
      </c>
      <c r="M34" s="10">
        <v>0</v>
      </c>
      <c r="N34" s="17">
        <v>4.0000000000000001E-3</v>
      </c>
      <c r="O34" s="10">
        <v>0</v>
      </c>
      <c r="P34" s="17">
        <v>1E-3</v>
      </c>
      <c r="Q34" s="17">
        <v>0.40200000000000002</v>
      </c>
      <c r="R34" s="17">
        <v>2.8000000000000001E-2</v>
      </c>
      <c r="S34" s="10">
        <v>0</v>
      </c>
      <c r="T34" s="17">
        <v>1.7999999999999999E-2</v>
      </c>
      <c r="U34" s="17">
        <v>0.26200000000000001</v>
      </c>
      <c r="V34" s="17">
        <v>23.783999999999999</v>
      </c>
      <c r="W34" s="17">
        <v>0.623</v>
      </c>
      <c r="X34" s="17">
        <v>5.5490000000000004</v>
      </c>
      <c r="Y34" s="10">
        <v>0</v>
      </c>
      <c r="Z34" s="10">
        <v>0</v>
      </c>
      <c r="AA34" s="10">
        <v>0</v>
      </c>
      <c r="AB34" s="17">
        <v>9.7000000000000003E-2</v>
      </c>
      <c r="AC34" s="17">
        <v>2.2240000000000002</v>
      </c>
      <c r="AD34" s="17">
        <v>0.36</v>
      </c>
      <c r="AE34" s="17">
        <v>0.56299999999999994</v>
      </c>
      <c r="AF34" s="17">
        <v>3.4000000000000002E-2</v>
      </c>
      <c r="AG34" s="17">
        <v>2E-3</v>
      </c>
      <c r="AH34" s="17">
        <v>5.5229999999999997</v>
      </c>
      <c r="AI34" s="10">
        <v>0</v>
      </c>
      <c r="AJ34" s="10">
        <v>0</v>
      </c>
      <c r="AK34" s="10">
        <v>0</v>
      </c>
      <c r="AL34" s="10">
        <v>0</v>
      </c>
      <c r="AM34" s="10">
        <v>0</v>
      </c>
      <c r="AN34" s="10">
        <v>0</v>
      </c>
      <c r="AO34" s="10">
        <v>0</v>
      </c>
      <c r="AP34" s="10">
        <v>0</v>
      </c>
      <c r="AQ34" s="10">
        <v>0</v>
      </c>
      <c r="AR34" s="10">
        <v>0</v>
      </c>
      <c r="AS34" s="17">
        <v>1E-3</v>
      </c>
      <c r="AT34" s="10">
        <v>0</v>
      </c>
      <c r="AU34" s="10">
        <v>0</v>
      </c>
      <c r="AV34" s="10">
        <v>0</v>
      </c>
      <c r="AW34" s="10">
        <v>0</v>
      </c>
      <c r="AX34" s="10">
        <v>0</v>
      </c>
      <c r="AY34" s="17">
        <v>1E-3</v>
      </c>
      <c r="AZ34" s="10">
        <v>0</v>
      </c>
      <c r="BA34" s="10">
        <v>0</v>
      </c>
      <c r="BB34" s="10">
        <v>0</v>
      </c>
      <c r="BC34" s="17">
        <v>1.9E-2</v>
      </c>
      <c r="BD34" s="17">
        <v>3.3000000000000002E-2</v>
      </c>
      <c r="BE34" s="10">
        <v>0</v>
      </c>
      <c r="BF34" s="10">
        <v>0</v>
      </c>
      <c r="BG34" s="10">
        <v>0</v>
      </c>
      <c r="BH34" s="17">
        <v>1E-3</v>
      </c>
      <c r="BI34" s="10">
        <v>0</v>
      </c>
      <c r="BJ34" s="17">
        <v>0.106</v>
      </c>
      <c r="BK34" s="10">
        <v>0</v>
      </c>
      <c r="BL34" s="10">
        <v>0</v>
      </c>
      <c r="BM34" s="10">
        <v>0</v>
      </c>
      <c r="BN34" s="9">
        <f t="shared" si="2"/>
        <v>39.681999999999995</v>
      </c>
      <c r="BO34" s="10">
        <v>0</v>
      </c>
      <c r="BP34" s="17">
        <v>33.823</v>
      </c>
      <c r="BQ34" s="10">
        <v>0</v>
      </c>
      <c r="BR34" s="17">
        <v>-1.036</v>
      </c>
      <c r="BS34" s="17">
        <v>84.585999999999999</v>
      </c>
    </row>
    <row r="35" spans="1:71" ht="15">
      <c r="A35" s="7" t="s">
        <v>125</v>
      </c>
      <c r="B35" s="16">
        <v>0.55800000000000005</v>
      </c>
      <c r="C35" s="9">
        <v>0</v>
      </c>
      <c r="D35" s="9">
        <v>0</v>
      </c>
      <c r="E35" s="16">
        <v>0.126</v>
      </c>
      <c r="F35" s="16">
        <v>0.80400000000000005</v>
      </c>
      <c r="G35" s="9">
        <v>0</v>
      </c>
      <c r="H35" s="16">
        <v>1.276</v>
      </c>
      <c r="I35" s="9">
        <v>0</v>
      </c>
      <c r="J35" s="9">
        <v>0</v>
      </c>
      <c r="K35" s="16">
        <v>0.29399999999999998</v>
      </c>
      <c r="L35" s="16">
        <v>0.61599999999999999</v>
      </c>
      <c r="M35" s="16">
        <v>6.7000000000000004E-2</v>
      </c>
      <c r="N35" s="16">
        <v>0.55000000000000004</v>
      </c>
      <c r="O35" s="16">
        <v>0.61399999999999999</v>
      </c>
      <c r="P35" s="16">
        <v>1.115</v>
      </c>
      <c r="Q35" s="16">
        <v>0.72199999999999998</v>
      </c>
      <c r="R35" s="9">
        <v>0</v>
      </c>
      <c r="S35" s="9">
        <v>0</v>
      </c>
      <c r="T35" s="16">
        <v>1.5960000000000001</v>
      </c>
      <c r="U35" s="9">
        <v>0</v>
      </c>
      <c r="V35" s="16">
        <v>8.3309999999999995</v>
      </c>
      <c r="W35" s="9">
        <v>0</v>
      </c>
      <c r="X35" s="16">
        <v>2.4940000000000002</v>
      </c>
      <c r="Y35" s="16">
        <v>6.843</v>
      </c>
      <c r="Z35" s="16">
        <v>2.8000000000000001E-2</v>
      </c>
      <c r="AA35" s="9">
        <v>0</v>
      </c>
      <c r="AB35" s="16">
        <v>15.922000000000001</v>
      </c>
      <c r="AC35" s="16">
        <v>0.55400000000000005</v>
      </c>
      <c r="AD35" s="16">
        <v>3.5750000000000002</v>
      </c>
      <c r="AE35" s="16">
        <v>2.4969999999999999</v>
      </c>
      <c r="AF35" s="16">
        <v>52.649000000000001</v>
      </c>
      <c r="AG35" s="16">
        <v>0.93400000000000005</v>
      </c>
      <c r="AH35" s="16">
        <v>1.119</v>
      </c>
      <c r="AI35" s="9">
        <v>0</v>
      </c>
      <c r="AJ35" s="9">
        <v>0</v>
      </c>
      <c r="AK35" s="16">
        <v>6.2E-2</v>
      </c>
      <c r="AL35" s="9">
        <v>0</v>
      </c>
      <c r="AM35" s="9">
        <v>0</v>
      </c>
      <c r="AN35" s="9">
        <v>0</v>
      </c>
      <c r="AO35" s="9">
        <v>0</v>
      </c>
      <c r="AP35" s="9">
        <v>0</v>
      </c>
      <c r="AQ35" s="9">
        <v>0</v>
      </c>
      <c r="AR35" s="9">
        <v>0</v>
      </c>
      <c r="AS35" s="9">
        <v>0</v>
      </c>
      <c r="AT35" s="9">
        <v>0</v>
      </c>
      <c r="AU35" s="9">
        <v>0</v>
      </c>
      <c r="AV35" s="9">
        <v>0</v>
      </c>
      <c r="AW35" s="9">
        <v>0</v>
      </c>
      <c r="AX35" s="9">
        <v>0</v>
      </c>
      <c r="AY35" s="9">
        <v>0</v>
      </c>
      <c r="AZ35" s="9">
        <v>0</v>
      </c>
      <c r="BA35" s="9">
        <v>0</v>
      </c>
      <c r="BB35" s="9">
        <v>0</v>
      </c>
      <c r="BC35" s="9">
        <v>0</v>
      </c>
      <c r="BD35" s="9">
        <v>0</v>
      </c>
      <c r="BE35" s="9">
        <v>0</v>
      </c>
      <c r="BF35" s="9">
        <v>0</v>
      </c>
      <c r="BG35" s="16">
        <v>0.16400000000000001</v>
      </c>
      <c r="BH35" s="9">
        <v>0</v>
      </c>
      <c r="BI35" s="9">
        <v>0</v>
      </c>
      <c r="BJ35" s="16">
        <v>5.8999999999999997E-2</v>
      </c>
      <c r="BK35" s="16">
        <v>3.2839999999999998</v>
      </c>
      <c r="BL35" s="9">
        <v>0</v>
      </c>
      <c r="BM35" s="9">
        <v>0</v>
      </c>
      <c r="BN35" s="9">
        <f t="shared" si="2"/>
        <v>106.85300000000001</v>
      </c>
      <c r="BO35" s="9">
        <v>0</v>
      </c>
      <c r="BP35" s="9">
        <v>0</v>
      </c>
      <c r="BQ35" s="9">
        <v>0</v>
      </c>
      <c r="BR35" s="9">
        <v>0</v>
      </c>
      <c r="BS35" s="16">
        <v>4.7489999999999997</v>
      </c>
    </row>
    <row r="36" spans="1:71" ht="15">
      <c r="A36" s="7" t="s">
        <v>126</v>
      </c>
      <c r="B36" s="10">
        <v>0</v>
      </c>
      <c r="C36" s="10">
        <v>0</v>
      </c>
      <c r="D36" s="17">
        <v>3.0000000000000001E-3</v>
      </c>
      <c r="E36" s="10">
        <v>0</v>
      </c>
      <c r="F36" s="10">
        <v>0</v>
      </c>
      <c r="G36" s="10">
        <v>0</v>
      </c>
      <c r="H36" s="10">
        <v>0</v>
      </c>
      <c r="I36" s="10">
        <v>0</v>
      </c>
      <c r="J36" s="10">
        <v>0</v>
      </c>
      <c r="K36" s="10">
        <v>0</v>
      </c>
      <c r="L36" s="10">
        <v>0</v>
      </c>
      <c r="M36" s="10">
        <v>0</v>
      </c>
      <c r="N36" s="10">
        <v>0</v>
      </c>
      <c r="O36" s="10">
        <v>0</v>
      </c>
      <c r="P36" s="17">
        <v>0.185</v>
      </c>
      <c r="Q36" s="17">
        <v>3.3000000000000002E-2</v>
      </c>
      <c r="R36" s="10">
        <v>0</v>
      </c>
      <c r="S36" s="17">
        <v>0.21099999999999999</v>
      </c>
      <c r="T36" s="17">
        <v>7.8E-2</v>
      </c>
      <c r="U36" s="17">
        <v>0.11700000000000001</v>
      </c>
      <c r="V36" s="17">
        <v>3.1680000000000001</v>
      </c>
      <c r="W36" s="17">
        <v>0.44600000000000001</v>
      </c>
      <c r="X36" s="17">
        <v>8.6639999999999997</v>
      </c>
      <c r="Y36" s="10">
        <v>0</v>
      </c>
      <c r="Z36" s="10">
        <v>0</v>
      </c>
      <c r="AA36" s="10">
        <v>0</v>
      </c>
      <c r="AB36" s="17">
        <v>0.18</v>
      </c>
      <c r="AC36" s="17">
        <v>1.226</v>
      </c>
      <c r="AD36" s="17">
        <v>0.01</v>
      </c>
      <c r="AE36" s="17">
        <v>2.5999999999999999E-2</v>
      </c>
      <c r="AF36" s="17">
        <v>0.46100000000000002</v>
      </c>
      <c r="AG36" s="17">
        <v>2E-3</v>
      </c>
      <c r="AH36" s="17">
        <v>1.2589999999999999</v>
      </c>
      <c r="AI36" s="17">
        <v>0.23400000000000001</v>
      </c>
      <c r="AJ36" s="17">
        <v>4.2999999999999997E-2</v>
      </c>
      <c r="AK36" s="10">
        <v>0</v>
      </c>
      <c r="AL36" s="10">
        <v>0</v>
      </c>
      <c r="AM36" s="10">
        <v>0</v>
      </c>
      <c r="AN36" s="10">
        <v>0</v>
      </c>
      <c r="AO36" s="10">
        <v>0</v>
      </c>
      <c r="AP36" s="10">
        <v>0</v>
      </c>
      <c r="AQ36" s="10">
        <v>0</v>
      </c>
      <c r="AR36" s="10">
        <v>0</v>
      </c>
      <c r="AS36" s="10">
        <v>0</v>
      </c>
      <c r="AT36" s="17">
        <v>7.0000000000000001E-3</v>
      </c>
      <c r="AU36" s="10">
        <v>0</v>
      </c>
      <c r="AV36" s="17">
        <v>1.2999999999999999E-2</v>
      </c>
      <c r="AW36" s="17">
        <v>4.3999999999999997E-2</v>
      </c>
      <c r="AX36" s="10">
        <v>0</v>
      </c>
      <c r="AY36" s="10">
        <v>0</v>
      </c>
      <c r="AZ36" s="10">
        <v>0</v>
      </c>
      <c r="BA36" s="10">
        <v>0</v>
      </c>
      <c r="BB36" s="17">
        <v>2.5999999999999999E-2</v>
      </c>
      <c r="BC36" s="17">
        <v>2.7E-2</v>
      </c>
      <c r="BD36" s="17">
        <v>2.3E-2</v>
      </c>
      <c r="BE36" s="10">
        <v>0</v>
      </c>
      <c r="BF36" s="17">
        <v>1.9E-2</v>
      </c>
      <c r="BG36" s="17">
        <v>2.8000000000000001E-2</v>
      </c>
      <c r="BH36" s="17">
        <v>6.6000000000000003E-2</v>
      </c>
      <c r="BI36" s="10">
        <v>0</v>
      </c>
      <c r="BJ36" s="10">
        <v>0</v>
      </c>
      <c r="BK36" s="10">
        <v>0</v>
      </c>
      <c r="BL36" s="10">
        <v>0</v>
      </c>
      <c r="BM36" s="10">
        <v>0</v>
      </c>
      <c r="BN36" s="9">
        <f t="shared" si="2"/>
        <v>16.599</v>
      </c>
      <c r="BO36" s="10">
        <v>0</v>
      </c>
      <c r="BP36" s="17">
        <v>27.306000000000001</v>
      </c>
      <c r="BQ36" s="10">
        <v>0</v>
      </c>
      <c r="BR36" s="17">
        <v>-18.382000000000001</v>
      </c>
      <c r="BS36" s="17">
        <v>17.785</v>
      </c>
    </row>
    <row r="37" spans="1:71" ht="15">
      <c r="A37" s="7" t="s">
        <v>127</v>
      </c>
      <c r="B37" s="16">
        <v>3.0000000000000001E-3</v>
      </c>
      <c r="C37" s="16">
        <v>7.0000000000000001E-3</v>
      </c>
      <c r="D37" s="9">
        <v>0</v>
      </c>
      <c r="E37" s="16">
        <v>6.0000000000000001E-3</v>
      </c>
      <c r="F37" s="9">
        <v>0</v>
      </c>
      <c r="G37" s="9">
        <v>0</v>
      </c>
      <c r="H37" s="16">
        <v>7.0000000000000001E-3</v>
      </c>
      <c r="I37" s="9">
        <v>0</v>
      </c>
      <c r="J37" s="9">
        <v>0</v>
      </c>
      <c r="K37" s="9">
        <v>0</v>
      </c>
      <c r="L37" s="16">
        <v>2.8000000000000001E-2</v>
      </c>
      <c r="M37" s="9">
        <v>0</v>
      </c>
      <c r="N37" s="9">
        <v>0</v>
      </c>
      <c r="O37" s="16">
        <v>0.16200000000000001</v>
      </c>
      <c r="P37" s="9">
        <v>0</v>
      </c>
      <c r="Q37" s="16">
        <v>4.5999999999999999E-2</v>
      </c>
      <c r="R37" s="9">
        <v>0</v>
      </c>
      <c r="S37" s="9">
        <v>0</v>
      </c>
      <c r="T37" s="16">
        <v>2.9000000000000001E-2</v>
      </c>
      <c r="U37" s="16">
        <v>2E-3</v>
      </c>
      <c r="V37" s="16">
        <v>3.3740000000000001</v>
      </c>
      <c r="W37" s="9">
        <v>0</v>
      </c>
      <c r="X37" s="16">
        <v>0.91</v>
      </c>
      <c r="Y37" s="16">
        <v>1E-3</v>
      </c>
      <c r="Z37" s="9">
        <v>0</v>
      </c>
      <c r="AA37" s="16">
        <v>3.2000000000000001E-2</v>
      </c>
      <c r="AB37" s="16">
        <v>2.4E-2</v>
      </c>
      <c r="AC37" s="16">
        <v>4.0000000000000001E-3</v>
      </c>
      <c r="AD37" s="16">
        <v>0.57599999999999996</v>
      </c>
      <c r="AE37" s="9">
        <v>0</v>
      </c>
      <c r="AF37" s="16">
        <v>0.27200000000000002</v>
      </c>
      <c r="AG37" s="9">
        <v>0</v>
      </c>
      <c r="AH37" s="16">
        <v>3.3000000000000002E-2</v>
      </c>
      <c r="AI37" s="16">
        <v>4.4999999999999998E-2</v>
      </c>
      <c r="AJ37" s="9">
        <v>0</v>
      </c>
      <c r="AK37" s="16">
        <v>2E-3</v>
      </c>
      <c r="AL37" s="9">
        <v>0</v>
      </c>
      <c r="AM37" s="9">
        <v>0</v>
      </c>
      <c r="AN37" s="9">
        <v>0</v>
      </c>
      <c r="AO37" s="16">
        <v>0.68400000000000005</v>
      </c>
      <c r="AP37" s="9">
        <v>0</v>
      </c>
      <c r="AQ37" s="9">
        <v>0</v>
      </c>
      <c r="AR37" s="9">
        <v>0</v>
      </c>
      <c r="AS37" s="9">
        <v>0</v>
      </c>
      <c r="AT37" s="16">
        <v>5.0000000000000001E-3</v>
      </c>
      <c r="AU37" s="16">
        <v>9.2999999999999999E-2</v>
      </c>
      <c r="AV37" s="16">
        <v>0.187</v>
      </c>
      <c r="AW37" s="16">
        <v>4.0000000000000001E-3</v>
      </c>
      <c r="AX37" s="16">
        <v>1E-3</v>
      </c>
      <c r="AY37" s="16">
        <v>0.19700000000000001</v>
      </c>
      <c r="AZ37" s="9">
        <v>0</v>
      </c>
      <c r="BA37" s="9">
        <v>0</v>
      </c>
      <c r="BB37" s="16">
        <v>0.49</v>
      </c>
      <c r="BC37" s="16">
        <v>0.22500000000000001</v>
      </c>
      <c r="BD37" s="16">
        <v>4.0000000000000001E-3</v>
      </c>
      <c r="BE37" s="9">
        <v>0</v>
      </c>
      <c r="BF37" s="16">
        <v>3.0000000000000001E-3</v>
      </c>
      <c r="BG37" s="9">
        <v>0</v>
      </c>
      <c r="BH37" s="9">
        <v>0</v>
      </c>
      <c r="BI37" s="9">
        <v>0</v>
      </c>
      <c r="BJ37" s="9">
        <v>0</v>
      </c>
      <c r="BK37" s="16">
        <v>0.39</v>
      </c>
      <c r="BL37" s="9">
        <v>0</v>
      </c>
      <c r="BM37" s="9">
        <v>0</v>
      </c>
      <c r="BN37" s="9">
        <f t="shared" si="2"/>
        <v>7.8459999999999992</v>
      </c>
      <c r="BO37" s="9">
        <v>0</v>
      </c>
      <c r="BP37" s="16">
        <v>4.3280000000000003</v>
      </c>
      <c r="BQ37" s="9">
        <v>0</v>
      </c>
      <c r="BR37" s="16">
        <v>-1.3680000000000001</v>
      </c>
      <c r="BS37" s="16">
        <v>19.693999999999999</v>
      </c>
    </row>
    <row r="38" spans="1:71" ht="15">
      <c r="A38" s="7" t="s">
        <v>128</v>
      </c>
      <c r="B38" s="10">
        <v>0</v>
      </c>
      <c r="C38" s="10">
        <v>0</v>
      </c>
      <c r="D38" s="10">
        <v>0</v>
      </c>
      <c r="E38" s="10">
        <v>0</v>
      </c>
      <c r="F38" s="10">
        <v>0</v>
      </c>
      <c r="G38" s="10">
        <v>0</v>
      </c>
      <c r="H38" s="10">
        <v>0</v>
      </c>
      <c r="I38" s="10">
        <v>0</v>
      </c>
      <c r="J38" s="10">
        <v>0</v>
      </c>
      <c r="K38" s="10">
        <v>0</v>
      </c>
      <c r="L38" s="10">
        <v>0</v>
      </c>
      <c r="M38" s="10">
        <v>0</v>
      </c>
      <c r="N38" s="17">
        <v>1E-3</v>
      </c>
      <c r="O38" s="10">
        <v>0</v>
      </c>
      <c r="P38" s="10">
        <v>0</v>
      </c>
      <c r="Q38" s="17">
        <v>0.23400000000000001</v>
      </c>
      <c r="R38" s="17">
        <v>8.2000000000000003E-2</v>
      </c>
      <c r="S38" s="17">
        <v>0.64400000000000002</v>
      </c>
      <c r="T38" s="17">
        <v>0.02</v>
      </c>
      <c r="U38" s="10">
        <v>0</v>
      </c>
      <c r="V38" s="17">
        <v>11.4</v>
      </c>
      <c r="W38" s="17">
        <v>0.191</v>
      </c>
      <c r="X38" s="10">
        <v>0</v>
      </c>
      <c r="Y38" s="10">
        <v>0</v>
      </c>
      <c r="Z38" s="10">
        <v>0</v>
      </c>
      <c r="AA38" s="10">
        <v>0</v>
      </c>
      <c r="AB38" s="10">
        <v>0</v>
      </c>
      <c r="AC38" s="17">
        <v>0.42599999999999999</v>
      </c>
      <c r="AD38" s="10">
        <v>0</v>
      </c>
      <c r="AE38" s="10">
        <v>0</v>
      </c>
      <c r="AF38" s="17">
        <v>0.42299999999999999</v>
      </c>
      <c r="AG38" s="17">
        <v>3.9E-2</v>
      </c>
      <c r="AH38" s="17">
        <v>9.0760000000000005</v>
      </c>
      <c r="AI38" s="10">
        <v>0</v>
      </c>
      <c r="AJ38" s="10">
        <v>0</v>
      </c>
      <c r="AK38" s="10">
        <v>0</v>
      </c>
      <c r="AL38" s="10">
        <v>0</v>
      </c>
      <c r="AM38" s="10">
        <v>0</v>
      </c>
      <c r="AN38" s="10">
        <v>0</v>
      </c>
      <c r="AO38" s="10">
        <v>0</v>
      </c>
      <c r="AP38" s="10">
        <v>0</v>
      </c>
      <c r="AQ38" s="10">
        <v>0</v>
      </c>
      <c r="AR38" s="10">
        <v>0</v>
      </c>
      <c r="AS38" s="10">
        <v>0</v>
      </c>
      <c r="AT38" s="10">
        <v>0</v>
      </c>
      <c r="AU38" s="10">
        <v>0</v>
      </c>
      <c r="AV38" s="10">
        <v>0</v>
      </c>
      <c r="AW38" s="10">
        <v>0</v>
      </c>
      <c r="AX38" s="10">
        <v>0</v>
      </c>
      <c r="AY38" s="10">
        <v>0</v>
      </c>
      <c r="AZ38" s="10">
        <v>0</v>
      </c>
      <c r="BA38" s="10">
        <v>0</v>
      </c>
      <c r="BB38" s="10">
        <v>0</v>
      </c>
      <c r="BC38" s="10">
        <v>0</v>
      </c>
      <c r="BD38" s="10">
        <v>0</v>
      </c>
      <c r="BE38" s="10">
        <v>0</v>
      </c>
      <c r="BF38" s="10">
        <v>0</v>
      </c>
      <c r="BG38" s="10">
        <v>0</v>
      </c>
      <c r="BH38" s="10">
        <v>0</v>
      </c>
      <c r="BI38" s="10">
        <v>0</v>
      </c>
      <c r="BJ38" s="10">
        <v>0</v>
      </c>
      <c r="BK38" s="10">
        <v>0</v>
      </c>
      <c r="BL38" s="10">
        <v>0</v>
      </c>
      <c r="BM38" s="10">
        <v>0</v>
      </c>
      <c r="BN38" s="9">
        <f t="shared" si="2"/>
        <v>22.536000000000001</v>
      </c>
      <c r="BO38" s="10">
        <v>0</v>
      </c>
      <c r="BP38" s="17">
        <v>39.764000000000003</v>
      </c>
      <c r="BQ38" s="10">
        <v>0</v>
      </c>
      <c r="BR38" s="17">
        <v>-1.139</v>
      </c>
      <c r="BS38" s="17">
        <v>74.197000000000003</v>
      </c>
    </row>
    <row r="39" spans="1:71" ht="15">
      <c r="A39" s="7" t="s">
        <v>129</v>
      </c>
      <c r="B39" s="9">
        <v>0</v>
      </c>
      <c r="C39" s="9">
        <v>0</v>
      </c>
      <c r="D39" s="16">
        <v>3.2000000000000001E-2</v>
      </c>
      <c r="E39" s="9">
        <v>0</v>
      </c>
      <c r="F39" s="16">
        <v>2.5999999999999999E-2</v>
      </c>
      <c r="G39" s="16">
        <v>0.05</v>
      </c>
      <c r="H39" s="9">
        <v>0</v>
      </c>
      <c r="I39" s="9">
        <v>0</v>
      </c>
      <c r="J39" s="9">
        <v>0</v>
      </c>
      <c r="K39" s="9">
        <v>0</v>
      </c>
      <c r="L39" s="9">
        <v>0</v>
      </c>
      <c r="M39" s="9">
        <v>0</v>
      </c>
      <c r="N39" s="16">
        <v>6.5000000000000002E-2</v>
      </c>
      <c r="O39" s="9">
        <v>0</v>
      </c>
      <c r="P39" s="16">
        <v>0.33600000000000002</v>
      </c>
      <c r="Q39" s="16">
        <v>0.17199999999999999</v>
      </c>
      <c r="R39" s="16">
        <v>0.14099999999999999</v>
      </c>
      <c r="S39" s="16">
        <v>3.6999999999999998E-2</v>
      </c>
      <c r="T39" s="16">
        <v>0.16900000000000001</v>
      </c>
      <c r="U39" s="16">
        <v>1.391</v>
      </c>
      <c r="V39" s="16">
        <v>30.401</v>
      </c>
      <c r="W39" s="16">
        <v>8.3000000000000004E-2</v>
      </c>
      <c r="X39" s="16">
        <v>7.8109999999999999</v>
      </c>
      <c r="Y39" s="9">
        <v>0</v>
      </c>
      <c r="Z39" s="9">
        <v>0</v>
      </c>
      <c r="AA39" s="16">
        <v>0.17499999999999999</v>
      </c>
      <c r="AB39" s="16">
        <v>1.121</v>
      </c>
      <c r="AC39" s="16">
        <v>1.0999999999999999E-2</v>
      </c>
      <c r="AD39" s="16">
        <v>0.05</v>
      </c>
      <c r="AE39" s="9">
        <v>0</v>
      </c>
      <c r="AF39" s="16">
        <v>10.734</v>
      </c>
      <c r="AG39" s="16">
        <v>1.85</v>
      </c>
      <c r="AH39" s="16">
        <v>2.8769999999999998</v>
      </c>
      <c r="AI39" s="16">
        <v>0.02</v>
      </c>
      <c r="AJ39" s="9">
        <v>0</v>
      </c>
      <c r="AK39" s="9">
        <v>0</v>
      </c>
      <c r="AL39" s="9">
        <v>0</v>
      </c>
      <c r="AM39" s="9">
        <v>0</v>
      </c>
      <c r="AN39" s="9">
        <v>0</v>
      </c>
      <c r="AO39" s="16">
        <v>1.7000000000000001E-2</v>
      </c>
      <c r="AP39" s="16">
        <v>0.29099999999999998</v>
      </c>
      <c r="AQ39" s="9">
        <v>0</v>
      </c>
      <c r="AR39" s="9">
        <v>0</v>
      </c>
      <c r="AS39" s="16">
        <v>1.9E-2</v>
      </c>
      <c r="AT39" s="9">
        <v>0</v>
      </c>
      <c r="AU39" s="16">
        <v>0.152</v>
      </c>
      <c r="AV39" s="9">
        <v>0</v>
      </c>
      <c r="AW39" s="16">
        <v>0.16400000000000001</v>
      </c>
      <c r="AX39" s="9">
        <v>0</v>
      </c>
      <c r="AY39" s="16">
        <v>9.5809999999999995</v>
      </c>
      <c r="AZ39" s="9">
        <v>0</v>
      </c>
      <c r="BA39" s="9">
        <v>0</v>
      </c>
      <c r="BB39" s="16">
        <v>1.0999999999999999E-2</v>
      </c>
      <c r="BC39" s="16">
        <v>15.646000000000001</v>
      </c>
      <c r="BD39" s="16">
        <v>4.1000000000000002E-2</v>
      </c>
      <c r="BE39" s="16">
        <v>11.914</v>
      </c>
      <c r="BF39" s="16">
        <v>3.0190000000000001</v>
      </c>
      <c r="BG39" s="9">
        <v>0</v>
      </c>
      <c r="BH39" s="16">
        <v>8.1000000000000003E-2</v>
      </c>
      <c r="BI39" s="16">
        <v>0.03</v>
      </c>
      <c r="BJ39" s="9">
        <v>0</v>
      </c>
      <c r="BK39" s="16">
        <v>8.9999999999999993E-3</v>
      </c>
      <c r="BL39" s="9">
        <v>0</v>
      </c>
      <c r="BM39" s="9">
        <v>0</v>
      </c>
      <c r="BN39" s="9">
        <f t="shared" si="2"/>
        <v>98.527000000000015</v>
      </c>
      <c r="BO39" s="9">
        <v>0</v>
      </c>
      <c r="BP39" s="16">
        <v>44.664999999999999</v>
      </c>
      <c r="BQ39" s="9">
        <v>0</v>
      </c>
      <c r="BR39" s="16">
        <v>3.8090000000000002</v>
      </c>
      <c r="BS39" s="16">
        <v>45.225999999999999</v>
      </c>
    </row>
    <row r="40" spans="1:71" ht="15">
      <c r="A40" s="7" t="s">
        <v>130</v>
      </c>
      <c r="B40" s="17">
        <v>4.0000000000000001E-3</v>
      </c>
      <c r="C40" s="10">
        <v>0</v>
      </c>
      <c r="D40" s="17">
        <v>2.8000000000000001E-2</v>
      </c>
      <c r="E40" s="17">
        <v>0.184</v>
      </c>
      <c r="F40" s="17">
        <v>2.4E-2</v>
      </c>
      <c r="G40" s="10">
        <v>0</v>
      </c>
      <c r="H40" s="17">
        <v>7.0000000000000001E-3</v>
      </c>
      <c r="I40" s="10">
        <v>0</v>
      </c>
      <c r="J40" s="17">
        <v>1E-3</v>
      </c>
      <c r="K40" s="10">
        <v>0</v>
      </c>
      <c r="L40" s="17">
        <v>1.4999999999999999E-2</v>
      </c>
      <c r="M40" s="17">
        <v>0.01</v>
      </c>
      <c r="N40" s="17">
        <v>4.0000000000000001E-3</v>
      </c>
      <c r="O40" s="17">
        <v>8.9999999999999993E-3</v>
      </c>
      <c r="P40" s="17">
        <v>2.1000000000000001E-2</v>
      </c>
      <c r="Q40" s="17">
        <v>0.36</v>
      </c>
      <c r="R40" s="10">
        <v>0</v>
      </c>
      <c r="S40" s="17">
        <v>4.0000000000000001E-3</v>
      </c>
      <c r="T40" s="17">
        <v>7.0000000000000007E-2</v>
      </c>
      <c r="U40" s="17">
        <v>1.5840000000000001</v>
      </c>
      <c r="V40" s="17">
        <v>22.771000000000001</v>
      </c>
      <c r="W40" s="17">
        <v>4.4999999999999998E-2</v>
      </c>
      <c r="X40" s="17">
        <v>19.513999999999999</v>
      </c>
      <c r="Y40" s="17">
        <v>2.9000000000000001E-2</v>
      </c>
      <c r="Z40" s="17">
        <v>4.0000000000000001E-3</v>
      </c>
      <c r="AA40" s="17">
        <v>4.3999999999999997E-2</v>
      </c>
      <c r="AB40" s="17">
        <v>6.4000000000000001E-2</v>
      </c>
      <c r="AC40" s="10">
        <v>0</v>
      </c>
      <c r="AD40" s="10">
        <v>0</v>
      </c>
      <c r="AE40" s="10">
        <v>0</v>
      </c>
      <c r="AF40" s="17">
        <v>0.32400000000000001</v>
      </c>
      <c r="AG40" s="17">
        <v>0.05</v>
      </c>
      <c r="AH40" s="17">
        <v>0.60299999999999998</v>
      </c>
      <c r="AI40" s="17">
        <v>3.0000000000000001E-3</v>
      </c>
      <c r="AJ40" s="10">
        <v>0</v>
      </c>
      <c r="AK40" s="10">
        <v>0</v>
      </c>
      <c r="AL40" s="17">
        <v>5.0000000000000001E-3</v>
      </c>
      <c r="AM40" s="17">
        <v>6.0000000000000001E-3</v>
      </c>
      <c r="AN40" s="17">
        <v>2E-3</v>
      </c>
      <c r="AO40" s="17">
        <v>1.0999999999999999E-2</v>
      </c>
      <c r="AP40" s="10">
        <v>0</v>
      </c>
      <c r="AQ40" s="10">
        <v>0</v>
      </c>
      <c r="AR40" s="10">
        <v>0</v>
      </c>
      <c r="AS40" s="17">
        <v>3.0000000000000001E-3</v>
      </c>
      <c r="AT40" s="17">
        <v>2E-3</v>
      </c>
      <c r="AU40" s="17">
        <v>2.9000000000000001E-2</v>
      </c>
      <c r="AV40" s="17">
        <v>5.0000000000000001E-3</v>
      </c>
      <c r="AW40" s="17">
        <v>4.0000000000000001E-3</v>
      </c>
      <c r="AX40" s="17">
        <v>3.0000000000000001E-3</v>
      </c>
      <c r="AY40" s="17">
        <v>8.9999999999999993E-3</v>
      </c>
      <c r="AZ40" s="10">
        <v>0</v>
      </c>
      <c r="BA40" s="10">
        <v>0</v>
      </c>
      <c r="BB40" s="17">
        <v>1.7999999999999999E-2</v>
      </c>
      <c r="BC40" s="17">
        <v>4.0000000000000001E-3</v>
      </c>
      <c r="BD40" s="17">
        <v>4.0000000000000001E-3</v>
      </c>
      <c r="BE40" s="17">
        <v>2.3E-2</v>
      </c>
      <c r="BF40" s="17">
        <v>0.32300000000000001</v>
      </c>
      <c r="BG40" s="17">
        <v>2E-3</v>
      </c>
      <c r="BH40" s="10">
        <v>0</v>
      </c>
      <c r="BI40" s="17">
        <v>0.12</v>
      </c>
      <c r="BJ40" s="10">
        <v>0</v>
      </c>
      <c r="BK40" s="10">
        <v>0</v>
      </c>
      <c r="BL40" s="10">
        <v>0</v>
      </c>
      <c r="BM40" s="10">
        <v>0</v>
      </c>
      <c r="BN40" s="9">
        <f t="shared" si="2"/>
        <v>46.349000000000011</v>
      </c>
      <c r="BO40" s="10">
        <v>0</v>
      </c>
      <c r="BP40" s="17">
        <v>15.968</v>
      </c>
      <c r="BQ40" s="17">
        <v>2.5000000000000001E-2</v>
      </c>
      <c r="BR40" s="17">
        <v>8.5139999999999993</v>
      </c>
      <c r="BS40" s="17">
        <v>99.444000000000003</v>
      </c>
    </row>
    <row r="41" spans="1:71" ht="15">
      <c r="A41" s="7" t="s">
        <v>131</v>
      </c>
      <c r="B41" s="16">
        <v>0.126</v>
      </c>
      <c r="C41" s="16">
        <v>2.4E-2</v>
      </c>
      <c r="D41" s="16">
        <v>1E-3</v>
      </c>
      <c r="E41" s="16">
        <v>2.3E-2</v>
      </c>
      <c r="F41" s="16">
        <v>6.9000000000000006E-2</v>
      </c>
      <c r="G41" s="16">
        <v>2E-3</v>
      </c>
      <c r="H41" s="16">
        <v>3.2000000000000001E-2</v>
      </c>
      <c r="I41" s="16">
        <v>1.4E-2</v>
      </c>
      <c r="J41" s="16">
        <v>8.9999999999999993E-3</v>
      </c>
      <c r="K41" s="16">
        <v>2E-3</v>
      </c>
      <c r="L41" s="16">
        <v>4.9000000000000002E-2</v>
      </c>
      <c r="M41" s="16">
        <v>4.1000000000000002E-2</v>
      </c>
      <c r="N41" s="16">
        <v>1.7000000000000001E-2</v>
      </c>
      <c r="O41" s="16">
        <v>2.4E-2</v>
      </c>
      <c r="P41" s="16">
        <v>8.0000000000000002E-3</v>
      </c>
      <c r="Q41" s="16">
        <v>5.1999999999999998E-2</v>
      </c>
      <c r="R41" s="16">
        <v>0.96299999999999997</v>
      </c>
      <c r="S41" s="16">
        <v>0.215</v>
      </c>
      <c r="T41" s="16">
        <v>2.7629999999999999</v>
      </c>
      <c r="U41" s="16">
        <v>1.2E-2</v>
      </c>
      <c r="V41" s="16">
        <v>94.41</v>
      </c>
      <c r="W41" s="16">
        <v>7.0000000000000001E-3</v>
      </c>
      <c r="X41" s="16">
        <v>0.13900000000000001</v>
      </c>
      <c r="Y41" s="16">
        <v>9.1999999999999998E-2</v>
      </c>
      <c r="Z41" s="9">
        <v>0</v>
      </c>
      <c r="AA41" s="16">
        <v>2.3E-2</v>
      </c>
      <c r="AB41" s="16">
        <v>0.65300000000000002</v>
      </c>
      <c r="AC41" s="16">
        <v>3.008</v>
      </c>
      <c r="AD41" s="16">
        <v>0.54400000000000004</v>
      </c>
      <c r="AE41" s="16">
        <v>0.20200000000000001</v>
      </c>
      <c r="AF41" s="16">
        <v>3.7360000000000002</v>
      </c>
      <c r="AG41" s="16">
        <v>7.8259999999999996</v>
      </c>
      <c r="AH41" s="16">
        <v>6.6660000000000004</v>
      </c>
      <c r="AI41" s="16">
        <v>1.964</v>
      </c>
      <c r="AJ41" s="16">
        <v>0.50800000000000001</v>
      </c>
      <c r="AK41" s="16">
        <v>3.5000000000000003E-2</v>
      </c>
      <c r="AL41" s="16">
        <v>8.9999999999999993E-3</v>
      </c>
      <c r="AM41" s="16">
        <v>6.0000000000000001E-3</v>
      </c>
      <c r="AN41" s="16">
        <v>3.1E-2</v>
      </c>
      <c r="AO41" s="16">
        <v>0.20100000000000001</v>
      </c>
      <c r="AP41" s="16">
        <v>9.4E-2</v>
      </c>
      <c r="AQ41" s="16">
        <v>5.0000000000000001E-3</v>
      </c>
      <c r="AR41" s="16">
        <v>3.4000000000000002E-2</v>
      </c>
      <c r="AS41" s="16">
        <v>0.193</v>
      </c>
      <c r="AT41" s="16">
        <v>0.33800000000000002</v>
      </c>
      <c r="AU41" s="16">
        <v>0.88100000000000001</v>
      </c>
      <c r="AV41" s="16">
        <v>0.33500000000000002</v>
      </c>
      <c r="AW41" s="16">
        <v>2.5000000000000001E-2</v>
      </c>
      <c r="AX41" s="16">
        <v>2.9000000000000001E-2</v>
      </c>
      <c r="AY41" s="16">
        <v>1.3859999999999999</v>
      </c>
      <c r="AZ41" s="16">
        <v>0.23200000000000001</v>
      </c>
      <c r="BA41" s="16">
        <v>7.5999999999999998E-2</v>
      </c>
      <c r="BB41" s="16">
        <v>0.14799999999999999</v>
      </c>
      <c r="BC41" s="16">
        <v>48.139000000000003</v>
      </c>
      <c r="BD41" s="16">
        <v>3.1E-2</v>
      </c>
      <c r="BE41" s="16">
        <v>3.5000000000000003E-2</v>
      </c>
      <c r="BF41" s="16">
        <v>0.115</v>
      </c>
      <c r="BG41" s="9">
        <v>0</v>
      </c>
      <c r="BH41" s="16">
        <v>4.2999999999999997E-2</v>
      </c>
      <c r="BI41" s="16">
        <v>8.1000000000000003E-2</v>
      </c>
      <c r="BJ41" s="16">
        <v>8.8999999999999996E-2</v>
      </c>
      <c r="BK41" s="16">
        <v>8.0000000000000002E-3</v>
      </c>
      <c r="BL41" s="9">
        <v>0</v>
      </c>
      <c r="BM41" s="9">
        <v>0</v>
      </c>
      <c r="BN41" s="9">
        <f t="shared" si="2"/>
        <v>176.82299999999998</v>
      </c>
      <c r="BO41" s="16">
        <v>0.99</v>
      </c>
      <c r="BP41" s="16">
        <v>375.18299999999999</v>
      </c>
      <c r="BQ41" s="9">
        <v>0</v>
      </c>
      <c r="BR41" s="9">
        <v>0</v>
      </c>
      <c r="BS41" s="16">
        <v>978.88</v>
      </c>
    </row>
    <row r="42" spans="1:71" ht="15">
      <c r="A42" s="7" t="s">
        <v>132</v>
      </c>
      <c r="B42" s="10">
        <v>0</v>
      </c>
      <c r="C42" s="10">
        <v>0</v>
      </c>
      <c r="D42" s="17">
        <v>8.0000000000000002E-3</v>
      </c>
      <c r="E42" s="17">
        <v>2.0710000000000002</v>
      </c>
      <c r="F42" s="10">
        <v>0</v>
      </c>
      <c r="G42" s="10">
        <v>0</v>
      </c>
      <c r="H42" s="10">
        <v>0</v>
      </c>
      <c r="I42" s="10">
        <v>0</v>
      </c>
      <c r="J42" s="10">
        <v>0</v>
      </c>
      <c r="K42" s="10">
        <v>0</v>
      </c>
      <c r="L42" s="10">
        <v>0</v>
      </c>
      <c r="M42" s="10">
        <v>0</v>
      </c>
      <c r="N42" s="10">
        <v>0</v>
      </c>
      <c r="O42" s="10">
        <v>0</v>
      </c>
      <c r="P42" s="10">
        <v>0</v>
      </c>
      <c r="Q42" s="17">
        <v>5.5E-2</v>
      </c>
      <c r="R42" s="17">
        <v>5.8639999999999999</v>
      </c>
      <c r="S42" s="10">
        <v>0</v>
      </c>
      <c r="T42" s="17">
        <v>7.6999999999999999E-2</v>
      </c>
      <c r="U42" s="17">
        <v>0.61</v>
      </c>
      <c r="V42" s="17">
        <v>52.201000000000001</v>
      </c>
      <c r="W42" s="10">
        <v>0</v>
      </c>
      <c r="X42" s="17">
        <v>40.061</v>
      </c>
      <c r="Y42" s="10">
        <v>0</v>
      </c>
      <c r="Z42" s="10">
        <v>0</v>
      </c>
      <c r="AA42" s="10">
        <v>0</v>
      </c>
      <c r="AB42" s="10">
        <v>0</v>
      </c>
      <c r="AC42" s="10">
        <v>0</v>
      </c>
      <c r="AD42" s="10">
        <v>0</v>
      </c>
      <c r="AE42" s="10">
        <v>0</v>
      </c>
      <c r="AF42" s="17">
        <v>1.119</v>
      </c>
      <c r="AG42" s="17">
        <v>1.2350000000000001</v>
      </c>
      <c r="AH42" s="17">
        <v>3.1240000000000001</v>
      </c>
      <c r="AI42" s="10">
        <v>0</v>
      </c>
      <c r="AJ42" s="10">
        <v>0</v>
      </c>
      <c r="AK42" s="10">
        <v>0</v>
      </c>
      <c r="AL42" s="10">
        <v>0</v>
      </c>
      <c r="AM42" s="10">
        <v>0</v>
      </c>
      <c r="AN42" s="10">
        <v>0</v>
      </c>
      <c r="AO42" s="10">
        <v>0</v>
      </c>
      <c r="AP42" s="17">
        <v>7.0000000000000001E-3</v>
      </c>
      <c r="AQ42" s="17">
        <v>5.0999999999999997E-2</v>
      </c>
      <c r="AR42" s="17">
        <v>2.3E-2</v>
      </c>
      <c r="AS42" s="17">
        <v>0.66</v>
      </c>
      <c r="AT42" s="10">
        <v>0</v>
      </c>
      <c r="AU42" s="10">
        <v>0</v>
      </c>
      <c r="AV42" s="10">
        <v>0</v>
      </c>
      <c r="AW42" s="10">
        <v>0</v>
      </c>
      <c r="AX42" s="10">
        <v>0</v>
      </c>
      <c r="AY42" s="10">
        <v>0</v>
      </c>
      <c r="AZ42" s="10">
        <v>0</v>
      </c>
      <c r="BA42" s="10">
        <v>0</v>
      </c>
      <c r="BB42" s="10">
        <v>0</v>
      </c>
      <c r="BC42" s="17">
        <v>63.813000000000002</v>
      </c>
      <c r="BD42" s="10">
        <v>0</v>
      </c>
      <c r="BE42" s="17">
        <v>5.9779999999999998</v>
      </c>
      <c r="BF42" s="10">
        <v>0</v>
      </c>
      <c r="BG42" s="17">
        <v>6.0999999999999999E-2</v>
      </c>
      <c r="BH42" s="10">
        <v>0</v>
      </c>
      <c r="BI42" s="17">
        <v>3.6999999999999998E-2</v>
      </c>
      <c r="BJ42" s="10">
        <v>0</v>
      </c>
      <c r="BK42" s="10">
        <v>0</v>
      </c>
      <c r="BL42" s="10">
        <v>0</v>
      </c>
      <c r="BM42" s="10">
        <v>0</v>
      </c>
      <c r="BN42" s="9">
        <f t="shared" si="2"/>
        <v>177.05500000000001</v>
      </c>
      <c r="BO42" s="10">
        <v>0</v>
      </c>
      <c r="BP42" s="17">
        <v>117.21</v>
      </c>
      <c r="BQ42" s="10">
        <v>0</v>
      </c>
      <c r="BR42" s="17">
        <v>6.484</v>
      </c>
      <c r="BS42" s="17">
        <v>132.4</v>
      </c>
    </row>
    <row r="43" spans="1:71" ht="15">
      <c r="A43" s="7" t="s">
        <v>133</v>
      </c>
      <c r="B43" s="16">
        <v>3.0000000000000001E-3</v>
      </c>
      <c r="C43" s="16">
        <v>2E-3</v>
      </c>
      <c r="D43" s="9">
        <v>0</v>
      </c>
      <c r="E43" s="16">
        <v>1.7000000000000001E-2</v>
      </c>
      <c r="F43" s="9">
        <v>0</v>
      </c>
      <c r="G43" s="9">
        <v>0</v>
      </c>
      <c r="H43" s="9">
        <v>0</v>
      </c>
      <c r="I43" s="9">
        <v>0</v>
      </c>
      <c r="J43" s="9">
        <v>0</v>
      </c>
      <c r="K43" s="9">
        <v>0</v>
      </c>
      <c r="L43" s="9">
        <v>0</v>
      </c>
      <c r="M43" s="9">
        <v>0</v>
      </c>
      <c r="N43" s="9">
        <v>0</v>
      </c>
      <c r="O43" s="16">
        <v>1E-3</v>
      </c>
      <c r="P43" s="9">
        <v>0</v>
      </c>
      <c r="Q43" s="9">
        <v>0</v>
      </c>
      <c r="R43" s="16">
        <v>7.6999999999999999E-2</v>
      </c>
      <c r="S43" s="16">
        <v>0.16200000000000001</v>
      </c>
      <c r="T43" s="16">
        <v>1.6850000000000001</v>
      </c>
      <c r="U43" s="16">
        <v>2.1960000000000002</v>
      </c>
      <c r="V43" s="16">
        <v>40.037999999999997</v>
      </c>
      <c r="W43" s="16">
        <v>2.254</v>
      </c>
      <c r="X43" s="16">
        <v>23.026</v>
      </c>
      <c r="Y43" s="16">
        <v>1E-3</v>
      </c>
      <c r="Z43" s="16">
        <v>2E-3</v>
      </c>
      <c r="AA43" s="9">
        <v>0</v>
      </c>
      <c r="AB43" s="16">
        <v>1.9E-2</v>
      </c>
      <c r="AC43" s="16">
        <v>0.36699999999999999</v>
      </c>
      <c r="AD43" s="16">
        <v>0.54300000000000004</v>
      </c>
      <c r="AE43" s="9">
        <v>0</v>
      </c>
      <c r="AF43" s="16">
        <v>1.2470000000000001</v>
      </c>
      <c r="AG43" s="9">
        <v>0</v>
      </c>
      <c r="AH43" s="16">
        <v>0.23400000000000001</v>
      </c>
      <c r="AI43" s="9">
        <v>0</v>
      </c>
      <c r="AJ43" s="9">
        <v>0</v>
      </c>
      <c r="AK43" s="9">
        <v>0</v>
      </c>
      <c r="AL43" s="9">
        <v>0</v>
      </c>
      <c r="AM43" s="9">
        <v>0</v>
      </c>
      <c r="AN43" s="9">
        <v>0</v>
      </c>
      <c r="AO43" s="16">
        <v>18.225000000000001</v>
      </c>
      <c r="AP43" s="9">
        <v>0</v>
      </c>
      <c r="AQ43" s="9">
        <v>0</v>
      </c>
      <c r="AR43" s="9">
        <v>0</v>
      </c>
      <c r="AS43" s="9">
        <v>0</v>
      </c>
      <c r="AT43" s="9">
        <v>0</v>
      </c>
      <c r="AU43" s="9">
        <v>0</v>
      </c>
      <c r="AV43" s="9">
        <v>0</v>
      </c>
      <c r="AW43" s="9">
        <v>0</v>
      </c>
      <c r="AX43" s="9">
        <v>0</v>
      </c>
      <c r="AY43" s="16">
        <v>6.0000000000000001E-3</v>
      </c>
      <c r="AZ43" s="9">
        <v>0</v>
      </c>
      <c r="BA43" s="9">
        <v>0</v>
      </c>
      <c r="BB43" s="9">
        <v>0</v>
      </c>
      <c r="BC43" s="16">
        <v>0.185</v>
      </c>
      <c r="BD43" s="16">
        <v>3.0000000000000001E-3</v>
      </c>
      <c r="BE43" s="9">
        <v>0</v>
      </c>
      <c r="BF43" s="16">
        <v>1.2999999999999999E-2</v>
      </c>
      <c r="BG43" s="9">
        <v>0</v>
      </c>
      <c r="BH43" s="16">
        <v>1E-3</v>
      </c>
      <c r="BI43" s="16">
        <v>1E-3</v>
      </c>
      <c r="BJ43" s="16">
        <v>0.17499999999999999</v>
      </c>
      <c r="BK43" s="9">
        <v>0</v>
      </c>
      <c r="BL43" s="9">
        <v>0</v>
      </c>
      <c r="BM43" s="9">
        <v>0</v>
      </c>
      <c r="BN43" s="9">
        <f t="shared" si="2"/>
        <v>90.483000000000033</v>
      </c>
      <c r="BO43" s="9">
        <v>0</v>
      </c>
      <c r="BP43" s="16">
        <v>19.460999999999999</v>
      </c>
      <c r="BQ43" s="9">
        <v>0</v>
      </c>
      <c r="BR43" s="16">
        <v>8.4480000000000004</v>
      </c>
      <c r="BS43" s="16">
        <v>362.86399999999998</v>
      </c>
    </row>
    <row r="44" spans="1:71" ht="15">
      <c r="A44" s="7" t="s">
        <v>134</v>
      </c>
      <c r="B44" s="10">
        <v>0</v>
      </c>
      <c r="C44" s="10">
        <v>0</v>
      </c>
      <c r="D44" s="17">
        <v>5.0999999999999997E-2</v>
      </c>
      <c r="E44" s="17">
        <v>0.03</v>
      </c>
      <c r="F44" s="17">
        <v>7.0000000000000001E-3</v>
      </c>
      <c r="G44" s="10">
        <v>0</v>
      </c>
      <c r="H44" s="10">
        <v>0</v>
      </c>
      <c r="I44" s="10">
        <v>0</v>
      </c>
      <c r="J44" s="10">
        <v>0</v>
      </c>
      <c r="K44" s="17">
        <v>2E-3</v>
      </c>
      <c r="L44" s="17">
        <v>2E-3</v>
      </c>
      <c r="M44" s="17">
        <v>7.0000000000000001E-3</v>
      </c>
      <c r="N44" s="17">
        <v>7.0000000000000001E-3</v>
      </c>
      <c r="O44" s="17">
        <v>1E-3</v>
      </c>
      <c r="P44" s="17">
        <v>0.221</v>
      </c>
      <c r="Q44" s="17">
        <v>7.0000000000000001E-3</v>
      </c>
      <c r="R44" s="17">
        <v>1E-3</v>
      </c>
      <c r="S44" s="17">
        <v>0.01</v>
      </c>
      <c r="T44" s="17">
        <v>1E-3</v>
      </c>
      <c r="U44" s="17">
        <v>2.3E-2</v>
      </c>
      <c r="V44" s="17">
        <v>26.457000000000001</v>
      </c>
      <c r="W44" s="17">
        <v>2E-3</v>
      </c>
      <c r="X44" s="17">
        <v>0.58899999999999997</v>
      </c>
      <c r="Y44" s="17">
        <v>2E-3</v>
      </c>
      <c r="Z44" s="10">
        <v>0</v>
      </c>
      <c r="AA44" s="10">
        <v>0</v>
      </c>
      <c r="AB44" s="17">
        <v>3.0000000000000001E-3</v>
      </c>
      <c r="AC44" s="10">
        <v>0</v>
      </c>
      <c r="AD44" s="17">
        <v>6.0000000000000001E-3</v>
      </c>
      <c r="AE44" s="17">
        <v>1.2999999999999999E-2</v>
      </c>
      <c r="AF44" s="17">
        <v>1.615</v>
      </c>
      <c r="AG44" s="17">
        <v>3.4000000000000002E-2</v>
      </c>
      <c r="AH44" s="17">
        <v>4.8650000000000002</v>
      </c>
      <c r="AI44" s="17">
        <v>1.155</v>
      </c>
      <c r="AJ44" s="10">
        <v>0</v>
      </c>
      <c r="AK44" s="10">
        <v>0</v>
      </c>
      <c r="AL44" s="10">
        <v>0</v>
      </c>
      <c r="AM44" s="10">
        <v>0</v>
      </c>
      <c r="AN44" s="10">
        <v>0</v>
      </c>
      <c r="AO44" s="10">
        <v>0</v>
      </c>
      <c r="AP44" s="10">
        <v>0</v>
      </c>
      <c r="AQ44" s="10">
        <v>0</v>
      </c>
      <c r="AR44" s="10">
        <v>0</v>
      </c>
      <c r="AS44" s="17">
        <v>2E-3</v>
      </c>
      <c r="AT44" s="17">
        <v>2E-3</v>
      </c>
      <c r="AU44" s="17">
        <v>1.0999999999999999E-2</v>
      </c>
      <c r="AV44" s="17">
        <v>4.726</v>
      </c>
      <c r="AW44" s="10">
        <v>0</v>
      </c>
      <c r="AX44" s="10">
        <v>0</v>
      </c>
      <c r="AY44" s="17">
        <v>0.24199999999999999</v>
      </c>
      <c r="AZ44" s="10">
        <v>0</v>
      </c>
      <c r="BA44" s="10">
        <v>0</v>
      </c>
      <c r="BB44" s="10">
        <v>0</v>
      </c>
      <c r="BC44" s="17">
        <v>2.117</v>
      </c>
      <c r="BD44" s="17">
        <v>3.1E-2</v>
      </c>
      <c r="BE44" s="17">
        <v>3.2000000000000001E-2</v>
      </c>
      <c r="BF44" s="17">
        <v>1E-3</v>
      </c>
      <c r="BG44" s="17">
        <v>4.0000000000000001E-3</v>
      </c>
      <c r="BH44" s="17">
        <v>5.0000000000000001E-3</v>
      </c>
      <c r="BI44" s="17">
        <v>2E-3</v>
      </c>
      <c r="BJ44" s="17">
        <v>2E-3</v>
      </c>
      <c r="BK44" s="10">
        <v>0</v>
      </c>
      <c r="BL44" s="10">
        <v>0</v>
      </c>
      <c r="BM44" s="10">
        <v>0</v>
      </c>
      <c r="BN44" s="9">
        <f t="shared" si="2"/>
        <v>42.287999999999997</v>
      </c>
      <c r="BO44" s="10">
        <v>0</v>
      </c>
      <c r="BP44" s="17">
        <v>7.7050000000000001</v>
      </c>
      <c r="BQ44" s="10">
        <v>0</v>
      </c>
      <c r="BR44" s="17">
        <v>0.83</v>
      </c>
      <c r="BS44" s="17">
        <v>175.34299999999999</v>
      </c>
    </row>
    <row r="45" spans="1:71" ht="15">
      <c r="A45" s="7" t="s">
        <v>135</v>
      </c>
      <c r="B45" s="16">
        <v>2.5000000000000001E-2</v>
      </c>
      <c r="C45" s="16">
        <v>2E-3</v>
      </c>
      <c r="D45" s="9">
        <v>0</v>
      </c>
      <c r="E45" s="16">
        <v>0.107</v>
      </c>
      <c r="F45" s="16">
        <v>3.0000000000000001E-3</v>
      </c>
      <c r="G45" s="9">
        <v>0</v>
      </c>
      <c r="H45" s="9">
        <v>0</v>
      </c>
      <c r="I45" s="9">
        <v>0</v>
      </c>
      <c r="J45" s="9">
        <v>0</v>
      </c>
      <c r="K45" s="9">
        <v>0</v>
      </c>
      <c r="L45" s="16">
        <v>2E-3</v>
      </c>
      <c r="M45" s="9">
        <v>0</v>
      </c>
      <c r="N45" s="9">
        <v>0</v>
      </c>
      <c r="O45" s="9">
        <v>0</v>
      </c>
      <c r="P45" s="9">
        <v>0</v>
      </c>
      <c r="Q45" s="16">
        <v>0.15</v>
      </c>
      <c r="R45" s="9">
        <v>0</v>
      </c>
      <c r="S45" s="9">
        <v>0</v>
      </c>
      <c r="T45" s="16">
        <v>1.4E-2</v>
      </c>
      <c r="U45" s="9">
        <v>0</v>
      </c>
      <c r="V45" s="16">
        <v>2.2370000000000001</v>
      </c>
      <c r="W45" s="9">
        <v>0</v>
      </c>
      <c r="X45" s="16">
        <v>3.0000000000000001E-3</v>
      </c>
      <c r="Y45" s="9">
        <v>0</v>
      </c>
      <c r="Z45" s="9">
        <v>0</v>
      </c>
      <c r="AA45" s="9">
        <v>0</v>
      </c>
      <c r="AB45" s="9">
        <v>0</v>
      </c>
      <c r="AC45" s="9">
        <v>0</v>
      </c>
      <c r="AD45" s="16">
        <v>1E-3</v>
      </c>
      <c r="AE45" s="9">
        <v>0</v>
      </c>
      <c r="AF45" s="16">
        <v>0.41</v>
      </c>
      <c r="AG45" s="16">
        <v>4.0000000000000001E-3</v>
      </c>
      <c r="AH45" s="16">
        <v>4.8000000000000001E-2</v>
      </c>
      <c r="AI45" s="16">
        <v>6.3E-2</v>
      </c>
      <c r="AJ45" s="16">
        <v>8.0000000000000002E-3</v>
      </c>
      <c r="AK45" s="16">
        <v>1E-3</v>
      </c>
      <c r="AL45" s="9">
        <v>0</v>
      </c>
      <c r="AM45" s="9">
        <v>0</v>
      </c>
      <c r="AN45" s="16">
        <v>3.0000000000000001E-3</v>
      </c>
      <c r="AO45" s="9">
        <v>0</v>
      </c>
      <c r="AP45" s="9">
        <v>0</v>
      </c>
      <c r="AQ45" s="9">
        <v>0</v>
      </c>
      <c r="AR45" s="9">
        <v>0</v>
      </c>
      <c r="AS45" s="16">
        <v>1.2999999999999999E-2</v>
      </c>
      <c r="AT45" s="16">
        <v>5.0000000000000001E-3</v>
      </c>
      <c r="AU45" s="16">
        <v>2.1999999999999999E-2</v>
      </c>
      <c r="AV45" s="9">
        <v>0</v>
      </c>
      <c r="AW45" s="16">
        <v>1E-3</v>
      </c>
      <c r="AX45" s="9">
        <v>0</v>
      </c>
      <c r="AY45" s="9">
        <v>0</v>
      </c>
      <c r="AZ45" s="16">
        <v>2.5999999999999999E-2</v>
      </c>
      <c r="BA45" s="16">
        <v>1E-3</v>
      </c>
      <c r="BB45" s="16">
        <v>6.0000000000000001E-3</v>
      </c>
      <c r="BC45" s="16">
        <v>0.216</v>
      </c>
      <c r="BD45" s="16">
        <v>2E-3</v>
      </c>
      <c r="BE45" s="16">
        <v>5.0000000000000001E-3</v>
      </c>
      <c r="BF45" s="16">
        <v>3.0000000000000001E-3</v>
      </c>
      <c r="BG45" s="9">
        <v>0</v>
      </c>
      <c r="BH45" s="16">
        <v>1E-3</v>
      </c>
      <c r="BI45" s="9">
        <v>0</v>
      </c>
      <c r="BJ45" s="16">
        <v>7.6999999999999999E-2</v>
      </c>
      <c r="BK45" s="9">
        <v>0</v>
      </c>
      <c r="BL45" s="9">
        <v>0</v>
      </c>
      <c r="BM45" s="9">
        <v>0</v>
      </c>
      <c r="BN45" s="9">
        <f t="shared" si="2"/>
        <v>3.4589999999999992</v>
      </c>
      <c r="BO45" s="9">
        <v>0</v>
      </c>
      <c r="BP45" s="16">
        <v>18.332000000000001</v>
      </c>
      <c r="BQ45" s="9">
        <v>0</v>
      </c>
      <c r="BR45" s="9">
        <v>0</v>
      </c>
      <c r="BS45" s="16">
        <v>2.9609999999999999</v>
      </c>
    </row>
    <row r="46" spans="1:71" ht="15">
      <c r="A46" s="7" t="s">
        <v>136</v>
      </c>
      <c r="B46" s="10">
        <v>0</v>
      </c>
      <c r="C46" s="17">
        <v>5.3999999999999999E-2</v>
      </c>
      <c r="D46" s="17">
        <v>0.14899999999999999</v>
      </c>
      <c r="E46" s="17">
        <v>0.218</v>
      </c>
      <c r="F46" s="10">
        <v>0</v>
      </c>
      <c r="G46" s="10">
        <v>0</v>
      </c>
      <c r="H46" s="10">
        <v>0</v>
      </c>
      <c r="I46" s="10">
        <v>0</v>
      </c>
      <c r="J46" s="10">
        <v>0</v>
      </c>
      <c r="K46" s="10">
        <v>0</v>
      </c>
      <c r="L46" s="10">
        <v>0</v>
      </c>
      <c r="M46" s="10">
        <v>0</v>
      </c>
      <c r="N46" s="10">
        <v>0</v>
      </c>
      <c r="O46" s="10">
        <v>0</v>
      </c>
      <c r="P46" s="10">
        <v>0</v>
      </c>
      <c r="Q46" s="10">
        <v>0</v>
      </c>
      <c r="R46" s="17">
        <v>2.7E-2</v>
      </c>
      <c r="S46" s="10">
        <v>0</v>
      </c>
      <c r="T46" s="17">
        <v>0.92900000000000005</v>
      </c>
      <c r="U46" s="17">
        <v>0.16500000000000001</v>
      </c>
      <c r="V46" s="17">
        <v>54.848999999999997</v>
      </c>
      <c r="W46" s="10">
        <v>0</v>
      </c>
      <c r="X46" s="10">
        <v>0</v>
      </c>
      <c r="Y46" s="10">
        <v>0</v>
      </c>
      <c r="Z46" s="10">
        <v>0</v>
      </c>
      <c r="AA46" s="17">
        <v>2E-3</v>
      </c>
      <c r="AB46" s="17">
        <v>0.14699999999999999</v>
      </c>
      <c r="AC46" s="10">
        <v>0</v>
      </c>
      <c r="AD46" s="10">
        <v>0</v>
      </c>
      <c r="AE46" s="10">
        <v>0</v>
      </c>
      <c r="AF46" s="17">
        <v>1.6040000000000001</v>
      </c>
      <c r="AG46" s="17">
        <v>0.59199999999999997</v>
      </c>
      <c r="AH46" s="17">
        <v>6.4829999999999997</v>
      </c>
      <c r="AI46" s="17">
        <v>0.77100000000000002</v>
      </c>
      <c r="AJ46" s="10">
        <v>0</v>
      </c>
      <c r="AK46" s="10">
        <v>0</v>
      </c>
      <c r="AL46" s="10">
        <v>0</v>
      </c>
      <c r="AM46" s="10">
        <v>0</v>
      </c>
      <c r="AN46" s="10">
        <v>0</v>
      </c>
      <c r="AO46" s="10">
        <v>0</v>
      </c>
      <c r="AP46" s="10">
        <v>0</v>
      </c>
      <c r="AQ46" s="10">
        <v>0</v>
      </c>
      <c r="AR46" s="10">
        <v>0</v>
      </c>
      <c r="AS46" s="10">
        <v>0</v>
      </c>
      <c r="AT46" s="10">
        <v>0</v>
      </c>
      <c r="AU46" s="17">
        <v>1.4999999999999999E-2</v>
      </c>
      <c r="AV46" s="10">
        <v>0</v>
      </c>
      <c r="AW46" s="10">
        <v>0</v>
      </c>
      <c r="AX46" s="10">
        <v>0</v>
      </c>
      <c r="AY46" s="10">
        <v>0</v>
      </c>
      <c r="AZ46" s="10">
        <v>0</v>
      </c>
      <c r="BA46" s="10">
        <v>0</v>
      </c>
      <c r="BB46" s="10">
        <v>0</v>
      </c>
      <c r="BC46" s="17">
        <v>19.405999999999999</v>
      </c>
      <c r="BD46" s="10">
        <v>0</v>
      </c>
      <c r="BE46" s="10">
        <v>0</v>
      </c>
      <c r="BF46" s="10">
        <v>0</v>
      </c>
      <c r="BG46" s="10">
        <v>0</v>
      </c>
      <c r="BH46" s="17">
        <v>2E-3</v>
      </c>
      <c r="BI46" s="10">
        <v>0</v>
      </c>
      <c r="BJ46" s="17">
        <v>0.1</v>
      </c>
      <c r="BK46" s="10">
        <v>0</v>
      </c>
      <c r="BL46" s="10">
        <v>0</v>
      </c>
      <c r="BM46" s="10">
        <v>0</v>
      </c>
      <c r="BN46" s="9">
        <f t="shared" si="2"/>
        <v>85.512999999999991</v>
      </c>
      <c r="BO46" s="17">
        <v>29.359000000000002</v>
      </c>
      <c r="BP46" s="17">
        <v>17.539000000000001</v>
      </c>
      <c r="BQ46" s="10">
        <v>0</v>
      </c>
      <c r="BR46" s="17">
        <v>6.2E-2</v>
      </c>
      <c r="BS46" s="17">
        <v>184.57499999999999</v>
      </c>
    </row>
    <row r="47" spans="1:71" ht="15">
      <c r="A47" s="7" t="s">
        <v>28</v>
      </c>
      <c r="B47" s="9">
        <v>0</v>
      </c>
      <c r="C47" s="9">
        <v>0</v>
      </c>
      <c r="D47" s="9">
        <v>0</v>
      </c>
      <c r="E47" s="16">
        <v>0.29199999999999998</v>
      </c>
      <c r="F47" s="9">
        <v>0</v>
      </c>
      <c r="G47" s="9">
        <v>0</v>
      </c>
      <c r="H47" s="9">
        <v>0</v>
      </c>
      <c r="I47" s="9">
        <v>0</v>
      </c>
      <c r="J47" s="9">
        <v>0</v>
      </c>
      <c r="K47" s="9">
        <v>0</v>
      </c>
      <c r="L47" s="9">
        <v>0</v>
      </c>
      <c r="M47" s="9">
        <v>0</v>
      </c>
      <c r="N47" s="9">
        <v>0</v>
      </c>
      <c r="O47" s="9">
        <v>0</v>
      </c>
      <c r="P47" s="9">
        <v>0</v>
      </c>
      <c r="Q47" s="9">
        <v>0</v>
      </c>
      <c r="R47" s="9">
        <v>0</v>
      </c>
      <c r="S47" s="9">
        <v>0</v>
      </c>
      <c r="T47" s="9">
        <v>0</v>
      </c>
      <c r="U47" s="9">
        <v>0</v>
      </c>
      <c r="V47" s="16">
        <v>664.62099999999998</v>
      </c>
      <c r="W47" s="9">
        <v>0</v>
      </c>
      <c r="X47" s="9">
        <v>0</v>
      </c>
      <c r="Y47" s="9">
        <v>0</v>
      </c>
      <c r="Z47" s="9">
        <v>0</v>
      </c>
      <c r="AA47" s="9">
        <v>0</v>
      </c>
      <c r="AB47" s="16">
        <v>8.9999999999999993E-3</v>
      </c>
      <c r="AC47" s="16">
        <v>1.673</v>
      </c>
      <c r="AD47" s="16">
        <v>4.2000000000000003E-2</v>
      </c>
      <c r="AE47" s="9">
        <v>0</v>
      </c>
      <c r="AF47" s="16">
        <v>8.9390000000000001</v>
      </c>
      <c r="AG47" s="16">
        <v>1E-3</v>
      </c>
      <c r="AH47" s="9">
        <v>0</v>
      </c>
      <c r="AI47" s="16">
        <v>11.113</v>
      </c>
      <c r="AJ47" s="16">
        <v>10.269</v>
      </c>
      <c r="AK47" s="9">
        <v>0</v>
      </c>
      <c r="AL47" s="9">
        <v>0</v>
      </c>
      <c r="AM47" s="9">
        <v>0</v>
      </c>
      <c r="AN47" s="16">
        <v>3.1E-2</v>
      </c>
      <c r="AO47" s="9">
        <v>0</v>
      </c>
      <c r="AP47" s="9">
        <v>0</v>
      </c>
      <c r="AQ47" s="9">
        <v>0</v>
      </c>
      <c r="AR47" s="9">
        <v>0</v>
      </c>
      <c r="AS47" s="9">
        <v>0</v>
      </c>
      <c r="AT47" s="9">
        <v>0</v>
      </c>
      <c r="AU47" s="9">
        <v>0</v>
      </c>
      <c r="AV47" s="16">
        <v>3.0000000000000001E-3</v>
      </c>
      <c r="AW47" s="9">
        <v>0</v>
      </c>
      <c r="AX47" s="9">
        <v>0</v>
      </c>
      <c r="AY47" s="9">
        <v>0</v>
      </c>
      <c r="AZ47" s="9">
        <v>0</v>
      </c>
      <c r="BA47" s="9">
        <v>0</v>
      </c>
      <c r="BB47" s="9">
        <v>0</v>
      </c>
      <c r="BC47" s="16">
        <v>164.06</v>
      </c>
      <c r="BD47" s="9">
        <v>0</v>
      </c>
      <c r="BE47" s="9">
        <v>0</v>
      </c>
      <c r="BF47" s="9">
        <v>0</v>
      </c>
      <c r="BG47" s="9">
        <v>0</v>
      </c>
      <c r="BH47" s="9">
        <v>0</v>
      </c>
      <c r="BI47" s="9">
        <v>0</v>
      </c>
      <c r="BJ47" s="16">
        <v>4.8719999999999999</v>
      </c>
      <c r="BK47" s="9">
        <v>0</v>
      </c>
      <c r="BL47" s="9">
        <v>0</v>
      </c>
      <c r="BM47" s="9">
        <v>0</v>
      </c>
      <c r="BN47" s="9">
        <f t="shared" si="2"/>
        <v>865.92500000000007</v>
      </c>
      <c r="BO47" s="9">
        <v>0</v>
      </c>
      <c r="BP47" s="16">
        <v>621.86300000000006</v>
      </c>
      <c r="BQ47" s="9">
        <v>0</v>
      </c>
      <c r="BR47" s="16">
        <v>-112.28</v>
      </c>
      <c r="BS47" s="16">
        <v>626.52599999999995</v>
      </c>
    </row>
    <row r="48" spans="1:71" ht="15">
      <c r="A48" s="7" t="s">
        <v>137</v>
      </c>
      <c r="B48" s="17">
        <v>1.4999999999999999E-2</v>
      </c>
      <c r="C48" s="17">
        <v>1E-3</v>
      </c>
      <c r="D48" s="17">
        <v>6.0999999999999999E-2</v>
      </c>
      <c r="E48" s="17">
        <v>2.7E-2</v>
      </c>
      <c r="F48" s="17">
        <v>1.2999999999999999E-2</v>
      </c>
      <c r="G48" s="17">
        <v>1E-3</v>
      </c>
      <c r="H48" s="17">
        <v>1E-3</v>
      </c>
      <c r="I48" s="17">
        <v>3.0000000000000001E-3</v>
      </c>
      <c r="J48" s="17">
        <v>1E-3</v>
      </c>
      <c r="K48" s="17">
        <v>1.2E-2</v>
      </c>
      <c r="L48" s="17">
        <v>3.0000000000000001E-3</v>
      </c>
      <c r="M48" s="17">
        <v>2E-3</v>
      </c>
      <c r="N48" s="17">
        <v>2E-3</v>
      </c>
      <c r="O48" s="17">
        <v>3.0000000000000001E-3</v>
      </c>
      <c r="P48" s="17">
        <v>5.0000000000000001E-3</v>
      </c>
      <c r="Q48" s="17">
        <v>1.9E-2</v>
      </c>
      <c r="R48" s="17">
        <v>5.5E-2</v>
      </c>
      <c r="S48" s="17">
        <v>6.4000000000000001E-2</v>
      </c>
      <c r="T48" s="17">
        <v>0.23400000000000001</v>
      </c>
      <c r="U48" s="17">
        <v>0.124</v>
      </c>
      <c r="V48" s="17">
        <v>14.025</v>
      </c>
      <c r="W48" s="17">
        <v>2E-3</v>
      </c>
      <c r="X48" s="17">
        <v>4.0000000000000001E-3</v>
      </c>
      <c r="Y48" s="17">
        <v>1E-3</v>
      </c>
      <c r="Z48" s="10">
        <v>0</v>
      </c>
      <c r="AA48" s="10">
        <v>0</v>
      </c>
      <c r="AB48" s="17">
        <v>0.18099999999999999</v>
      </c>
      <c r="AC48" s="17">
        <v>9.0999999999999998E-2</v>
      </c>
      <c r="AD48" s="17">
        <v>3.6999999999999998E-2</v>
      </c>
      <c r="AE48" s="17">
        <v>0.03</v>
      </c>
      <c r="AF48" s="17">
        <v>0.33600000000000002</v>
      </c>
      <c r="AG48" s="17">
        <v>0.22800000000000001</v>
      </c>
      <c r="AH48" s="17">
        <v>1.716</v>
      </c>
      <c r="AI48" s="17">
        <v>0.25600000000000001</v>
      </c>
      <c r="AJ48" s="17">
        <v>1.9E-2</v>
      </c>
      <c r="AK48" s="17">
        <v>4.0000000000000001E-3</v>
      </c>
      <c r="AL48" s="10">
        <v>0</v>
      </c>
      <c r="AM48" s="17">
        <v>2E-3</v>
      </c>
      <c r="AN48" s="17">
        <v>2E-3</v>
      </c>
      <c r="AO48" s="17">
        <v>1E-3</v>
      </c>
      <c r="AP48" s="17">
        <v>3.0000000000000001E-3</v>
      </c>
      <c r="AQ48" s="10">
        <v>0</v>
      </c>
      <c r="AR48" s="10">
        <v>0</v>
      </c>
      <c r="AS48" s="17">
        <v>8.9999999999999993E-3</v>
      </c>
      <c r="AT48" s="17">
        <v>7.0000000000000001E-3</v>
      </c>
      <c r="AU48" s="17">
        <v>0.06</v>
      </c>
      <c r="AV48" s="17">
        <v>1E-3</v>
      </c>
      <c r="AW48" s="17">
        <v>1E-3</v>
      </c>
      <c r="AX48" s="10">
        <v>0</v>
      </c>
      <c r="AY48" s="17">
        <v>3.9E-2</v>
      </c>
      <c r="AZ48" s="17">
        <v>5.0999999999999997E-2</v>
      </c>
      <c r="BA48" s="17">
        <v>2E-3</v>
      </c>
      <c r="BB48" s="17">
        <v>8.9999999999999993E-3</v>
      </c>
      <c r="BC48" s="17">
        <v>5.617</v>
      </c>
      <c r="BD48" s="17">
        <v>7.0000000000000001E-3</v>
      </c>
      <c r="BE48" s="17">
        <v>1.2E-2</v>
      </c>
      <c r="BF48" s="17">
        <v>2E-3</v>
      </c>
      <c r="BG48" s="10">
        <v>0</v>
      </c>
      <c r="BH48" s="17">
        <v>1E-3</v>
      </c>
      <c r="BI48" s="17">
        <v>2E-3</v>
      </c>
      <c r="BJ48" s="17">
        <v>1.7000000000000001E-2</v>
      </c>
      <c r="BK48" s="10">
        <v>0</v>
      </c>
      <c r="BL48" s="10">
        <v>0</v>
      </c>
      <c r="BM48" s="10">
        <v>0</v>
      </c>
      <c r="BN48" s="9">
        <f t="shared" si="2"/>
        <v>23.421000000000003</v>
      </c>
      <c r="BO48" s="17">
        <v>4.024</v>
      </c>
      <c r="BP48" s="17">
        <v>403.72399999999999</v>
      </c>
      <c r="BQ48" s="10">
        <v>0</v>
      </c>
      <c r="BR48" s="17">
        <v>0.80400000000000005</v>
      </c>
      <c r="BS48" s="17">
        <v>28.094000000000001</v>
      </c>
    </row>
    <row r="49" spans="1:71" ht="15">
      <c r="A49" s="7" t="s">
        <v>138</v>
      </c>
      <c r="B49" s="16">
        <v>1.4E-2</v>
      </c>
      <c r="C49" s="16">
        <v>1E-3</v>
      </c>
      <c r="D49" s="16">
        <v>0.01</v>
      </c>
      <c r="E49" s="16">
        <v>0.02</v>
      </c>
      <c r="F49" s="16">
        <v>4.0000000000000001E-3</v>
      </c>
      <c r="G49" s="16">
        <v>1E-3</v>
      </c>
      <c r="H49" s="16">
        <v>1E-3</v>
      </c>
      <c r="I49" s="16">
        <v>2E-3</v>
      </c>
      <c r="J49" s="16">
        <v>1E-3</v>
      </c>
      <c r="K49" s="16">
        <v>2E-3</v>
      </c>
      <c r="L49" s="16">
        <v>1E-3</v>
      </c>
      <c r="M49" s="16">
        <v>1E-3</v>
      </c>
      <c r="N49" s="16">
        <v>1E-3</v>
      </c>
      <c r="O49" s="16">
        <v>1E-3</v>
      </c>
      <c r="P49" s="16">
        <v>3.0000000000000001E-3</v>
      </c>
      <c r="Q49" s="16">
        <v>2E-3</v>
      </c>
      <c r="R49" s="16">
        <v>8.0000000000000002E-3</v>
      </c>
      <c r="S49" s="16">
        <v>3.0000000000000001E-3</v>
      </c>
      <c r="T49" s="16">
        <v>4.5999999999999999E-2</v>
      </c>
      <c r="U49" s="16">
        <v>1.2E-2</v>
      </c>
      <c r="V49" s="16">
        <v>0.45300000000000001</v>
      </c>
      <c r="W49" s="9">
        <v>0</v>
      </c>
      <c r="X49" s="9">
        <v>0</v>
      </c>
      <c r="Y49" s="16">
        <v>1E-3</v>
      </c>
      <c r="Z49" s="9">
        <v>0</v>
      </c>
      <c r="AA49" s="16">
        <v>1E-3</v>
      </c>
      <c r="AB49" s="16">
        <v>1.2999999999999999E-2</v>
      </c>
      <c r="AC49" s="16">
        <v>0.11</v>
      </c>
      <c r="AD49" s="16">
        <v>1.2E-2</v>
      </c>
      <c r="AE49" s="16">
        <v>2.1999999999999999E-2</v>
      </c>
      <c r="AF49" s="16">
        <v>0.129</v>
      </c>
      <c r="AG49" s="16">
        <v>1.9E-2</v>
      </c>
      <c r="AH49" s="16">
        <v>0.245</v>
      </c>
      <c r="AI49" s="16">
        <v>9.4E-2</v>
      </c>
      <c r="AJ49" s="16">
        <v>8.0000000000000002E-3</v>
      </c>
      <c r="AK49" s="16">
        <v>1E-3</v>
      </c>
      <c r="AL49" s="16">
        <v>2E-3</v>
      </c>
      <c r="AM49" s="16">
        <v>1E-3</v>
      </c>
      <c r="AN49" s="16">
        <v>2E-3</v>
      </c>
      <c r="AO49" s="16">
        <v>2E-3</v>
      </c>
      <c r="AP49" s="16">
        <v>1E-3</v>
      </c>
      <c r="AQ49" s="9">
        <v>0</v>
      </c>
      <c r="AR49" s="16">
        <v>1E-3</v>
      </c>
      <c r="AS49" s="16">
        <v>8.0000000000000002E-3</v>
      </c>
      <c r="AT49" s="16">
        <v>4.0000000000000001E-3</v>
      </c>
      <c r="AU49" s="16">
        <v>1.0999999999999999E-2</v>
      </c>
      <c r="AV49" s="16">
        <v>2E-3</v>
      </c>
      <c r="AW49" s="16">
        <v>2E-3</v>
      </c>
      <c r="AX49" s="16">
        <v>4.0000000000000001E-3</v>
      </c>
      <c r="AY49" s="16">
        <v>3.6999999999999998E-2</v>
      </c>
      <c r="AZ49" s="16">
        <v>2.3E-2</v>
      </c>
      <c r="BA49" s="16">
        <v>1E-3</v>
      </c>
      <c r="BB49" s="16">
        <v>1.2E-2</v>
      </c>
      <c r="BC49" s="16">
        <v>1.881</v>
      </c>
      <c r="BD49" s="16">
        <v>8.9999999999999993E-3</v>
      </c>
      <c r="BE49" s="16">
        <v>8.0000000000000002E-3</v>
      </c>
      <c r="BF49" s="16">
        <v>1E-3</v>
      </c>
      <c r="BG49" s="9">
        <v>0</v>
      </c>
      <c r="BH49" s="16">
        <v>3.0000000000000001E-3</v>
      </c>
      <c r="BI49" s="16">
        <v>5.0000000000000001E-3</v>
      </c>
      <c r="BJ49" s="16">
        <v>5.8000000000000003E-2</v>
      </c>
      <c r="BK49" s="16">
        <v>1E-3</v>
      </c>
      <c r="BL49" s="9">
        <v>0</v>
      </c>
      <c r="BM49" s="9">
        <v>0</v>
      </c>
      <c r="BN49" s="9">
        <f t="shared" si="2"/>
        <v>3.3209999999999988</v>
      </c>
      <c r="BO49" s="16">
        <v>8.6910000000000007</v>
      </c>
      <c r="BP49" s="16">
        <v>7.43</v>
      </c>
      <c r="BQ49" s="9">
        <v>0</v>
      </c>
      <c r="BR49" s="16">
        <v>0.52500000000000002</v>
      </c>
      <c r="BS49" s="16">
        <v>9.94</v>
      </c>
    </row>
    <row r="50" spans="1:71" ht="15">
      <c r="A50" s="7" t="s">
        <v>139</v>
      </c>
      <c r="B50" s="10">
        <v>0</v>
      </c>
      <c r="C50" s="17">
        <v>1.0999999999999999E-2</v>
      </c>
      <c r="D50" s="17">
        <v>8.5000000000000006E-2</v>
      </c>
      <c r="E50" s="10">
        <v>0</v>
      </c>
      <c r="F50" s="10">
        <v>0</v>
      </c>
      <c r="G50" s="10">
        <v>0</v>
      </c>
      <c r="H50" s="10">
        <v>0</v>
      </c>
      <c r="I50" s="10">
        <v>0</v>
      </c>
      <c r="J50" s="10">
        <v>0</v>
      </c>
      <c r="K50" s="10">
        <v>0</v>
      </c>
      <c r="L50" s="10">
        <v>0</v>
      </c>
      <c r="M50" s="10">
        <v>0</v>
      </c>
      <c r="N50" s="10">
        <v>0</v>
      </c>
      <c r="O50" s="10">
        <v>0</v>
      </c>
      <c r="P50" s="10">
        <v>0</v>
      </c>
      <c r="Q50" s="10">
        <v>0</v>
      </c>
      <c r="R50" s="10">
        <v>0</v>
      </c>
      <c r="S50" s="10">
        <v>0</v>
      </c>
      <c r="T50" s="10">
        <v>0</v>
      </c>
      <c r="U50" s="10">
        <v>0</v>
      </c>
      <c r="V50" s="17">
        <v>58.07</v>
      </c>
      <c r="W50" s="10">
        <v>0</v>
      </c>
      <c r="X50" s="17">
        <v>4.484</v>
      </c>
      <c r="Y50" s="10">
        <v>0</v>
      </c>
      <c r="Z50" s="10">
        <v>0</v>
      </c>
      <c r="AA50" s="17">
        <v>3.0000000000000001E-3</v>
      </c>
      <c r="AB50" s="10">
        <v>0</v>
      </c>
      <c r="AC50" s="17">
        <v>0.33500000000000002</v>
      </c>
      <c r="AD50" s="17">
        <v>5.8999999999999997E-2</v>
      </c>
      <c r="AE50" s="17">
        <v>0.04</v>
      </c>
      <c r="AF50" s="17">
        <v>2.1389999999999998</v>
      </c>
      <c r="AG50" s="10">
        <v>0</v>
      </c>
      <c r="AH50" s="10">
        <v>0</v>
      </c>
      <c r="AI50" s="17">
        <v>0.47699999999999998</v>
      </c>
      <c r="AJ50" s="17">
        <v>8.0000000000000002E-3</v>
      </c>
      <c r="AK50" s="10">
        <v>0</v>
      </c>
      <c r="AL50" s="10">
        <v>0</v>
      </c>
      <c r="AM50" s="10">
        <v>0</v>
      </c>
      <c r="AN50" s="10">
        <v>0</v>
      </c>
      <c r="AO50" s="10">
        <v>0</v>
      </c>
      <c r="AP50" s="17">
        <v>6.0000000000000001E-3</v>
      </c>
      <c r="AQ50" s="10">
        <v>0</v>
      </c>
      <c r="AR50" s="17">
        <v>1E-3</v>
      </c>
      <c r="AS50" s="10">
        <v>0</v>
      </c>
      <c r="AT50" s="10">
        <v>0</v>
      </c>
      <c r="AU50" s="10">
        <v>0</v>
      </c>
      <c r="AV50" s="17">
        <v>2E-3</v>
      </c>
      <c r="AW50" s="17">
        <v>3.0000000000000001E-3</v>
      </c>
      <c r="AX50" s="17">
        <v>8.0000000000000002E-3</v>
      </c>
      <c r="AY50" s="17">
        <v>0.28899999999999998</v>
      </c>
      <c r="AZ50" s="10">
        <v>0</v>
      </c>
      <c r="BA50" s="17">
        <v>0.127</v>
      </c>
      <c r="BB50" s="10">
        <v>0</v>
      </c>
      <c r="BC50" s="17">
        <v>0.63100000000000001</v>
      </c>
      <c r="BD50" s="17">
        <v>3.0000000000000001E-3</v>
      </c>
      <c r="BE50" s="17">
        <v>3.5999999999999997E-2</v>
      </c>
      <c r="BF50" s="17">
        <v>2E-3</v>
      </c>
      <c r="BG50" s="10">
        <v>0</v>
      </c>
      <c r="BH50" s="17">
        <v>1E-3</v>
      </c>
      <c r="BI50" s="17">
        <v>1.9E-2</v>
      </c>
      <c r="BJ50" s="17">
        <v>0.124</v>
      </c>
      <c r="BK50" s="17">
        <v>1E-3</v>
      </c>
      <c r="BL50" s="10">
        <v>0</v>
      </c>
      <c r="BM50" s="10">
        <v>0</v>
      </c>
      <c r="BN50" s="9">
        <f t="shared" si="2"/>
        <v>66.963999999999999</v>
      </c>
      <c r="BO50" s="10">
        <v>0</v>
      </c>
      <c r="BP50" s="17">
        <v>23.285</v>
      </c>
      <c r="BQ50" s="10">
        <v>0</v>
      </c>
      <c r="BR50" s="17">
        <v>39.137</v>
      </c>
      <c r="BS50" s="17">
        <v>137.398</v>
      </c>
    </row>
    <row r="51" spans="1:71" ht="15">
      <c r="A51" s="7" t="s">
        <v>30</v>
      </c>
      <c r="B51" s="16">
        <v>3.7160000000000002</v>
      </c>
      <c r="C51" s="16">
        <v>1.018</v>
      </c>
      <c r="D51" s="16">
        <v>1.5740000000000001</v>
      </c>
      <c r="E51" s="16">
        <v>32.343000000000004</v>
      </c>
      <c r="F51" s="16">
        <v>0.60499999999999998</v>
      </c>
      <c r="G51" s="16">
        <v>0.621</v>
      </c>
      <c r="H51" s="16">
        <v>0.63</v>
      </c>
      <c r="I51" s="16">
        <v>0.59899999999999998</v>
      </c>
      <c r="J51" s="16">
        <v>0.23699999999999999</v>
      </c>
      <c r="K51" s="16">
        <v>0.58499999999999996</v>
      </c>
      <c r="L51" s="16">
        <v>1.6279999999999999</v>
      </c>
      <c r="M51" s="16">
        <v>0.27600000000000002</v>
      </c>
      <c r="N51" s="16">
        <v>0.83799999999999997</v>
      </c>
      <c r="O51" s="16">
        <v>1.8839999999999999</v>
      </c>
      <c r="P51" s="16">
        <v>4.4930000000000003</v>
      </c>
      <c r="Q51" s="16">
        <v>1.7809999999999999</v>
      </c>
      <c r="R51" s="16">
        <v>18.224</v>
      </c>
      <c r="S51" s="16">
        <v>3.8650000000000002</v>
      </c>
      <c r="T51" s="16">
        <v>123.622</v>
      </c>
      <c r="U51" s="16">
        <v>5.89</v>
      </c>
      <c r="V51" s="16">
        <v>2267.877</v>
      </c>
      <c r="W51" s="16">
        <v>0.46899999999999997</v>
      </c>
      <c r="X51" s="16">
        <v>0.38</v>
      </c>
      <c r="Y51" s="16">
        <v>0.65500000000000003</v>
      </c>
      <c r="Z51" s="9">
        <v>0</v>
      </c>
      <c r="AA51" s="16">
        <v>0.04</v>
      </c>
      <c r="AB51" s="16">
        <v>10.34</v>
      </c>
      <c r="AC51" s="16">
        <v>35.159999999999997</v>
      </c>
      <c r="AD51" s="16">
        <v>2.681</v>
      </c>
      <c r="AE51" s="16">
        <v>1.6850000000000001</v>
      </c>
      <c r="AF51" s="16">
        <v>45.21</v>
      </c>
      <c r="AG51" s="16">
        <v>5.2610000000000001</v>
      </c>
      <c r="AH51" s="16">
        <v>102.46899999999999</v>
      </c>
      <c r="AI51" s="16">
        <v>14.268000000000001</v>
      </c>
      <c r="AJ51" s="16">
        <v>1.482</v>
      </c>
      <c r="AK51" s="16">
        <v>0.17399999999999999</v>
      </c>
      <c r="AL51" s="16">
        <v>3.5999999999999997E-2</v>
      </c>
      <c r="AM51" s="16">
        <v>4.8000000000000001E-2</v>
      </c>
      <c r="AN51" s="16">
        <v>0.24099999999999999</v>
      </c>
      <c r="AO51" s="16">
        <v>0.626</v>
      </c>
      <c r="AP51" s="16">
        <v>0.17499999999999999</v>
      </c>
      <c r="AQ51" s="16">
        <v>1.2E-2</v>
      </c>
      <c r="AR51" s="16">
        <v>2.5000000000000001E-2</v>
      </c>
      <c r="AS51" s="16">
        <v>3.2490000000000001</v>
      </c>
      <c r="AT51" s="16">
        <v>2.2429999999999999</v>
      </c>
      <c r="AU51" s="16">
        <v>1.07</v>
      </c>
      <c r="AV51" s="16">
        <v>0.98299999999999998</v>
      </c>
      <c r="AW51" s="16">
        <v>0.17499999999999999</v>
      </c>
      <c r="AX51" s="16">
        <v>0.58599999999999997</v>
      </c>
      <c r="AY51" s="16">
        <v>1.528</v>
      </c>
      <c r="AZ51" s="16">
        <v>11.068</v>
      </c>
      <c r="BA51" s="16">
        <v>0.23100000000000001</v>
      </c>
      <c r="BB51" s="16">
        <v>2.871</v>
      </c>
      <c r="BC51" s="16">
        <v>459.55799999999999</v>
      </c>
      <c r="BD51" s="16">
        <v>2.367</v>
      </c>
      <c r="BE51" s="16">
        <v>1.772</v>
      </c>
      <c r="BF51" s="16">
        <v>4.4999999999999998E-2</v>
      </c>
      <c r="BG51" s="16">
        <v>1E-3</v>
      </c>
      <c r="BH51" s="16">
        <v>1.9E-2</v>
      </c>
      <c r="BI51" s="16">
        <v>0.53200000000000003</v>
      </c>
      <c r="BJ51" s="16">
        <v>2.5339999999999998</v>
      </c>
      <c r="BK51" s="16">
        <v>8.6999999999999994E-2</v>
      </c>
      <c r="BL51" s="9">
        <v>0</v>
      </c>
      <c r="BM51" s="9">
        <v>0</v>
      </c>
      <c r="BN51" s="9">
        <f t="shared" si="2"/>
        <v>3184.6620000000016</v>
      </c>
      <c r="BO51" s="16">
        <v>99.841999999999999</v>
      </c>
      <c r="BP51" s="16">
        <v>166.22200000000001</v>
      </c>
      <c r="BQ51" s="9">
        <v>0</v>
      </c>
      <c r="BR51" s="16">
        <v>-11.901</v>
      </c>
      <c r="BS51" s="16">
        <v>1455.646</v>
      </c>
    </row>
    <row r="52" spans="1:71" ht="15">
      <c r="A52" s="7" t="s">
        <v>140</v>
      </c>
      <c r="B52" s="17">
        <v>4.7E-2</v>
      </c>
      <c r="C52" s="17">
        <v>1.2E-2</v>
      </c>
      <c r="D52" s="17">
        <v>0.126</v>
      </c>
      <c r="E52" s="17">
        <v>0.01</v>
      </c>
      <c r="F52" s="17">
        <v>3.6999999999999998E-2</v>
      </c>
      <c r="G52" s="17">
        <v>3.0000000000000001E-3</v>
      </c>
      <c r="H52" s="17">
        <v>7.0000000000000001E-3</v>
      </c>
      <c r="I52" s="17">
        <v>3.3000000000000002E-2</v>
      </c>
      <c r="J52" s="17">
        <v>1.2999999999999999E-2</v>
      </c>
      <c r="K52" s="17">
        <v>7.9000000000000001E-2</v>
      </c>
      <c r="L52" s="17">
        <v>7.9000000000000001E-2</v>
      </c>
      <c r="M52" s="17">
        <v>8.9999999999999993E-3</v>
      </c>
      <c r="N52" s="17">
        <v>2.4E-2</v>
      </c>
      <c r="O52" s="17">
        <v>2.9000000000000001E-2</v>
      </c>
      <c r="P52" s="17">
        <v>0.27100000000000002</v>
      </c>
      <c r="Q52" s="17">
        <v>6.2E-2</v>
      </c>
      <c r="R52" s="17">
        <v>0.36599999999999999</v>
      </c>
      <c r="S52" s="17">
        <v>0.20499999999999999</v>
      </c>
      <c r="T52" s="17">
        <v>4.4539999999999997</v>
      </c>
      <c r="U52" s="17">
        <v>0.26500000000000001</v>
      </c>
      <c r="V52" s="17">
        <v>83.912999999999997</v>
      </c>
      <c r="W52" s="17">
        <v>4.2999999999999997E-2</v>
      </c>
      <c r="X52" s="17">
        <v>4.4999999999999998E-2</v>
      </c>
      <c r="Y52" s="17">
        <v>9.7000000000000003E-2</v>
      </c>
      <c r="Z52" s="10">
        <v>0</v>
      </c>
      <c r="AA52" s="17">
        <v>1.6E-2</v>
      </c>
      <c r="AB52" s="17">
        <v>0.56499999999999995</v>
      </c>
      <c r="AC52" s="17">
        <v>3.1150000000000002</v>
      </c>
      <c r="AD52" s="17">
        <v>0.2</v>
      </c>
      <c r="AE52" s="17">
        <v>0.26</v>
      </c>
      <c r="AF52" s="17">
        <v>1.2689999999999999</v>
      </c>
      <c r="AG52" s="17">
        <v>7.694</v>
      </c>
      <c r="AH52" s="17">
        <v>5.3460000000000001</v>
      </c>
      <c r="AI52" s="17">
        <v>1.36</v>
      </c>
      <c r="AJ52" s="17">
        <v>2.5999999999999999E-2</v>
      </c>
      <c r="AK52" s="17">
        <v>2.7E-2</v>
      </c>
      <c r="AL52" s="17">
        <v>4.0000000000000001E-3</v>
      </c>
      <c r="AM52" s="17">
        <v>2.1999999999999999E-2</v>
      </c>
      <c r="AN52" s="17">
        <v>2.9000000000000001E-2</v>
      </c>
      <c r="AO52" s="17">
        <v>5.8000000000000003E-2</v>
      </c>
      <c r="AP52" s="17">
        <v>1.2E-2</v>
      </c>
      <c r="AQ52" s="17">
        <v>1E-3</v>
      </c>
      <c r="AR52" s="17">
        <v>4.0000000000000001E-3</v>
      </c>
      <c r="AS52" s="17">
        <v>6.2E-2</v>
      </c>
      <c r="AT52" s="17">
        <v>7.0000000000000001E-3</v>
      </c>
      <c r="AU52" s="17">
        <v>1.4999999999999999E-2</v>
      </c>
      <c r="AV52" s="17">
        <v>0.16800000000000001</v>
      </c>
      <c r="AW52" s="17">
        <v>0.03</v>
      </c>
      <c r="AX52" s="17">
        <v>3.0000000000000001E-3</v>
      </c>
      <c r="AY52" s="17">
        <v>0.92</v>
      </c>
      <c r="AZ52" s="17">
        <v>2.7E-2</v>
      </c>
      <c r="BA52" s="10">
        <v>0</v>
      </c>
      <c r="BB52" s="17">
        <v>0.16800000000000001</v>
      </c>
      <c r="BC52" s="17">
        <v>18.21</v>
      </c>
      <c r="BD52" s="17">
        <v>4.4999999999999998E-2</v>
      </c>
      <c r="BE52" s="17">
        <v>0.17100000000000001</v>
      </c>
      <c r="BF52" s="17">
        <v>0.03</v>
      </c>
      <c r="BG52" s="10">
        <v>0</v>
      </c>
      <c r="BH52" s="17">
        <v>2.1000000000000001E-2</v>
      </c>
      <c r="BI52" s="17">
        <v>1.2999999999999999E-2</v>
      </c>
      <c r="BJ52" s="17">
        <v>2.6520000000000001</v>
      </c>
      <c r="BK52" s="17">
        <v>1.6E-2</v>
      </c>
      <c r="BL52" s="10">
        <v>0</v>
      </c>
      <c r="BM52" s="10">
        <v>0</v>
      </c>
      <c r="BN52" s="9">
        <f t="shared" si="2"/>
        <v>132.79500000000002</v>
      </c>
      <c r="BO52" s="17">
        <v>43.652999999999999</v>
      </c>
      <c r="BP52" s="17">
        <v>20.536999999999999</v>
      </c>
      <c r="BQ52" s="10">
        <v>0</v>
      </c>
      <c r="BR52" s="17">
        <v>0.81100000000000005</v>
      </c>
      <c r="BS52" s="17">
        <v>298.858</v>
      </c>
    </row>
    <row r="53" spans="1:71" ht="15">
      <c r="A53" s="7" t="s">
        <v>141</v>
      </c>
      <c r="B53" s="16">
        <v>2.4E-2</v>
      </c>
      <c r="C53" s="16">
        <v>1E-3</v>
      </c>
      <c r="D53" s="16">
        <v>0.20599999999999999</v>
      </c>
      <c r="E53" s="16">
        <v>1.0999999999999999E-2</v>
      </c>
      <c r="F53" s="16">
        <v>1.6E-2</v>
      </c>
      <c r="G53" s="16">
        <v>0.01</v>
      </c>
      <c r="H53" s="16">
        <v>4.0000000000000001E-3</v>
      </c>
      <c r="I53" s="16">
        <v>1.2E-2</v>
      </c>
      <c r="J53" s="16">
        <v>3.0000000000000001E-3</v>
      </c>
      <c r="K53" s="16">
        <v>4.1000000000000002E-2</v>
      </c>
      <c r="L53" s="16">
        <v>3.4000000000000002E-2</v>
      </c>
      <c r="M53" s="16">
        <v>2E-3</v>
      </c>
      <c r="N53" s="16">
        <v>1.4999999999999999E-2</v>
      </c>
      <c r="O53" s="16">
        <v>2.1999999999999999E-2</v>
      </c>
      <c r="P53" s="16">
        <v>7.9000000000000001E-2</v>
      </c>
      <c r="Q53" s="16">
        <v>8.7999999999999995E-2</v>
      </c>
      <c r="R53" s="16">
        <v>0.32500000000000001</v>
      </c>
      <c r="S53" s="16">
        <v>0.17</v>
      </c>
      <c r="T53" s="16">
        <v>1.867</v>
      </c>
      <c r="U53" s="16">
        <v>0.185</v>
      </c>
      <c r="V53" s="16">
        <v>85.194999999999993</v>
      </c>
      <c r="W53" s="16">
        <v>4.0000000000000001E-3</v>
      </c>
      <c r="X53" s="16">
        <v>8.0000000000000002E-3</v>
      </c>
      <c r="Y53" s="16">
        <v>1.9E-2</v>
      </c>
      <c r="Z53" s="9">
        <v>0</v>
      </c>
      <c r="AA53" s="16">
        <v>0.01</v>
      </c>
      <c r="AB53" s="16">
        <v>0.47399999999999998</v>
      </c>
      <c r="AC53" s="16">
        <v>0.36799999999999999</v>
      </c>
      <c r="AD53" s="16">
        <v>0.191</v>
      </c>
      <c r="AE53" s="16">
        <v>0.104</v>
      </c>
      <c r="AF53" s="16">
        <v>0.63</v>
      </c>
      <c r="AG53" s="16">
        <v>12.55</v>
      </c>
      <c r="AH53" s="16">
        <v>3.4940000000000002</v>
      </c>
      <c r="AI53" s="16">
        <v>0.42399999999999999</v>
      </c>
      <c r="AJ53" s="16">
        <v>7.0000000000000001E-3</v>
      </c>
      <c r="AK53" s="16">
        <v>8.9999999999999993E-3</v>
      </c>
      <c r="AL53" s="16">
        <v>3.0000000000000001E-3</v>
      </c>
      <c r="AM53" s="16">
        <v>8.0000000000000002E-3</v>
      </c>
      <c r="AN53" s="16">
        <v>1.0999999999999999E-2</v>
      </c>
      <c r="AO53" s="16">
        <v>2.4E-2</v>
      </c>
      <c r="AP53" s="16">
        <v>8.9999999999999993E-3</v>
      </c>
      <c r="AQ53" s="16">
        <v>1E-3</v>
      </c>
      <c r="AR53" s="16">
        <v>3.0000000000000001E-3</v>
      </c>
      <c r="AS53" s="16">
        <v>4.1000000000000002E-2</v>
      </c>
      <c r="AT53" s="16">
        <v>0.05</v>
      </c>
      <c r="AU53" s="16">
        <v>0.13500000000000001</v>
      </c>
      <c r="AV53" s="16">
        <v>3.2000000000000001E-2</v>
      </c>
      <c r="AW53" s="16">
        <v>1.2E-2</v>
      </c>
      <c r="AX53" s="16">
        <v>5.0000000000000001E-3</v>
      </c>
      <c r="AY53" s="16">
        <v>3.9E-2</v>
      </c>
      <c r="AZ53" s="16">
        <v>2.3E-2</v>
      </c>
      <c r="BA53" s="16">
        <v>2.1999999999999999E-2</v>
      </c>
      <c r="BB53" s="16">
        <v>3.2000000000000001E-2</v>
      </c>
      <c r="BC53" s="16">
        <v>8.7759999999999998</v>
      </c>
      <c r="BD53" s="16">
        <v>3.9E-2</v>
      </c>
      <c r="BE53" s="16">
        <v>4.2000000000000003E-2</v>
      </c>
      <c r="BF53" s="16">
        <v>1.2E-2</v>
      </c>
      <c r="BG53" s="9">
        <v>0</v>
      </c>
      <c r="BH53" s="16">
        <v>2E-3</v>
      </c>
      <c r="BI53" s="16">
        <v>2.9000000000000001E-2</v>
      </c>
      <c r="BJ53" s="16">
        <v>0.104</v>
      </c>
      <c r="BK53" s="16">
        <v>6.0000000000000001E-3</v>
      </c>
      <c r="BL53" s="9">
        <v>0</v>
      </c>
      <c r="BM53" s="9">
        <v>0</v>
      </c>
      <c r="BN53" s="9">
        <f t="shared" si="2"/>
        <v>116.06199999999998</v>
      </c>
      <c r="BO53" s="16">
        <v>8.6210000000000004</v>
      </c>
      <c r="BP53" s="16">
        <v>49.762999999999998</v>
      </c>
      <c r="BQ53" s="9">
        <v>0</v>
      </c>
      <c r="BR53" s="9">
        <v>0</v>
      </c>
      <c r="BS53" s="16">
        <v>254.50200000000001</v>
      </c>
    </row>
    <row r="54" spans="1:71" ht="15">
      <c r="A54" s="7" t="s">
        <v>142</v>
      </c>
      <c r="B54" s="17">
        <v>1.9E-2</v>
      </c>
      <c r="C54" s="17">
        <v>2E-3</v>
      </c>
      <c r="D54" s="17">
        <v>0.62</v>
      </c>
      <c r="E54" s="17">
        <v>1E-3</v>
      </c>
      <c r="F54" s="10">
        <v>0</v>
      </c>
      <c r="G54" s="10">
        <v>0</v>
      </c>
      <c r="H54" s="10">
        <v>0</v>
      </c>
      <c r="I54" s="17">
        <v>2E-3</v>
      </c>
      <c r="J54" s="17">
        <v>2E-3</v>
      </c>
      <c r="K54" s="10">
        <v>0</v>
      </c>
      <c r="L54" s="17">
        <v>5.0000000000000001E-3</v>
      </c>
      <c r="M54" s="17">
        <v>1E-3</v>
      </c>
      <c r="N54" s="10">
        <v>0</v>
      </c>
      <c r="O54" s="10">
        <v>0</v>
      </c>
      <c r="P54" s="10">
        <v>0</v>
      </c>
      <c r="Q54" s="10">
        <v>0</v>
      </c>
      <c r="R54" s="10">
        <v>0</v>
      </c>
      <c r="S54" s="10">
        <v>0</v>
      </c>
      <c r="T54" s="17">
        <v>0.28799999999999998</v>
      </c>
      <c r="U54" s="17">
        <v>8.5999999999999993E-2</v>
      </c>
      <c r="V54" s="17">
        <v>23.916</v>
      </c>
      <c r="W54" s="10">
        <v>0</v>
      </c>
      <c r="X54" s="17">
        <v>1E-3</v>
      </c>
      <c r="Y54" s="10">
        <v>0</v>
      </c>
      <c r="Z54" s="10">
        <v>0</v>
      </c>
      <c r="AA54" s="17">
        <v>2E-3</v>
      </c>
      <c r="AB54" s="10">
        <v>0</v>
      </c>
      <c r="AC54" s="17">
        <v>4.2000000000000003E-2</v>
      </c>
      <c r="AD54" s="17">
        <v>0.24</v>
      </c>
      <c r="AE54" s="17">
        <v>1.2999999999999999E-2</v>
      </c>
      <c r="AF54" s="17">
        <v>0.32900000000000001</v>
      </c>
      <c r="AG54" s="17">
        <v>1.3280000000000001</v>
      </c>
      <c r="AH54" s="17">
        <v>0.34200000000000003</v>
      </c>
      <c r="AI54" s="17">
        <v>0.77300000000000002</v>
      </c>
      <c r="AJ54" s="17">
        <v>5.0000000000000001E-3</v>
      </c>
      <c r="AK54" s="17">
        <v>6.0000000000000001E-3</v>
      </c>
      <c r="AL54" s="17">
        <v>2E-3</v>
      </c>
      <c r="AM54" s="17">
        <v>1E-3</v>
      </c>
      <c r="AN54" s="17">
        <v>7.0000000000000001E-3</v>
      </c>
      <c r="AO54" s="17">
        <v>1.0999999999999999E-2</v>
      </c>
      <c r="AP54" s="10">
        <v>0</v>
      </c>
      <c r="AQ54" s="10">
        <v>0</v>
      </c>
      <c r="AR54" s="10">
        <v>0</v>
      </c>
      <c r="AS54" s="17">
        <v>3.1E-2</v>
      </c>
      <c r="AT54" s="17">
        <v>1E-3</v>
      </c>
      <c r="AU54" s="17">
        <v>7.4999999999999997E-2</v>
      </c>
      <c r="AV54" s="17">
        <v>1E-3</v>
      </c>
      <c r="AW54" s="10">
        <v>0</v>
      </c>
      <c r="AX54" s="10">
        <v>0</v>
      </c>
      <c r="AY54" s="17">
        <v>0.18</v>
      </c>
      <c r="AZ54" s="17">
        <v>6.9000000000000006E-2</v>
      </c>
      <c r="BA54" s="17">
        <v>3.7999999999999999E-2</v>
      </c>
      <c r="BB54" s="17">
        <v>3.9E-2</v>
      </c>
      <c r="BC54" s="17">
        <v>2.2549999999999999</v>
      </c>
      <c r="BD54" s="17">
        <v>0.01</v>
      </c>
      <c r="BE54" s="17">
        <v>4.0000000000000001E-3</v>
      </c>
      <c r="BF54" s="17">
        <v>2E-3</v>
      </c>
      <c r="BG54" s="10">
        <v>0</v>
      </c>
      <c r="BH54" s="17">
        <v>1E-3</v>
      </c>
      <c r="BI54" s="17">
        <v>1.0999999999999999E-2</v>
      </c>
      <c r="BJ54" s="17">
        <v>2.8000000000000001E-2</v>
      </c>
      <c r="BK54" s="17">
        <v>2E-3</v>
      </c>
      <c r="BL54" s="10">
        <v>0</v>
      </c>
      <c r="BM54" s="10">
        <v>0</v>
      </c>
      <c r="BN54" s="9">
        <f t="shared" si="2"/>
        <v>30.791</v>
      </c>
      <c r="BO54" s="10">
        <v>0</v>
      </c>
      <c r="BP54" s="17">
        <v>20.196000000000002</v>
      </c>
      <c r="BQ54" s="10">
        <v>0</v>
      </c>
      <c r="BR54" s="17">
        <v>26.262</v>
      </c>
      <c r="BS54" s="17">
        <v>226.08</v>
      </c>
    </row>
    <row r="55" spans="1:71" ht="15">
      <c r="A55" s="7" t="s">
        <v>143</v>
      </c>
      <c r="B55" s="9">
        <v>0</v>
      </c>
      <c r="C55" s="9">
        <v>0</v>
      </c>
      <c r="D55" s="16">
        <v>0.82499999999999996</v>
      </c>
      <c r="E55" s="16">
        <v>1E-3</v>
      </c>
      <c r="F55" s="9">
        <v>0</v>
      </c>
      <c r="G55" s="9">
        <v>0</v>
      </c>
      <c r="H55" s="9">
        <v>0</v>
      </c>
      <c r="I55" s="9">
        <v>0</v>
      </c>
      <c r="J55" s="9">
        <v>0</v>
      </c>
      <c r="K55" s="9">
        <v>0</v>
      </c>
      <c r="L55" s="9">
        <v>0</v>
      </c>
      <c r="M55" s="9">
        <v>0</v>
      </c>
      <c r="N55" s="9">
        <v>0</v>
      </c>
      <c r="O55" s="9">
        <v>0</v>
      </c>
      <c r="P55" s="9">
        <v>0</v>
      </c>
      <c r="Q55" s="16">
        <v>1.9E-2</v>
      </c>
      <c r="R55" s="9">
        <v>0</v>
      </c>
      <c r="S55" s="9">
        <v>0</v>
      </c>
      <c r="T55" s="9">
        <v>0</v>
      </c>
      <c r="U55" s="9">
        <v>0</v>
      </c>
      <c r="V55" s="16">
        <v>9.2420000000000009</v>
      </c>
      <c r="W55" s="9">
        <v>0</v>
      </c>
      <c r="X55" s="16">
        <v>3.0000000000000001E-3</v>
      </c>
      <c r="Y55" s="9">
        <v>0</v>
      </c>
      <c r="Z55" s="9">
        <v>0</v>
      </c>
      <c r="AA55" s="16">
        <v>1E-3</v>
      </c>
      <c r="AB55" s="9">
        <v>0</v>
      </c>
      <c r="AC55" s="16">
        <v>8.5999999999999993E-2</v>
      </c>
      <c r="AD55" s="16">
        <v>7.8E-2</v>
      </c>
      <c r="AE55" s="16">
        <v>5.0000000000000001E-3</v>
      </c>
      <c r="AF55" s="16">
        <v>8.6999999999999994E-2</v>
      </c>
      <c r="AG55" s="16">
        <v>4.319</v>
      </c>
      <c r="AH55" s="16">
        <v>0.58899999999999997</v>
      </c>
      <c r="AI55" s="16">
        <v>0.13100000000000001</v>
      </c>
      <c r="AJ55" s="16">
        <v>6.0000000000000001E-3</v>
      </c>
      <c r="AK55" s="9">
        <v>0</v>
      </c>
      <c r="AL55" s="16">
        <v>2E-3</v>
      </c>
      <c r="AM55" s="9">
        <v>0</v>
      </c>
      <c r="AN55" s="16">
        <v>2E-3</v>
      </c>
      <c r="AO55" s="16">
        <v>1E-3</v>
      </c>
      <c r="AP55" s="9">
        <v>0</v>
      </c>
      <c r="AQ55" s="9">
        <v>0</v>
      </c>
      <c r="AR55" s="16">
        <v>1E-3</v>
      </c>
      <c r="AS55" s="16">
        <v>2E-3</v>
      </c>
      <c r="AT55" s="16">
        <v>1E-3</v>
      </c>
      <c r="AU55" s="16">
        <v>3.7999999999999999E-2</v>
      </c>
      <c r="AV55" s="9">
        <v>0</v>
      </c>
      <c r="AW55" s="9">
        <v>0</v>
      </c>
      <c r="AX55" s="9">
        <v>0</v>
      </c>
      <c r="AY55" s="16">
        <v>7.8E-2</v>
      </c>
      <c r="AZ55" s="9">
        <v>0</v>
      </c>
      <c r="BA55" s="9">
        <v>0</v>
      </c>
      <c r="BB55" s="16">
        <v>1E-3</v>
      </c>
      <c r="BC55" s="16">
        <v>2.698</v>
      </c>
      <c r="BD55" s="9">
        <v>0</v>
      </c>
      <c r="BE55" s="16">
        <v>1E-3</v>
      </c>
      <c r="BF55" s="16">
        <v>1E-3</v>
      </c>
      <c r="BG55" s="9">
        <v>0</v>
      </c>
      <c r="BH55" s="16">
        <v>3.0000000000000001E-3</v>
      </c>
      <c r="BI55" s="9">
        <v>0</v>
      </c>
      <c r="BJ55" s="16">
        <v>0.34399999999999997</v>
      </c>
      <c r="BK55" s="9">
        <v>0</v>
      </c>
      <c r="BL55" s="9">
        <v>0</v>
      </c>
      <c r="BM55" s="9">
        <v>0</v>
      </c>
      <c r="BN55" s="9">
        <f t="shared" si="2"/>
        <v>18.565000000000005</v>
      </c>
      <c r="BO55" s="9">
        <v>0</v>
      </c>
      <c r="BP55" s="16">
        <v>8.5980000000000008</v>
      </c>
      <c r="BQ55" s="9">
        <v>0</v>
      </c>
      <c r="BR55" s="9">
        <v>0</v>
      </c>
      <c r="BS55" s="16">
        <v>37.838999999999999</v>
      </c>
    </row>
    <row r="56" spans="1:71" ht="15">
      <c r="A56" s="7" t="s">
        <v>144</v>
      </c>
      <c r="B56" s="17">
        <v>2E-3</v>
      </c>
      <c r="C56" s="10">
        <v>0</v>
      </c>
      <c r="D56" s="10">
        <v>0</v>
      </c>
      <c r="E56" s="17">
        <v>1.4999999999999999E-2</v>
      </c>
      <c r="F56" s="17">
        <v>6.0000000000000001E-3</v>
      </c>
      <c r="G56" s="17">
        <v>1E-3</v>
      </c>
      <c r="H56" s="17">
        <v>1E-3</v>
      </c>
      <c r="I56" s="17">
        <v>2E-3</v>
      </c>
      <c r="J56" s="17">
        <v>1E-3</v>
      </c>
      <c r="K56" s="10">
        <v>0</v>
      </c>
      <c r="L56" s="17">
        <v>3.0000000000000001E-3</v>
      </c>
      <c r="M56" s="10">
        <v>0</v>
      </c>
      <c r="N56" s="17">
        <v>1E-3</v>
      </c>
      <c r="O56" s="17">
        <v>4.0000000000000001E-3</v>
      </c>
      <c r="P56" s="17">
        <v>2E-3</v>
      </c>
      <c r="Q56" s="17">
        <v>4.0000000000000001E-3</v>
      </c>
      <c r="R56" s="10">
        <v>0</v>
      </c>
      <c r="S56" s="17">
        <v>6.0000000000000001E-3</v>
      </c>
      <c r="T56" s="17">
        <v>7.4999999999999997E-2</v>
      </c>
      <c r="U56" s="17">
        <v>2E-3</v>
      </c>
      <c r="V56" s="17">
        <v>0.44900000000000001</v>
      </c>
      <c r="W56" s="17">
        <v>1E-3</v>
      </c>
      <c r="X56" s="17">
        <v>8.9999999999999993E-3</v>
      </c>
      <c r="Y56" s="10">
        <v>0</v>
      </c>
      <c r="Z56" s="10">
        <v>0</v>
      </c>
      <c r="AA56" s="10">
        <v>0</v>
      </c>
      <c r="AB56" s="17">
        <v>6.7000000000000004E-2</v>
      </c>
      <c r="AC56" s="17">
        <v>0.23100000000000001</v>
      </c>
      <c r="AD56" s="17">
        <v>7.0000000000000001E-3</v>
      </c>
      <c r="AE56" s="17">
        <v>1.7999999999999999E-2</v>
      </c>
      <c r="AF56" s="17">
        <v>3.9E-2</v>
      </c>
      <c r="AG56" s="17">
        <v>4.0000000000000001E-3</v>
      </c>
      <c r="AH56" s="17">
        <v>1.0249999999999999</v>
      </c>
      <c r="AI56" s="17">
        <v>0.125</v>
      </c>
      <c r="AJ56" s="17">
        <v>3.0000000000000001E-3</v>
      </c>
      <c r="AK56" s="17">
        <v>1E-3</v>
      </c>
      <c r="AL56" s="10">
        <v>0</v>
      </c>
      <c r="AM56" s="10">
        <v>0</v>
      </c>
      <c r="AN56" s="17">
        <v>4.0000000000000001E-3</v>
      </c>
      <c r="AO56" s="10">
        <v>0</v>
      </c>
      <c r="AP56" s="10">
        <v>0</v>
      </c>
      <c r="AQ56" s="10">
        <v>0</v>
      </c>
      <c r="AR56" s="10">
        <v>0</v>
      </c>
      <c r="AS56" s="17">
        <v>3.0000000000000001E-3</v>
      </c>
      <c r="AT56" s="17">
        <v>4.0000000000000001E-3</v>
      </c>
      <c r="AU56" s="17">
        <v>1.7999999999999999E-2</v>
      </c>
      <c r="AV56" s="10">
        <v>0</v>
      </c>
      <c r="AW56" s="17">
        <v>4.0000000000000001E-3</v>
      </c>
      <c r="AX56" s="17">
        <v>2E-3</v>
      </c>
      <c r="AY56" s="17">
        <v>0.153</v>
      </c>
      <c r="AZ56" s="17">
        <v>9.7000000000000003E-2</v>
      </c>
      <c r="BA56" s="17">
        <v>2E-3</v>
      </c>
      <c r="BB56" s="17">
        <v>0.05</v>
      </c>
      <c r="BC56" s="17">
        <v>1.5620000000000001</v>
      </c>
      <c r="BD56" s="17">
        <v>3.4000000000000002E-2</v>
      </c>
      <c r="BE56" s="17">
        <v>3.5999999999999997E-2</v>
      </c>
      <c r="BF56" s="17">
        <v>1E-3</v>
      </c>
      <c r="BG56" s="10">
        <v>0</v>
      </c>
      <c r="BH56" s="10">
        <v>0</v>
      </c>
      <c r="BI56" s="17">
        <v>2E-3</v>
      </c>
      <c r="BJ56" s="17">
        <v>8.0000000000000002E-3</v>
      </c>
      <c r="BK56" s="17">
        <v>1E-3</v>
      </c>
      <c r="BL56" s="10">
        <v>0</v>
      </c>
      <c r="BM56" s="10">
        <v>0</v>
      </c>
      <c r="BN56" s="9">
        <f t="shared" si="2"/>
        <v>4.0849999999999991</v>
      </c>
      <c r="BO56" s="17">
        <v>36.500999999999998</v>
      </c>
      <c r="BP56" s="17">
        <v>2.661</v>
      </c>
      <c r="BQ56" s="10">
        <v>0</v>
      </c>
      <c r="BR56" s="17">
        <v>10.005000000000001</v>
      </c>
      <c r="BS56" s="17">
        <v>134.607</v>
      </c>
    </row>
    <row r="57" spans="1:71" ht="15">
      <c r="A57" s="7" t="s">
        <v>145</v>
      </c>
      <c r="B57" s="16">
        <v>0.26300000000000001</v>
      </c>
      <c r="C57" s="9">
        <v>0</v>
      </c>
      <c r="D57" s="16">
        <v>0.89900000000000002</v>
      </c>
      <c r="E57" s="16">
        <v>1.915</v>
      </c>
      <c r="F57" s="16">
        <v>1E-3</v>
      </c>
      <c r="G57" s="9">
        <v>0</v>
      </c>
      <c r="H57" s="9">
        <v>0</v>
      </c>
      <c r="I57" s="9">
        <v>0</v>
      </c>
      <c r="J57" s="9">
        <v>0</v>
      </c>
      <c r="K57" s="9">
        <v>0</v>
      </c>
      <c r="L57" s="9">
        <v>0</v>
      </c>
      <c r="M57" s="9">
        <v>0</v>
      </c>
      <c r="N57" s="9">
        <v>0</v>
      </c>
      <c r="O57" s="9">
        <v>0</v>
      </c>
      <c r="P57" s="9">
        <v>0</v>
      </c>
      <c r="Q57" s="9">
        <v>0</v>
      </c>
      <c r="R57" s="9">
        <v>0</v>
      </c>
      <c r="S57" s="9">
        <v>0</v>
      </c>
      <c r="T57" s="9">
        <v>0</v>
      </c>
      <c r="U57" s="9">
        <v>0</v>
      </c>
      <c r="V57" s="16">
        <v>21.544</v>
      </c>
      <c r="W57" s="9">
        <v>0</v>
      </c>
      <c r="X57" s="16">
        <v>0.01</v>
      </c>
      <c r="Y57" s="9">
        <v>0</v>
      </c>
      <c r="Z57" s="9">
        <v>0</v>
      </c>
      <c r="AA57" s="9">
        <v>0</v>
      </c>
      <c r="AB57" s="16">
        <v>0.47799999999999998</v>
      </c>
      <c r="AC57" s="9">
        <v>0</v>
      </c>
      <c r="AD57" s="16">
        <v>0.214</v>
      </c>
      <c r="AE57" s="16">
        <v>5.0000000000000001E-3</v>
      </c>
      <c r="AF57" s="16">
        <v>1.54</v>
      </c>
      <c r="AG57" s="16">
        <v>5.2869999999999999</v>
      </c>
      <c r="AH57" s="16">
        <v>9.5259999999999998</v>
      </c>
      <c r="AI57" s="16">
        <v>1.823</v>
      </c>
      <c r="AJ57" s="16">
        <v>0.23799999999999999</v>
      </c>
      <c r="AK57" s="9">
        <v>0</v>
      </c>
      <c r="AL57" s="9">
        <v>0</v>
      </c>
      <c r="AM57" s="9">
        <v>0</v>
      </c>
      <c r="AN57" s="9">
        <v>0</v>
      </c>
      <c r="AO57" s="9">
        <v>0</v>
      </c>
      <c r="AP57" s="9">
        <v>0</v>
      </c>
      <c r="AQ57" s="9">
        <v>0</v>
      </c>
      <c r="AR57" s="9">
        <v>0</v>
      </c>
      <c r="AS57" s="9">
        <v>0</v>
      </c>
      <c r="AT57" s="16">
        <v>0.1</v>
      </c>
      <c r="AU57" s="16">
        <v>1.548</v>
      </c>
      <c r="AV57" s="16">
        <v>0.11</v>
      </c>
      <c r="AW57" s="16">
        <v>2.3E-2</v>
      </c>
      <c r="AX57" s="16">
        <v>2.1000000000000001E-2</v>
      </c>
      <c r="AY57" s="9">
        <v>0</v>
      </c>
      <c r="AZ57" s="16">
        <v>0.32700000000000001</v>
      </c>
      <c r="BA57" s="16">
        <v>5.8999999999999997E-2</v>
      </c>
      <c r="BB57" s="16">
        <v>0.16</v>
      </c>
      <c r="BC57" s="16">
        <v>33.152999999999999</v>
      </c>
      <c r="BD57" s="16">
        <v>0.13200000000000001</v>
      </c>
      <c r="BE57" s="9">
        <v>0</v>
      </c>
      <c r="BF57" s="9">
        <v>0</v>
      </c>
      <c r="BG57" s="9">
        <v>0</v>
      </c>
      <c r="BH57" s="16">
        <v>3.0000000000000001E-3</v>
      </c>
      <c r="BI57" s="9">
        <v>0</v>
      </c>
      <c r="BJ57" s="9">
        <v>0</v>
      </c>
      <c r="BK57" s="9">
        <v>0</v>
      </c>
      <c r="BL57" s="9">
        <v>0</v>
      </c>
      <c r="BM57" s="9">
        <v>0</v>
      </c>
      <c r="BN57" s="9">
        <f t="shared" si="2"/>
        <v>79.379000000000005</v>
      </c>
      <c r="BO57" s="9">
        <v>0</v>
      </c>
      <c r="BP57" s="16">
        <v>10.797000000000001</v>
      </c>
      <c r="BQ57" s="9">
        <v>0</v>
      </c>
      <c r="BR57" s="16">
        <v>5.6840000000000002</v>
      </c>
      <c r="BS57" s="16">
        <v>68.025999999999996</v>
      </c>
    </row>
    <row r="58" spans="1:71" ht="15">
      <c r="A58" s="7" t="s">
        <v>146</v>
      </c>
      <c r="B58" s="17">
        <v>1.103</v>
      </c>
      <c r="C58" s="17">
        <v>0.55500000000000005</v>
      </c>
      <c r="D58" s="17">
        <v>1.179</v>
      </c>
      <c r="E58" s="17">
        <v>2.448</v>
      </c>
      <c r="F58" s="17">
        <v>0.56299999999999994</v>
      </c>
      <c r="G58" s="17">
        <v>8.6999999999999994E-2</v>
      </c>
      <c r="H58" s="17">
        <v>0.22600000000000001</v>
      </c>
      <c r="I58" s="17">
        <v>0.11700000000000001</v>
      </c>
      <c r="J58" s="17">
        <v>0.04</v>
      </c>
      <c r="K58" s="17">
        <v>0.30199999999999999</v>
      </c>
      <c r="L58" s="17">
        <v>0.29299999999999998</v>
      </c>
      <c r="M58" s="17">
        <v>6.2E-2</v>
      </c>
      <c r="N58" s="17">
        <v>1.17</v>
      </c>
      <c r="O58" s="17">
        <v>0.22600000000000001</v>
      </c>
      <c r="P58" s="17">
        <v>0.748</v>
      </c>
      <c r="Q58" s="17">
        <v>1.7829999999999999</v>
      </c>
      <c r="R58" s="17">
        <v>2.1880000000000002</v>
      </c>
      <c r="S58" s="17">
        <v>2.0169999999999999</v>
      </c>
      <c r="T58" s="17">
        <v>15.319000000000001</v>
      </c>
      <c r="U58" s="17">
        <v>4.5750000000000002</v>
      </c>
      <c r="V58" s="17">
        <v>668.49400000000003</v>
      </c>
      <c r="W58" s="17">
        <v>3.3769999999999998</v>
      </c>
      <c r="X58" s="17">
        <v>127.18899999999999</v>
      </c>
      <c r="Y58" s="17">
        <v>1.3759999999999999</v>
      </c>
      <c r="Z58" s="17">
        <v>1.6E-2</v>
      </c>
      <c r="AA58" s="17">
        <v>1.0329999999999999</v>
      </c>
      <c r="AB58" s="17">
        <v>4.3979999999999997</v>
      </c>
      <c r="AC58" s="17">
        <v>12.692</v>
      </c>
      <c r="AD58" s="17">
        <v>3.7669999999999999</v>
      </c>
      <c r="AE58" s="17">
        <v>1.853</v>
      </c>
      <c r="AF58" s="17">
        <v>29.664000000000001</v>
      </c>
      <c r="AG58" s="17">
        <v>63.314999999999998</v>
      </c>
      <c r="AH58" s="17">
        <v>52.6</v>
      </c>
      <c r="AI58" s="17">
        <v>20.687999999999999</v>
      </c>
      <c r="AJ58" s="17">
        <v>1.4219999999999999</v>
      </c>
      <c r="AK58" s="17">
        <v>0.21099999999999999</v>
      </c>
      <c r="AL58" s="17">
        <v>2.9000000000000001E-2</v>
      </c>
      <c r="AM58" s="17">
        <v>5.8999999999999997E-2</v>
      </c>
      <c r="AN58" s="17">
        <v>0.2</v>
      </c>
      <c r="AO58" s="17">
        <v>2.899</v>
      </c>
      <c r="AP58" s="17">
        <v>0.17</v>
      </c>
      <c r="AQ58" s="17">
        <v>0.23899999999999999</v>
      </c>
      <c r="AR58" s="17">
        <v>0.112</v>
      </c>
      <c r="AS58" s="17">
        <v>0.59299999999999997</v>
      </c>
      <c r="AT58" s="17">
        <v>0.56799999999999995</v>
      </c>
      <c r="AU58" s="17">
        <v>7.9260000000000002</v>
      </c>
      <c r="AV58" s="17">
        <v>0.86099999999999999</v>
      </c>
      <c r="AW58" s="17">
        <v>0.14399999999999999</v>
      </c>
      <c r="AX58" s="17">
        <v>1.85</v>
      </c>
      <c r="AY58" s="17">
        <v>30.16</v>
      </c>
      <c r="AZ58" s="17">
        <v>0.52400000000000002</v>
      </c>
      <c r="BA58" s="17">
        <v>0.77</v>
      </c>
      <c r="BB58" s="17">
        <v>2.4209999999999998</v>
      </c>
      <c r="BC58" s="17">
        <v>252.751</v>
      </c>
      <c r="BD58" s="17">
        <v>0.44800000000000001</v>
      </c>
      <c r="BE58" s="17">
        <v>4.5490000000000004</v>
      </c>
      <c r="BF58" s="17">
        <v>1.0269999999999999</v>
      </c>
      <c r="BG58" s="17">
        <v>6.2E-2</v>
      </c>
      <c r="BH58" s="17">
        <v>0.23200000000000001</v>
      </c>
      <c r="BI58" s="17">
        <v>0.29599999999999999</v>
      </c>
      <c r="BJ58" s="17">
        <v>1.1479999999999999</v>
      </c>
      <c r="BK58" s="17">
        <v>0.46100000000000002</v>
      </c>
      <c r="BL58" s="10">
        <v>0</v>
      </c>
      <c r="BM58" s="10">
        <v>0</v>
      </c>
      <c r="BN58" s="9">
        <f t="shared" si="2"/>
        <v>1337.595</v>
      </c>
      <c r="BO58" s="17">
        <v>88.259</v>
      </c>
      <c r="BP58" s="17">
        <v>809.83</v>
      </c>
      <c r="BQ58" s="17">
        <v>3.6999999999999998E-2</v>
      </c>
      <c r="BR58" s="17">
        <v>694.62199999999996</v>
      </c>
      <c r="BS58" s="17">
        <v>3716.8009999999999</v>
      </c>
    </row>
    <row r="59" spans="1:71" ht="11.45" customHeight="1">
      <c r="BN59" s="26">
        <f>SUM(BN13:BN58)</f>
        <v>25992.630999999998</v>
      </c>
      <c r="BO59" s="26">
        <f t="shared" ref="BO59:BS59" si="3">SUM(BO13:BO58)</f>
        <v>886.05799999999999</v>
      </c>
      <c r="BP59" s="26">
        <f t="shared" si="3"/>
        <v>6892.31</v>
      </c>
      <c r="BQ59" s="26">
        <f t="shared" si="3"/>
        <v>0.26700000000000002</v>
      </c>
      <c r="BR59" s="26">
        <f t="shared" si="3"/>
        <v>-2148.4439999999995</v>
      </c>
      <c r="BS59" s="26">
        <f t="shared" si="3"/>
        <v>21231.204999999998</v>
      </c>
    </row>
    <row r="60" spans="1:71" ht="15">
      <c r="A60" s="1" t="s">
        <v>153</v>
      </c>
    </row>
    <row r="61" spans="1:71" ht="15">
      <c r="A61" s="1" t="s">
        <v>154</v>
      </c>
      <c r="B61" s="2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BT61"/>
  <sheetViews>
    <sheetView workbookViewId="0">
      <pane xSplit="1" ySplit="12" topLeftCell="BL42" activePane="bottomRight" state="frozen"/>
      <selection pane="topRight"/>
      <selection pane="bottomLeft"/>
      <selection pane="bottomRight" activeCell="BN59" sqref="BN59:BS59"/>
    </sheetView>
  </sheetViews>
  <sheetFormatPr baseColWidth="10" defaultColWidth="9.140625" defaultRowHeight="11.45" customHeight="1"/>
  <cols>
    <col min="1" max="1" width="18" customWidth="1"/>
    <col min="2" max="11" width="19.85546875" customWidth="1"/>
    <col min="12" max="12" width="18" customWidth="1"/>
    <col min="13" max="15" width="19.85546875" customWidth="1"/>
    <col min="16" max="16" width="11" customWidth="1"/>
    <col min="17" max="27" width="19.85546875" customWidth="1"/>
    <col min="28" max="28" width="12" customWidth="1"/>
    <col min="29" max="32" width="19.85546875" customWidth="1"/>
    <col min="33" max="34" width="18" customWidth="1"/>
    <col min="35" max="37" width="19.85546875" customWidth="1"/>
    <col min="38" max="38" width="10" customWidth="1"/>
    <col min="39" max="39" width="19.85546875" customWidth="1"/>
    <col min="40" max="40" width="18" customWidth="1"/>
    <col min="41" max="42" width="19.85546875" customWidth="1"/>
    <col min="43" max="43" width="10" customWidth="1"/>
    <col min="44" max="55" width="19.85546875" customWidth="1"/>
    <col min="56" max="56" width="12" customWidth="1"/>
    <col min="57" max="57" width="13" customWidth="1"/>
    <col min="58" max="71" width="19.85546875" customWidth="1"/>
  </cols>
  <sheetData>
    <row r="1" spans="1:71" ht="15">
      <c r="A1" s="3" t="s">
        <v>147</v>
      </c>
    </row>
    <row r="2" spans="1:71" ht="15">
      <c r="A2" s="2" t="s">
        <v>148</v>
      </c>
      <c r="B2" s="1" t="s">
        <v>0</v>
      </c>
    </row>
    <row r="3" spans="1:71" ht="15">
      <c r="A3" s="2" t="s">
        <v>149</v>
      </c>
      <c r="B3" s="2" t="s">
        <v>6</v>
      </c>
    </row>
    <row r="5" spans="1:71" ht="15">
      <c r="A5" s="1" t="s">
        <v>12</v>
      </c>
      <c r="C5" s="2" t="s">
        <v>18</v>
      </c>
    </row>
    <row r="6" spans="1:71" ht="15">
      <c r="A6" s="1" t="s">
        <v>13</v>
      </c>
      <c r="C6" s="2" t="s">
        <v>19</v>
      </c>
    </row>
    <row r="7" spans="1:71" ht="15">
      <c r="A7" s="1" t="s">
        <v>14</v>
      </c>
      <c r="C7" s="2" t="s">
        <v>20</v>
      </c>
    </row>
    <row r="8" spans="1:71" ht="15">
      <c r="A8" s="1" t="s">
        <v>15</v>
      </c>
      <c r="C8" s="2" t="s">
        <v>24</v>
      </c>
    </row>
    <row r="9" spans="1:71" ht="15">
      <c r="A9" s="1" t="s">
        <v>16</v>
      </c>
      <c r="C9" s="2" t="s">
        <v>22</v>
      </c>
    </row>
    <row r="10" spans="1:71" ht="15">
      <c r="BN10">
        <f t="shared" ref="BN10" si="0">BM10+1</f>
        <v>1</v>
      </c>
    </row>
    <row r="11" spans="1:71" ht="15">
      <c r="A11" s="5" t="s">
        <v>150</v>
      </c>
      <c r="B11" s="4" t="s">
        <v>36</v>
      </c>
      <c r="C11" s="4" t="s">
        <v>37</v>
      </c>
      <c r="D11" s="4" t="s">
        <v>38</v>
      </c>
      <c r="E11" s="4" t="s">
        <v>39</v>
      </c>
      <c r="F11" s="4" t="s">
        <v>40</v>
      </c>
      <c r="G11" s="4" t="s">
        <v>41</v>
      </c>
      <c r="H11" s="4" t="s">
        <v>42</v>
      </c>
      <c r="I11" s="4" t="s">
        <v>43</v>
      </c>
      <c r="J11" s="4" t="s">
        <v>44</v>
      </c>
      <c r="K11" s="4" t="s">
        <v>45</v>
      </c>
      <c r="L11" s="4" t="s">
        <v>46</v>
      </c>
      <c r="M11" s="4" t="s">
        <v>47</v>
      </c>
      <c r="N11" s="4" t="s">
        <v>48</v>
      </c>
      <c r="O11" s="4" t="s">
        <v>49</v>
      </c>
      <c r="P11" s="4" t="s">
        <v>50</v>
      </c>
      <c r="Q11" s="4" t="s">
        <v>51</v>
      </c>
      <c r="R11" s="4" t="s">
        <v>52</v>
      </c>
      <c r="S11" s="4" t="s">
        <v>53</v>
      </c>
      <c r="T11" s="4" t="s">
        <v>54</v>
      </c>
      <c r="U11" s="4" t="s">
        <v>55</v>
      </c>
      <c r="V11" s="4" t="s">
        <v>56</v>
      </c>
      <c r="W11" s="4" t="s">
        <v>57</v>
      </c>
      <c r="X11" s="4" t="s">
        <v>58</v>
      </c>
      <c r="Y11" s="4" t="s">
        <v>59</v>
      </c>
      <c r="Z11" s="4" t="s">
        <v>60</v>
      </c>
      <c r="AA11" s="4" t="s">
        <v>61</v>
      </c>
      <c r="AB11" s="4" t="s">
        <v>62</v>
      </c>
      <c r="AC11" s="4" t="s">
        <v>63</v>
      </c>
      <c r="AD11" s="4" t="s">
        <v>64</v>
      </c>
      <c r="AE11" s="4" t="s">
        <v>65</v>
      </c>
      <c r="AF11" s="4" t="s">
        <v>66</v>
      </c>
      <c r="AG11" s="4" t="s">
        <v>67</v>
      </c>
      <c r="AH11" s="4" t="s">
        <v>68</v>
      </c>
      <c r="AI11" s="4" t="s">
        <v>69</v>
      </c>
      <c r="AJ11" s="4" t="s">
        <v>70</v>
      </c>
      <c r="AK11" s="4" t="s">
        <v>71</v>
      </c>
      <c r="AL11" s="4" t="s">
        <v>72</v>
      </c>
      <c r="AM11" s="4" t="s">
        <v>73</v>
      </c>
      <c r="AN11" s="4" t="s">
        <v>74</v>
      </c>
      <c r="AO11" s="4" t="s">
        <v>75</v>
      </c>
      <c r="AP11" s="4" t="s">
        <v>76</v>
      </c>
      <c r="AQ11" s="4" t="s">
        <v>77</v>
      </c>
      <c r="AR11" s="4" t="s">
        <v>78</v>
      </c>
      <c r="AS11" s="4" t="s">
        <v>79</v>
      </c>
      <c r="AT11" s="4" t="s">
        <v>80</v>
      </c>
      <c r="AU11" s="4" t="s">
        <v>81</v>
      </c>
      <c r="AV11" s="4" t="s">
        <v>82</v>
      </c>
      <c r="AW11" s="4" t="s">
        <v>83</v>
      </c>
      <c r="AX11" s="4" t="s">
        <v>84</v>
      </c>
      <c r="AY11" s="4" t="s">
        <v>85</v>
      </c>
      <c r="AZ11" s="4" t="s">
        <v>86</v>
      </c>
      <c r="BA11" s="4" t="s">
        <v>87</v>
      </c>
      <c r="BB11" s="4" t="s">
        <v>88</v>
      </c>
      <c r="BC11" s="4" t="s">
        <v>89</v>
      </c>
      <c r="BD11" s="4" t="s">
        <v>90</v>
      </c>
      <c r="BE11" s="4" t="s">
        <v>91</v>
      </c>
      <c r="BF11" s="4" t="s">
        <v>92</v>
      </c>
      <c r="BG11" s="4" t="s">
        <v>93</v>
      </c>
      <c r="BH11" s="4" t="s">
        <v>94</v>
      </c>
      <c r="BI11" s="4" t="s">
        <v>95</v>
      </c>
      <c r="BJ11" s="4" t="s">
        <v>96</v>
      </c>
      <c r="BK11" s="4" t="s">
        <v>97</v>
      </c>
      <c r="BL11" s="4" t="s">
        <v>98</v>
      </c>
      <c r="BM11" s="4" t="s">
        <v>99</v>
      </c>
      <c r="BN11" s="25" t="s">
        <v>163</v>
      </c>
      <c r="BO11" s="4" t="s">
        <v>100</v>
      </c>
      <c r="BP11" s="4" t="s">
        <v>101</v>
      </c>
      <c r="BQ11" s="4" t="s">
        <v>102</v>
      </c>
      <c r="BR11" s="4" t="s">
        <v>103</v>
      </c>
      <c r="BS11" s="4" t="s">
        <v>104</v>
      </c>
    </row>
    <row r="12" spans="1:71" ht="15">
      <c r="A12" s="6" t="s">
        <v>151</v>
      </c>
      <c r="B12" s="8" t="s">
        <v>152</v>
      </c>
      <c r="C12" s="8" t="s">
        <v>152</v>
      </c>
      <c r="D12" s="8" t="s">
        <v>152</v>
      </c>
      <c r="E12" s="8" t="s">
        <v>152</v>
      </c>
      <c r="F12" s="8" t="s">
        <v>152</v>
      </c>
      <c r="G12" s="8" t="s">
        <v>152</v>
      </c>
      <c r="H12" s="8" t="s">
        <v>152</v>
      </c>
      <c r="I12" s="8" t="s">
        <v>152</v>
      </c>
      <c r="J12" s="8" t="s">
        <v>152</v>
      </c>
      <c r="K12" s="8" t="s">
        <v>152</v>
      </c>
      <c r="L12" s="8" t="s">
        <v>152</v>
      </c>
      <c r="M12" s="8" t="s">
        <v>152</v>
      </c>
      <c r="N12" s="8" t="s">
        <v>152</v>
      </c>
      <c r="O12" s="8" t="s">
        <v>152</v>
      </c>
      <c r="P12" s="8" t="s">
        <v>152</v>
      </c>
      <c r="Q12" s="8" t="s">
        <v>152</v>
      </c>
      <c r="R12" s="8" t="s">
        <v>152</v>
      </c>
      <c r="S12" s="8" t="s">
        <v>152</v>
      </c>
      <c r="T12" s="8" t="s">
        <v>152</v>
      </c>
      <c r="U12" s="8" t="s">
        <v>152</v>
      </c>
      <c r="V12" s="8" t="s">
        <v>152</v>
      </c>
      <c r="W12" s="8" t="s">
        <v>152</v>
      </c>
      <c r="X12" s="8" t="s">
        <v>152</v>
      </c>
      <c r="Y12" s="8" t="s">
        <v>152</v>
      </c>
      <c r="Z12" s="8" t="s">
        <v>152</v>
      </c>
      <c r="AA12" s="8" t="s">
        <v>152</v>
      </c>
      <c r="AB12" s="8" t="s">
        <v>152</v>
      </c>
      <c r="AC12" s="8" t="s">
        <v>152</v>
      </c>
      <c r="AD12" s="8" t="s">
        <v>152</v>
      </c>
      <c r="AE12" s="8" t="s">
        <v>152</v>
      </c>
      <c r="AF12" s="8" t="s">
        <v>152</v>
      </c>
      <c r="AG12" s="8" t="s">
        <v>152</v>
      </c>
      <c r="AH12" s="8" t="s">
        <v>152</v>
      </c>
      <c r="AI12" s="8" t="s">
        <v>152</v>
      </c>
      <c r="AJ12" s="8" t="s">
        <v>152</v>
      </c>
      <c r="AK12" s="8" t="s">
        <v>152</v>
      </c>
      <c r="AL12" s="8" t="s">
        <v>152</v>
      </c>
      <c r="AM12" s="8" t="s">
        <v>152</v>
      </c>
      <c r="AN12" s="8" t="s">
        <v>152</v>
      </c>
      <c r="AO12" s="8" t="s">
        <v>152</v>
      </c>
      <c r="AP12" s="8" t="s">
        <v>152</v>
      </c>
      <c r="AQ12" s="8" t="s">
        <v>152</v>
      </c>
      <c r="AR12" s="8" t="s">
        <v>152</v>
      </c>
      <c r="AS12" s="8" t="s">
        <v>152</v>
      </c>
      <c r="AT12" s="8" t="s">
        <v>152</v>
      </c>
      <c r="AU12" s="8" t="s">
        <v>152</v>
      </c>
      <c r="AV12" s="8" t="s">
        <v>152</v>
      </c>
      <c r="AW12" s="8" t="s">
        <v>152</v>
      </c>
      <c r="AX12" s="8" t="s">
        <v>152</v>
      </c>
      <c r="AY12" s="8" t="s">
        <v>152</v>
      </c>
      <c r="AZ12" s="8" t="s">
        <v>152</v>
      </c>
      <c r="BA12" s="8" t="s">
        <v>152</v>
      </c>
      <c r="BB12" s="8" t="s">
        <v>152</v>
      </c>
      <c r="BC12" s="8" t="s">
        <v>152</v>
      </c>
      <c r="BD12" s="8" t="s">
        <v>152</v>
      </c>
      <c r="BE12" s="8" t="s">
        <v>152</v>
      </c>
      <c r="BF12" s="8" t="s">
        <v>152</v>
      </c>
      <c r="BG12" s="8" t="s">
        <v>152</v>
      </c>
      <c r="BH12" s="8" t="s">
        <v>152</v>
      </c>
      <c r="BI12" s="8" t="s">
        <v>152</v>
      </c>
      <c r="BJ12" s="8" t="s">
        <v>152</v>
      </c>
      <c r="BK12" s="8" t="s">
        <v>152</v>
      </c>
      <c r="BL12" s="8" t="s">
        <v>152</v>
      </c>
      <c r="BM12" s="8" t="s">
        <v>152</v>
      </c>
      <c r="BN12" s="8" t="s">
        <v>162</v>
      </c>
      <c r="BO12" s="8" t="s">
        <v>152</v>
      </c>
      <c r="BP12" s="8" t="s">
        <v>152</v>
      </c>
      <c r="BQ12" s="8" t="s">
        <v>152</v>
      </c>
      <c r="BR12" s="8" t="s">
        <v>152</v>
      </c>
      <c r="BS12" s="8" t="s">
        <v>152</v>
      </c>
    </row>
    <row r="13" spans="1:71" ht="15">
      <c r="A13" s="7" t="s">
        <v>106</v>
      </c>
      <c r="B13" s="9">
        <v>0</v>
      </c>
      <c r="C13" s="9">
        <v>0</v>
      </c>
      <c r="D13" s="16">
        <v>0.28399999999999997</v>
      </c>
      <c r="E13" s="9">
        <v>0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16">
        <v>0.113</v>
      </c>
      <c r="L13" s="16">
        <v>0.434</v>
      </c>
      <c r="M13" s="9">
        <v>0</v>
      </c>
      <c r="N13" s="9">
        <v>0</v>
      </c>
      <c r="O13" s="9">
        <v>0</v>
      </c>
      <c r="P13" s="9">
        <v>0</v>
      </c>
      <c r="Q13" s="16">
        <v>0.20300000000000001</v>
      </c>
      <c r="R13" s="9">
        <v>0</v>
      </c>
      <c r="S13" s="9">
        <v>0</v>
      </c>
      <c r="T13" s="9">
        <v>0</v>
      </c>
      <c r="U13" s="16">
        <v>4.444</v>
      </c>
      <c r="V13" s="16">
        <v>38.11</v>
      </c>
      <c r="W13" s="9">
        <v>0</v>
      </c>
      <c r="X13" s="16">
        <v>70.117999999999995</v>
      </c>
      <c r="Y13" s="9">
        <v>0</v>
      </c>
      <c r="Z13" s="9">
        <v>0</v>
      </c>
      <c r="AA13" s="9">
        <v>0</v>
      </c>
      <c r="AB13" s="16">
        <v>0.317</v>
      </c>
      <c r="AC13" s="9">
        <v>0</v>
      </c>
      <c r="AD13" s="16">
        <v>3.802</v>
      </c>
      <c r="AE13" s="9">
        <v>0</v>
      </c>
      <c r="AF13" s="16">
        <v>11.651</v>
      </c>
      <c r="AG13" s="9">
        <v>0</v>
      </c>
      <c r="AH13" s="16">
        <v>33.656999999999996</v>
      </c>
      <c r="AI13" s="16">
        <v>6.81</v>
      </c>
      <c r="AJ13" s="9">
        <v>0</v>
      </c>
      <c r="AK13" s="9">
        <v>0</v>
      </c>
      <c r="AL13" s="9">
        <v>0</v>
      </c>
      <c r="AM13" s="9">
        <v>0</v>
      </c>
      <c r="AN13" s="9">
        <v>0</v>
      </c>
      <c r="AO13" s="9">
        <v>0</v>
      </c>
      <c r="AP13" s="9">
        <v>0</v>
      </c>
      <c r="AQ13" s="9">
        <v>0</v>
      </c>
      <c r="AR13" s="9">
        <v>0</v>
      </c>
      <c r="AS13" s="9">
        <v>0</v>
      </c>
      <c r="AT13" s="9">
        <v>0</v>
      </c>
      <c r="AU13" s="9">
        <v>0</v>
      </c>
      <c r="AV13" s="9">
        <v>0</v>
      </c>
      <c r="AW13" s="9">
        <v>0</v>
      </c>
      <c r="AX13" s="16">
        <v>0.95299999999999996</v>
      </c>
      <c r="AY13" s="9">
        <v>0</v>
      </c>
      <c r="AZ13" s="9">
        <v>0</v>
      </c>
      <c r="BA13" s="9">
        <v>0</v>
      </c>
      <c r="BB13" s="9">
        <v>0</v>
      </c>
      <c r="BC13" s="16">
        <v>41.991999999999997</v>
      </c>
      <c r="BD13" s="9">
        <v>0</v>
      </c>
      <c r="BE13" s="16">
        <v>0.60499999999999998</v>
      </c>
      <c r="BF13" s="9">
        <v>0</v>
      </c>
      <c r="BG13" s="9">
        <v>0</v>
      </c>
      <c r="BH13" s="9">
        <v>0</v>
      </c>
      <c r="BI13" s="9">
        <v>0</v>
      </c>
      <c r="BJ13" s="9">
        <v>0</v>
      </c>
      <c r="BK13" s="9">
        <v>0</v>
      </c>
      <c r="BL13" s="9">
        <v>0</v>
      </c>
      <c r="BM13" s="9">
        <v>0</v>
      </c>
      <c r="BN13" s="9">
        <f>SUM(B13:BM13)</f>
        <v>213.49299999999997</v>
      </c>
      <c r="BO13" s="9">
        <v>0</v>
      </c>
      <c r="BP13" s="16">
        <v>467.548</v>
      </c>
      <c r="BQ13" s="9">
        <v>0</v>
      </c>
      <c r="BR13" s="16">
        <v>18.469000000000001</v>
      </c>
      <c r="BS13" s="16">
        <v>210.024</v>
      </c>
    </row>
    <row r="14" spans="1:71" ht="15">
      <c r="A14" s="7" t="s">
        <v>107</v>
      </c>
      <c r="B14" s="17">
        <v>3.0000000000000001E-3</v>
      </c>
      <c r="C14" s="17">
        <v>1E-3</v>
      </c>
      <c r="D14" s="10">
        <v>0</v>
      </c>
      <c r="E14" s="17">
        <v>2.5000000000000001E-2</v>
      </c>
      <c r="F14" s="17">
        <v>1E-3</v>
      </c>
      <c r="G14" s="10">
        <v>0</v>
      </c>
      <c r="H14" s="10">
        <v>0</v>
      </c>
      <c r="I14" s="10">
        <v>0</v>
      </c>
      <c r="J14" s="10">
        <v>0</v>
      </c>
      <c r="K14" s="17">
        <v>4.0000000000000001E-3</v>
      </c>
      <c r="L14" s="17">
        <v>4.0000000000000001E-3</v>
      </c>
      <c r="M14" s="17">
        <v>1E-3</v>
      </c>
      <c r="N14" s="17">
        <v>2E-3</v>
      </c>
      <c r="O14" s="17">
        <v>5.3999999999999999E-2</v>
      </c>
      <c r="P14" s="17">
        <v>2.7E-2</v>
      </c>
      <c r="Q14" s="17">
        <v>1.9E-2</v>
      </c>
      <c r="R14" s="17">
        <v>2.9000000000000001E-2</v>
      </c>
      <c r="S14" s="17">
        <v>9.2999999999999999E-2</v>
      </c>
      <c r="T14" s="17">
        <v>1.7999999999999999E-2</v>
      </c>
      <c r="U14" s="17">
        <v>0.215</v>
      </c>
      <c r="V14" s="17">
        <v>5.6740000000000004</v>
      </c>
      <c r="W14" s="17">
        <v>1E-3</v>
      </c>
      <c r="X14" s="17">
        <v>4.8000000000000001E-2</v>
      </c>
      <c r="Y14" s="17">
        <v>0.22</v>
      </c>
      <c r="Z14" s="10">
        <v>0</v>
      </c>
      <c r="AA14" s="17">
        <v>3.0000000000000001E-3</v>
      </c>
      <c r="AB14" s="17">
        <v>0.124</v>
      </c>
      <c r="AC14" s="17">
        <v>4.4999999999999998E-2</v>
      </c>
      <c r="AD14" s="17">
        <v>6.0000000000000001E-3</v>
      </c>
      <c r="AE14" s="17">
        <v>0.04</v>
      </c>
      <c r="AF14" s="17">
        <v>3.8370000000000002</v>
      </c>
      <c r="AG14" s="17">
        <v>1.0999999999999999E-2</v>
      </c>
      <c r="AH14" s="17">
        <v>0.47499999999999998</v>
      </c>
      <c r="AI14" s="17">
        <v>6.8000000000000005E-2</v>
      </c>
      <c r="AJ14" s="17">
        <v>1E-3</v>
      </c>
      <c r="AK14" s="17">
        <v>4.0000000000000001E-3</v>
      </c>
      <c r="AL14" s="10">
        <v>0</v>
      </c>
      <c r="AM14" s="17">
        <v>3.0000000000000001E-3</v>
      </c>
      <c r="AN14" s="17">
        <v>6.0000000000000001E-3</v>
      </c>
      <c r="AO14" s="17">
        <v>7.0000000000000001E-3</v>
      </c>
      <c r="AP14" s="10">
        <v>0</v>
      </c>
      <c r="AQ14" s="10">
        <v>0</v>
      </c>
      <c r="AR14" s="10">
        <v>0</v>
      </c>
      <c r="AS14" s="17">
        <v>1E-3</v>
      </c>
      <c r="AT14" s="10">
        <v>0</v>
      </c>
      <c r="AU14" s="17">
        <v>1E-3</v>
      </c>
      <c r="AV14" s="10">
        <v>0</v>
      </c>
      <c r="AW14" s="10">
        <v>0</v>
      </c>
      <c r="AX14" s="10">
        <v>0</v>
      </c>
      <c r="AY14" s="10">
        <v>0</v>
      </c>
      <c r="AZ14" s="10">
        <v>0</v>
      </c>
      <c r="BA14" s="17">
        <v>1.4999999999999999E-2</v>
      </c>
      <c r="BB14" s="17">
        <v>1E-3</v>
      </c>
      <c r="BC14" s="17">
        <v>1.466</v>
      </c>
      <c r="BD14" s="17">
        <v>2E-3</v>
      </c>
      <c r="BE14" s="17">
        <v>0.68</v>
      </c>
      <c r="BF14" s="17">
        <v>1E-3</v>
      </c>
      <c r="BG14" s="17">
        <v>3.0000000000000001E-3</v>
      </c>
      <c r="BH14" s="10">
        <v>0</v>
      </c>
      <c r="BI14" s="10">
        <v>0</v>
      </c>
      <c r="BJ14" s="10">
        <v>0</v>
      </c>
      <c r="BK14" s="10">
        <v>0</v>
      </c>
      <c r="BL14" s="10">
        <v>0</v>
      </c>
      <c r="BM14" s="10">
        <v>0</v>
      </c>
      <c r="BN14" s="9">
        <f t="shared" ref="BN14:BN58" si="1">SUM(B14:BM14)</f>
        <v>13.238999999999995</v>
      </c>
      <c r="BO14" s="17">
        <v>1.702</v>
      </c>
      <c r="BP14" s="17">
        <v>1.7030000000000001</v>
      </c>
      <c r="BQ14" s="10">
        <v>0</v>
      </c>
      <c r="BR14" s="17">
        <v>7.1440000000000001</v>
      </c>
      <c r="BS14" s="17">
        <v>7.8630000000000004</v>
      </c>
    </row>
    <row r="15" spans="1:71" ht="15">
      <c r="A15" s="7" t="s">
        <v>108</v>
      </c>
      <c r="B15" s="16">
        <v>3.0000000000000001E-3</v>
      </c>
      <c r="C15" s="9">
        <v>0</v>
      </c>
      <c r="D15" s="16">
        <v>1E-3</v>
      </c>
      <c r="E15" s="16">
        <v>3.9E-2</v>
      </c>
      <c r="F15" s="16">
        <v>1.2E-2</v>
      </c>
      <c r="G15" s="16">
        <v>6.0000000000000001E-3</v>
      </c>
      <c r="H15" s="9">
        <v>0</v>
      </c>
      <c r="I15" s="16">
        <v>0.01</v>
      </c>
      <c r="J15" s="9">
        <v>0</v>
      </c>
      <c r="K15" s="9">
        <v>0</v>
      </c>
      <c r="L15" s="9">
        <v>0</v>
      </c>
      <c r="M15" s="9">
        <v>0</v>
      </c>
      <c r="N15" s="9">
        <v>0</v>
      </c>
      <c r="O15" s="16">
        <v>1.9E-2</v>
      </c>
      <c r="P15" s="16">
        <v>0.04</v>
      </c>
      <c r="Q15" s="16">
        <v>0.30499999999999999</v>
      </c>
      <c r="R15" s="16">
        <v>2.1000000000000001E-2</v>
      </c>
      <c r="S15" s="16">
        <v>8.9999999999999993E-3</v>
      </c>
      <c r="T15" s="16">
        <v>0.70499999999999996</v>
      </c>
      <c r="U15" s="16">
        <v>0.17899999999999999</v>
      </c>
      <c r="V15" s="16">
        <v>9.6929999999999996</v>
      </c>
      <c r="W15" s="16">
        <v>2.9000000000000001E-2</v>
      </c>
      <c r="X15" s="16">
        <v>1.4039999999999999</v>
      </c>
      <c r="Y15" s="16">
        <v>8.6999999999999994E-2</v>
      </c>
      <c r="Z15" s="16">
        <v>2E-3</v>
      </c>
      <c r="AA15" s="16">
        <v>0.01</v>
      </c>
      <c r="AB15" s="16">
        <v>0.16</v>
      </c>
      <c r="AC15" s="16">
        <v>6.7000000000000004E-2</v>
      </c>
      <c r="AD15" s="16">
        <v>0.26100000000000001</v>
      </c>
      <c r="AE15" s="16">
        <v>2.7E-2</v>
      </c>
      <c r="AF15" s="16">
        <v>3.6480000000000001</v>
      </c>
      <c r="AG15" s="16">
        <v>7.0000000000000001E-3</v>
      </c>
      <c r="AH15" s="16">
        <v>3.823</v>
      </c>
      <c r="AI15" s="16">
        <v>0.22900000000000001</v>
      </c>
      <c r="AJ15" s="9">
        <v>0</v>
      </c>
      <c r="AK15" s="9">
        <v>0</v>
      </c>
      <c r="AL15" s="9">
        <v>0</v>
      </c>
      <c r="AM15" s="9">
        <v>0</v>
      </c>
      <c r="AN15" s="16">
        <v>2E-3</v>
      </c>
      <c r="AO15" s="9">
        <v>0</v>
      </c>
      <c r="AP15" s="16">
        <v>8.6999999999999994E-2</v>
      </c>
      <c r="AQ15" s="9">
        <v>0</v>
      </c>
      <c r="AR15" s="9">
        <v>0</v>
      </c>
      <c r="AS15" s="16">
        <v>1.4E-2</v>
      </c>
      <c r="AT15" s="9">
        <v>0</v>
      </c>
      <c r="AU15" s="16">
        <v>7.3999999999999996E-2</v>
      </c>
      <c r="AV15" s="9">
        <v>0</v>
      </c>
      <c r="AW15" s="9">
        <v>0</v>
      </c>
      <c r="AX15" s="9">
        <v>0</v>
      </c>
      <c r="AY15" s="16">
        <v>0.21299999999999999</v>
      </c>
      <c r="AZ15" s="9">
        <v>0</v>
      </c>
      <c r="BA15" s="9">
        <v>0</v>
      </c>
      <c r="BB15" s="16">
        <v>1.4999999999999999E-2</v>
      </c>
      <c r="BC15" s="16">
        <v>0.752</v>
      </c>
      <c r="BD15" s="16">
        <v>1.2999999999999999E-2</v>
      </c>
      <c r="BE15" s="16">
        <v>3.0000000000000001E-3</v>
      </c>
      <c r="BF15" s="9">
        <v>0</v>
      </c>
      <c r="BG15" s="9">
        <v>0</v>
      </c>
      <c r="BH15" s="9">
        <v>0</v>
      </c>
      <c r="BI15" s="9">
        <v>0</v>
      </c>
      <c r="BJ15" s="9">
        <v>0</v>
      </c>
      <c r="BK15" s="9">
        <v>0</v>
      </c>
      <c r="BL15" s="9">
        <v>0</v>
      </c>
      <c r="BM15" s="9">
        <v>0</v>
      </c>
      <c r="BN15" s="9">
        <f t="shared" si="1"/>
        <v>21.969000000000001</v>
      </c>
      <c r="BO15" s="16">
        <v>3.427</v>
      </c>
      <c r="BP15" s="16">
        <v>20.068999999999999</v>
      </c>
      <c r="BQ15" s="16">
        <v>1.7999999999999999E-2</v>
      </c>
      <c r="BR15" s="16">
        <v>12.99</v>
      </c>
      <c r="BS15" s="16">
        <v>30.344000000000001</v>
      </c>
    </row>
    <row r="16" spans="1:71" ht="15">
      <c r="A16" s="7" t="s">
        <v>109</v>
      </c>
      <c r="B16" s="10">
        <v>0</v>
      </c>
      <c r="C16" s="10">
        <v>0</v>
      </c>
      <c r="D16" s="10">
        <v>0</v>
      </c>
      <c r="E16" s="10">
        <v>0</v>
      </c>
      <c r="F16" s="10">
        <v>0</v>
      </c>
      <c r="G16" s="10">
        <v>0</v>
      </c>
      <c r="H16" s="10">
        <v>0</v>
      </c>
      <c r="I16" s="10">
        <v>0</v>
      </c>
      <c r="J16" s="10">
        <v>0</v>
      </c>
      <c r="K16" s="10">
        <v>0</v>
      </c>
      <c r="L16" s="10">
        <v>0</v>
      </c>
      <c r="M16" s="10">
        <v>0</v>
      </c>
      <c r="N16" s="10">
        <v>0</v>
      </c>
      <c r="O16" s="10">
        <v>0</v>
      </c>
      <c r="P16" s="10">
        <v>0</v>
      </c>
      <c r="Q16" s="17">
        <v>3.0000000000000001E-3</v>
      </c>
      <c r="R16" s="17">
        <v>0.111</v>
      </c>
      <c r="S16" s="10">
        <v>0</v>
      </c>
      <c r="T16" s="10">
        <v>0</v>
      </c>
      <c r="U16" s="17">
        <v>2E-3</v>
      </c>
      <c r="V16" s="17">
        <v>0.58299999999999996</v>
      </c>
      <c r="W16" s="17">
        <v>2.4E-2</v>
      </c>
      <c r="X16" s="17">
        <v>1.915</v>
      </c>
      <c r="Y16" s="10">
        <v>0</v>
      </c>
      <c r="Z16" s="10">
        <v>0</v>
      </c>
      <c r="AA16" s="10">
        <v>0</v>
      </c>
      <c r="AB16" s="17">
        <v>0.16600000000000001</v>
      </c>
      <c r="AC16" s="17">
        <v>0.05</v>
      </c>
      <c r="AD16" s="10">
        <v>0</v>
      </c>
      <c r="AE16" s="17">
        <v>0.3</v>
      </c>
      <c r="AF16" s="17">
        <v>2E-3</v>
      </c>
      <c r="AG16" s="10">
        <v>0</v>
      </c>
      <c r="AH16" s="17">
        <v>1.581</v>
      </c>
      <c r="AI16" s="10">
        <v>0</v>
      </c>
      <c r="AJ16" s="10">
        <v>0</v>
      </c>
      <c r="AK16" s="10">
        <v>0</v>
      </c>
      <c r="AL16" s="10">
        <v>0</v>
      </c>
      <c r="AM16" s="10">
        <v>0</v>
      </c>
      <c r="AN16" s="10">
        <v>0</v>
      </c>
      <c r="AO16" s="10">
        <v>0</v>
      </c>
      <c r="AP16" s="10">
        <v>0</v>
      </c>
      <c r="AQ16" s="10">
        <v>0</v>
      </c>
      <c r="AR16" s="10">
        <v>0</v>
      </c>
      <c r="AS16" s="10">
        <v>0</v>
      </c>
      <c r="AT16" s="10">
        <v>0</v>
      </c>
      <c r="AU16" s="10">
        <v>0</v>
      </c>
      <c r="AV16" s="10">
        <v>0</v>
      </c>
      <c r="AW16" s="10">
        <v>0</v>
      </c>
      <c r="AX16" s="10">
        <v>0</v>
      </c>
      <c r="AY16" s="17">
        <v>2.7E-2</v>
      </c>
      <c r="AZ16" s="10">
        <v>0</v>
      </c>
      <c r="BA16" s="10">
        <v>0</v>
      </c>
      <c r="BB16" s="10">
        <v>0</v>
      </c>
      <c r="BC16" s="17">
        <v>0.16400000000000001</v>
      </c>
      <c r="BD16" s="10">
        <v>0</v>
      </c>
      <c r="BE16" s="10">
        <v>0</v>
      </c>
      <c r="BF16" s="10">
        <v>0</v>
      </c>
      <c r="BG16" s="10">
        <v>0</v>
      </c>
      <c r="BH16" s="10">
        <v>0</v>
      </c>
      <c r="BI16" s="10">
        <v>0</v>
      </c>
      <c r="BJ16" s="17">
        <v>8.7999999999999995E-2</v>
      </c>
      <c r="BK16" s="10">
        <v>0</v>
      </c>
      <c r="BL16" s="10">
        <v>0</v>
      </c>
      <c r="BM16" s="10">
        <v>0</v>
      </c>
      <c r="BN16" s="9">
        <f t="shared" si="1"/>
        <v>5.0159999999999991</v>
      </c>
      <c r="BO16" s="17">
        <v>0.156</v>
      </c>
      <c r="BP16" s="17">
        <v>5.5970000000000004</v>
      </c>
      <c r="BQ16" s="10">
        <v>0</v>
      </c>
      <c r="BR16" s="17">
        <v>-0.35099999999999998</v>
      </c>
      <c r="BS16" s="17">
        <v>42.170999999999999</v>
      </c>
    </row>
    <row r="17" spans="1:71" ht="15">
      <c r="A17" s="7" t="s">
        <v>21</v>
      </c>
      <c r="B17" s="16">
        <v>1.1879999999999999</v>
      </c>
      <c r="C17" s="9">
        <v>0</v>
      </c>
      <c r="D17" s="9">
        <v>0</v>
      </c>
      <c r="E17" s="9">
        <v>0</v>
      </c>
      <c r="F17" s="9">
        <v>0</v>
      </c>
      <c r="G17" s="9">
        <v>0</v>
      </c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16">
        <v>1.714</v>
      </c>
      <c r="O17" s="9">
        <v>0</v>
      </c>
      <c r="P17" s="9">
        <v>0</v>
      </c>
      <c r="Q17" s="9">
        <v>0</v>
      </c>
      <c r="R17" s="9">
        <v>0</v>
      </c>
      <c r="S17" s="16">
        <v>7.3550000000000004</v>
      </c>
      <c r="T17" s="9">
        <v>0</v>
      </c>
      <c r="U17" s="9">
        <v>0</v>
      </c>
      <c r="V17" s="16">
        <v>756.16200000000003</v>
      </c>
      <c r="W17" s="9">
        <v>0</v>
      </c>
      <c r="X17" s="16">
        <v>126.26900000000001</v>
      </c>
      <c r="Y17" s="9">
        <v>0</v>
      </c>
      <c r="Z17" s="9">
        <v>0</v>
      </c>
      <c r="AA17" s="9">
        <v>0</v>
      </c>
      <c r="AB17" s="9">
        <v>0</v>
      </c>
      <c r="AC17" s="9">
        <v>0</v>
      </c>
      <c r="AD17" s="9">
        <v>0</v>
      </c>
      <c r="AE17" s="9">
        <v>0</v>
      </c>
      <c r="AF17" s="16">
        <v>1.9450000000000001</v>
      </c>
      <c r="AG17" s="9">
        <v>0</v>
      </c>
      <c r="AH17" s="16">
        <v>22.890999999999998</v>
      </c>
      <c r="AI17" s="9">
        <v>0</v>
      </c>
      <c r="AJ17" s="9">
        <v>0</v>
      </c>
      <c r="AK17" s="9">
        <v>0</v>
      </c>
      <c r="AL17" s="9">
        <v>0</v>
      </c>
      <c r="AM17" s="9">
        <v>0</v>
      </c>
      <c r="AN17" s="9">
        <v>0</v>
      </c>
      <c r="AO17" s="9">
        <v>0</v>
      </c>
      <c r="AP17" s="9">
        <v>0</v>
      </c>
      <c r="AQ17" s="9">
        <v>0</v>
      </c>
      <c r="AR17" s="9">
        <v>0</v>
      </c>
      <c r="AS17" s="9">
        <v>0</v>
      </c>
      <c r="AT17" s="9">
        <v>0</v>
      </c>
      <c r="AU17" s="16">
        <v>0.57799999999999996</v>
      </c>
      <c r="AV17" s="9">
        <v>0</v>
      </c>
      <c r="AW17" s="9">
        <v>0</v>
      </c>
      <c r="AX17" s="9">
        <v>0</v>
      </c>
      <c r="AY17" s="9">
        <v>0</v>
      </c>
      <c r="AZ17" s="9">
        <v>0</v>
      </c>
      <c r="BA17" s="9">
        <v>0</v>
      </c>
      <c r="BB17" s="16">
        <v>8.2189999999999994</v>
      </c>
      <c r="BC17" s="16">
        <v>68.156999999999996</v>
      </c>
      <c r="BD17" s="9">
        <v>0</v>
      </c>
      <c r="BE17" s="16">
        <v>0.157</v>
      </c>
      <c r="BF17" s="16">
        <v>0.28000000000000003</v>
      </c>
      <c r="BG17" s="16">
        <v>0.36499999999999999</v>
      </c>
      <c r="BH17" s="9">
        <v>0</v>
      </c>
      <c r="BI17" s="9">
        <v>0</v>
      </c>
      <c r="BJ17" s="9">
        <v>0</v>
      </c>
      <c r="BK17" s="9">
        <v>0</v>
      </c>
      <c r="BL17" s="9">
        <v>0</v>
      </c>
      <c r="BM17" s="9">
        <v>0</v>
      </c>
      <c r="BN17" s="9">
        <f t="shared" si="1"/>
        <v>995.28000000000009</v>
      </c>
      <c r="BO17" s="16">
        <v>10.055</v>
      </c>
      <c r="BP17" s="16">
        <v>265.154</v>
      </c>
      <c r="BQ17" s="9">
        <v>0</v>
      </c>
      <c r="BR17" s="16">
        <v>-286.048</v>
      </c>
      <c r="BS17" s="16">
        <v>1980.5070000000001</v>
      </c>
    </row>
    <row r="18" spans="1:71" ht="15">
      <c r="A18" s="7" t="s">
        <v>110</v>
      </c>
      <c r="B18" s="10">
        <v>0</v>
      </c>
      <c r="C18" s="10">
        <v>0</v>
      </c>
      <c r="D18" s="17">
        <v>1E-3</v>
      </c>
      <c r="E18" s="10">
        <v>0</v>
      </c>
      <c r="F18" s="10">
        <v>0</v>
      </c>
      <c r="G18" s="17">
        <v>1E-3</v>
      </c>
      <c r="H18" s="10">
        <v>0</v>
      </c>
      <c r="I18" s="10">
        <v>0</v>
      </c>
      <c r="J18" s="10">
        <v>0</v>
      </c>
      <c r="K18" s="10">
        <v>0</v>
      </c>
      <c r="L18" s="10">
        <v>0</v>
      </c>
      <c r="M18" s="10">
        <v>0</v>
      </c>
      <c r="N18" s="17">
        <v>1E-3</v>
      </c>
      <c r="O18" s="10">
        <v>0</v>
      </c>
      <c r="P18" s="10">
        <v>0</v>
      </c>
      <c r="Q18" s="17">
        <v>1.4E-2</v>
      </c>
      <c r="R18" s="10">
        <v>0</v>
      </c>
      <c r="S18" s="17">
        <v>4.0000000000000001E-3</v>
      </c>
      <c r="T18" s="10">
        <v>0</v>
      </c>
      <c r="U18" s="17">
        <v>3.0000000000000001E-3</v>
      </c>
      <c r="V18" s="17">
        <v>4.7E-2</v>
      </c>
      <c r="W18" s="17">
        <v>1.4999999999999999E-2</v>
      </c>
      <c r="X18" s="17">
        <v>0.53600000000000003</v>
      </c>
      <c r="Y18" s="10">
        <v>0</v>
      </c>
      <c r="Z18" s="10">
        <v>0</v>
      </c>
      <c r="AA18" s="10">
        <v>0</v>
      </c>
      <c r="AB18" s="17">
        <v>4.2000000000000003E-2</v>
      </c>
      <c r="AC18" s="17">
        <v>6.2E-2</v>
      </c>
      <c r="AD18" s="10">
        <v>0</v>
      </c>
      <c r="AE18" s="10">
        <v>0</v>
      </c>
      <c r="AF18" s="17">
        <v>4.4999999999999998E-2</v>
      </c>
      <c r="AG18" s="10">
        <v>0</v>
      </c>
      <c r="AH18" s="17">
        <v>0.03</v>
      </c>
      <c r="AI18" s="17">
        <v>4.4999999999999998E-2</v>
      </c>
      <c r="AJ18" s="10">
        <v>0</v>
      </c>
      <c r="AK18" s="10">
        <v>0</v>
      </c>
      <c r="AL18" s="10">
        <v>0</v>
      </c>
      <c r="AM18" s="10">
        <v>0</v>
      </c>
      <c r="AN18" s="17">
        <v>1E-3</v>
      </c>
      <c r="AO18" s="17">
        <v>8.9999999999999993E-3</v>
      </c>
      <c r="AP18" s="10">
        <v>0</v>
      </c>
      <c r="AQ18" s="10">
        <v>0</v>
      </c>
      <c r="AR18" s="10">
        <v>0</v>
      </c>
      <c r="AS18" s="17">
        <v>4.0000000000000001E-3</v>
      </c>
      <c r="AT18" s="17">
        <v>3.0000000000000001E-3</v>
      </c>
      <c r="AU18" s="17">
        <v>1E-3</v>
      </c>
      <c r="AV18" s="17">
        <v>4.0000000000000001E-3</v>
      </c>
      <c r="AW18" s="17">
        <v>1E-3</v>
      </c>
      <c r="AX18" s="17">
        <v>0.01</v>
      </c>
      <c r="AY18" s="17">
        <v>5.0999999999999997E-2</v>
      </c>
      <c r="AZ18" s="17">
        <v>3.0000000000000001E-3</v>
      </c>
      <c r="BA18" s="10">
        <v>0</v>
      </c>
      <c r="BB18" s="10">
        <v>0</v>
      </c>
      <c r="BC18" s="17">
        <v>2.3E-2</v>
      </c>
      <c r="BD18" s="17">
        <v>1E-3</v>
      </c>
      <c r="BE18" s="10">
        <v>0</v>
      </c>
      <c r="BF18" s="17">
        <v>1E-3</v>
      </c>
      <c r="BG18" s="10">
        <v>0</v>
      </c>
      <c r="BH18" s="17">
        <v>7.0000000000000001E-3</v>
      </c>
      <c r="BI18" s="17">
        <v>1E-3</v>
      </c>
      <c r="BJ18" s="10">
        <v>0</v>
      </c>
      <c r="BK18" s="10">
        <v>0</v>
      </c>
      <c r="BL18" s="10">
        <v>0</v>
      </c>
      <c r="BM18" s="10">
        <v>0</v>
      </c>
      <c r="BN18" s="9">
        <f t="shared" si="1"/>
        <v>0.96600000000000019</v>
      </c>
      <c r="BO18" s="17">
        <v>0.24199999999999999</v>
      </c>
      <c r="BP18" s="17">
        <v>0.52200000000000002</v>
      </c>
      <c r="BQ18" s="10">
        <v>0</v>
      </c>
      <c r="BR18" s="17">
        <v>9.5000000000000001E-2</v>
      </c>
      <c r="BS18" s="17">
        <v>6.6909999999999998</v>
      </c>
    </row>
    <row r="19" spans="1:71" ht="15">
      <c r="A19" s="7" t="s">
        <v>111</v>
      </c>
      <c r="B19" s="16">
        <v>8.7999999999999995E-2</v>
      </c>
      <c r="C19" s="16">
        <v>0.14599999999999999</v>
      </c>
      <c r="D19" s="16">
        <v>0.40899999999999997</v>
      </c>
      <c r="E19" s="16">
        <v>0.69399999999999995</v>
      </c>
      <c r="F19" s="16">
        <v>3.7999999999999999E-2</v>
      </c>
      <c r="G19" s="16">
        <v>1E-3</v>
      </c>
      <c r="H19" s="16">
        <v>1.4999999999999999E-2</v>
      </c>
      <c r="I19" s="9">
        <v>0</v>
      </c>
      <c r="J19" s="16">
        <v>6.0000000000000001E-3</v>
      </c>
      <c r="K19" s="9">
        <v>0</v>
      </c>
      <c r="L19" s="16">
        <v>0.14899999999999999</v>
      </c>
      <c r="M19" s="16">
        <v>0.11700000000000001</v>
      </c>
      <c r="N19" s="16">
        <v>0.03</v>
      </c>
      <c r="O19" s="16">
        <v>2.4E-2</v>
      </c>
      <c r="P19" s="9">
        <v>0</v>
      </c>
      <c r="Q19" s="16">
        <v>6.0000000000000001E-3</v>
      </c>
      <c r="R19" s="16">
        <v>3.7999999999999999E-2</v>
      </c>
      <c r="S19" s="9">
        <v>0</v>
      </c>
      <c r="T19" s="16">
        <v>1.393</v>
      </c>
      <c r="U19" s="16">
        <v>286.84100000000001</v>
      </c>
      <c r="V19" s="16">
        <v>12.702</v>
      </c>
      <c r="W19" s="16">
        <v>21.675000000000001</v>
      </c>
      <c r="X19" s="16">
        <v>4.0000000000000001E-3</v>
      </c>
      <c r="Y19" s="9">
        <v>0</v>
      </c>
      <c r="Z19" s="9">
        <v>0</v>
      </c>
      <c r="AA19" s="16">
        <v>0.21299999999999999</v>
      </c>
      <c r="AB19" s="16">
        <v>0.745</v>
      </c>
      <c r="AC19" s="16">
        <v>0.03</v>
      </c>
      <c r="AD19" s="16">
        <v>0.28399999999999997</v>
      </c>
      <c r="AE19" s="16">
        <v>4.4999999999999998E-2</v>
      </c>
      <c r="AF19" s="16">
        <v>0.17399999999999999</v>
      </c>
      <c r="AG19" s="16">
        <v>2E-3</v>
      </c>
      <c r="AH19" s="16">
        <v>4.4649999999999999</v>
      </c>
      <c r="AI19" s="16">
        <v>2.5999999999999999E-2</v>
      </c>
      <c r="AJ19" s="16">
        <v>5.0999999999999997E-2</v>
      </c>
      <c r="AK19" s="16">
        <v>6.0000000000000001E-3</v>
      </c>
      <c r="AL19" s="9">
        <v>0</v>
      </c>
      <c r="AM19" s="16">
        <v>7.5999999999999998E-2</v>
      </c>
      <c r="AN19" s="16">
        <v>0.09</v>
      </c>
      <c r="AO19" s="16">
        <v>3.0630000000000002</v>
      </c>
      <c r="AP19" s="9">
        <v>0</v>
      </c>
      <c r="AQ19" s="9">
        <v>0</v>
      </c>
      <c r="AR19" s="16">
        <v>2.1000000000000001E-2</v>
      </c>
      <c r="AS19" s="9">
        <v>0</v>
      </c>
      <c r="AT19" s="16">
        <v>0.124</v>
      </c>
      <c r="AU19" s="16">
        <v>6.0000000000000001E-3</v>
      </c>
      <c r="AV19" s="16">
        <v>3.4000000000000002E-2</v>
      </c>
      <c r="AW19" s="16">
        <v>0.21</v>
      </c>
      <c r="AX19" s="16">
        <v>5.6000000000000001E-2</v>
      </c>
      <c r="AY19" s="16">
        <v>243.285</v>
      </c>
      <c r="AZ19" s="16">
        <v>2.3E-2</v>
      </c>
      <c r="BA19" s="9">
        <v>0</v>
      </c>
      <c r="BB19" s="16">
        <v>0.156</v>
      </c>
      <c r="BC19" s="16">
        <v>5.9080000000000004</v>
      </c>
      <c r="BD19" s="9">
        <v>0</v>
      </c>
      <c r="BE19" s="16">
        <v>0.22800000000000001</v>
      </c>
      <c r="BF19" s="16">
        <v>0.11700000000000001</v>
      </c>
      <c r="BG19" s="16">
        <v>1E-3</v>
      </c>
      <c r="BH19" s="16">
        <v>3.0000000000000001E-3</v>
      </c>
      <c r="BI19" s="16">
        <v>4.3999999999999997E-2</v>
      </c>
      <c r="BJ19" s="9">
        <v>0</v>
      </c>
      <c r="BK19" s="16">
        <v>3.0000000000000001E-3</v>
      </c>
      <c r="BL19" s="9">
        <v>0</v>
      </c>
      <c r="BM19" s="9">
        <v>0</v>
      </c>
      <c r="BN19" s="9">
        <f t="shared" si="1"/>
        <v>583.8649999999999</v>
      </c>
      <c r="BO19" s="9">
        <v>0</v>
      </c>
      <c r="BP19" s="16">
        <v>12.992000000000001</v>
      </c>
      <c r="BQ19" s="9">
        <v>0</v>
      </c>
      <c r="BR19" s="16">
        <v>50.628</v>
      </c>
      <c r="BS19" s="16">
        <v>3625.009</v>
      </c>
    </row>
    <row r="20" spans="1:71" ht="15">
      <c r="A20" s="7" t="s">
        <v>112</v>
      </c>
      <c r="B20" s="10">
        <v>0</v>
      </c>
      <c r="C20" s="10">
        <v>0</v>
      </c>
      <c r="D20" s="10">
        <v>0</v>
      </c>
      <c r="E20" s="17">
        <v>7.8E-2</v>
      </c>
      <c r="F20" s="17">
        <v>0.61099999999999999</v>
      </c>
      <c r="G20" s="17">
        <v>0.09</v>
      </c>
      <c r="H20" s="17">
        <v>6.0000000000000001E-3</v>
      </c>
      <c r="I20" s="17">
        <v>2.9000000000000001E-2</v>
      </c>
      <c r="J20" s="17">
        <v>1.7999999999999999E-2</v>
      </c>
      <c r="K20" s="17">
        <v>0.13100000000000001</v>
      </c>
      <c r="L20" s="17">
        <v>5.8999999999999997E-2</v>
      </c>
      <c r="M20" s="17">
        <v>5.8999999999999997E-2</v>
      </c>
      <c r="N20" s="17">
        <v>4.4999999999999998E-2</v>
      </c>
      <c r="O20" s="17">
        <v>9.7000000000000003E-2</v>
      </c>
      <c r="P20" s="17">
        <v>0.32400000000000001</v>
      </c>
      <c r="Q20" s="17">
        <v>0.20300000000000001</v>
      </c>
      <c r="R20" s="17">
        <v>1.0999999999999999E-2</v>
      </c>
      <c r="S20" s="17">
        <v>6.2E-2</v>
      </c>
      <c r="T20" s="17">
        <v>4.8000000000000001E-2</v>
      </c>
      <c r="U20" s="17">
        <v>5.0000000000000001E-3</v>
      </c>
      <c r="V20" s="17">
        <v>1.0389999999999999</v>
      </c>
      <c r="W20" s="17">
        <v>0.02</v>
      </c>
      <c r="X20" s="17">
        <v>0.156</v>
      </c>
      <c r="Y20" s="17">
        <v>2.4E-2</v>
      </c>
      <c r="Z20" s="10">
        <v>0</v>
      </c>
      <c r="AA20" s="17">
        <v>4.0000000000000001E-3</v>
      </c>
      <c r="AB20" s="17">
        <v>4.7E-2</v>
      </c>
      <c r="AC20" s="17">
        <v>1E-3</v>
      </c>
      <c r="AD20" s="17">
        <v>2.4E-2</v>
      </c>
      <c r="AE20" s="17">
        <v>7.0000000000000001E-3</v>
      </c>
      <c r="AF20" s="17">
        <v>0.81599999999999995</v>
      </c>
      <c r="AG20" s="17">
        <v>9.2330000000000005</v>
      </c>
      <c r="AH20" s="17">
        <v>2.1999999999999999E-2</v>
      </c>
      <c r="AI20" s="17">
        <v>0.06</v>
      </c>
      <c r="AJ20" s="17">
        <v>0.01</v>
      </c>
      <c r="AK20" s="17">
        <v>0.96399999999999997</v>
      </c>
      <c r="AL20" s="10">
        <v>0</v>
      </c>
      <c r="AM20" s="17">
        <v>2E-3</v>
      </c>
      <c r="AN20" s="17">
        <v>2E-3</v>
      </c>
      <c r="AO20" s="10">
        <v>0</v>
      </c>
      <c r="AP20" s="10">
        <v>0</v>
      </c>
      <c r="AQ20" s="10">
        <v>0</v>
      </c>
      <c r="AR20" s="10">
        <v>0</v>
      </c>
      <c r="AS20" s="10">
        <v>0</v>
      </c>
      <c r="AT20" s="17">
        <v>2E-3</v>
      </c>
      <c r="AU20" s="17">
        <v>4.0000000000000001E-3</v>
      </c>
      <c r="AV20" s="10">
        <v>0</v>
      </c>
      <c r="AW20" s="17">
        <v>1E-3</v>
      </c>
      <c r="AX20" s="10">
        <v>0</v>
      </c>
      <c r="AY20" s="17">
        <v>0.06</v>
      </c>
      <c r="AZ20" s="10">
        <v>0</v>
      </c>
      <c r="BA20" s="17">
        <v>8.0000000000000002E-3</v>
      </c>
      <c r="BB20" s="10">
        <v>0</v>
      </c>
      <c r="BC20" s="17">
        <v>2.9000000000000001E-2</v>
      </c>
      <c r="BD20" s="10">
        <v>0</v>
      </c>
      <c r="BE20" s="17">
        <v>1.7000000000000001E-2</v>
      </c>
      <c r="BF20" s="17">
        <v>0.01</v>
      </c>
      <c r="BG20" s="10">
        <v>0</v>
      </c>
      <c r="BH20" s="10">
        <v>0</v>
      </c>
      <c r="BI20" s="17">
        <v>8.6999999999999994E-2</v>
      </c>
      <c r="BJ20" s="10">
        <v>0</v>
      </c>
      <c r="BK20" s="10">
        <v>0</v>
      </c>
      <c r="BL20" s="10">
        <v>0</v>
      </c>
      <c r="BM20" s="10">
        <v>0</v>
      </c>
      <c r="BN20" s="9">
        <f t="shared" si="1"/>
        <v>14.525</v>
      </c>
      <c r="BO20" s="10">
        <v>0</v>
      </c>
      <c r="BP20" s="17">
        <v>24.768999999999998</v>
      </c>
      <c r="BQ20" s="10">
        <v>0</v>
      </c>
      <c r="BR20" s="17">
        <v>-12.451000000000001</v>
      </c>
      <c r="BS20" s="17">
        <v>152.649</v>
      </c>
    </row>
    <row r="21" spans="1:71" ht="15">
      <c r="A21" s="7" t="s">
        <v>113</v>
      </c>
      <c r="B21" s="16">
        <v>0.23400000000000001</v>
      </c>
      <c r="C21" s="16">
        <v>1.2999999999999999E-2</v>
      </c>
      <c r="D21" s="16">
        <v>7.29</v>
      </c>
      <c r="E21" s="16">
        <v>1.163</v>
      </c>
      <c r="F21" s="16">
        <v>0.159</v>
      </c>
      <c r="G21" s="16">
        <v>6.4000000000000001E-2</v>
      </c>
      <c r="H21" s="16">
        <v>7.2999999999999995E-2</v>
      </c>
      <c r="I21" s="16">
        <v>3.3000000000000002E-2</v>
      </c>
      <c r="J21" s="16">
        <v>1.7000000000000001E-2</v>
      </c>
      <c r="K21" s="16">
        <v>0.23799999999999999</v>
      </c>
      <c r="L21" s="16">
        <v>0.28699999999999998</v>
      </c>
      <c r="M21" s="16">
        <v>7.9000000000000001E-2</v>
      </c>
      <c r="N21" s="16">
        <v>0.318</v>
      </c>
      <c r="O21" s="16">
        <v>7.4999999999999997E-2</v>
      </c>
      <c r="P21" s="16">
        <v>2.121</v>
      </c>
      <c r="Q21" s="16">
        <v>2.9430000000000001</v>
      </c>
      <c r="R21" s="16">
        <v>2.9000000000000001E-2</v>
      </c>
      <c r="S21" s="16">
        <v>9.8780000000000001</v>
      </c>
      <c r="T21" s="16">
        <v>2.5249999999999999</v>
      </c>
      <c r="U21" s="16">
        <v>6.4160000000000004</v>
      </c>
      <c r="V21" s="16">
        <v>595.52300000000002</v>
      </c>
      <c r="W21" s="16">
        <v>1.5649999999999999</v>
      </c>
      <c r="X21" s="16">
        <v>93.251000000000005</v>
      </c>
      <c r="Y21" s="16">
        <v>0.40400000000000003</v>
      </c>
      <c r="Z21" s="16">
        <v>2.9000000000000001E-2</v>
      </c>
      <c r="AA21" s="16">
        <v>1.38</v>
      </c>
      <c r="AB21" s="16">
        <v>5.2130000000000001</v>
      </c>
      <c r="AC21" s="16">
        <v>3.9089999999999998</v>
      </c>
      <c r="AD21" s="16">
        <v>1.522</v>
      </c>
      <c r="AE21" s="16">
        <v>0.22</v>
      </c>
      <c r="AF21" s="16">
        <v>53.759</v>
      </c>
      <c r="AG21" s="16">
        <v>0.17799999999999999</v>
      </c>
      <c r="AH21" s="16">
        <v>27.713999999999999</v>
      </c>
      <c r="AI21" s="16">
        <v>18.701000000000001</v>
      </c>
      <c r="AJ21" s="16">
        <v>2.9000000000000001E-2</v>
      </c>
      <c r="AK21" s="16">
        <v>0.35499999999999998</v>
      </c>
      <c r="AL21" s="9">
        <v>0</v>
      </c>
      <c r="AM21" s="16">
        <v>0.04</v>
      </c>
      <c r="AN21" s="16">
        <v>0.85299999999999998</v>
      </c>
      <c r="AO21" s="16">
        <v>0.23599999999999999</v>
      </c>
      <c r="AP21" s="9">
        <v>0</v>
      </c>
      <c r="AQ21" s="9">
        <v>0</v>
      </c>
      <c r="AR21" s="9">
        <v>0</v>
      </c>
      <c r="AS21" s="16">
        <v>1.7999999999999999E-2</v>
      </c>
      <c r="AT21" s="16">
        <v>4.8000000000000001E-2</v>
      </c>
      <c r="AU21" s="16">
        <v>11.462</v>
      </c>
      <c r="AV21" s="9">
        <v>0</v>
      </c>
      <c r="AW21" s="16">
        <v>0.249</v>
      </c>
      <c r="AX21" s="16">
        <v>0.11799999999999999</v>
      </c>
      <c r="AY21" s="16">
        <v>14.483000000000001</v>
      </c>
      <c r="AZ21" s="16">
        <v>5.0000000000000001E-3</v>
      </c>
      <c r="BA21" s="16">
        <v>6.5000000000000002E-2</v>
      </c>
      <c r="BB21" s="16">
        <v>0.997</v>
      </c>
      <c r="BC21" s="16">
        <v>2.9860000000000002</v>
      </c>
      <c r="BD21" s="16">
        <v>0.26200000000000001</v>
      </c>
      <c r="BE21" s="16">
        <v>0.28999999999999998</v>
      </c>
      <c r="BF21" s="16">
        <v>2.7309999999999999</v>
      </c>
      <c r="BG21" s="16">
        <v>0.13</v>
      </c>
      <c r="BH21" s="16">
        <v>0.35699999999999998</v>
      </c>
      <c r="BI21" s="16">
        <v>2.484</v>
      </c>
      <c r="BJ21" s="16">
        <v>0.06</v>
      </c>
      <c r="BK21" s="16">
        <v>8.4000000000000005E-2</v>
      </c>
      <c r="BL21" s="9">
        <v>0</v>
      </c>
      <c r="BM21" s="9">
        <v>0</v>
      </c>
      <c r="BN21" s="9">
        <f t="shared" si="1"/>
        <v>875.66499999999985</v>
      </c>
      <c r="BO21" s="16">
        <v>23.771999999999998</v>
      </c>
      <c r="BP21" s="16">
        <v>362.69799999999998</v>
      </c>
      <c r="BQ21" s="9">
        <v>0</v>
      </c>
      <c r="BR21" s="16">
        <v>29.169</v>
      </c>
      <c r="BS21" s="16">
        <v>55.841000000000001</v>
      </c>
    </row>
    <row r="22" spans="1:71" ht="15">
      <c r="A22" s="7" t="s">
        <v>24</v>
      </c>
      <c r="B22" s="10">
        <v>0</v>
      </c>
      <c r="C22" s="10">
        <v>0</v>
      </c>
      <c r="D22" s="10">
        <v>0</v>
      </c>
      <c r="E22" s="10">
        <v>0</v>
      </c>
      <c r="F22" s="17">
        <v>1.5820000000000001</v>
      </c>
      <c r="G22" s="17">
        <v>0.28000000000000003</v>
      </c>
      <c r="H22" s="17">
        <v>0.191</v>
      </c>
      <c r="I22" s="17">
        <v>0.20399999999999999</v>
      </c>
      <c r="J22" s="10">
        <v>0</v>
      </c>
      <c r="K22" s="10">
        <v>0</v>
      </c>
      <c r="L22" s="17">
        <v>0.38</v>
      </c>
      <c r="M22" s="10">
        <v>0</v>
      </c>
      <c r="N22" s="17">
        <v>0.35499999999999998</v>
      </c>
      <c r="O22" s="17">
        <v>0.58699999999999997</v>
      </c>
      <c r="P22" s="17">
        <v>3.895</v>
      </c>
      <c r="Q22" s="17">
        <v>3.2959999999999998</v>
      </c>
      <c r="R22" s="17">
        <v>0.45800000000000002</v>
      </c>
      <c r="S22" s="10">
        <v>0</v>
      </c>
      <c r="T22" s="17">
        <v>4.5030000000000001</v>
      </c>
      <c r="U22" s="17">
        <v>48.552999999999997</v>
      </c>
      <c r="V22" s="17">
        <v>3772.8339999999998</v>
      </c>
      <c r="W22" s="17">
        <v>1.492</v>
      </c>
      <c r="X22" s="17">
        <v>50.344999999999999</v>
      </c>
      <c r="Y22" s="17">
        <v>0.27600000000000002</v>
      </c>
      <c r="Z22" s="10">
        <v>0</v>
      </c>
      <c r="AA22" s="17">
        <v>0.22500000000000001</v>
      </c>
      <c r="AB22" s="17">
        <v>1.3029999999999999</v>
      </c>
      <c r="AC22" s="17">
        <v>10.678000000000001</v>
      </c>
      <c r="AD22" s="17">
        <v>5.2210000000000001</v>
      </c>
      <c r="AE22" s="17">
        <v>5.734</v>
      </c>
      <c r="AF22" s="17">
        <v>129.21100000000001</v>
      </c>
      <c r="AG22" s="17">
        <v>194.79</v>
      </c>
      <c r="AH22" s="17">
        <v>11.669</v>
      </c>
      <c r="AI22" s="17">
        <v>15.808999999999999</v>
      </c>
      <c r="AJ22" s="17">
        <v>0.249</v>
      </c>
      <c r="AK22" s="17">
        <v>1.7150000000000001</v>
      </c>
      <c r="AL22" s="17">
        <v>0.22700000000000001</v>
      </c>
      <c r="AM22" s="17">
        <v>1.5820000000000001</v>
      </c>
      <c r="AN22" s="17">
        <v>1.2809999999999999</v>
      </c>
      <c r="AO22" s="17">
        <v>0.80300000000000005</v>
      </c>
      <c r="AP22" s="17">
        <v>0.22500000000000001</v>
      </c>
      <c r="AQ22" s="10">
        <v>0</v>
      </c>
      <c r="AR22" s="10">
        <v>0</v>
      </c>
      <c r="AS22" s="17">
        <v>0.189</v>
      </c>
      <c r="AT22" s="17">
        <v>2.8639999999999999</v>
      </c>
      <c r="AU22" s="17">
        <v>0.754</v>
      </c>
      <c r="AV22" s="17">
        <v>11.118</v>
      </c>
      <c r="AW22" s="17">
        <v>0.44600000000000001</v>
      </c>
      <c r="AX22" s="17">
        <v>0.56799999999999995</v>
      </c>
      <c r="AY22" s="17">
        <v>8.3819999999999997</v>
      </c>
      <c r="AZ22" s="17">
        <v>0.223</v>
      </c>
      <c r="BA22" s="17">
        <v>0.13300000000000001</v>
      </c>
      <c r="BB22" s="17">
        <v>2.9689999999999999</v>
      </c>
      <c r="BC22" s="17">
        <v>758.02499999999998</v>
      </c>
      <c r="BD22" s="17">
        <v>0.57699999999999996</v>
      </c>
      <c r="BE22" s="17">
        <v>1.929</v>
      </c>
      <c r="BF22" s="10">
        <v>0</v>
      </c>
      <c r="BG22" s="17">
        <v>0.372</v>
      </c>
      <c r="BH22" s="17">
        <v>0.20100000000000001</v>
      </c>
      <c r="BI22" s="10">
        <v>0</v>
      </c>
      <c r="BJ22" s="17">
        <v>0.6</v>
      </c>
      <c r="BK22" s="17">
        <v>5.0220000000000002</v>
      </c>
      <c r="BL22" s="10">
        <v>0</v>
      </c>
      <c r="BM22" s="10">
        <v>0</v>
      </c>
      <c r="BN22" s="9">
        <f t="shared" si="1"/>
        <v>5064.3249999999998</v>
      </c>
      <c r="BO22" s="17">
        <v>12.161</v>
      </c>
      <c r="BP22" s="17">
        <v>818.67600000000004</v>
      </c>
      <c r="BQ22" s="10">
        <v>0</v>
      </c>
      <c r="BR22" s="17">
        <v>-439.44200000000001</v>
      </c>
      <c r="BS22" s="17">
        <v>3805.0309999999999</v>
      </c>
    </row>
    <row r="23" spans="1:71" ht="15">
      <c r="A23" s="7" t="s">
        <v>114</v>
      </c>
      <c r="B23" s="9">
        <v>0</v>
      </c>
      <c r="C23" s="9">
        <v>0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  <c r="Q23" s="9">
        <v>0</v>
      </c>
      <c r="R23" s="9">
        <v>0</v>
      </c>
      <c r="S23" s="16">
        <v>0.39800000000000002</v>
      </c>
      <c r="T23" s="9">
        <v>0</v>
      </c>
      <c r="U23" s="16">
        <v>2E-3</v>
      </c>
      <c r="V23" s="16">
        <v>1.7490000000000001</v>
      </c>
      <c r="W23" s="9">
        <v>0</v>
      </c>
      <c r="X23" s="16">
        <v>1.2370000000000001</v>
      </c>
      <c r="Y23" s="9">
        <v>0</v>
      </c>
      <c r="Z23" s="9">
        <v>0</v>
      </c>
      <c r="AA23" s="9">
        <v>0</v>
      </c>
      <c r="AB23" s="16">
        <v>7.8E-2</v>
      </c>
      <c r="AC23" s="9">
        <v>0</v>
      </c>
      <c r="AD23" s="9">
        <v>0</v>
      </c>
      <c r="AE23" s="9">
        <v>0</v>
      </c>
      <c r="AF23" s="16">
        <v>5.0000000000000001E-3</v>
      </c>
      <c r="AG23" s="16">
        <v>5.0000000000000001E-3</v>
      </c>
      <c r="AH23" s="16">
        <v>1.4E-2</v>
      </c>
      <c r="AI23" s="16">
        <v>3.0000000000000001E-3</v>
      </c>
      <c r="AJ23" s="9">
        <v>0</v>
      </c>
      <c r="AK23" s="16">
        <v>1E-3</v>
      </c>
      <c r="AL23" s="9">
        <v>0</v>
      </c>
      <c r="AM23" s="9">
        <v>0</v>
      </c>
      <c r="AN23" s="9">
        <v>0</v>
      </c>
      <c r="AO23" s="9">
        <v>0</v>
      </c>
      <c r="AP23" s="9">
        <v>0</v>
      </c>
      <c r="AQ23" s="9">
        <v>0</v>
      </c>
      <c r="AR23" s="9">
        <v>0</v>
      </c>
      <c r="AS23" s="9">
        <v>0</v>
      </c>
      <c r="AT23" s="16">
        <v>1.2999999999999999E-2</v>
      </c>
      <c r="AU23" s="9">
        <v>0</v>
      </c>
      <c r="AV23" s="9">
        <v>0</v>
      </c>
      <c r="AW23" s="9">
        <v>0</v>
      </c>
      <c r="AX23" s="9">
        <v>0</v>
      </c>
      <c r="AY23" s="9">
        <v>0</v>
      </c>
      <c r="AZ23" s="9">
        <v>0</v>
      </c>
      <c r="BA23" s="9">
        <v>0</v>
      </c>
      <c r="BB23" s="9">
        <v>0</v>
      </c>
      <c r="BC23" s="16">
        <v>5.17</v>
      </c>
      <c r="BD23" s="9">
        <v>0</v>
      </c>
      <c r="BE23" s="9">
        <v>0</v>
      </c>
      <c r="BF23" s="9">
        <v>0</v>
      </c>
      <c r="BG23" s="9">
        <v>0</v>
      </c>
      <c r="BH23" s="16">
        <v>0.50800000000000001</v>
      </c>
      <c r="BI23" s="9">
        <v>0</v>
      </c>
      <c r="BJ23" s="9">
        <v>0</v>
      </c>
      <c r="BK23" s="9">
        <v>0</v>
      </c>
      <c r="BL23" s="9">
        <v>0</v>
      </c>
      <c r="BM23" s="9">
        <v>0</v>
      </c>
      <c r="BN23" s="9">
        <f t="shared" si="1"/>
        <v>9.1829999999999998</v>
      </c>
      <c r="BO23" s="9">
        <v>0</v>
      </c>
      <c r="BP23" s="16">
        <v>13.653</v>
      </c>
      <c r="BQ23" s="9">
        <v>0</v>
      </c>
      <c r="BR23" s="16">
        <v>1.8959999999999999</v>
      </c>
      <c r="BS23" s="16">
        <v>11.679</v>
      </c>
    </row>
    <row r="24" spans="1:71" ht="15">
      <c r="A24" s="7" t="s">
        <v>26</v>
      </c>
      <c r="B24" s="10">
        <v>0</v>
      </c>
      <c r="C24" s="10">
        <v>0</v>
      </c>
      <c r="D24" s="10">
        <v>0</v>
      </c>
      <c r="E24" s="10">
        <v>0</v>
      </c>
      <c r="F24" s="17">
        <v>2.5999999999999999E-2</v>
      </c>
      <c r="G24" s="17">
        <v>0.57299999999999995</v>
      </c>
      <c r="H24" s="10">
        <v>0</v>
      </c>
      <c r="I24" s="17">
        <v>3.1E-2</v>
      </c>
      <c r="J24" s="17">
        <v>2.7E-2</v>
      </c>
      <c r="K24" s="10">
        <v>0</v>
      </c>
      <c r="L24" s="17">
        <v>3.3000000000000002E-2</v>
      </c>
      <c r="M24" s="10">
        <v>0</v>
      </c>
      <c r="N24" s="17">
        <v>2.7E-2</v>
      </c>
      <c r="O24" s="17">
        <v>2.5000000000000001E-2</v>
      </c>
      <c r="P24" s="17">
        <v>0.03</v>
      </c>
      <c r="Q24" s="17">
        <v>11.353</v>
      </c>
      <c r="R24" s="17">
        <v>0.03</v>
      </c>
      <c r="S24" s="17">
        <v>0.03</v>
      </c>
      <c r="T24" s="17">
        <v>0.78300000000000003</v>
      </c>
      <c r="U24" s="17">
        <v>7.8739999999999997</v>
      </c>
      <c r="V24" s="17">
        <v>526.89800000000002</v>
      </c>
      <c r="W24" s="17">
        <v>11.429</v>
      </c>
      <c r="X24" s="17">
        <v>47.335000000000001</v>
      </c>
      <c r="Y24" s="17">
        <v>7.0999999999999994E-2</v>
      </c>
      <c r="Z24" s="10">
        <v>0</v>
      </c>
      <c r="AA24" s="10">
        <v>0</v>
      </c>
      <c r="AB24" s="10">
        <v>0</v>
      </c>
      <c r="AC24" s="10">
        <v>0</v>
      </c>
      <c r="AD24" s="17">
        <v>1.46</v>
      </c>
      <c r="AE24" s="17">
        <v>2.5000000000000001E-2</v>
      </c>
      <c r="AF24" s="17">
        <v>1.9419999999999999</v>
      </c>
      <c r="AG24" s="17">
        <v>0.159</v>
      </c>
      <c r="AH24" s="17">
        <v>19.814</v>
      </c>
      <c r="AI24" s="17">
        <v>1.611</v>
      </c>
      <c r="AJ24" s="10">
        <v>0</v>
      </c>
      <c r="AK24" s="10">
        <v>0</v>
      </c>
      <c r="AL24" s="10">
        <v>0</v>
      </c>
      <c r="AM24" s="10">
        <v>0</v>
      </c>
      <c r="AN24" s="10">
        <v>0</v>
      </c>
      <c r="AO24" s="17">
        <v>13.932</v>
      </c>
      <c r="AP24" s="10">
        <v>0</v>
      </c>
      <c r="AQ24" s="10">
        <v>0</v>
      </c>
      <c r="AR24" s="10">
        <v>0</v>
      </c>
      <c r="AS24" s="10">
        <v>0</v>
      </c>
      <c r="AT24" s="10">
        <v>0</v>
      </c>
      <c r="AU24" s="10">
        <v>0</v>
      </c>
      <c r="AV24" s="10">
        <v>0</v>
      </c>
      <c r="AW24" s="10">
        <v>0</v>
      </c>
      <c r="AX24" s="17">
        <v>9.4600000000000009</v>
      </c>
      <c r="AY24" s="10">
        <v>0</v>
      </c>
      <c r="AZ24" s="10">
        <v>0</v>
      </c>
      <c r="BA24" s="10">
        <v>0</v>
      </c>
      <c r="BB24" s="10">
        <v>0</v>
      </c>
      <c r="BC24" s="17">
        <v>8.86</v>
      </c>
      <c r="BD24" s="10">
        <v>0</v>
      </c>
      <c r="BE24" s="17">
        <v>2.3620000000000001</v>
      </c>
      <c r="BF24" s="10">
        <v>0</v>
      </c>
      <c r="BG24" s="10">
        <v>0</v>
      </c>
      <c r="BH24" s="10">
        <v>0</v>
      </c>
      <c r="BI24" s="10">
        <v>0</v>
      </c>
      <c r="BJ24" s="10">
        <v>0</v>
      </c>
      <c r="BK24" s="10">
        <v>0</v>
      </c>
      <c r="BL24" s="10">
        <v>0</v>
      </c>
      <c r="BM24" s="10">
        <v>0</v>
      </c>
      <c r="BN24" s="9">
        <f t="shared" si="1"/>
        <v>666.2</v>
      </c>
      <c r="BO24" s="10">
        <v>0</v>
      </c>
      <c r="BP24" s="17">
        <v>219.26400000000001</v>
      </c>
      <c r="BQ24" s="10">
        <v>0</v>
      </c>
      <c r="BR24" s="10">
        <v>0</v>
      </c>
      <c r="BS24" s="17">
        <v>306.78399999999999</v>
      </c>
    </row>
    <row r="25" spans="1:71" ht="15">
      <c r="A25" s="7" t="s">
        <v>115</v>
      </c>
      <c r="B25" s="9">
        <v>0</v>
      </c>
      <c r="C25" s="9">
        <v>0</v>
      </c>
      <c r="D25" s="9">
        <v>0</v>
      </c>
      <c r="E25" s="16">
        <v>1E-3</v>
      </c>
      <c r="F25" s="9">
        <v>0</v>
      </c>
      <c r="G25" s="9">
        <v>0</v>
      </c>
      <c r="H25" s="9">
        <v>0</v>
      </c>
      <c r="I25" s="9">
        <v>0</v>
      </c>
      <c r="J25" s="9">
        <v>0</v>
      </c>
      <c r="K25" s="9">
        <v>0</v>
      </c>
      <c r="L25" s="9">
        <v>0</v>
      </c>
      <c r="M25" s="9">
        <v>0</v>
      </c>
      <c r="N25" s="9">
        <v>0</v>
      </c>
      <c r="O25" s="9">
        <v>0</v>
      </c>
      <c r="P25" s="9">
        <v>0</v>
      </c>
      <c r="Q25" s="9">
        <v>0</v>
      </c>
      <c r="R25" s="9">
        <v>0</v>
      </c>
      <c r="S25" s="9">
        <v>0</v>
      </c>
      <c r="T25" s="9">
        <v>0</v>
      </c>
      <c r="U25" s="9">
        <v>0</v>
      </c>
      <c r="V25" s="16">
        <v>2E-3</v>
      </c>
      <c r="W25" s="9">
        <v>0</v>
      </c>
      <c r="X25" s="16">
        <v>3.5999999999999997E-2</v>
      </c>
      <c r="Y25" s="9">
        <v>0</v>
      </c>
      <c r="Z25" s="9">
        <v>0</v>
      </c>
      <c r="AA25" s="9">
        <v>0</v>
      </c>
      <c r="AB25" s="9">
        <v>0</v>
      </c>
      <c r="AC25" s="16">
        <v>5.7000000000000002E-2</v>
      </c>
      <c r="AD25" s="9">
        <v>0</v>
      </c>
      <c r="AE25" s="9">
        <v>0</v>
      </c>
      <c r="AF25" s="9">
        <v>0</v>
      </c>
      <c r="AG25" s="16">
        <v>0.251</v>
      </c>
      <c r="AH25" s="16">
        <v>0.11899999999999999</v>
      </c>
      <c r="AI25" s="9">
        <v>0</v>
      </c>
      <c r="AJ25" s="9">
        <v>0</v>
      </c>
      <c r="AK25" s="9">
        <v>0</v>
      </c>
      <c r="AL25" s="9">
        <v>0</v>
      </c>
      <c r="AM25" s="9">
        <v>0</v>
      </c>
      <c r="AN25" s="9">
        <v>0</v>
      </c>
      <c r="AO25" s="9">
        <v>0</v>
      </c>
      <c r="AP25" s="9">
        <v>0</v>
      </c>
      <c r="AQ25" s="9">
        <v>0</v>
      </c>
      <c r="AR25" s="9">
        <v>0</v>
      </c>
      <c r="AS25" s="9">
        <v>0</v>
      </c>
      <c r="AT25" s="9">
        <v>0</v>
      </c>
      <c r="AU25" s="9">
        <v>0</v>
      </c>
      <c r="AV25" s="9">
        <v>0</v>
      </c>
      <c r="AW25" s="9">
        <v>0</v>
      </c>
      <c r="AX25" s="9">
        <v>0</v>
      </c>
      <c r="AY25" s="9">
        <v>0</v>
      </c>
      <c r="AZ25" s="9">
        <v>0</v>
      </c>
      <c r="BA25" s="9">
        <v>0</v>
      </c>
      <c r="BB25" s="9">
        <v>0</v>
      </c>
      <c r="BC25" s="9">
        <v>0</v>
      </c>
      <c r="BD25" s="9">
        <v>0</v>
      </c>
      <c r="BE25" s="9">
        <v>0</v>
      </c>
      <c r="BF25" s="9">
        <v>0</v>
      </c>
      <c r="BG25" s="9">
        <v>0</v>
      </c>
      <c r="BH25" s="9">
        <v>0</v>
      </c>
      <c r="BI25" s="9">
        <v>0</v>
      </c>
      <c r="BJ25" s="16">
        <v>3.0000000000000001E-3</v>
      </c>
      <c r="BK25" s="9">
        <v>0</v>
      </c>
      <c r="BL25" s="9">
        <v>0</v>
      </c>
      <c r="BM25" s="9">
        <v>0</v>
      </c>
      <c r="BN25" s="9">
        <f t="shared" si="1"/>
        <v>0.46899999999999997</v>
      </c>
      <c r="BO25" s="9">
        <v>0</v>
      </c>
      <c r="BP25" s="16">
        <v>0.81100000000000005</v>
      </c>
      <c r="BQ25" s="9">
        <v>0</v>
      </c>
      <c r="BR25" s="9">
        <v>0</v>
      </c>
      <c r="BS25" s="16">
        <v>3.6869999999999998</v>
      </c>
    </row>
    <row r="26" spans="1:71" ht="15">
      <c r="A26" s="7" t="s">
        <v>116</v>
      </c>
      <c r="B26" s="17">
        <v>1.2999999999999999E-2</v>
      </c>
      <c r="C26" s="17">
        <v>3.0000000000000001E-3</v>
      </c>
      <c r="D26" s="17">
        <v>1E-3</v>
      </c>
      <c r="E26" s="17">
        <v>1E-3</v>
      </c>
      <c r="F26" s="10">
        <v>0</v>
      </c>
      <c r="G26" s="10">
        <v>0</v>
      </c>
      <c r="H26" s="17">
        <v>1E-3</v>
      </c>
      <c r="I26" s="10">
        <v>0</v>
      </c>
      <c r="J26" s="10">
        <v>0</v>
      </c>
      <c r="K26" s="10">
        <v>0</v>
      </c>
      <c r="L26" s="10">
        <v>0</v>
      </c>
      <c r="M26" s="10">
        <v>0</v>
      </c>
      <c r="N26" s="10">
        <v>0</v>
      </c>
      <c r="O26" s="10">
        <v>0</v>
      </c>
      <c r="P26" s="10">
        <v>0</v>
      </c>
      <c r="Q26" s="10">
        <v>0</v>
      </c>
      <c r="R26" s="10">
        <v>0</v>
      </c>
      <c r="S26" s="10">
        <v>0</v>
      </c>
      <c r="T26" s="10">
        <v>0</v>
      </c>
      <c r="U26" s="10">
        <v>0</v>
      </c>
      <c r="V26" s="17">
        <v>2.5000000000000001E-2</v>
      </c>
      <c r="W26" s="10">
        <v>0</v>
      </c>
      <c r="X26" s="17">
        <v>5.0999999999999997E-2</v>
      </c>
      <c r="Y26" s="10">
        <v>0</v>
      </c>
      <c r="Z26" s="10">
        <v>0</v>
      </c>
      <c r="AA26" s="10">
        <v>0</v>
      </c>
      <c r="AB26" s="17">
        <v>8.0000000000000002E-3</v>
      </c>
      <c r="AC26" s="17">
        <v>3.0000000000000001E-3</v>
      </c>
      <c r="AD26" s="17">
        <v>2E-3</v>
      </c>
      <c r="AE26" s="10">
        <v>0</v>
      </c>
      <c r="AF26" s="17">
        <v>4.8000000000000001E-2</v>
      </c>
      <c r="AG26" s="10">
        <v>0</v>
      </c>
      <c r="AH26" s="17">
        <v>6.0000000000000001E-3</v>
      </c>
      <c r="AI26" s="17">
        <v>1.4E-2</v>
      </c>
      <c r="AJ26" s="10">
        <v>0</v>
      </c>
      <c r="AK26" s="10">
        <v>0</v>
      </c>
      <c r="AL26" s="10">
        <v>0</v>
      </c>
      <c r="AM26" s="10">
        <v>0</v>
      </c>
      <c r="AN26" s="10">
        <v>0</v>
      </c>
      <c r="AO26" s="10">
        <v>0</v>
      </c>
      <c r="AP26" s="10">
        <v>0</v>
      </c>
      <c r="AQ26" s="10">
        <v>0</v>
      </c>
      <c r="AR26" s="10">
        <v>0</v>
      </c>
      <c r="AS26" s="17">
        <v>1E-3</v>
      </c>
      <c r="AT26" s="10">
        <v>0</v>
      </c>
      <c r="AU26" s="17">
        <v>3.0000000000000001E-3</v>
      </c>
      <c r="AV26" s="10">
        <v>0</v>
      </c>
      <c r="AW26" s="10">
        <v>0</v>
      </c>
      <c r="AX26" s="10">
        <v>0</v>
      </c>
      <c r="AY26" s="17">
        <v>4.0000000000000001E-3</v>
      </c>
      <c r="AZ26" s="10">
        <v>0</v>
      </c>
      <c r="BA26" s="10">
        <v>0</v>
      </c>
      <c r="BB26" s="17">
        <v>1E-3</v>
      </c>
      <c r="BC26" s="10">
        <v>0</v>
      </c>
      <c r="BD26" s="10">
        <v>0</v>
      </c>
      <c r="BE26" s="10">
        <v>0</v>
      </c>
      <c r="BF26" s="10">
        <v>0</v>
      </c>
      <c r="BG26" s="10">
        <v>0</v>
      </c>
      <c r="BH26" s="10">
        <v>0</v>
      </c>
      <c r="BI26" s="10">
        <v>0</v>
      </c>
      <c r="BJ26" s="10">
        <v>0</v>
      </c>
      <c r="BK26" s="10">
        <v>0</v>
      </c>
      <c r="BL26" s="10">
        <v>0</v>
      </c>
      <c r="BM26" s="10">
        <v>0</v>
      </c>
      <c r="BN26" s="9">
        <f t="shared" si="1"/>
        <v>0.18500000000000005</v>
      </c>
      <c r="BO26" s="10">
        <v>0</v>
      </c>
      <c r="BP26" s="17">
        <v>0.11700000000000001</v>
      </c>
      <c r="BQ26" s="10">
        <v>0</v>
      </c>
      <c r="BR26" s="17">
        <v>2.7E-2</v>
      </c>
      <c r="BS26" s="17">
        <v>1.264</v>
      </c>
    </row>
    <row r="27" spans="1:71" ht="15">
      <c r="A27" s="7" t="s">
        <v>117</v>
      </c>
      <c r="B27" s="9">
        <v>0</v>
      </c>
      <c r="C27" s="9">
        <v>0</v>
      </c>
      <c r="D27" s="16">
        <v>2E-3</v>
      </c>
      <c r="E27" s="16">
        <v>1E-3</v>
      </c>
      <c r="F27" s="9">
        <v>0</v>
      </c>
      <c r="G27" s="9">
        <v>0</v>
      </c>
      <c r="H27" s="16">
        <v>1.2E-2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9">
        <v>0</v>
      </c>
      <c r="O27" s="16">
        <v>4.0000000000000001E-3</v>
      </c>
      <c r="P27" s="9">
        <v>0</v>
      </c>
      <c r="Q27" s="9">
        <v>0</v>
      </c>
      <c r="R27" s="9">
        <v>0</v>
      </c>
      <c r="S27" s="9">
        <v>0</v>
      </c>
      <c r="T27" s="9">
        <v>0</v>
      </c>
      <c r="U27" s="16">
        <v>6.0000000000000001E-3</v>
      </c>
      <c r="V27" s="16">
        <v>3.5000000000000003E-2</v>
      </c>
      <c r="W27" s="9">
        <v>0</v>
      </c>
      <c r="X27" s="16">
        <v>2.8130000000000002</v>
      </c>
      <c r="Y27" s="9">
        <v>0</v>
      </c>
      <c r="Z27" s="9">
        <v>0</v>
      </c>
      <c r="AA27" s="9">
        <v>0</v>
      </c>
      <c r="AB27" s="9">
        <v>0</v>
      </c>
      <c r="AC27" s="16">
        <v>1.9E-2</v>
      </c>
      <c r="AD27" s="9">
        <v>0</v>
      </c>
      <c r="AE27" s="9">
        <v>0</v>
      </c>
      <c r="AF27" s="16">
        <v>0.33</v>
      </c>
      <c r="AG27" s="9">
        <v>0</v>
      </c>
      <c r="AH27" s="16">
        <v>2.1999999999999999E-2</v>
      </c>
      <c r="AI27" s="16">
        <v>3.0000000000000001E-3</v>
      </c>
      <c r="AJ27" s="9">
        <v>0</v>
      </c>
      <c r="AK27" s="9">
        <v>0</v>
      </c>
      <c r="AL27" s="9">
        <v>0</v>
      </c>
      <c r="AM27" s="9">
        <v>0</v>
      </c>
      <c r="AN27" s="9">
        <v>0</v>
      </c>
      <c r="AO27" s="9">
        <v>0</v>
      </c>
      <c r="AP27" s="9">
        <v>0</v>
      </c>
      <c r="AQ27" s="9">
        <v>0</v>
      </c>
      <c r="AR27" s="9">
        <v>0</v>
      </c>
      <c r="AS27" s="9">
        <v>0</v>
      </c>
      <c r="AT27" s="9">
        <v>0</v>
      </c>
      <c r="AU27" s="9">
        <v>0</v>
      </c>
      <c r="AV27" s="9">
        <v>0</v>
      </c>
      <c r="AW27" s="9">
        <v>0</v>
      </c>
      <c r="AX27" s="9">
        <v>0</v>
      </c>
      <c r="AY27" s="9">
        <v>0</v>
      </c>
      <c r="AZ27" s="9">
        <v>0</v>
      </c>
      <c r="BA27" s="9">
        <v>0</v>
      </c>
      <c r="BB27" s="16">
        <v>5.0000000000000001E-3</v>
      </c>
      <c r="BC27" s="16">
        <v>0.02</v>
      </c>
      <c r="BD27" s="9">
        <v>0</v>
      </c>
      <c r="BE27" s="16">
        <v>2E-3</v>
      </c>
      <c r="BF27" s="9">
        <v>0</v>
      </c>
      <c r="BG27" s="9">
        <v>0</v>
      </c>
      <c r="BH27" s="9">
        <v>0</v>
      </c>
      <c r="BI27" s="9">
        <v>0</v>
      </c>
      <c r="BJ27" s="9">
        <v>0</v>
      </c>
      <c r="BK27" s="9">
        <v>0</v>
      </c>
      <c r="BL27" s="9">
        <v>0</v>
      </c>
      <c r="BM27" s="9">
        <v>0</v>
      </c>
      <c r="BN27" s="9">
        <f t="shared" si="1"/>
        <v>3.274</v>
      </c>
      <c r="BO27" s="16">
        <v>0.214</v>
      </c>
      <c r="BP27" s="16">
        <v>1.841</v>
      </c>
      <c r="BQ27" s="9">
        <v>0</v>
      </c>
      <c r="BR27" s="16">
        <v>-1.1679999999999999</v>
      </c>
      <c r="BS27" s="16">
        <v>3.6</v>
      </c>
    </row>
    <row r="28" spans="1:71" ht="15">
      <c r="A28" s="7" t="s">
        <v>118</v>
      </c>
      <c r="B28" s="10">
        <v>0</v>
      </c>
      <c r="C28" s="10">
        <v>0</v>
      </c>
      <c r="D28" s="10">
        <v>0</v>
      </c>
      <c r="E28" s="10">
        <v>0</v>
      </c>
      <c r="F28" s="17">
        <v>1E-3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v>0</v>
      </c>
      <c r="P28" s="10">
        <v>0</v>
      </c>
      <c r="Q28" s="17">
        <v>2E-3</v>
      </c>
      <c r="R28" s="17">
        <v>0.35599999999999998</v>
      </c>
      <c r="S28" s="10">
        <v>0</v>
      </c>
      <c r="T28" s="17">
        <v>4.0000000000000001E-3</v>
      </c>
      <c r="U28" s="10">
        <v>0</v>
      </c>
      <c r="V28" s="17">
        <v>0.52500000000000002</v>
      </c>
      <c r="W28" s="17">
        <v>0.13</v>
      </c>
      <c r="X28" s="17">
        <v>14.048999999999999</v>
      </c>
      <c r="Y28" s="10">
        <v>0</v>
      </c>
      <c r="Z28" s="10">
        <v>0</v>
      </c>
      <c r="AA28" s="10">
        <v>0</v>
      </c>
      <c r="AB28" s="17">
        <v>8.0000000000000002E-3</v>
      </c>
      <c r="AC28" s="10">
        <v>0</v>
      </c>
      <c r="AD28" s="10">
        <v>0</v>
      </c>
      <c r="AE28" s="10">
        <v>0</v>
      </c>
      <c r="AF28" s="17">
        <v>6.2679999999999998</v>
      </c>
      <c r="AG28" s="17">
        <v>22.98</v>
      </c>
      <c r="AH28" s="17">
        <v>7.3</v>
      </c>
      <c r="AI28" s="17">
        <v>4.0000000000000001E-3</v>
      </c>
      <c r="AJ28" s="10">
        <v>0</v>
      </c>
      <c r="AK28" s="10">
        <v>0</v>
      </c>
      <c r="AL28" s="10">
        <v>0</v>
      </c>
      <c r="AM28" s="10">
        <v>0</v>
      </c>
      <c r="AN28" s="10">
        <v>0</v>
      </c>
      <c r="AO28" s="17">
        <v>6.0000000000000001E-3</v>
      </c>
      <c r="AP28" s="17">
        <v>3.5</v>
      </c>
      <c r="AQ28" s="17">
        <v>0.17</v>
      </c>
      <c r="AR28" s="10">
        <v>0</v>
      </c>
      <c r="AS28" s="10">
        <v>0</v>
      </c>
      <c r="AT28" s="17">
        <v>0.22500000000000001</v>
      </c>
      <c r="AU28" s="17">
        <v>0.32800000000000001</v>
      </c>
      <c r="AV28" s="17">
        <v>7.2999999999999995E-2</v>
      </c>
      <c r="AW28" s="10">
        <v>0</v>
      </c>
      <c r="AX28" s="17">
        <v>0.10299999999999999</v>
      </c>
      <c r="AY28" s="17">
        <v>8.7810000000000006</v>
      </c>
      <c r="AZ28" s="17">
        <v>0.09</v>
      </c>
      <c r="BA28" s="17">
        <v>1E-3</v>
      </c>
      <c r="BB28" s="17">
        <v>0.499</v>
      </c>
      <c r="BC28" s="17">
        <v>0.70599999999999996</v>
      </c>
      <c r="BD28" s="17">
        <v>8.0000000000000002E-3</v>
      </c>
      <c r="BE28" s="17">
        <v>5.2999999999999999E-2</v>
      </c>
      <c r="BF28" s="17">
        <v>8.0000000000000002E-3</v>
      </c>
      <c r="BG28" s="17">
        <v>2E-3</v>
      </c>
      <c r="BH28" s="17">
        <v>1E-3</v>
      </c>
      <c r="BI28" s="17">
        <v>7.9000000000000001E-2</v>
      </c>
      <c r="BJ28" s="10">
        <v>0</v>
      </c>
      <c r="BK28" s="10">
        <v>0</v>
      </c>
      <c r="BL28" s="10">
        <v>0</v>
      </c>
      <c r="BM28" s="10">
        <v>0</v>
      </c>
      <c r="BN28" s="9">
        <f t="shared" si="1"/>
        <v>66.259999999999991</v>
      </c>
      <c r="BO28" s="10">
        <v>0</v>
      </c>
      <c r="BP28" s="17">
        <v>21.303999999999998</v>
      </c>
      <c r="BQ28" s="10">
        <v>0</v>
      </c>
      <c r="BR28" s="17">
        <v>1.9350000000000001</v>
      </c>
      <c r="BS28" s="17">
        <v>158.47399999999999</v>
      </c>
    </row>
    <row r="29" spans="1:71" ht="15">
      <c r="A29" s="7" t="s">
        <v>119</v>
      </c>
      <c r="B29" s="16">
        <v>3.4000000000000002E-2</v>
      </c>
      <c r="C29" s="16">
        <v>2E-3</v>
      </c>
      <c r="D29" s="9">
        <v>0</v>
      </c>
      <c r="E29" s="9">
        <v>0</v>
      </c>
      <c r="F29" s="16">
        <v>1.7000000000000001E-2</v>
      </c>
      <c r="G29" s="16">
        <v>8.0000000000000002E-3</v>
      </c>
      <c r="H29" s="16">
        <v>2E-3</v>
      </c>
      <c r="I29" s="9">
        <v>0</v>
      </c>
      <c r="J29" s="9">
        <v>0</v>
      </c>
      <c r="K29" s="9">
        <v>0</v>
      </c>
      <c r="L29" s="9">
        <v>0</v>
      </c>
      <c r="M29" s="9">
        <v>0</v>
      </c>
      <c r="N29" s="16">
        <v>8.3000000000000004E-2</v>
      </c>
      <c r="O29" s="9">
        <v>0</v>
      </c>
      <c r="P29" s="16">
        <v>4.0000000000000001E-3</v>
      </c>
      <c r="Q29" s="16">
        <v>0.214</v>
      </c>
      <c r="R29" s="9">
        <v>0</v>
      </c>
      <c r="S29" s="16">
        <v>0.05</v>
      </c>
      <c r="T29" s="16">
        <v>1.8759999999999999</v>
      </c>
      <c r="U29" s="16">
        <v>0.38300000000000001</v>
      </c>
      <c r="V29" s="16">
        <v>11.972</v>
      </c>
      <c r="W29" s="16">
        <v>2.5000000000000001E-2</v>
      </c>
      <c r="X29" s="9">
        <v>3</v>
      </c>
      <c r="Y29" s="16">
        <v>2E-3</v>
      </c>
      <c r="Z29" s="16">
        <v>1E-3</v>
      </c>
      <c r="AA29" s="9">
        <v>0</v>
      </c>
      <c r="AB29" s="16">
        <v>0.24099999999999999</v>
      </c>
      <c r="AC29" s="16">
        <v>0.26100000000000001</v>
      </c>
      <c r="AD29" s="16">
        <v>4.5999999999999999E-2</v>
      </c>
      <c r="AE29" s="16">
        <v>6.3E-2</v>
      </c>
      <c r="AF29" s="16">
        <v>1.4870000000000001</v>
      </c>
      <c r="AG29" s="16">
        <v>1E-3</v>
      </c>
      <c r="AH29" s="16">
        <v>0.49</v>
      </c>
      <c r="AI29" s="16">
        <v>0.25</v>
      </c>
      <c r="AJ29" s="16">
        <v>2E-3</v>
      </c>
      <c r="AK29" s="16">
        <v>4.0000000000000001E-3</v>
      </c>
      <c r="AL29" s="9">
        <v>0</v>
      </c>
      <c r="AM29" s="9">
        <v>0</v>
      </c>
      <c r="AN29" s="9">
        <v>0</v>
      </c>
      <c r="AO29" s="9">
        <v>0</v>
      </c>
      <c r="AP29" s="9">
        <v>0</v>
      </c>
      <c r="AQ29" s="9">
        <v>0</v>
      </c>
      <c r="AR29" s="9">
        <v>0</v>
      </c>
      <c r="AS29" s="9">
        <v>0</v>
      </c>
      <c r="AT29" s="16">
        <v>6.0000000000000001E-3</v>
      </c>
      <c r="AU29" s="16">
        <v>1.0999999999999999E-2</v>
      </c>
      <c r="AV29" s="9">
        <v>0</v>
      </c>
      <c r="AW29" s="16">
        <v>1E-3</v>
      </c>
      <c r="AX29" s="16">
        <v>0.20599999999999999</v>
      </c>
      <c r="AY29" s="16">
        <v>6.6000000000000003E-2</v>
      </c>
      <c r="AZ29" s="16">
        <v>1.4E-2</v>
      </c>
      <c r="BA29" s="9">
        <v>0</v>
      </c>
      <c r="BB29" s="16">
        <v>2E-3</v>
      </c>
      <c r="BC29" s="16">
        <v>0.31</v>
      </c>
      <c r="BD29" s="9">
        <v>0</v>
      </c>
      <c r="BE29" s="16">
        <v>2.3E-2</v>
      </c>
      <c r="BF29" s="9">
        <v>0</v>
      </c>
      <c r="BG29" s="9">
        <v>0</v>
      </c>
      <c r="BH29" s="16">
        <v>5.2999999999999999E-2</v>
      </c>
      <c r="BI29" s="16">
        <v>0.01</v>
      </c>
      <c r="BJ29" s="9">
        <v>0</v>
      </c>
      <c r="BK29" s="16">
        <v>1E-3</v>
      </c>
      <c r="BL29" s="9">
        <v>0</v>
      </c>
      <c r="BM29" s="9">
        <v>0</v>
      </c>
      <c r="BN29" s="9">
        <f t="shared" si="1"/>
        <v>21.221</v>
      </c>
      <c r="BO29" s="16">
        <v>0.16800000000000001</v>
      </c>
      <c r="BP29" s="16">
        <v>2.8650000000000002</v>
      </c>
      <c r="BQ29" s="9">
        <v>0</v>
      </c>
      <c r="BR29" s="16">
        <v>0.53200000000000003</v>
      </c>
      <c r="BS29" s="16">
        <v>44.445</v>
      </c>
    </row>
    <row r="30" spans="1:71" ht="15">
      <c r="A30" s="7" t="s">
        <v>120</v>
      </c>
      <c r="B30" s="10">
        <v>0</v>
      </c>
      <c r="C30" s="10">
        <v>0</v>
      </c>
      <c r="D30" s="10">
        <v>0</v>
      </c>
      <c r="E30" s="10">
        <v>0</v>
      </c>
      <c r="F30" s="10">
        <v>0</v>
      </c>
      <c r="G30" s="10">
        <v>0</v>
      </c>
      <c r="H30" s="10">
        <v>0</v>
      </c>
      <c r="I30" s="10">
        <v>0</v>
      </c>
      <c r="J30" s="10">
        <v>0</v>
      </c>
      <c r="K30" s="10">
        <v>0</v>
      </c>
      <c r="L30" s="10">
        <v>0</v>
      </c>
      <c r="M30" s="10">
        <v>0</v>
      </c>
      <c r="N30" s="10">
        <v>0</v>
      </c>
      <c r="O30" s="10">
        <v>0</v>
      </c>
      <c r="P30" s="10">
        <v>0</v>
      </c>
      <c r="Q30" s="10">
        <v>0</v>
      </c>
      <c r="R30" s="10">
        <v>0</v>
      </c>
      <c r="S30" s="10">
        <v>0</v>
      </c>
      <c r="T30" s="10">
        <v>0</v>
      </c>
      <c r="U30" s="10">
        <v>0</v>
      </c>
      <c r="V30" s="10">
        <v>0</v>
      </c>
      <c r="W30" s="10">
        <v>0</v>
      </c>
      <c r="X30" s="17">
        <v>0.53800000000000003</v>
      </c>
      <c r="Y30" s="10">
        <v>0</v>
      </c>
      <c r="Z30" s="10">
        <v>0</v>
      </c>
      <c r="AA30" s="10">
        <v>0</v>
      </c>
      <c r="AB30" s="10">
        <v>0</v>
      </c>
      <c r="AC30" s="10">
        <v>0</v>
      </c>
      <c r="AD30" s="10">
        <v>0</v>
      </c>
      <c r="AE30" s="10">
        <v>0</v>
      </c>
      <c r="AF30" s="10">
        <v>0</v>
      </c>
      <c r="AG30" s="10">
        <v>0</v>
      </c>
      <c r="AH30" s="17">
        <v>1.081</v>
      </c>
      <c r="AI30" s="17">
        <v>1.6E-2</v>
      </c>
      <c r="AJ30" s="10">
        <v>0</v>
      </c>
      <c r="AK30" s="10">
        <v>0</v>
      </c>
      <c r="AL30" s="10">
        <v>0</v>
      </c>
      <c r="AM30" s="10">
        <v>0</v>
      </c>
      <c r="AN30" s="10">
        <v>0</v>
      </c>
      <c r="AO30" s="10">
        <v>0</v>
      </c>
      <c r="AP30" s="10">
        <v>0</v>
      </c>
      <c r="AQ30" s="10">
        <v>0</v>
      </c>
      <c r="AR30" s="10">
        <v>0</v>
      </c>
      <c r="AS30" s="10">
        <v>0</v>
      </c>
      <c r="AT30" s="10">
        <v>0</v>
      </c>
      <c r="AU30" s="10">
        <v>0</v>
      </c>
      <c r="AV30" s="10">
        <v>0</v>
      </c>
      <c r="AW30" s="10">
        <v>0</v>
      </c>
      <c r="AX30" s="10">
        <v>0</v>
      </c>
      <c r="AY30" s="10">
        <v>0</v>
      </c>
      <c r="AZ30" s="10">
        <v>0</v>
      </c>
      <c r="BA30" s="10">
        <v>0</v>
      </c>
      <c r="BB30" s="10">
        <v>0</v>
      </c>
      <c r="BC30" s="10">
        <v>0</v>
      </c>
      <c r="BD30" s="10">
        <v>0</v>
      </c>
      <c r="BE30" s="10">
        <v>0</v>
      </c>
      <c r="BF30" s="10">
        <v>0</v>
      </c>
      <c r="BG30" s="10">
        <v>0</v>
      </c>
      <c r="BH30" s="10">
        <v>0</v>
      </c>
      <c r="BI30" s="10">
        <v>0</v>
      </c>
      <c r="BJ30" s="10">
        <v>0</v>
      </c>
      <c r="BK30" s="10">
        <v>0</v>
      </c>
      <c r="BL30" s="10">
        <v>0</v>
      </c>
      <c r="BM30" s="10">
        <v>0</v>
      </c>
      <c r="BN30" s="9">
        <f t="shared" si="1"/>
        <v>1.635</v>
      </c>
      <c r="BO30" s="10">
        <v>0</v>
      </c>
      <c r="BP30" s="17">
        <v>0.66200000000000003</v>
      </c>
      <c r="BQ30" s="10">
        <v>0</v>
      </c>
      <c r="BR30" s="17">
        <v>-6.0000000000000001E-3</v>
      </c>
      <c r="BS30" s="17">
        <v>35.229999999999997</v>
      </c>
    </row>
    <row r="31" spans="1:71" ht="15">
      <c r="A31" s="7" t="s">
        <v>121</v>
      </c>
      <c r="B31" s="9">
        <v>0</v>
      </c>
      <c r="C31" s="9">
        <v>0</v>
      </c>
      <c r="D31" s="9">
        <v>0</v>
      </c>
      <c r="E31" s="9">
        <v>0</v>
      </c>
      <c r="F31" s="9">
        <v>0</v>
      </c>
      <c r="G31" s="9">
        <v>0</v>
      </c>
      <c r="H31" s="9">
        <v>0</v>
      </c>
      <c r="I31" s="9">
        <v>0</v>
      </c>
      <c r="J31" s="9">
        <v>0</v>
      </c>
      <c r="K31" s="9">
        <v>0</v>
      </c>
      <c r="L31" s="9">
        <v>0</v>
      </c>
      <c r="M31" s="9">
        <v>0</v>
      </c>
      <c r="N31" s="9">
        <v>0</v>
      </c>
      <c r="O31" s="9">
        <v>0</v>
      </c>
      <c r="P31" s="9">
        <v>0</v>
      </c>
      <c r="Q31" s="9">
        <v>0</v>
      </c>
      <c r="R31" s="9">
        <v>0</v>
      </c>
      <c r="S31" s="9">
        <v>0</v>
      </c>
      <c r="T31" s="9">
        <v>0</v>
      </c>
      <c r="U31" s="9">
        <v>0</v>
      </c>
      <c r="V31" s="16">
        <v>21.274000000000001</v>
      </c>
      <c r="W31" s="9">
        <v>0</v>
      </c>
      <c r="X31" s="16">
        <v>0.59</v>
      </c>
      <c r="Y31" s="9">
        <v>0</v>
      </c>
      <c r="Z31" s="9">
        <v>0</v>
      </c>
      <c r="AA31" s="9">
        <v>0</v>
      </c>
      <c r="AB31" s="16">
        <v>0.7</v>
      </c>
      <c r="AC31" s="9">
        <v>0</v>
      </c>
      <c r="AD31" s="16">
        <v>7.0999999999999994E-2</v>
      </c>
      <c r="AE31" s="16">
        <v>0.17</v>
      </c>
      <c r="AF31" s="16">
        <v>1.032</v>
      </c>
      <c r="AG31" s="9">
        <v>0</v>
      </c>
      <c r="AH31" s="9">
        <v>0</v>
      </c>
      <c r="AI31" s="9">
        <v>0</v>
      </c>
      <c r="AJ31" s="9">
        <v>0</v>
      </c>
      <c r="AK31" s="9">
        <v>0</v>
      </c>
      <c r="AL31" s="9">
        <v>0</v>
      </c>
      <c r="AM31" s="9">
        <v>0</v>
      </c>
      <c r="AN31" s="9">
        <v>0</v>
      </c>
      <c r="AO31" s="9">
        <v>0</v>
      </c>
      <c r="AP31" s="9">
        <v>0</v>
      </c>
      <c r="AQ31" s="9">
        <v>0</v>
      </c>
      <c r="AR31" s="9">
        <v>0</v>
      </c>
      <c r="AS31" s="9">
        <v>0</v>
      </c>
      <c r="AT31" s="9">
        <v>0</v>
      </c>
      <c r="AU31" s="9">
        <v>0</v>
      </c>
      <c r="AV31" s="9">
        <v>0</v>
      </c>
      <c r="AW31" s="9">
        <v>0</v>
      </c>
      <c r="AX31" s="9">
        <v>0</v>
      </c>
      <c r="AY31" s="9">
        <v>0</v>
      </c>
      <c r="AZ31" s="9">
        <v>0</v>
      </c>
      <c r="BA31" s="9">
        <v>0</v>
      </c>
      <c r="BB31" s="9">
        <v>0</v>
      </c>
      <c r="BC31" s="16">
        <v>0.86199999999999999</v>
      </c>
      <c r="BD31" s="9">
        <v>0</v>
      </c>
      <c r="BE31" s="9">
        <v>0</v>
      </c>
      <c r="BF31" s="9">
        <v>0</v>
      </c>
      <c r="BG31" s="9">
        <v>0</v>
      </c>
      <c r="BH31" s="9">
        <v>0</v>
      </c>
      <c r="BI31" s="9">
        <v>0</v>
      </c>
      <c r="BJ31" s="16">
        <v>6.6000000000000003E-2</v>
      </c>
      <c r="BK31" s="9">
        <v>0</v>
      </c>
      <c r="BL31" s="9">
        <v>0</v>
      </c>
      <c r="BM31" s="9">
        <v>0</v>
      </c>
      <c r="BN31" s="9">
        <f t="shared" si="1"/>
        <v>24.765000000000001</v>
      </c>
      <c r="BO31" s="9">
        <v>0</v>
      </c>
      <c r="BP31" s="16">
        <v>42.3</v>
      </c>
      <c r="BQ31" s="9">
        <v>0</v>
      </c>
      <c r="BR31" s="16">
        <v>0.183</v>
      </c>
      <c r="BS31" s="16">
        <v>260.61599999999999</v>
      </c>
    </row>
    <row r="32" spans="1:71" ht="15">
      <c r="A32" s="7" t="s">
        <v>122</v>
      </c>
      <c r="B32" s="10">
        <v>0</v>
      </c>
      <c r="C32" s="10">
        <v>0</v>
      </c>
      <c r="D32" s="10">
        <v>0</v>
      </c>
      <c r="E32" s="10">
        <v>0</v>
      </c>
      <c r="F32" s="10">
        <v>0</v>
      </c>
      <c r="G32" s="10">
        <v>0</v>
      </c>
      <c r="H32" s="10">
        <v>0</v>
      </c>
      <c r="I32" s="10">
        <v>0</v>
      </c>
      <c r="J32" s="10">
        <v>0</v>
      </c>
      <c r="K32" s="10">
        <v>0</v>
      </c>
      <c r="L32" s="10">
        <v>0</v>
      </c>
      <c r="M32" s="10">
        <v>0</v>
      </c>
      <c r="N32" s="17">
        <v>5.556</v>
      </c>
      <c r="O32" s="10">
        <v>0</v>
      </c>
      <c r="P32" s="10">
        <v>0</v>
      </c>
      <c r="Q32" s="17">
        <v>6.6000000000000003E-2</v>
      </c>
      <c r="R32" s="17">
        <v>0.14199999999999999</v>
      </c>
      <c r="S32" s="17">
        <v>0.105</v>
      </c>
      <c r="T32" s="17">
        <v>0.33600000000000002</v>
      </c>
      <c r="U32" s="17">
        <v>1.9119999999999999</v>
      </c>
      <c r="V32" s="17">
        <v>33.932000000000002</v>
      </c>
      <c r="W32" s="10">
        <v>0</v>
      </c>
      <c r="X32" s="17">
        <v>8.0389999999999997</v>
      </c>
      <c r="Y32" s="10">
        <v>0</v>
      </c>
      <c r="Z32" s="10">
        <v>0</v>
      </c>
      <c r="AA32" s="10">
        <v>0</v>
      </c>
      <c r="AB32" s="10">
        <v>0</v>
      </c>
      <c r="AC32" s="10">
        <v>0</v>
      </c>
      <c r="AD32" s="10">
        <v>0</v>
      </c>
      <c r="AE32" s="10">
        <v>0</v>
      </c>
      <c r="AF32" s="17">
        <v>0.76700000000000002</v>
      </c>
      <c r="AG32" s="17">
        <v>8.9999999999999993E-3</v>
      </c>
      <c r="AH32" s="17">
        <v>2.1469999999999998</v>
      </c>
      <c r="AI32" s="10">
        <v>0</v>
      </c>
      <c r="AJ32" s="10">
        <v>0</v>
      </c>
      <c r="AK32" s="10">
        <v>0</v>
      </c>
      <c r="AL32" s="10">
        <v>0</v>
      </c>
      <c r="AM32" s="10">
        <v>0</v>
      </c>
      <c r="AN32" s="10">
        <v>0</v>
      </c>
      <c r="AO32" s="10">
        <v>0</v>
      </c>
      <c r="AP32" s="10">
        <v>0</v>
      </c>
      <c r="AQ32" s="10">
        <v>0</v>
      </c>
      <c r="AR32" s="10">
        <v>0</v>
      </c>
      <c r="AS32" s="10">
        <v>0</v>
      </c>
      <c r="AT32" s="10">
        <v>0</v>
      </c>
      <c r="AU32" s="10">
        <v>0</v>
      </c>
      <c r="AV32" s="10">
        <v>0</v>
      </c>
      <c r="AW32" s="10">
        <v>0</v>
      </c>
      <c r="AX32" s="10">
        <v>0</v>
      </c>
      <c r="AY32" s="17">
        <v>0.34799999999999998</v>
      </c>
      <c r="AZ32" s="10">
        <v>0</v>
      </c>
      <c r="BA32" s="10">
        <v>0</v>
      </c>
      <c r="BB32" s="10">
        <v>0</v>
      </c>
      <c r="BC32" s="10">
        <v>0</v>
      </c>
      <c r="BD32" s="10">
        <v>0</v>
      </c>
      <c r="BE32" s="17">
        <v>2.9000000000000001E-2</v>
      </c>
      <c r="BF32" s="10">
        <v>0</v>
      </c>
      <c r="BG32" s="10">
        <v>0</v>
      </c>
      <c r="BH32" s="17">
        <v>0.03</v>
      </c>
      <c r="BI32" s="10">
        <v>0</v>
      </c>
      <c r="BJ32" s="17">
        <v>7.6999999999999999E-2</v>
      </c>
      <c r="BK32" s="10">
        <v>0</v>
      </c>
      <c r="BL32" s="10">
        <v>0</v>
      </c>
      <c r="BM32" s="10">
        <v>0</v>
      </c>
      <c r="BN32" s="9">
        <f t="shared" si="1"/>
        <v>53.495000000000012</v>
      </c>
      <c r="BO32" s="17">
        <v>0.58899999999999997</v>
      </c>
      <c r="BP32" s="17">
        <v>24.872</v>
      </c>
      <c r="BQ32" s="10">
        <v>0</v>
      </c>
      <c r="BR32" s="17">
        <v>2.4710000000000001</v>
      </c>
      <c r="BS32" s="17">
        <v>52.351999999999997</v>
      </c>
    </row>
    <row r="33" spans="1:71" ht="15">
      <c r="A33" s="7" t="s">
        <v>123</v>
      </c>
      <c r="B33" s="16">
        <v>0.746</v>
      </c>
      <c r="C33" s="16">
        <v>0.35499999999999998</v>
      </c>
      <c r="D33" s="16">
        <v>2.3E-2</v>
      </c>
      <c r="E33" s="16">
        <v>2.5209999999999999</v>
      </c>
      <c r="F33" s="16">
        <v>5.1999999999999998E-2</v>
      </c>
      <c r="G33" s="9">
        <v>0</v>
      </c>
      <c r="H33" s="16">
        <v>8.0000000000000002E-3</v>
      </c>
      <c r="I33" s="16">
        <v>1.2999999999999999E-2</v>
      </c>
      <c r="J33" s="16">
        <v>4.0000000000000001E-3</v>
      </c>
      <c r="K33" s="16">
        <v>3.1E-2</v>
      </c>
      <c r="L33" s="16">
        <v>0.01</v>
      </c>
      <c r="M33" s="16">
        <v>2.1999999999999999E-2</v>
      </c>
      <c r="N33" s="16">
        <v>0.432</v>
      </c>
      <c r="O33" s="16">
        <v>1.0999999999999999E-2</v>
      </c>
      <c r="P33" s="16">
        <v>0.107</v>
      </c>
      <c r="Q33" s="16">
        <v>0.55400000000000005</v>
      </c>
      <c r="R33" s="16">
        <v>0.09</v>
      </c>
      <c r="S33" s="16">
        <v>0.254</v>
      </c>
      <c r="T33" s="16">
        <v>0.125</v>
      </c>
      <c r="U33" s="16">
        <v>1.7450000000000001</v>
      </c>
      <c r="V33" s="16">
        <v>63.103000000000002</v>
      </c>
      <c r="W33" s="16">
        <v>3.9E-2</v>
      </c>
      <c r="X33" s="16">
        <v>13.34</v>
      </c>
      <c r="Y33" s="16">
        <v>0.68400000000000005</v>
      </c>
      <c r="Z33" s="16">
        <v>3.0000000000000001E-3</v>
      </c>
      <c r="AA33" s="16">
        <v>0.38400000000000001</v>
      </c>
      <c r="AB33" s="16">
        <v>0.374</v>
      </c>
      <c r="AC33" s="16">
        <v>3.5000000000000003E-2</v>
      </c>
      <c r="AD33" s="16">
        <v>4.0000000000000001E-3</v>
      </c>
      <c r="AE33" s="16">
        <v>0.09</v>
      </c>
      <c r="AF33" s="16">
        <v>24.027000000000001</v>
      </c>
      <c r="AG33" s="16">
        <v>1.1539999999999999</v>
      </c>
      <c r="AH33" s="16">
        <v>3.528</v>
      </c>
      <c r="AI33" s="16">
        <v>0.47</v>
      </c>
      <c r="AJ33" s="9">
        <v>0</v>
      </c>
      <c r="AK33" s="16">
        <v>0.29799999999999999</v>
      </c>
      <c r="AL33" s="9">
        <v>0</v>
      </c>
      <c r="AM33" s="16">
        <v>7.0000000000000001E-3</v>
      </c>
      <c r="AN33" s="16">
        <v>1.2999999999999999E-2</v>
      </c>
      <c r="AO33" s="16">
        <v>0.05</v>
      </c>
      <c r="AP33" s="9">
        <v>0</v>
      </c>
      <c r="AQ33" s="9">
        <v>0</v>
      </c>
      <c r="AR33" s="9">
        <v>0</v>
      </c>
      <c r="AS33" s="16">
        <v>7.0000000000000001E-3</v>
      </c>
      <c r="AT33" s="16">
        <v>1.4E-2</v>
      </c>
      <c r="AU33" s="16">
        <v>1.4E-2</v>
      </c>
      <c r="AV33" s="9">
        <v>0</v>
      </c>
      <c r="AW33" s="9">
        <v>0</v>
      </c>
      <c r="AX33" s="9">
        <v>0</v>
      </c>
      <c r="AY33" s="16">
        <v>3.5999999999999997E-2</v>
      </c>
      <c r="AZ33" s="9">
        <v>0</v>
      </c>
      <c r="BA33" s="16">
        <v>1.7000000000000001E-2</v>
      </c>
      <c r="BB33" s="9">
        <v>0</v>
      </c>
      <c r="BC33" s="16">
        <v>5.8520000000000003</v>
      </c>
      <c r="BD33" s="16">
        <v>4.3999999999999997E-2</v>
      </c>
      <c r="BE33" s="16">
        <v>0.05</v>
      </c>
      <c r="BF33" s="9">
        <v>0</v>
      </c>
      <c r="BG33" s="16">
        <v>1E-3</v>
      </c>
      <c r="BH33" s="16">
        <v>1.6E-2</v>
      </c>
      <c r="BI33" s="9">
        <v>0</v>
      </c>
      <c r="BJ33" s="9">
        <v>0</v>
      </c>
      <c r="BK33" s="9">
        <v>0</v>
      </c>
      <c r="BL33" s="9">
        <v>0</v>
      </c>
      <c r="BM33" s="9">
        <v>0</v>
      </c>
      <c r="BN33" s="9">
        <f t="shared" si="1"/>
        <v>120.75700000000002</v>
      </c>
      <c r="BO33" s="16">
        <v>1.5549999999999999</v>
      </c>
      <c r="BP33" s="16">
        <v>22.611000000000001</v>
      </c>
      <c r="BQ33" s="16">
        <v>6.6000000000000003E-2</v>
      </c>
      <c r="BR33" s="16">
        <v>66.596000000000004</v>
      </c>
      <c r="BS33" s="16">
        <v>66.278000000000006</v>
      </c>
    </row>
    <row r="34" spans="1:71" ht="15">
      <c r="A34" s="7" t="s">
        <v>124</v>
      </c>
      <c r="B34" s="17">
        <v>7.0000000000000001E-3</v>
      </c>
      <c r="C34" s="10">
        <v>0</v>
      </c>
      <c r="D34" s="17">
        <v>4.5999999999999999E-2</v>
      </c>
      <c r="E34" s="10">
        <v>0</v>
      </c>
      <c r="F34" s="10">
        <v>0</v>
      </c>
      <c r="G34" s="17">
        <v>1.4999999999999999E-2</v>
      </c>
      <c r="H34" s="10">
        <v>0</v>
      </c>
      <c r="I34" s="10">
        <v>0</v>
      </c>
      <c r="J34" s="10">
        <v>0</v>
      </c>
      <c r="K34" s="10">
        <v>0</v>
      </c>
      <c r="L34" s="17">
        <v>2.8000000000000001E-2</v>
      </c>
      <c r="M34" s="10">
        <v>0</v>
      </c>
      <c r="N34" s="17">
        <v>8.9999999999999993E-3</v>
      </c>
      <c r="O34" s="10">
        <v>0</v>
      </c>
      <c r="P34" s="17">
        <v>2E-3</v>
      </c>
      <c r="Q34" s="17">
        <v>0.82399999999999995</v>
      </c>
      <c r="R34" s="17">
        <v>5.7000000000000002E-2</v>
      </c>
      <c r="S34" s="10">
        <v>0</v>
      </c>
      <c r="T34" s="17">
        <v>3.6999999999999998E-2</v>
      </c>
      <c r="U34" s="17">
        <v>0.53600000000000003</v>
      </c>
      <c r="V34" s="17">
        <v>48.677999999999997</v>
      </c>
      <c r="W34" s="17">
        <v>1.274</v>
      </c>
      <c r="X34" s="17">
        <v>11.358000000000001</v>
      </c>
      <c r="Y34" s="10">
        <v>0</v>
      </c>
      <c r="Z34" s="10">
        <v>0</v>
      </c>
      <c r="AA34" s="10">
        <v>0</v>
      </c>
      <c r="AB34" s="17">
        <v>0.19900000000000001</v>
      </c>
      <c r="AC34" s="17">
        <v>4.5510000000000002</v>
      </c>
      <c r="AD34" s="17">
        <v>0.73599999999999999</v>
      </c>
      <c r="AE34" s="17">
        <v>1.153</v>
      </c>
      <c r="AF34" s="17">
        <v>7.0000000000000007E-2</v>
      </c>
      <c r="AG34" s="17">
        <v>4.0000000000000001E-3</v>
      </c>
      <c r="AH34" s="17">
        <v>11.304</v>
      </c>
      <c r="AI34" s="17">
        <v>1E-3</v>
      </c>
      <c r="AJ34" s="10">
        <v>0</v>
      </c>
      <c r="AK34" s="17">
        <v>1E-3</v>
      </c>
      <c r="AL34" s="10">
        <v>0</v>
      </c>
      <c r="AM34" s="10">
        <v>0</v>
      </c>
      <c r="AN34" s="10">
        <v>0</v>
      </c>
      <c r="AO34" s="10">
        <v>0</v>
      </c>
      <c r="AP34" s="10">
        <v>0</v>
      </c>
      <c r="AQ34" s="10">
        <v>0</v>
      </c>
      <c r="AR34" s="10">
        <v>0</v>
      </c>
      <c r="AS34" s="17">
        <v>3.0000000000000001E-3</v>
      </c>
      <c r="AT34" s="10">
        <v>0</v>
      </c>
      <c r="AU34" s="10">
        <v>0</v>
      </c>
      <c r="AV34" s="10">
        <v>0</v>
      </c>
      <c r="AW34" s="10">
        <v>0</v>
      </c>
      <c r="AX34" s="10">
        <v>0</v>
      </c>
      <c r="AY34" s="17">
        <v>1E-3</v>
      </c>
      <c r="AZ34" s="10">
        <v>0</v>
      </c>
      <c r="BA34" s="10">
        <v>0</v>
      </c>
      <c r="BB34" s="10">
        <v>0</v>
      </c>
      <c r="BC34" s="17">
        <v>3.9E-2</v>
      </c>
      <c r="BD34" s="17">
        <v>6.8000000000000005E-2</v>
      </c>
      <c r="BE34" s="10">
        <v>0</v>
      </c>
      <c r="BF34" s="10">
        <v>0</v>
      </c>
      <c r="BG34" s="10">
        <v>0</v>
      </c>
      <c r="BH34" s="17">
        <v>2E-3</v>
      </c>
      <c r="BI34" s="10">
        <v>0</v>
      </c>
      <c r="BJ34" s="17">
        <v>0.217</v>
      </c>
      <c r="BK34" s="10">
        <v>0</v>
      </c>
      <c r="BL34" s="10">
        <v>0</v>
      </c>
      <c r="BM34" s="10">
        <v>0</v>
      </c>
      <c r="BN34" s="9">
        <f t="shared" si="1"/>
        <v>81.220000000000013</v>
      </c>
      <c r="BO34" s="10">
        <v>0</v>
      </c>
      <c r="BP34" s="17">
        <v>69.224000000000004</v>
      </c>
      <c r="BQ34" s="10">
        <v>0</v>
      </c>
      <c r="BR34" s="17">
        <v>-0.70199999999999996</v>
      </c>
      <c r="BS34" s="17">
        <v>173.11600000000001</v>
      </c>
    </row>
    <row r="35" spans="1:71" ht="15">
      <c r="A35" s="7" t="s">
        <v>125</v>
      </c>
      <c r="B35" s="16">
        <v>0.502</v>
      </c>
      <c r="C35" s="9">
        <v>0</v>
      </c>
      <c r="D35" s="9">
        <v>0</v>
      </c>
      <c r="E35" s="16">
        <v>0.113</v>
      </c>
      <c r="F35" s="16">
        <v>0.72299999999999998</v>
      </c>
      <c r="G35" s="9">
        <v>0</v>
      </c>
      <c r="H35" s="16">
        <v>1.149</v>
      </c>
      <c r="I35" s="9">
        <v>0</v>
      </c>
      <c r="J35" s="9">
        <v>0</v>
      </c>
      <c r="K35" s="16">
        <v>0.26500000000000001</v>
      </c>
      <c r="L35" s="16">
        <v>0.55500000000000005</v>
      </c>
      <c r="M35" s="16">
        <v>6.0999999999999999E-2</v>
      </c>
      <c r="N35" s="16">
        <v>0.495</v>
      </c>
      <c r="O35" s="16">
        <v>0.55300000000000005</v>
      </c>
      <c r="P35" s="16">
        <v>1.0029999999999999</v>
      </c>
      <c r="Q35" s="16">
        <v>0.65</v>
      </c>
      <c r="R35" s="9">
        <v>0</v>
      </c>
      <c r="S35" s="9">
        <v>0</v>
      </c>
      <c r="T35" s="16">
        <v>1.4359999999999999</v>
      </c>
      <c r="U35" s="9">
        <v>0</v>
      </c>
      <c r="V35" s="16">
        <v>7.4969999999999999</v>
      </c>
      <c r="W35" s="9">
        <v>0</v>
      </c>
      <c r="X35" s="16">
        <v>2.2440000000000002</v>
      </c>
      <c r="Y35" s="16">
        <v>6.1580000000000004</v>
      </c>
      <c r="Z35" s="16">
        <v>2.5000000000000001E-2</v>
      </c>
      <c r="AA35" s="9">
        <v>0</v>
      </c>
      <c r="AB35" s="16">
        <v>14.327999999999999</v>
      </c>
      <c r="AC35" s="16">
        <v>0.499</v>
      </c>
      <c r="AD35" s="16">
        <v>3.2170000000000001</v>
      </c>
      <c r="AE35" s="16">
        <v>2.2469999999999999</v>
      </c>
      <c r="AF35" s="16">
        <v>47.375999999999998</v>
      </c>
      <c r="AG35" s="16">
        <v>0.84</v>
      </c>
      <c r="AH35" s="16">
        <v>1.0069999999999999</v>
      </c>
      <c r="AI35" s="9">
        <v>0</v>
      </c>
      <c r="AJ35" s="9">
        <v>0</v>
      </c>
      <c r="AK35" s="16">
        <v>5.6000000000000001E-2</v>
      </c>
      <c r="AL35" s="9">
        <v>0</v>
      </c>
      <c r="AM35" s="9">
        <v>0</v>
      </c>
      <c r="AN35" s="9">
        <v>0</v>
      </c>
      <c r="AO35" s="9">
        <v>0</v>
      </c>
      <c r="AP35" s="9">
        <v>0</v>
      </c>
      <c r="AQ35" s="9">
        <v>0</v>
      </c>
      <c r="AR35" s="9">
        <v>0</v>
      </c>
      <c r="AS35" s="9">
        <v>0</v>
      </c>
      <c r="AT35" s="9">
        <v>0</v>
      </c>
      <c r="AU35" s="9">
        <v>0</v>
      </c>
      <c r="AV35" s="9">
        <v>0</v>
      </c>
      <c r="AW35" s="9">
        <v>0</v>
      </c>
      <c r="AX35" s="9">
        <v>0</v>
      </c>
      <c r="AY35" s="9">
        <v>0</v>
      </c>
      <c r="AZ35" s="9">
        <v>0</v>
      </c>
      <c r="BA35" s="9">
        <v>0</v>
      </c>
      <c r="BB35" s="9">
        <v>0</v>
      </c>
      <c r="BC35" s="9">
        <v>0</v>
      </c>
      <c r="BD35" s="9">
        <v>0</v>
      </c>
      <c r="BE35" s="9">
        <v>0</v>
      </c>
      <c r="BF35" s="9">
        <v>0</v>
      </c>
      <c r="BG35" s="16">
        <v>0.14699999999999999</v>
      </c>
      <c r="BH35" s="9">
        <v>0</v>
      </c>
      <c r="BI35" s="9">
        <v>0</v>
      </c>
      <c r="BJ35" s="16">
        <v>5.2999999999999999E-2</v>
      </c>
      <c r="BK35" s="16">
        <v>2.9550000000000001</v>
      </c>
      <c r="BL35" s="9">
        <v>0</v>
      </c>
      <c r="BM35" s="9">
        <v>0</v>
      </c>
      <c r="BN35" s="9">
        <f t="shared" si="1"/>
        <v>96.154000000000011</v>
      </c>
      <c r="BO35" s="9">
        <v>0</v>
      </c>
      <c r="BP35" s="9">
        <v>0</v>
      </c>
      <c r="BQ35" s="9">
        <v>0</v>
      </c>
      <c r="BR35" s="9">
        <v>0</v>
      </c>
      <c r="BS35" s="16">
        <v>4.2729999999999997</v>
      </c>
    </row>
    <row r="36" spans="1:71" ht="15">
      <c r="A36" s="7" t="s">
        <v>126</v>
      </c>
      <c r="B36" s="10">
        <v>0</v>
      </c>
      <c r="C36" s="10">
        <v>0</v>
      </c>
      <c r="D36" s="17">
        <v>1E-3</v>
      </c>
      <c r="E36" s="10">
        <v>0</v>
      </c>
      <c r="F36" s="10">
        <v>0</v>
      </c>
      <c r="G36" s="10">
        <v>0</v>
      </c>
      <c r="H36" s="10">
        <v>0</v>
      </c>
      <c r="I36" s="10">
        <v>0</v>
      </c>
      <c r="J36" s="10">
        <v>0</v>
      </c>
      <c r="K36" s="10">
        <v>0</v>
      </c>
      <c r="L36" s="10">
        <v>0</v>
      </c>
      <c r="M36" s="10">
        <v>0</v>
      </c>
      <c r="N36" s="10">
        <v>0</v>
      </c>
      <c r="O36" s="10">
        <v>0</v>
      </c>
      <c r="P36" s="17">
        <v>4.2999999999999997E-2</v>
      </c>
      <c r="Q36" s="17">
        <v>8.0000000000000002E-3</v>
      </c>
      <c r="R36" s="10">
        <v>0</v>
      </c>
      <c r="S36" s="17">
        <v>4.9000000000000002E-2</v>
      </c>
      <c r="T36" s="17">
        <v>1.7999999999999999E-2</v>
      </c>
      <c r="U36" s="17">
        <v>2.7E-2</v>
      </c>
      <c r="V36" s="17">
        <v>0.73299999999999998</v>
      </c>
      <c r="W36" s="17">
        <v>0.10299999999999999</v>
      </c>
      <c r="X36" s="17">
        <v>2.0049999999999999</v>
      </c>
      <c r="Y36" s="10">
        <v>0</v>
      </c>
      <c r="Z36" s="10">
        <v>0</v>
      </c>
      <c r="AA36" s="10">
        <v>0</v>
      </c>
      <c r="AB36" s="17">
        <v>4.2000000000000003E-2</v>
      </c>
      <c r="AC36" s="17">
        <v>0.28399999999999997</v>
      </c>
      <c r="AD36" s="17">
        <v>2E-3</v>
      </c>
      <c r="AE36" s="17">
        <v>6.0000000000000001E-3</v>
      </c>
      <c r="AF36" s="17">
        <v>0.107</v>
      </c>
      <c r="AG36" s="17">
        <v>1E-3</v>
      </c>
      <c r="AH36" s="17">
        <v>0.29099999999999998</v>
      </c>
      <c r="AI36" s="17">
        <v>5.3999999999999999E-2</v>
      </c>
      <c r="AJ36" s="17">
        <v>0.01</v>
      </c>
      <c r="AK36" s="10">
        <v>0</v>
      </c>
      <c r="AL36" s="10">
        <v>0</v>
      </c>
      <c r="AM36" s="10">
        <v>0</v>
      </c>
      <c r="AN36" s="10">
        <v>0</v>
      </c>
      <c r="AO36" s="10">
        <v>0</v>
      </c>
      <c r="AP36" s="10">
        <v>0</v>
      </c>
      <c r="AQ36" s="10">
        <v>0</v>
      </c>
      <c r="AR36" s="10">
        <v>0</v>
      </c>
      <c r="AS36" s="10">
        <v>0</v>
      </c>
      <c r="AT36" s="17">
        <v>2E-3</v>
      </c>
      <c r="AU36" s="10">
        <v>0</v>
      </c>
      <c r="AV36" s="17">
        <v>3.0000000000000001E-3</v>
      </c>
      <c r="AW36" s="17">
        <v>0.01</v>
      </c>
      <c r="AX36" s="10">
        <v>0</v>
      </c>
      <c r="AY36" s="10">
        <v>0</v>
      </c>
      <c r="AZ36" s="10">
        <v>0</v>
      </c>
      <c r="BA36" s="10">
        <v>0</v>
      </c>
      <c r="BB36" s="17">
        <v>6.0000000000000001E-3</v>
      </c>
      <c r="BC36" s="17">
        <v>6.0000000000000001E-3</v>
      </c>
      <c r="BD36" s="17">
        <v>5.0000000000000001E-3</v>
      </c>
      <c r="BE36" s="10">
        <v>0</v>
      </c>
      <c r="BF36" s="17">
        <v>4.0000000000000001E-3</v>
      </c>
      <c r="BG36" s="17">
        <v>6.0000000000000001E-3</v>
      </c>
      <c r="BH36" s="17">
        <v>1.4999999999999999E-2</v>
      </c>
      <c r="BI36" s="10">
        <v>0</v>
      </c>
      <c r="BJ36" s="10">
        <v>0</v>
      </c>
      <c r="BK36" s="10">
        <v>0</v>
      </c>
      <c r="BL36" s="10">
        <v>0</v>
      </c>
      <c r="BM36" s="10">
        <v>0</v>
      </c>
      <c r="BN36" s="9">
        <f t="shared" si="1"/>
        <v>3.840999999999998</v>
      </c>
      <c r="BO36" s="10">
        <v>0</v>
      </c>
      <c r="BP36" s="17">
        <v>6.3209999999999997</v>
      </c>
      <c r="BQ36" s="10">
        <v>0</v>
      </c>
      <c r="BR36" s="17">
        <v>-1.409</v>
      </c>
      <c r="BS36" s="17">
        <v>4.117</v>
      </c>
    </row>
    <row r="37" spans="1:71" ht="15">
      <c r="A37" s="7" t="s">
        <v>127</v>
      </c>
      <c r="B37" s="16">
        <v>2E-3</v>
      </c>
      <c r="C37" s="16">
        <v>4.0000000000000001E-3</v>
      </c>
      <c r="D37" s="9">
        <v>0</v>
      </c>
      <c r="E37" s="16">
        <v>4.0000000000000001E-3</v>
      </c>
      <c r="F37" s="9">
        <v>0</v>
      </c>
      <c r="G37" s="9">
        <v>0</v>
      </c>
      <c r="H37" s="16">
        <v>5.0000000000000001E-3</v>
      </c>
      <c r="I37" s="9">
        <v>0</v>
      </c>
      <c r="J37" s="9">
        <v>0</v>
      </c>
      <c r="K37" s="9">
        <v>0</v>
      </c>
      <c r="L37" s="16">
        <v>1.9E-2</v>
      </c>
      <c r="M37" s="9">
        <v>0</v>
      </c>
      <c r="N37" s="9">
        <v>0</v>
      </c>
      <c r="O37" s="16">
        <v>0.106</v>
      </c>
      <c r="P37" s="9">
        <v>0</v>
      </c>
      <c r="Q37" s="16">
        <v>0.03</v>
      </c>
      <c r="R37" s="9">
        <v>0</v>
      </c>
      <c r="S37" s="9">
        <v>0</v>
      </c>
      <c r="T37" s="16">
        <v>1.9E-2</v>
      </c>
      <c r="U37" s="16">
        <v>1E-3</v>
      </c>
      <c r="V37" s="16">
        <v>2.2000000000000002</v>
      </c>
      <c r="W37" s="9">
        <v>0</v>
      </c>
      <c r="X37" s="16">
        <v>0.59399999999999997</v>
      </c>
      <c r="Y37" s="16">
        <v>1E-3</v>
      </c>
      <c r="Z37" s="9">
        <v>0</v>
      </c>
      <c r="AA37" s="16">
        <v>2.1000000000000001E-2</v>
      </c>
      <c r="AB37" s="16">
        <v>1.6E-2</v>
      </c>
      <c r="AC37" s="16">
        <v>3.0000000000000001E-3</v>
      </c>
      <c r="AD37" s="16">
        <v>0.376</v>
      </c>
      <c r="AE37" s="9">
        <v>0</v>
      </c>
      <c r="AF37" s="16">
        <v>0.17699999999999999</v>
      </c>
      <c r="AG37" s="9">
        <v>0</v>
      </c>
      <c r="AH37" s="16">
        <v>2.1999999999999999E-2</v>
      </c>
      <c r="AI37" s="16">
        <v>2.9000000000000001E-2</v>
      </c>
      <c r="AJ37" s="9">
        <v>0</v>
      </c>
      <c r="AK37" s="16">
        <v>1E-3</v>
      </c>
      <c r="AL37" s="9">
        <v>0</v>
      </c>
      <c r="AM37" s="9">
        <v>0</v>
      </c>
      <c r="AN37" s="9">
        <v>0</v>
      </c>
      <c r="AO37" s="16">
        <v>0.44600000000000001</v>
      </c>
      <c r="AP37" s="9">
        <v>0</v>
      </c>
      <c r="AQ37" s="9">
        <v>0</v>
      </c>
      <c r="AR37" s="9">
        <v>0</v>
      </c>
      <c r="AS37" s="9">
        <v>0</v>
      </c>
      <c r="AT37" s="16">
        <v>3.0000000000000001E-3</v>
      </c>
      <c r="AU37" s="16">
        <v>6.0999999999999999E-2</v>
      </c>
      <c r="AV37" s="16">
        <v>0.122</v>
      </c>
      <c r="AW37" s="16">
        <v>3.0000000000000001E-3</v>
      </c>
      <c r="AX37" s="16">
        <v>1E-3</v>
      </c>
      <c r="AY37" s="16">
        <v>0.128</v>
      </c>
      <c r="AZ37" s="9">
        <v>0</v>
      </c>
      <c r="BA37" s="9">
        <v>0</v>
      </c>
      <c r="BB37" s="16">
        <v>0.32</v>
      </c>
      <c r="BC37" s="16">
        <v>0.14699999999999999</v>
      </c>
      <c r="BD37" s="16">
        <v>2E-3</v>
      </c>
      <c r="BE37" s="9">
        <v>0</v>
      </c>
      <c r="BF37" s="16">
        <v>2E-3</v>
      </c>
      <c r="BG37" s="9">
        <v>0</v>
      </c>
      <c r="BH37" s="9">
        <v>0</v>
      </c>
      <c r="BI37" s="9">
        <v>0</v>
      </c>
      <c r="BJ37" s="9">
        <v>0</v>
      </c>
      <c r="BK37" s="16">
        <v>0.254</v>
      </c>
      <c r="BL37" s="9">
        <v>0</v>
      </c>
      <c r="BM37" s="9">
        <v>0</v>
      </c>
      <c r="BN37" s="9">
        <f t="shared" si="1"/>
        <v>5.1189999999999998</v>
      </c>
      <c r="BO37" s="9">
        <v>0</v>
      </c>
      <c r="BP37" s="16">
        <v>2.8220000000000001</v>
      </c>
      <c r="BQ37" s="9">
        <v>0</v>
      </c>
      <c r="BR37" s="16">
        <v>-0.29499999999999998</v>
      </c>
      <c r="BS37" s="16">
        <v>12.84</v>
      </c>
    </row>
    <row r="38" spans="1:71" ht="15">
      <c r="A38" s="7" t="s">
        <v>128</v>
      </c>
      <c r="B38" s="10">
        <v>0</v>
      </c>
      <c r="C38" s="10">
        <v>0</v>
      </c>
      <c r="D38" s="10">
        <v>0</v>
      </c>
      <c r="E38" s="10">
        <v>0</v>
      </c>
      <c r="F38" s="10">
        <v>0</v>
      </c>
      <c r="G38" s="10">
        <v>0</v>
      </c>
      <c r="H38" s="10">
        <v>0</v>
      </c>
      <c r="I38" s="10">
        <v>0</v>
      </c>
      <c r="J38" s="10">
        <v>0</v>
      </c>
      <c r="K38" s="10">
        <v>0</v>
      </c>
      <c r="L38" s="10">
        <v>0</v>
      </c>
      <c r="M38" s="10">
        <v>0</v>
      </c>
      <c r="N38" s="17">
        <v>3.0000000000000001E-3</v>
      </c>
      <c r="O38" s="10">
        <v>0</v>
      </c>
      <c r="P38" s="10">
        <v>0</v>
      </c>
      <c r="Q38" s="17">
        <v>0.48299999999999998</v>
      </c>
      <c r="R38" s="17">
        <v>0.16800000000000001</v>
      </c>
      <c r="S38" s="17">
        <v>1.33</v>
      </c>
      <c r="T38" s="17">
        <v>4.1000000000000002E-2</v>
      </c>
      <c r="U38" s="10">
        <v>0</v>
      </c>
      <c r="V38" s="17">
        <v>23.536999999999999</v>
      </c>
      <c r="W38" s="17">
        <v>0.39400000000000002</v>
      </c>
      <c r="X38" s="10">
        <v>0</v>
      </c>
      <c r="Y38" s="10">
        <v>0</v>
      </c>
      <c r="Z38" s="10">
        <v>0</v>
      </c>
      <c r="AA38" s="10">
        <v>0</v>
      </c>
      <c r="AB38" s="10">
        <v>0</v>
      </c>
      <c r="AC38" s="17">
        <v>0.879</v>
      </c>
      <c r="AD38" s="10">
        <v>0</v>
      </c>
      <c r="AE38" s="10">
        <v>0</v>
      </c>
      <c r="AF38" s="17">
        <v>0.873</v>
      </c>
      <c r="AG38" s="17">
        <v>8.1000000000000003E-2</v>
      </c>
      <c r="AH38" s="17">
        <v>18.738</v>
      </c>
      <c r="AI38" s="10">
        <v>0</v>
      </c>
      <c r="AJ38" s="10">
        <v>0</v>
      </c>
      <c r="AK38" s="10">
        <v>0</v>
      </c>
      <c r="AL38" s="10">
        <v>0</v>
      </c>
      <c r="AM38" s="10">
        <v>0</v>
      </c>
      <c r="AN38" s="10">
        <v>0</v>
      </c>
      <c r="AO38" s="10">
        <v>0</v>
      </c>
      <c r="AP38" s="10">
        <v>0</v>
      </c>
      <c r="AQ38" s="10">
        <v>0</v>
      </c>
      <c r="AR38" s="10">
        <v>0</v>
      </c>
      <c r="AS38" s="10">
        <v>0</v>
      </c>
      <c r="AT38" s="10">
        <v>0</v>
      </c>
      <c r="AU38" s="10">
        <v>0</v>
      </c>
      <c r="AV38" s="10">
        <v>0</v>
      </c>
      <c r="AW38" s="10">
        <v>0</v>
      </c>
      <c r="AX38" s="10">
        <v>0</v>
      </c>
      <c r="AY38" s="10">
        <v>0</v>
      </c>
      <c r="AZ38" s="10">
        <v>0</v>
      </c>
      <c r="BA38" s="10">
        <v>0</v>
      </c>
      <c r="BB38" s="10">
        <v>0</v>
      </c>
      <c r="BC38" s="10">
        <v>0</v>
      </c>
      <c r="BD38" s="10">
        <v>0</v>
      </c>
      <c r="BE38" s="10">
        <v>0</v>
      </c>
      <c r="BF38" s="10">
        <v>0</v>
      </c>
      <c r="BG38" s="10">
        <v>0</v>
      </c>
      <c r="BH38" s="10">
        <v>0</v>
      </c>
      <c r="BI38" s="10">
        <v>0</v>
      </c>
      <c r="BJ38" s="10">
        <v>0</v>
      </c>
      <c r="BK38" s="10">
        <v>0</v>
      </c>
      <c r="BL38" s="10">
        <v>0</v>
      </c>
      <c r="BM38" s="10">
        <v>0</v>
      </c>
      <c r="BN38" s="9">
        <f t="shared" si="1"/>
        <v>46.527000000000001</v>
      </c>
      <c r="BO38" s="10">
        <v>0</v>
      </c>
      <c r="BP38" s="17">
        <v>82.099000000000004</v>
      </c>
      <c r="BQ38" s="10">
        <v>0</v>
      </c>
      <c r="BR38" s="17">
        <v>-0.77900000000000003</v>
      </c>
      <c r="BS38" s="17">
        <v>153.19200000000001</v>
      </c>
    </row>
    <row r="39" spans="1:71" ht="15">
      <c r="A39" s="7" t="s">
        <v>129</v>
      </c>
      <c r="B39" s="9">
        <v>0</v>
      </c>
      <c r="C39" s="9">
        <v>0</v>
      </c>
      <c r="D39" s="16">
        <v>6.8000000000000005E-2</v>
      </c>
      <c r="E39" s="9">
        <v>0</v>
      </c>
      <c r="F39" s="16">
        <v>5.3999999999999999E-2</v>
      </c>
      <c r="G39" s="16">
        <v>0.105</v>
      </c>
      <c r="H39" s="9">
        <v>0</v>
      </c>
      <c r="I39" s="9">
        <v>0</v>
      </c>
      <c r="J39" s="9">
        <v>0</v>
      </c>
      <c r="K39" s="9">
        <v>0</v>
      </c>
      <c r="L39" s="9">
        <v>0</v>
      </c>
      <c r="M39" s="9">
        <v>0</v>
      </c>
      <c r="N39" s="16">
        <v>0.13700000000000001</v>
      </c>
      <c r="O39" s="9">
        <v>0</v>
      </c>
      <c r="P39" s="16">
        <v>0.70599999999999996</v>
      </c>
      <c r="Q39" s="16">
        <v>0.36099999999999999</v>
      </c>
      <c r="R39" s="16">
        <v>0.29699999999999999</v>
      </c>
      <c r="S39" s="16">
        <v>7.8E-2</v>
      </c>
      <c r="T39" s="16">
        <v>0.35499999999999998</v>
      </c>
      <c r="U39" s="16">
        <v>2.9260000000000002</v>
      </c>
      <c r="V39" s="16">
        <v>63.942</v>
      </c>
      <c r="W39" s="16">
        <v>0.17499999999999999</v>
      </c>
      <c r="X39" s="16">
        <v>16.428999999999998</v>
      </c>
      <c r="Y39" s="9">
        <v>0</v>
      </c>
      <c r="Z39" s="9">
        <v>0</v>
      </c>
      <c r="AA39" s="16">
        <v>0.36799999999999999</v>
      </c>
      <c r="AB39" s="16">
        <v>2.3570000000000002</v>
      </c>
      <c r="AC39" s="16">
        <v>2.3E-2</v>
      </c>
      <c r="AD39" s="16">
        <v>0.104</v>
      </c>
      <c r="AE39" s="9">
        <v>0</v>
      </c>
      <c r="AF39" s="16">
        <v>22.577999999999999</v>
      </c>
      <c r="AG39" s="16">
        <v>3.891</v>
      </c>
      <c r="AH39" s="16">
        <v>6.0519999999999996</v>
      </c>
      <c r="AI39" s="16">
        <v>4.1000000000000002E-2</v>
      </c>
      <c r="AJ39" s="9">
        <v>0</v>
      </c>
      <c r="AK39" s="9">
        <v>0</v>
      </c>
      <c r="AL39" s="9">
        <v>0</v>
      </c>
      <c r="AM39" s="9">
        <v>0</v>
      </c>
      <c r="AN39" s="9">
        <v>0</v>
      </c>
      <c r="AO39" s="16">
        <v>3.5999999999999997E-2</v>
      </c>
      <c r="AP39" s="16">
        <v>0.61299999999999999</v>
      </c>
      <c r="AQ39" s="9">
        <v>0</v>
      </c>
      <c r="AR39" s="9">
        <v>0</v>
      </c>
      <c r="AS39" s="16">
        <v>4.1000000000000002E-2</v>
      </c>
      <c r="AT39" s="9">
        <v>0</v>
      </c>
      <c r="AU39" s="16">
        <v>0.32</v>
      </c>
      <c r="AV39" s="9">
        <v>0</v>
      </c>
      <c r="AW39" s="16">
        <v>0.34499999999999997</v>
      </c>
      <c r="AX39" s="9">
        <v>0</v>
      </c>
      <c r="AY39" s="16">
        <v>20.151</v>
      </c>
      <c r="AZ39" s="9">
        <v>0</v>
      </c>
      <c r="BA39" s="9">
        <v>0</v>
      </c>
      <c r="BB39" s="16">
        <v>2.3E-2</v>
      </c>
      <c r="BC39" s="16">
        <v>32.908000000000001</v>
      </c>
      <c r="BD39" s="16">
        <v>8.6999999999999994E-2</v>
      </c>
      <c r="BE39" s="16">
        <v>25.059000000000001</v>
      </c>
      <c r="BF39" s="16">
        <v>6.35</v>
      </c>
      <c r="BG39" s="9">
        <v>0</v>
      </c>
      <c r="BH39" s="16">
        <v>0.17</v>
      </c>
      <c r="BI39" s="16">
        <v>6.2E-2</v>
      </c>
      <c r="BJ39" s="9">
        <v>0</v>
      </c>
      <c r="BK39" s="16">
        <v>0.02</v>
      </c>
      <c r="BL39" s="9">
        <v>0</v>
      </c>
      <c r="BM39" s="9">
        <v>0</v>
      </c>
      <c r="BN39" s="9">
        <f t="shared" si="1"/>
        <v>207.23199999999997</v>
      </c>
      <c r="BO39" s="9">
        <v>0</v>
      </c>
      <c r="BP39" s="16">
        <v>93.942999999999998</v>
      </c>
      <c r="BQ39" s="9">
        <v>0</v>
      </c>
      <c r="BR39" s="16">
        <v>8.0120000000000005</v>
      </c>
      <c r="BS39" s="16">
        <v>95.123999999999995</v>
      </c>
    </row>
    <row r="40" spans="1:71" ht="15">
      <c r="A40" s="7" t="s">
        <v>130</v>
      </c>
      <c r="B40" s="17">
        <v>4.0000000000000001E-3</v>
      </c>
      <c r="C40" s="10">
        <v>0</v>
      </c>
      <c r="D40" s="17">
        <v>3.2000000000000001E-2</v>
      </c>
      <c r="E40" s="17">
        <v>0.21099999999999999</v>
      </c>
      <c r="F40" s="17">
        <v>2.7E-2</v>
      </c>
      <c r="G40" s="10">
        <v>0</v>
      </c>
      <c r="H40" s="17">
        <v>8.0000000000000002E-3</v>
      </c>
      <c r="I40" s="10">
        <v>0</v>
      </c>
      <c r="J40" s="17">
        <v>2E-3</v>
      </c>
      <c r="K40" s="10">
        <v>0</v>
      </c>
      <c r="L40" s="17">
        <v>1.7000000000000001E-2</v>
      </c>
      <c r="M40" s="17">
        <v>1.2E-2</v>
      </c>
      <c r="N40" s="17">
        <v>4.0000000000000001E-3</v>
      </c>
      <c r="O40" s="17">
        <v>0.01</v>
      </c>
      <c r="P40" s="17">
        <v>2.4E-2</v>
      </c>
      <c r="Q40" s="17">
        <v>0.41199999999999998</v>
      </c>
      <c r="R40" s="10">
        <v>0</v>
      </c>
      <c r="S40" s="17">
        <v>5.0000000000000001E-3</v>
      </c>
      <c r="T40" s="17">
        <v>0.08</v>
      </c>
      <c r="U40" s="17">
        <v>1.8120000000000001</v>
      </c>
      <c r="V40" s="17">
        <v>26.055</v>
      </c>
      <c r="W40" s="17">
        <v>5.1999999999999998E-2</v>
      </c>
      <c r="X40" s="17">
        <v>22.327999999999999</v>
      </c>
      <c r="Y40" s="17">
        <v>3.3000000000000002E-2</v>
      </c>
      <c r="Z40" s="17">
        <v>4.0000000000000001E-3</v>
      </c>
      <c r="AA40" s="17">
        <v>0.05</v>
      </c>
      <c r="AB40" s="17">
        <v>7.3999999999999996E-2</v>
      </c>
      <c r="AC40" s="10">
        <v>0</v>
      </c>
      <c r="AD40" s="10">
        <v>0</v>
      </c>
      <c r="AE40" s="10">
        <v>0</v>
      </c>
      <c r="AF40" s="17">
        <v>0.37</v>
      </c>
      <c r="AG40" s="17">
        <v>5.7000000000000002E-2</v>
      </c>
      <c r="AH40" s="17">
        <v>0.69</v>
      </c>
      <c r="AI40" s="17">
        <v>4.0000000000000001E-3</v>
      </c>
      <c r="AJ40" s="10">
        <v>0</v>
      </c>
      <c r="AK40" s="10">
        <v>0</v>
      </c>
      <c r="AL40" s="17">
        <v>5.0000000000000001E-3</v>
      </c>
      <c r="AM40" s="17">
        <v>6.0000000000000001E-3</v>
      </c>
      <c r="AN40" s="17">
        <v>2E-3</v>
      </c>
      <c r="AO40" s="17">
        <v>1.2999999999999999E-2</v>
      </c>
      <c r="AP40" s="10">
        <v>0</v>
      </c>
      <c r="AQ40" s="10">
        <v>0</v>
      </c>
      <c r="AR40" s="10">
        <v>0</v>
      </c>
      <c r="AS40" s="17">
        <v>4.0000000000000001E-3</v>
      </c>
      <c r="AT40" s="17">
        <v>3.0000000000000001E-3</v>
      </c>
      <c r="AU40" s="17">
        <v>3.3000000000000002E-2</v>
      </c>
      <c r="AV40" s="17">
        <v>6.0000000000000001E-3</v>
      </c>
      <c r="AW40" s="17">
        <v>4.0000000000000001E-3</v>
      </c>
      <c r="AX40" s="17">
        <v>4.0000000000000001E-3</v>
      </c>
      <c r="AY40" s="17">
        <v>0.01</v>
      </c>
      <c r="AZ40" s="10">
        <v>0</v>
      </c>
      <c r="BA40" s="10">
        <v>0</v>
      </c>
      <c r="BB40" s="17">
        <v>0.02</v>
      </c>
      <c r="BC40" s="17">
        <v>5.0000000000000001E-3</v>
      </c>
      <c r="BD40" s="17">
        <v>5.0000000000000001E-3</v>
      </c>
      <c r="BE40" s="17">
        <v>2.7E-2</v>
      </c>
      <c r="BF40" s="17">
        <v>0.37</v>
      </c>
      <c r="BG40" s="17">
        <v>2E-3</v>
      </c>
      <c r="BH40" s="10">
        <v>0</v>
      </c>
      <c r="BI40" s="17">
        <v>0.13700000000000001</v>
      </c>
      <c r="BJ40" s="10">
        <v>0</v>
      </c>
      <c r="BK40" s="10">
        <v>0</v>
      </c>
      <c r="BL40" s="10">
        <v>0</v>
      </c>
      <c r="BM40" s="10">
        <v>0</v>
      </c>
      <c r="BN40" s="9">
        <f t="shared" si="1"/>
        <v>53.032999999999994</v>
      </c>
      <c r="BO40" s="10">
        <v>0</v>
      </c>
      <c r="BP40" s="17">
        <v>18.27</v>
      </c>
      <c r="BQ40" s="17">
        <v>2.8000000000000001E-2</v>
      </c>
      <c r="BR40" s="17">
        <v>9.7409999999999997</v>
      </c>
      <c r="BS40" s="17">
        <v>113.785</v>
      </c>
    </row>
    <row r="41" spans="1:71" ht="15">
      <c r="A41" s="7" t="s">
        <v>131</v>
      </c>
      <c r="B41" s="16">
        <v>0.04</v>
      </c>
      <c r="C41" s="16">
        <v>7.0000000000000001E-3</v>
      </c>
      <c r="D41" s="9">
        <v>0</v>
      </c>
      <c r="E41" s="16">
        <v>7.0000000000000001E-3</v>
      </c>
      <c r="F41" s="16">
        <v>2.1999999999999999E-2</v>
      </c>
      <c r="G41" s="16">
        <v>1E-3</v>
      </c>
      <c r="H41" s="16">
        <v>0.01</v>
      </c>
      <c r="I41" s="16">
        <v>5.0000000000000001E-3</v>
      </c>
      <c r="J41" s="16">
        <v>3.0000000000000001E-3</v>
      </c>
      <c r="K41" s="16">
        <v>1E-3</v>
      </c>
      <c r="L41" s="16">
        <v>1.4999999999999999E-2</v>
      </c>
      <c r="M41" s="16">
        <v>1.2999999999999999E-2</v>
      </c>
      <c r="N41" s="16">
        <v>5.0000000000000001E-3</v>
      </c>
      <c r="O41" s="16">
        <v>8.0000000000000002E-3</v>
      </c>
      <c r="P41" s="16">
        <v>2E-3</v>
      </c>
      <c r="Q41" s="16">
        <v>1.6E-2</v>
      </c>
      <c r="R41" s="16">
        <v>0.30499999999999999</v>
      </c>
      <c r="S41" s="16">
        <v>6.8000000000000005E-2</v>
      </c>
      <c r="T41" s="16">
        <v>0.874</v>
      </c>
      <c r="U41" s="16">
        <v>4.0000000000000001E-3</v>
      </c>
      <c r="V41" s="16">
        <v>29.844999999999999</v>
      </c>
      <c r="W41" s="16">
        <v>2E-3</v>
      </c>
      <c r="X41" s="16">
        <v>4.3999999999999997E-2</v>
      </c>
      <c r="Y41" s="16">
        <v>2.9000000000000001E-2</v>
      </c>
      <c r="Z41" s="9">
        <v>0</v>
      </c>
      <c r="AA41" s="16">
        <v>7.0000000000000001E-3</v>
      </c>
      <c r="AB41" s="16">
        <v>0.20599999999999999</v>
      </c>
      <c r="AC41" s="16">
        <v>0.95099999999999996</v>
      </c>
      <c r="AD41" s="16">
        <v>0.17199999999999999</v>
      </c>
      <c r="AE41" s="16">
        <v>6.4000000000000001E-2</v>
      </c>
      <c r="AF41" s="16">
        <v>1.181</v>
      </c>
      <c r="AG41" s="16">
        <v>2.4740000000000002</v>
      </c>
      <c r="AH41" s="16">
        <v>2.1070000000000002</v>
      </c>
      <c r="AI41" s="16">
        <v>0.621</v>
      </c>
      <c r="AJ41" s="16">
        <v>0.161</v>
      </c>
      <c r="AK41" s="16">
        <v>1.0999999999999999E-2</v>
      </c>
      <c r="AL41" s="16">
        <v>3.0000000000000001E-3</v>
      </c>
      <c r="AM41" s="16">
        <v>2E-3</v>
      </c>
      <c r="AN41" s="16">
        <v>0.01</v>
      </c>
      <c r="AO41" s="16">
        <v>6.4000000000000001E-2</v>
      </c>
      <c r="AP41" s="16">
        <v>0.03</v>
      </c>
      <c r="AQ41" s="16">
        <v>2E-3</v>
      </c>
      <c r="AR41" s="16">
        <v>1.0999999999999999E-2</v>
      </c>
      <c r="AS41" s="16">
        <v>6.0999999999999999E-2</v>
      </c>
      <c r="AT41" s="16">
        <v>0.107</v>
      </c>
      <c r="AU41" s="16">
        <v>0.27800000000000002</v>
      </c>
      <c r="AV41" s="16">
        <v>0.106</v>
      </c>
      <c r="AW41" s="16">
        <v>8.0000000000000002E-3</v>
      </c>
      <c r="AX41" s="16">
        <v>8.9999999999999993E-3</v>
      </c>
      <c r="AY41" s="16">
        <v>0.438</v>
      </c>
      <c r="AZ41" s="16">
        <v>7.2999999999999995E-2</v>
      </c>
      <c r="BA41" s="16">
        <v>2.4E-2</v>
      </c>
      <c r="BB41" s="16">
        <v>4.7E-2</v>
      </c>
      <c r="BC41" s="16">
        <v>15.217000000000001</v>
      </c>
      <c r="BD41" s="16">
        <v>0.01</v>
      </c>
      <c r="BE41" s="16">
        <v>1.0999999999999999E-2</v>
      </c>
      <c r="BF41" s="16">
        <v>3.5999999999999997E-2</v>
      </c>
      <c r="BG41" s="9">
        <v>0</v>
      </c>
      <c r="BH41" s="16">
        <v>1.4E-2</v>
      </c>
      <c r="BI41" s="16">
        <v>2.5000000000000001E-2</v>
      </c>
      <c r="BJ41" s="16">
        <v>2.8000000000000001E-2</v>
      </c>
      <c r="BK41" s="16">
        <v>2E-3</v>
      </c>
      <c r="BL41" s="9">
        <v>0</v>
      </c>
      <c r="BM41" s="9">
        <v>0</v>
      </c>
      <c r="BN41" s="9">
        <f t="shared" si="1"/>
        <v>55.897000000000006</v>
      </c>
      <c r="BO41" s="16">
        <v>0.313</v>
      </c>
      <c r="BP41" s="16">
        <v>118.602</v>
      </c>
      <c r="BQ41" s="9">
        <v>0</v>
      </c>
      <c r="BR41" s="9">
        <v>0</v>
      </c>
      <c r="BS41" s="16">
        <v>309.44</v>
      </c>
    </row>
    <row r="42" spans="1:71" ht="15">
      <c r="A42" s="7" t="s">
        <v>132</v>
      </c>
      <c r="B42" s="10">
        <v>0</v>
      </c>
      <c r="C42" s="10">
        <v>0</v>
      </c>
      <c r="D42" s="17">
        <v>2E-3</v>
      </c>
      <c r="E42" s="17">
        <v>0.51700000000000002</v>
      </c>
      <c r="F42" s="10">
        <v>0</v>
      </c>
      <c r="G42" s="10">
        <v>0</v>
      </c>
      <c r="H42" s="10">
        <v>0</v>
      </c>
      <c r="I42" s="10">
        <v>0</v>
      </c>
      <c r="J42" s="10">
        <v>0</v>
      </c>
      <c r="K42" s="10">
        <v>0</v>
      </c>
      <c r="L42" s="10">
        <v>0</v>
      </c>
      <c r="M42" s="10">
        <v>0</v>
      </c>
      <c r="N42" s="10">
        <v>0</v>
      </c>
      <c r="O42" s="10">
        <v>0</v>
      </c>
      <c r="P42" s="10">
        <v>0</v>
      </c>
      <c r="Q42" s="17">
        <v>1.4E-2</v>
      </c>
      <c r="R42" s="17">
        <v>1.464</v>
      </c>
      <c r="S42" s="10">
        <v>0</v>
      </c>
      <c r="T42" s="17">
        <v>1.9E-2</v>
      </c>
      <c r="U42" s="17">
        <v>0.152</v>
      </c>
      <c r="V42" s="17">
        <v>13.032</v>
      </c>
      <c r="W42" s="10">
        <v>0</v>
      </c>
      <c r="X42" s="17">
        <v>10.000999999999999</v>
      </c>
      <c r="Y42" s="10">
        <v>0</v>
      </c>
      <c r="Z42" s="10">
        <v>0</v>
      </c>
      <c r="AA42" s="10">
        <v>0</v>
      </c>
      <c r="AB42" s="10">
        <v>0</v>
      </c>
      <c r="AC42" s="10">
        <v>0</v>
      </c>
      <c r="AD42" s="10">
        <v>0</v>
      </c>
      <c r="AE42" s="10">
        <v>0</v>
      </c>
      <c r="AF42" s="17">
        <v>0.27900000000000003</v>
      </c>
      <c r="AG42" s="17">
        <v>0.308</v>
      </c>
      <c r="AH42" s="17">
        <v>0.78</v>
      </c>
      <c r="AI42" s="10">
        <v>0</v>
      </c>
      <c r="AJ42" s="10">
        <v>0</v>
      </c>
      <c r="AK42" s="10">
        <v>0</v>
      </c>
      <c r="AL42" s="10">
        <v>0</v>
      </c>
      <c r="AM42" s="10">
        <v>0</v>
      </c>
      <c r="AN42" s="10">
        <v>0</v>
      </c>
      <c r="AO42" s="10">
        <v>0</v>
      </c>
      <c r="AP42" s="17">
        <v>2E-3</v>
      </c>
      <c r="AQ42" s="17">
        <v>1.2999999999999999E-2</v>
      </c>
      <c r="AR42" s="17">
        <v>6.0000000000000001E-3</v>
      </c>
      <c r="AS42" s="17">
        <v>0.16500000000000001</v>
      </c>
      <c r="AT42" s="10">
        <v>0</v>
      </c>
      <c r="AU42" s="10">
        <v>0</v>
      </c>
      <c r="AV42" s="10">
        <v>0</v>
      </c>
      <c r="AW42" s="10">
        <v>0</v>
      </c>
      <c r="AX42" s="10">
        <v>0</v>
      </c>
      <c r="AY42" s="10">
        <v>0</v>
      </c>
      <c r="AZ42" s="10">
        <v>0</v>
      </c>
      <c r="BA42" s="10">
        <v>0</v>
      </c>
      <c r="BB42" s="10">
        <v>0</v>
      </c>
      <c r="BC42" s="17">
        <v>15.930999999999999</v>
      </c>
      <c r="BD42" s="10">
        <v>0</v>
      </c>
      <c r="BE42" s="17">
        <v>1.492</v>
      </c>
      <c r="BF42" s="10">
        <v>0</v>
      </c>
      <c r="BG42" s="17">
        <v>1.4999999999999999E-2</v>
      </c>
      <c r="BH42" s="10">
        <v>0</v>
      </c>
      <c r="BI42" s="17">
        <v>8.9999999999999993E-3</v>
      </c>
      <c r="BJ42" s="10">
        <v>0</v>
      </c>
      <c r="BK42" s="10">
        <v>0</v>
      </c>
      <c r="BL42" s="10">
        <v>0</v>
      </c>
      <c r="BM42" s="10">
        <v>0</v>
      </c>
      <c r="BN42" s="9">
        <f t="shared" si="1"/>
        <v>44.201000000000001</v>
      </c>
      <c r="BO42" s="10">
        <v>0</v>
      </c>
      <c r="BP42" s="17">
        <v>29.262</v>
      </c>
      <c r="BQ42" s="10">
        <v>0</v>
      </c>
      <c r="BR42" s="17">
        <v>1.619</v>
      </c>
      <c r="BS42" s="17">
        <v>33.054000000000002</v>
      </c>
    </row>
    <row r="43" spans="1:71" ht="15">
      <c r="A43" s="7" t="s">
        <v>133</v>
      </c>
      <c r="B43" s="16">
        <v>8.9999999999999993E-3</v>
      </c>
      <c r="C43" s="16">
        <v>6.0000000000000001E-3</v>
      </c>
      <c r="D43" s="9">
        <v>0</v>
      </c>
      <c r="E43" s="16">
        <v>4.5999999999999999E-2</v>
      </c>
      <c r="F43" s="16">
        <v>1E-3</v>
      </c>
      <c r="G43" s="16">
        <v>1E-3</v>
      </c>
      <c r="H43" s="9">
        <v>0</v>
      </c>
      <c r="I43" s="9">
        <v>0</v>
      </c>
      <c r="J43" s="9">
        <v>0</v>
      </c>
      <c r="K43" s="9">
        <v>0</v>
      </c>
      <c r="L43" s="9">
        <v>0</v>
      </c>
      <c r="M43" s="9">
        <v>0</v>
      </c>
      <c r="N43" s="9">
        <v>0</v>
      </c>
      <c r="O43" s="16">
        <v>2E-3</v>
      </c>
      <c r="P43" s="9">
        <v>0</v>
      </c>
      <c r="Q43" s="9">
        <v>0</v>
      </c>
      <c r="R43" s="16">
        <v>0.20599999999999999</v>
      </c>
      <c r="S43" s="16">
        <v>0.433</v>
      </c>
      <c r="T43" s="16">
        <v>4.5170000000000003</v>
      </c>
      <c r="U43" s="16">
        <v>5.8879999999999999</v>
      </c>
      <c r="V43" s="16">
        <v>107.36799999999999</v>
      </c>
      <c r="W43" s="16">
        <v>6.0430000000000001</v>
      </c>
      <c r="X43" s="16">
        <v>61.747</v>
      </c>
      <c r="Y43" s="16">
        <v>2E-3</v>
      </c>
      <c r="Z43" s="16">
        <v>4.0000000000000001E-3</v>
      </c>
      <c r="AA43" s="9">
        <v>0</v>
      </c>
      <c r="AB43" s="16">
        <v>5.0999999999999997E-2</v>
      </c>
      <c r="AC43" s="16">
        <v>0.98399999999999999</v>
      </c>
      <c r="AD43" s="16">
        <v>1.456</v>
      </c>
      <c r="AE43" s="9">
        <v>0</v>
      </c>
      <c r="AF43" s="16">
        <v>3.343</v>
      </c>
      <c r="AG43" s="9">
        <v>0</v>
      </c>
      <c r="AH43" s="16">
        <v>0.628</v>
      </c>
      <c r="AI43" s="9">
        <v>0</v>
      </c>
      <c r="AJ43" s="9">
        <v>0</v>
      </c>
      <c r="AK43" s="9">
        <v>0</v>
      </c>
      <c r="AL43" s="9">
        <v>0</v>
      </c>
      <c r="AM43" s="9">
        <v>0</v>
      </c>
      <c r="AN43" s="9">
        <v>0</v>
      </c>
      <c r="AO43" s="16">
        <v>48.872</v>
      </c>
      <c r="AP43" s="9">
        <v>0</v>
      </c>
      <c r="AQ43" s="9">
        <v>0</v>
      </c>
      <c r="AR43" s="9">
        <v>0</v>
      </c>
      <c r="AS43" s="9">
        <v>0</v>
      </c>
      <c r="AT43" s="9">
        <v>0</v>
      </c>
      <c r="AU43" s="9">
        <v>0</v>
      </c>
      <c r="AV43" s="9">
        <v>0</v>
      </c>
      <c r="AW43" s="9">
        <v>0</v>
      </c>
      <c r="AX43" s="9">
        <v>0</v>
      </c>
      <c r="AY43" s="16">
        <v>1.4999999999999999E-2</v>
      </c>
      <c r="AZ43" s="9">
        <v>0</v>
      </c>
      <c r="BA43" s="9">
        <v>0</v>
      </c>
      <c r="BB43" s="9">
        <v>0</v>
      </c>
      <c r="BC43" s="16">
        <v>0.496</v>
      </c>
      <c r="BD43" s="16">
        <v>8.9999999999999993E-3</v>
      </c>
      <c r="BE43" s="9">
        <v>0</v>
      </c>
      <c r="BF43" s="16">
        <v>3.5000000000000003E-2</v>
      </c>
      <c r="BG43" s="9">
        <v>0</v>
      </c>
      <c r="BH43" s="16">
        <v>2E-3</v>
      </c>
      <c r="BI43" s="16">
        <v>3.0000000000000001E-3</v>
      </c>
      <c r="BJ43" s="16">
        <v>0.47</v>
      </c>
      <c r="BK43" s="9">
        <v>0</v>
      </c>
      <c r="BL43" s="9">
        <v>0</v>
      </c>
      <c r="BM43" s="9">
        <v>0</v>
      </c>
      <c r="BN43" s="9">
        <f t="shared" si="1"/>
        <v>242.63699999999994</v>
      </c>
      <c r="BO43" s="9">
        <v>0</v>
      </c>
      <c r="BP43" s="16">
        <v>52.186999999999998</v>
      </c>
      <c r="BQ43" s="9">
        <v>0</v>
      </c>
      <c r="BR43" s="16">
        <v>22.655000000000001</v>
      </c>
      <c r="BS43" s="16">
        <v>973.06399999999996</v>
      </c>
    </row>
    <row r="44" spans="1:71" ht="15">
      <c r="A44" s="7" t="s">
        <v>134</v>
      </c>
      <c r="B44" s="17">
        <v>3.0000000000000001E-3</v>
      </c>
      <c r="C44" s="10">
        <v>0</v>
      </c>
      <c r="D44" s="17">
        <v>0.35499999999999998</v>
      </c>
      <c r="E44" s="17">
        <v>0.21099999999999999</v>
      </c>
      <c r="F44" s="17">
        <v>5.0999999999999997E-2</v>
      </c>
      <c r="G44" s="10">
        <v>0</v>
      </c>
      <c r="H44" s="10">
        <v>0</v>
      </c>
      <c r="I44" s="10">
        <v>0</v>
      </c>
      <c r="J44" s="10">
        <v>0</v>
      </c>
      <c r="K44" s="17">
        <v>1.0999999999999999E-2</v>
      </c>
      <c r="L44" s="17">
        <v>1.6E-2</v>
      </c>
      <c r="M44" s="17">
        <v>5.1999999999999998E-2</v>
      </c>
      <c r="N44" s="17">
        <v>4.8000000000000001E-2</v>
      </c>
      <c r="O44" s="17">
        <v>6.0000000000000001E-3</v>
      </c>
      <c r="P44" s="17">
        <v>1.554</v>
      </c>
      <c r="Q44" s="17">
        <v>5.0999999999999997E-2</v>
      </c>
      <c r="R44" s="17">
        <v>4.0000000000000001E-3</v>
      </c>
      <c r="S44" s="17">
        <v>7.0999999999999994E-2</v>
      </c>
      <c r="T44" s="17">
        <v>8.0000000000000002E-3</v>
      </c>
      <c r="U44" s="17">
        <v>0.159</v>
      </c>
      <c r="V44" s="17">
        <v>185.63800000000001</v>
      </c>
      <c r="W44" s="17">
        <v>1.0999999999999999E-2</v>
      </c>
      <c r="X44" s="17">
        <v>4.133</v>
      </c>
      <c r="Y44" s="17">
        <v>1.2999999999999999E-2</v>
      </c>
      <c r="Z44" s="17">
        <v>2E-3</v>
      </c>
      <c r="AA44" s="17">
        <v>3.0000000000000001E-3</v>
      </c>
      <c r="AB44" s="17">
        <v>2.3E-2</v>
      </c>
      <c r="AC44" s="10">
        <v>0</v>
      </c>
      <c r="AD44" s="17">
        <v>3.9E-2</v>
      </c>
      <c r="AE44" s="17">
        <v>9.1999999999999998E-2</v>
      </c>
      <c r="AF44" s="17">
        <v>11.332000000000001</v>
      </c>
      <c r="AG44" s="17">
        <v>0.23499999999999999</v>
      </c>
      <c r="AH44" s="17">
        <v>34.137999999999998</v>
      </c>
      <c r="AI44" s="17">
        <v>8.1050000000000004</v>
      </c>
      <c r="AJ44" s="17">
        <v>2E-3</v>
      </c>
      <c r="AK44" s="17">
        <v>2E-3</v>
      </c>
      <c r="AL44" s="10">
        <v>0</v>
      </c>
      <c r="AM44" s="10">
        <v>0</v>
      </c>
      <c r="AN44" s="10">
        <v>0</v>
      </c>
      <c r="AO44" s="10">
        <v>0</v>
      </c>
      <c r="AP44" s="10">
        <v>0</v>
      </c>
      <c r="AQ44" s="10">
        <v>0</v>
      </c>
      <c r="AR44" s="10">
        <v>0</v>
      </c>
      <c r="AS44" s="17">
        <v>1.0999999999999999E-2</v>
      </c>
      <c r="AT44" s="17">
        <v>1.2999999999999999E-2</v>
      </c>
      <c r="AU44" s="17">
        <v>7.5999999999999998E-2</v>
      </c>
      <c r="AV44" s="17">
        <v>33.164000000000001</v>
      </c>
      <c r="AW44" s="10">
        <v>0</v>
      </c>
      <c r="AX44" s="10">
        <v>0</v>
      </c>
      <c r="AY44" s="17">
        <v>1.7010000000000001</v>
      </c>
      <c r="AZ44" s="10">
        <v>0</v>
      </c>
      <c r="BA44" s="17">
        <v>1E-3</v>
      </c>
      <c r="BB44" s="10">
        <v>0</v>
      </c>
      <c r="BC44" s="17">
        <v>14.852</v>
      </c>
      <c r="BD44" s="17">
        <v>0.219</v>
      </c>
      <c r="BE44" s="17">
        <v>0.22700000000000001</v>
      </c>
      <c r="BF44" s="17">
        <v>5.0000000000000001E-3</v>
      </c>
      <c r="BG44" s="17">
        <v>2.8000000000000001E-2</v>
      </c>
      <c r="BH44" s="17">
        <v>3.6999999999999998E-2</v>
      </c>
      <c r="BI44" s="17">
        <v>1.4999999999999999E-2</v>
      </c>
      <c r="BJ44" s="17">
        <v>1.7000000000000001E-2</v>
      </c>
      <c r="BK44" s="10">
        <v>0</v>
      </c>
      <c r="BL44" s="10">
        <v>0</v>
      </c>
      <c r="BM44" s="10">
        <v>0</v>
      </c>
      <c r="BN44" s="9">
        <f t="shared" si="1"/>
        <v>296.73399999999992</v>
      </c>
      <c r="BO44" s="10">
        <v>0</v>
      </c>
      <c r="BP44" s="17">
        <v>54.06</v>
      </c>
      <c r="BQ44" s="17">
        <v>3.0000000000000001E-3</v>
      </c>
      <c r="BR44" s="17">
        <v>5.827</v>
      </c>
      <c r="BS44" s="17">
        <v>1230.3240000000001</v>
      </c>
    </row>
    <row r="45" spans="1:71" ht="15">
      <c r="A45" s="7" t="s">
        <v>135</v>
      </c>
      <c r="B45" s="16">
        <v>9.0999999999999998E-2</v>
      </c>
      <c r="C45" s="16">
        <v>7.0000000000000001E-3</v>
      </c>
      <c r="D45" s="9">
        <v>0</v>
      </c>
      <c r="E45" s="16">
        <v>0.38200000000000001</v>
      </c>
      <c r="F45" s="16">
        <v>8.9999999999999993E-3</v>
      </c>
      <c r="G45" s="9">
        <v>0</v>
      </c>
      <c r="H45" s="9">
        <v>0</v>
      </c>
      <c r="I45" s="9">
        <v>0</v>
      </c>
      <c r="J45" s="16">
        <v>2E-3</v>
      </c>
      <c r="K45" s="9">
        <v>0</v>
      </c>
      <c r="L45" s="16">
        <v>8.9999999999999993E-3</v>
      </c>
      <c r="M45" s="16">
        <v>1E-3</v>
      </c>
      <c r="N45" s="9">
        <v>0</v>
      </c>
      <c r="O45" s="9">
        <v>0</v>
      </c>
      <c r="P45" s="9">
        <v>0</v>
      </c>
      <c r="Q45" s="16">
        <v>0.53700000000000003</v>
      </c>
      <c r="R45" s="9">
        <v>0</v>
      </c>
      <c r="S45" s="9">
        <v>0</v>
      </c>
      <c r="T45" s="16">
        <v>0.05</v>
      </c>
      <c r="U45" s="9">
        <v>0</v>
      </c>
      <c r="V45" s="16">
        <v>8.0090000000000003</v>
      </c>
      <c r="W45" s="9">
        <v>0</v>
      </c>
      <c r="X45" s="16">
        <v>0.01</v>
      </c>
      <c r="Y45" s="9">
        <v>0</v>
      </c>
      <c r="Z45" s="9">
        <v>0</v>
      </c>
      <c r="AA45" s="16">
        <v>1E-3</v>
      </c>
      <c r="AB45" s="9">
        <v>0</v>
      </c>
      <c r="AC45" s="9">
        <v>0</v>
      </c>
      <c r="AD45" s="16">
        <v>3.0000000000000001E-3</v>
      </c>
      <c r="AE45" s="16">
        <v>1E-3</v>
      </c>
      <c r="AF45" s="16">
        <v>1.4670000000000001</v>
      </c>
      <c r="AG45" s="16">
        <v>1.4E-2</v>
      </c>
      <c r="AH45" s="16">
        <v>0.17100000000000001</v>
      </c>
      <c r="AI45" s="16">
        <v>0.22500000000000001</v>
      </c>
      <c r="AJ45" s="16">
        <v>0.03</v>
      </c>
      <c r="AK45" s="16">
        <v>3.0000000000000001E-3</v>
      </c>
      <c r="AL45" s="16">
        <v>1E-3</v>
      </c>
      <c r="AM45" s="16">
        <v>1E-3</v>
      </c>
      <c r="AN45" s="16">
        <v>1.0999999999999999E-2</v>
      </c>
      <c r="AO45" s="9">
        <v>0</v>
      </c>
      <c r="AP45" s="9">
        <v>0</v>
      </c>
      <c r="AQ45" s="9">
        <v>0</v>
      </c>
      <c r="AR45" s="9">
        <v>0</v>
      </c>
      <c r="AS45" s="16">
        <v>4.8000000000000001E-2</v>
      </c>
      <c r="AT45" s="16">
        <v>1.9E-2</v>
      </c>
      <c r="AU45" s="16">
        <v>0.08</v>
      </c>
      <c r="AV45" s="9">
        <v>0</v>
      </c>
      <c r="AW45" s="16">
        <v>4.0000000000000001E-3</v>
      </c>
      <c r="AX45" s="16">
        <v>2E-3</v>
      </c>
      <c r="AY45" s="9">
        <v>0</v>
      </c>
      <c r="AZ45" s="16">
        <v>9.4E-2</v>
      </c>
      <c r="BA45" s="16">
        <v>2E-3</v>
      </c>
      <c r="BB45" s="16">
        <v>2.1999999999999999E-2</v>
      </c>
      <c r="BC45" s="16">
        <v>0.77500000000000002</v>
      </c>
      <c r="BD45" s="16">
        <v>6.0000000000000001E-3</v>
      </c>
      <c r="BE45" s="16">
        <v>1.7000000000000001E-2</v>
      </c>
      <c r="BF45" s="16">
        <v>1.0999999999999999E-2</v>
      </c>
      <c r="BG45" s="9">
        <v>0</v>
      </c>
      <c r="BH45" s="16">
        <v>5.0000000000000001E-3</v>
      </c>
      <c r="BI45" s="16">
        <v>1E-3</v>
      </c>
      <c r="BJ45" s="16">
        <v>0.27500000000000002</v>
      </c>
      <c r="BK45" s="9">
        <v>0</v>
      </c>
      <c r="BL45" s="9">
        <v>0</v>
      </c>
      <c r="BM45" s="9">
        <v>0</v>
      </c>
      <c r="BN45" s="9">
        <f t="shared" si="1"/>
        <v>12.395999999999997</v>
      </c>
      <c r="BO45" s="9">
        <v>0</v>
      </c>
      <c r="BP45" s="16">
        <v>65.638999999999996</v>
      </c>
      <c r="BQ45" s="9">
        <v>0</v>
      </c>
      <c r="BR45" s="9">
        <v>0</v>
      </c>
      <c r="BS45" s="16">
        <v>10.601000000000001</v>
      </c>
    </row>
    <row r="46" spans="1:71" ht="15">
      <c r="A46" s="7" t="s">
        <v>136</v>
      </c>
      <c r="B46" s="10">
        <v>0</v>
      </c>
      <c r="C46" s="17">
        <v>0.17299999999999999</v>
      </c>
      <c r="D46" s="17">
        <v>0.47199999999999998</v>
      </c>
      <c r="E46" s="17">
        <v>0.69099999999999995</v>
      </c>
      <c r="F46" s="10">
        <v>0</v>
      </c>
      <c r="G46" s="10">
        <v>0</v>
      </c>
      <c r="H46" s="10">
        <v>0</v>
      </c>
      <c r="I46" s="10">
        <v>0</v>
      </c>
      <c r="J46" s="10">
        <v>0</v>
      </c>
      <c r="K46" s="10">
        <v>0</v>
      </c>
      <c r="L46" s="10">
        <v>0</v>
      </c>
      <c r="M46" s="10">
        <v>0</v>
      </c>
      <c r="N46" s="10">
        <v>0</v>
      </c>
      <c r="O46" s="10">
        <v>0</v>
      </c>
      <c r="P46" s="10">
        <v>0</v>
      </c>
      <c r="Q46" s="10">
        <v>0</v>
      </c>
      <c r="R46" s="17">
        <v>8.5999999999999993E-2</v>
      </c>
      <c r="S46" s="10">
        <v>0</v>
      </c>
      <c r="T46" s="17">
        <v>2.948</v>
      </c>
      <c r="U46" s="17">
        <v>0.52500000000000002</v>
      </c>
      <c r="V46" s="17">
        <v>174.08600000000001</v>
      </c>
      <c r="W46" s="10">
        <v>0</v>
      </c>
      <c r="X46" s="10">
        <v>0</v>
      </c>
      <c r="Y46" s="10">
        <v>0</v>
      </c>
      <c r="Z46" s="10">
        <v>0</v>
      </c>
      <c r="AA46" s="17">
        <v>6.0000000000000001E-3</v>
      </c>
      <c r="AB46" s="17">
        <v>0.46600000000000003</v>
      </c>
      <c r="AC46" s="10">
        <v>0</v>
      </c>
      <c r="AD46" s="10">
        <v>0</v>
      </c>
      <c r="AE46" s="10">
        <v>0</v>
      </c>
      <c r="AF46" s="17">
        <v>5.0919999999999996</v>
      </c>
      <c r="AG46" s="17">
        <v>1.8779999999999999</v>
      </c>
      <c r="AH46" s="17">
        <v>20.576000000000001</v>
      </c>
      <c r="AI46" s="17">
        <v>2.448</v>
      </c>
      <c r="AJ46" s="10">
        <v>0</v>
      </c>
      <c r="AK46" s="10">
        <v>0</v>
      </c>
      <c r="AL46" s="10">
        <v>0</v>
      </c>
      <c r="AM46" s="10">
        <v>0</v>
      </c>
      <c r="AN46" s="10">
        <v>0</v>
      </c>
      <c r="AO46" s="10">
        <v>0</v>
      </c>
      <c r="AP46" s="10">
        <v>0</v>
      </c>
      <c r="AQ46" s="10">
        <v>0</v>
      </c>
      <c r="AR46" s="10">
        <v>0</v>
      </c>
      <c r="AS46" s="10">
        <v>0</v>
      </c>
      <c r="AT46" s="10">
        <v>0</v>
      </c>
      <c r="AU46" s="17">
        <v>4.8000000000000001E-2</v>
      </c>
      <c r="AV46" s="10">
        <v>0</v>
      </c>
      <c r="AW46" s="10">
        <v>0</v>
      </c>
      <c r="AX46" s="10">
        <v>0</v>
      </c>
      <c r="AY46" s="10">
        <v>0</v>
      </c>
      <c r="AZ46" s="10">
        <v>0</v>
      </c>
      <c r="BA46" s="10">
        <v>0</v>
      </c>
      <c r="BB46" s="10">
        <v>0</v>
      </c>
      <c r="BC46" s="17">
        <v>61.591999999999999</v>
      </c>
      <c r="BD46" s="10">
        <v>0</v>
      </c>
      <c r="BE46" s="10">
        <v>0</v>
      </c>
      <c r="BF46" s="10">
        <v>0</v>
      </c>
      <c r="BG46" s="10">
        <v>0</v>
      </c>
      <c r="BH46" s="17">
        <v>6.0000000000000001E-3</v>
      </c>
      <c r="BI46" s="10">
        <v>0</v>
      </c>
      <c r="BJ46" s="17">
        <v>0.318</v>
      </c>
      <c r="BK46" s="10">
        <v>0</v>
      </c>
      <c r="BL46" s="10">
        <v>0</v>
      </c>
      <c r="BM46" s="10">
        <v>0</v>
      </c>
      <c r="BN46" s="9">
        <f t="shared" si="1"/>
        <v>271.411</v>
      </c>
      <c r="BO46" s="17">
        <v>93.180999999999997</v>
      </c>
      <c r="BP46" s="17">
        <v>55.667999999999999</v>
      </c>
      <c r="BQ46" s="10">
        <v>0</v>
      </c>
      <c r="BR46" s="17">
        <v>0.19600000000000001</v>
      </c>
      <c r="BS46" s="17">
        <v>585.81899999999996</v>
      </c>
    </row>
    <row r="47" spans="1:71" ht="15">
      <c r="A47" s="7" t="s">
        <v>28</v>
      </c>
      <c r="B47" s="9">
        <v>0</v>
      </c>
      <c r="C47" s="9">
        <v>0</v>
      </c>
      <c r="D47" s="16">
        <v>1E-3</v>
      </c>
      <c r="E47" s="16">
        <v>1.371</v>
      </c>
      <c r="F47" s="9">
        <v>0</v>
      </c>
      <c r="G47" s="9">
        <v>0</v>
      </c>
      <c r="H47" s="9">
        <v>0</v>
      </c>
      <c r="I47" s="9">
        <v>0</v>
      </c>
      <c r="J47" s="9">
        <v>0</v>
      </c>
      <c r="K47" s="9">
        <v>0</v>
      </c>
      <c r="L47" s="9">
        <v>0</v>
      </c>
      <c r="M47" s="9">
        <v>0</v>
      </c>
      <c r="N47" s="9">
        <v>0</v>
      </c>
      <c r="O47" s="9">
        <v>0</v>
      </c>
      <c r="P47" s="9">
        <v>0</v>
      </c>
      <c r="Q47" s="9">
        <v>0</v>
      </c>
      <c r="R47" s="9">
        <v>0</v>
      </c>
      <c r="S47" s="9">
        <v>0</v>
      </c>
      <c r="T47" s="9">
        <v>0</v>
      </c>
      <c r="U47" s="9">
        <v>0</v>
      </c>
      <c r="V47" s="16">
        <v>3123.404</v>
      </c>
      <c r="W47" s="9">
        <v>0</v>
      </c>
      <c r="X47" s="9">
        <v>0</v>
      </c>
      <c r="Y47" s="9">
        <v>0</v>
      </c>
      <c r="Z47" s="9">
        <v>0</v>
      </c>
      <c r="AA47" s="9">
        <v>0</v>
      </c>
      <c r="AB47" s="16">
        <v>0.04</v>
      </c>
      <c r="AC47" s="16">
        <v>7.8609999999999998</v>
      </c>
      <c r="AD47" s="16">
        <v>0.19800000000000001</v>
      </c>
      <c r="AE47" s="9">
        <v>0</v>
      </c>
      <c r="AF47" s="16">
        <v>42.011000000000003</v>
      </c>
      <c r="AG47" s="16">
        <v>6.0000000000000001E-3</v>
      </c>
      <c r="AH47" s="9">
        <v>0</v>
      </c>
      <c r="AI47" s="16">
        <v>52.225000000000001</v>
      </c>
      <c r="AJ47" s="16">
        <v>48.258000000000003</v>
      </c>
      <c r="AK47" s="9">
        <v>0</v>
      </c>
      <c r="AL47" s="9">
        <v>0</v>
      </c>
      <c r="AM47" s="9">
        <v>0</v>
      </c>
      <c r="AN47" s="16">
        <v>0.14699999999999999</v>
      </c>
      <c r="AO47" s="9">
        <v>0</v>
      </c>
      <c r="AP47" s="9">
        <v>0</v>
      </c>
      <c r="AQ47" s="9">
        <v>0</v>
      </c>
      <c r="AR47" s="9">
        <v>0</v>
      </c>
      <c r="AS47" s="9">
        <v>0</v>
      </c>
      <c r="AT47" s="9">
        <v>0</v>
      </c>
      <c r="AU47" s="9">
        <v>0</v>
      </c>
      <c r="AV47" s="16">
        <v>1.2999999999999999E-2</v>
      </c>
      <c r="AW47" s="9">
        <v>0</v>
      </c>
      <c r="AX47" s="9">
        <v>0</v>
      </c>
      <c r="AY47" s="9">
        <v>0</v>
      </c>
      <c r="AZ47" s="9">
        <v>0</v>
      </c>
      <c r="BA47" s="9">
        <v>0</v>
      </c>
      <c r="BB47" s="9">
        <v>0</v>
      </c>
      <c r="BC47" s="16">
        <v>771.00599999999997</v>
      </c>
      <c r="BD47" s="9">
        <v>0</v>
      </c>
      <c r="BE47" s="9">
        <v>0</v>
      </c>
      <c r="BF47" s="9">
        <v>0</v>
      </c>
      <c r="BG47" s="9">
        <v>0</v>
      </c>
      <c r="BH47" s="9">
        <v>0</v>
      </c>
      <c r="BI47" s="9">
        <v>0</v>
      </c>
      <c r="BJ47" s="16">
        <v>22.895</v>
      </c>
      <c r="BK47" s="9">
        <v>0</v>
      </c>
      <c r="BL47" s="9">
        <v>0</v>
      </c>
      <c r="BM47" s="9">
        <v>0</v>
      </c>
      <c r="BN47" s="9">
        <f t="shared" si="1"/>
        <v>4069.4359999999988</v>
      </c>
      <c r="BO47" s="9">
        <v>0</v>
      </c>
      <c r="BP47" s="16">
        <v>2922.4609999999998</v>
      </c>
      <c r="BQ47" s="9">
        <v>0</v>
      </c>
      <c r="BR47" s="16">
        <v>-174.78399999999999</v>
      </c>
      <c r="BS47" s="16">
        <v>2944.375</v>
      </c>
    </row>
    <row r="48" spans="1:71" ht="15">
      <c r="A48" s="7" t="s">
        <v>137</v>
      </c>
      <c r="B48" s="17">
        <v>2.5000000000000001E-2</v>
      </c>
      <c r="C48" s="17">
        <v>1E-3</v>
      </c>
      <c r="D48" s="17">
        <v>0.104</v>
      </c>
      <c r="E48" s="17">
        <v>4.5999999999999999E-2</v>
      </c>
      <c r="F48" s="17">
        <v>2.1000000000000001E-2</v>
      </c>
      <c r="G48" s="17">
        <v>2E-3</v>
      </c>
      <c r="H48" s="17">
        <v>1E-3</v>
      </c>
      <c r="I48" s="17">
        <v>5.0000000000000001E-3</v>
      </c>
      <c r="J48" s="17">
        <v>1E-3</v>
      </c>
      <c r="K48" s="17">
        <v>2.1000000000000001E-2</v>
      </c>
      <c r="L48" s="17">
        <v>5.0000000000000001E-3</v>
      </c>
      <c r="M48" s="17">
        <v>3.0000000000000001E-3</v>
      </c>
      <c r="N48" s="17">
        <v>4.0000000000000001E-3</v>
      </c>
      <c r="O48" s="17">
        <v>6.0000000000000001E-3</v>
      </c>
      <c r="P48" s="17">
        <v>8.9999999999999993E-3</v>
      </c>
      <c r="Q48" s="17">
        <v>3.3000000000000002E-2</v>
      </c>
      <c r="R48" s="17">
        <v>9.2999999999999999E-2</v>
      </c>
      <c r="S48" s="17">
        <v>0.109</v>
      </c>
      <c r="T48" s="17">
        <v>0.39900000000000002</v>
      </c>
      <c r="U48" s="17">
        <v>0.21099999999999999</v>
      </c>
      <c r="V48" s="17">
        <v>23.954000000000001</v>
      </c>
      <c r="W48" s="17">
        <v>3.0000000000000001E-3</v>
      </c>
      <c r="X48" s="17">
        <v>6.0000000000000001E-3</v>
      </c>
      <c r="Y48" s="17">
        <v>1E-3</v>
      </c>
      <c r="Z48" s="10">
        <v>0</v>
      </c>
      <c r="AA48" s="10">
        <v>0</v>
      </c>
      <c r="AB48" s="17">
        <v>0.309</v>
      </c>
      <c r="AC48" s="17">
        <v>0.156</v>
      </c>
      <c r="AD48" s="17">
        <v>6.3E-2</v>
      </c>
      <c r="AE48" s="17">
        <v>0.05</v>
      </c>
      <c r="AF48" s="17">
        <v>0.57299999999999995</v>
      </c>
      <c r="AG48" s="17">
        <v>0.38900000000000001</v>
      </c>
      <c r="AH48" s="17">
        <v>2.931</v>
      </c>
      <c r="AI48" s="17">
        <v>0.437</v>
      </c>
      <c r="AJ48" s="17">
        <v>3.2000000000000001E-2</v>
      </c>
      <c r="AK48" s="17">
        <v>6.0000000000000001E-3</v>
      </c>
      <c r="AL48" s="10">
        <v>0</v>
      </c>
      <c r="AM48" s="17">
        <v>3.0000000000000001E-3</v>
      </c>
      <c r="AN48" s="17">
        <v>3.0000000000000001E-3</v>
      </c>
      <c r="AO48" s="17">
        <v>1E-3</v>
      </c>
      <c r="AP48" s="17">
        <v>4.0000000000000001E-3</v>
      </c>
      <c r="AQ48" s="10">
        <v>0</v>
      </c>
      <c r="AR48" s="10">
        <v>0</v>
      </c>
      <c r="AS48" s="17">
        <v>1.4999999999999999E-2</v>
      </c>
      <c r="AT48" s="17">
        <v>1.0999999999999999E-2</v>
      </c>
      <c r="AU48" s="17">
        <v>0.10199999999999999</v>
      </c>
      <c r="AV48" s="17">
        <v>1E-3</v>
      </c>
      <c r="AW48" s="17">
        <v>1E-3</v>
      </c>
      <c r="AX48" s="17">
        <v>1E-3</v>
      </c>
      <c r="AY48" s="17">
        <v>6.6000000000000003E-2</v>
      </c>
      <c r="AZ48" s="17">
        <v>8.6999999999999994E-2</v>
      </c>
      <c r="BA48" s="17">
        <v>3.0000000000000001E-3</v>
      </c>
      <c r="BB48" s="17">
        <v>1.6E-2</v>
      </c>
      <c r="BC48" s="17">
        <v>9.593</v>
      </c>
      <c r="BD48" s="17">
        <v>1.0999999999999999E-2</v>
      </c>
      <c r="BE48" s="17">
        <v>2.1000000000000001E-2</v>
      </c>
      <c r="BF48" s="17">
        <v>3.0000000000000001E-3</v>
      </c>
      <c r="BG48" s="10">
        <v>0</v>
      </c>
      <c r="BH48" s="17">
        <v>1E-3</v>
      </c>
      <c r="BI48" s="17">
        <v>3.0000000000000001E-3</v>
      </c>
      <c r="BJ48" s="17">
        <v>2.9000000000000001E-2</v>
      </c>
      <c r="BK48" s="17">
        <v>1E-3</v>
      </c>
      <c r="BL48" s="10">
        <v>0</v>
      </c>
      <c r="BM48" s="10">
        <v>0</v>
      </c>
      <c r="BN48" s="9">
        <f t="shared" si="1"/>
        <v>39.985000000000014</v>
      </c>
      <c r="BO48" s="17">
        <v>6.8719999999999999</v>
      </c>
      <c r="BP48" s="17">
        <v>689.53899999999999</v>
      </c>
      <c r="BQ48" s="10">
        <v>0</v>
      </c>
      <c r="BR48" s="17">
        <v>1.3720000000000001</v>
      </c>
      <c r="BS48" s="17">
        <v>47.984000000000002</v>
      </c>
    </row>
    <row r="49" spans="1:72" ht="15">
      <c r="A49" s="7" t="s">
        <v>138</v>
      </c>
      <c r="B49" s="16">
        <v>4.0000000000000001E-3</v>
      </c>
      <c r="C49" s="9">
        <v>0</v>
      </c>
      <c r="D49" s="16">
        <v>3.0000000000000001E-3</v>
      </c>
      <c r="E49" s="16">
        <v>6.0000000000000001E-3</v>
      </c>
      <c r="F49" s="16">
        <v>1E-3</v>
      </c>
      <c r="G49" s="9">
        <v>0</v>
      </c>
      <c r="H49" s="9">
        <v>0</v>
      </c>
      <c r="I49" s="16">
        <v>1E-3</v>
      </c>
      <c r="J49" s="9">
        <v>0</v>
      </c>
      <c r="K49" s="9">
        <v>0</v>
      </c>
      <c r="L49" s="9">
        <v>0</v>
      </c>
      <c r="M49" s="9">
        <v>0</v>
      </c>
      <c r="N49" s="9">
        <v>0</v>
      </c>
      <c r="O49" s="9">
        <v>0</v>
      </c>
      <c r="P49" s="16">
        <v>1E-3</v>
      </c>
      <c r="Q49" s="16">
        <v>1E-3</v>
      </c>
      <c r="R49" s="16">
        <v>2E-3</v>
      </c>
      <c r="S49" s="16">
        <v>1E-3</v>
      </c>
      <c r="T49" s="16">
        <v>1.2999999999999999E-2</v>
      </c>
      <c r="U49" s="16">
        <v>4.0000000000000001E-3</v>
      </c>
      <c r="V49" s="16">
        <v>0.13</v>
      </c>
      <c r="W49" s="9">
        <v>0</v>
      </c>
      <c r="X49" s="9">
        <v>0</v>
      </c>
      <c r="Y49" s="9">
        <v>0</v>
      </c>
      <c r="Z49" s="9">
        <v>0</v>
      </c>
      <c r="AA49" s="9">
        <v>0</v>
      </c>
      <c r="AB49" s="16">
        <v>4.0000000000000001E-3</v>
      </c>
      <c r="AC49" s="16">
        <v>3.2000000000000001E-2</v>
      </c>
      <c r="AD49" s="16">
        <v>4.0000000000000001E-3</v>
      </c>
      <c r="AE49" s="16">
        <v>6.0000000000000001E-3</v>
      </c>
      <c r="AF49" s="16">
        <v>3.6999999999999998E-2</v>
      </c>
      <c r="AG49" s="16">
        <v>5.0000000000000001E-3</v>
      </c>
      <c r="AH49" s="16">
        <v>7.0000000000000007E-2</v>
      </c>
      <c r="AI49" s="16">
        <v>2.7E-2</v>
      </c>
      <c r="AJ49" s="16">
        <v>2E-3</v>
      </c>
      <c r="AK49" s="9">
        <v>0</v>
      </c>
      <c r="AL49" s="16">
        <v>1E-3</v>
      </c>
      <c r="AM49" s="9">
        <v>0</v>
      </c>
      <c r="AN49" s="16">
        <v>1E-3</v>
      </c>
      <c r="AO49" s="16">
        <v>1E-3</v>
      </c>
      <c r="AP49" s="9">
        <v>0</v>
      </c>
      <c r="AQ49" s="9">
        <v>0</v>
      </c>
      <c r="AR49" s="9">
        <v>0</v>
      </c>
      <c r="AS49" s="16">
        <v>2E-3</v>
      </c>
      <c r="AT49" s="16">
        <v>1E-3</v>
      </c>
      <c r="AU49" s="16">
        <v>3.0000000000000001E-3</v>
      </c>
      <c r="AV49" s="16">
        <v>1E-3</v>
      </c>
      <c r="AW49" s="16">
        <v>1E-3</v>
      </c>
      <c r="AX49" s="16">
        <v>1E-3</v>
      </c>
      <c r="AY49" s="16">
        <v>1.0999999999999999E-2</v>
      </c>
      <c r="AZ49" s="16">
        <v>7.0000000000000001E-3</v>
      </c>
      <c r="BA49" s="9">
        <v>0</v>
      </c>
      <c r="BB49" s="16">
        <v>3.0000000000000001E-3</v>
      </c>
      <c r="BC49" s="16">
        <v>0.54100000000000004</v>
      </c>
      <c r="BD49" s="16">
        <v>3.0000000000000001E-3</v>
      </c>
      <c r="BE49" s="16">
        <v>2E-3</v>
      </c>
      <c r="BF49" s="9">
        <v>0</v>
      </c>
      <c r="BG49" s="9">
        <v>0</v>
      </c>
      <c r="BH49" s="16">
        <v>1E-3</v>
      </c>
      <c r="BI49" s="16">
        <v>1E-3</v>
      </c>
      <c r="BJ49" s="16">
        <v>1.7000000000000001E-2</v>
      </c>
      <c r="BK49" s="9">
        <v>0</v>
      </c>
      <c r="BL49" s="9">
        <v>0</v>
      </c>
      <c r="BM49" s="9">
        <v>0</v>
      </c>
      <c r="BN49" s="9">
        <f t="shared" si="1"/>
        <v>0.95200000000000018</v>
      </c>
      <c r="BO49" s="16">
        <v>2.4990000000000001</v>
      </c>
      <c r="BP49" s="16">
        <v>2.1360000000000001</v>
      </c>
      <c r="BQ49" s="9">
        <v>0</v>
      </c>
      <c r="BR49" s="16">
        <v>0.151</v>
      </c>
      <c r="BS49" s="16">
        <v>2.8580000000000001</v>
      </c>
    </row>
    <row r="50" spans="1:72" ht="15">
      <c r="A50" s="7" t="s">
        <v>139</v>
      </c>
      <c r="B50" s="10">
        <v>0</v>
      </c>
      <c r="C50" s="17">
        <v>4.1000000000000002E-2</v>
      </c>
      <c r="D50" s="17">
        <v>0.30499999999999999</v>
      </c>
      <c r="E50" s="10">
        <v>0</v>
      </c>
      <c r="F50" s="10">
        <v>0</v>
      </c>
      <c r="G50" s="10">
        <v>0</v>
      </c>
      <c r="H50" s="10">
        <v>0</v>
      </c>
      <c r="I50" s="10">
        <v>0</v>
      </c>
      <c r="J50" s="10">
        <v>0</v>
      </c>
      <c r="K50" s="10">
        <v>0</v>
      </c>
      <c r="L50" s="10">
        <v>0</v>
      </c>
      <c r="M50" s="10">
        <v>0</v>
      </c>
      <c r="N50" s="10">
        <v>0</v>
      </c>
      <c r="O50" s="10">
        <v>0</v>
      </c>
      <c r="P50" s="10">
        <v>0</v>
      </c>
      <c r="Q50" s="10">
        <v>0</v>
      </c>
      <c r="R50" s="10">
        <v>0</v>
      </c>
      <c r="S50" s="10">
        <v>0</v>
      </c>
      <c r="T50" s="10">
        <v>0</v>
      </c>
      <c r="U50" s="10">
        <v>0</v>
      </c>
      <c r="V50" s="17">
        <v>208.577</v>
      </c>
      <c r="W50" s="10">
        <v>0</v>
      </c>
      <c r="X50" s="17">
        <v>16.103999999999999</v>
      </c>
      <c r="Y50" s="10">
        <v>0</v>
      </c>
      <c r="Z50" s="10">
        <v>0</v>
      </c>
      <c r="AA50" s="17">
        <v>1.0999999999999999E-2</v>
      </c>
      <c r="AB50" s="10">
        <v>0</v>
      </c>
      <c r="AC50" s="17">
        <v>1.204</v>
      </c>
      <c r="AD50" s="17">
        <v>0.21099999999999999</v>
      </c>
      <c r="AE50" s="17">
        <v>0.14199999999999999</v>
      </c>
      <c r="AF50" s="17">
        <v>7.6820000000000004</v>
      </c>
      <c r="AG50" s="10">
        <v>0</v>
      </c>
      <c r="AH50" s="10">
        <v>0</v>
      </c>
      <c r="AI50" s="17">
        <v>1.7130000000000001</v>
      </c>
      <c r="AJ50" s="17">
        <v>2.8000000000000001E-2</v>
      </c>
      <c r="AK50" s="10">
        <v>0</v>
      </c>
      <c r="AL50" s="10">
        <v>0</v>
      </c>
      <c r="AM50" s="10">
        <v>0</v>
      </c>
      <c r="AN50" s="10">
        <v>0</v>
      </c>
      <c r="AO50" s="10">
        <v>0</v>
      </c>
      <c r="AP50" s="17">
        <v>2.1999999999999999E-2</v>
      </c>
      <c r="AQ50" s="10">
        <v>0</v>
      </c>
      <c r="AR50" s="17">
        <v>4.0000000000000001E-3</v>
      </c>
      <c r="AS50" s="10">
        <v>0</v>
      </c>
      <c r="AT50" s="10">
        <v>0</v>
      </c>
      <c r="AU50" s="10">
        <v>0</v>
      </c>
      <c r="AV50" s="17">
        <v>7.0000000000000001E-3</v>
      </c>
      <c r="AW50" s="17">
        <v>1.2E-2</v>
      </c>
      <c r="AX50" s="17">
        <v>2.7E-2</v>
      </c>
      <c r="AY50" s="17">
        <v>1.038</v>
      </c>
      <c r="AZ50" s="10">
        <v>0</v>
      </c>
      <c r="BA50" s="17">
        <v>0.45500000000000002</v>
      </c>
      <c r="BB50" s="10">
        <v>0</v>
      </c>
      <c r="BC50" s="17">
        <v>2.266</v>
      </c>
      <c r="BD50" s="17">
        <v>1.0999999999999999E-2</v>
      </c>
      <c r="BE50" s="17">
        <v>0.129</v>
      </c>
      <c r="BF50" s="17">
        <v>7.0000000000000001E-3</v>
      </c>
      <c r="BG50" s="10">
        <v>0</v>
      </c>
      <c r="BH50" s="17">
        <v>3.0000000000000001E-3</v>
      </c>
      <c r="BI50" s="17">
        <v>6.7000000000000004E-2</v>
      </c>
      <c r="BJ50" s="17">
        <v>0.44500000000000001</v>
      </c>
      <c r="BK50" s="17">
        <v>5.0000000000000001E-3</v>
      </c>
      <c r="BL50" s="10">
        <v>0</v>
      </c>
      <c r="BM50" s="10">
        <v>0</v>
      </c>
      <c r="BN50" s="9">
        <f t="shared" si="1"/>
        <v>240.51599999999993</v>
      </c>
      <c r="BO50" s="10">
        <v>0</v>
      </c>
      <c r="BP50" s="17">
        <v>83.635999999999996</v>
      </c>
      <c r="BQ50" s="10">
        <v>0</v>
      </c>
      <c r="BR50" s="17">
        <v>140.572</v>
      </c>
      <c r="BS50" s="17">
        <v>493.50400000000002</v>
      </c>
    </row>
    <row r="51" spans="1:72" ht="15">
      <c r="A51" s="7" t="s">
        <v>30</v>
      </c>
      <c r="B51" s="16">
        <v>8.343</v>
      </c>
      <c r="C51" s="16">
        <v>2.2839999999999998</v>
      </c>
      <c r="D51" s="16">
        <v>3.5329999999999999</v>
      </c>
      <c r="E51" s="16">
        <v>72.614000000000004</v>
      </c>
      <c r="F51" s="16">
        <v>1.359</v>
      </c>
      <c r="G51" s="16">
        <v>1.395</v>
      </c>
      <c r="H51" s="16">
        <v>1.4139999999999999</v>
      </c>
      <c r="I51" s="16">
        <v>1.3440000000000001</v>
      </c>
      <c r="J51" s="16">
        <v>0.53300000000000003</v>
      </c>
      <c r="K51" s="16">
        <v>1.3129999999999999</v>
      </c>
      <c r="L51" s="16">
        <v>3.6560000000000001</v>
      </c>
      <c r="M51" s="16">
        <v>0.61899999999999999</v>
      </c>
      <c r="N51" s="16">
        <v>1.881</v>
      </c>
      <c r="O51" s="16">
        <v>4.2300000000000004</v>
      </c>
      <c r="P51" s="16">
        <v>10.087</v>
      </c>
      <c r="Q51" s="16">
        <v>3.9980000000000002</v>
      </c>
      <c r="R51" s="16">
        <v>40.914999999999999</v>
      </c>
      <c r="S51" s="16">
        <v>8.6780000000000008</v>
      </c>
      <c r="T51" s="16">
        <v>277.55099999999999</v>
      </c>
      <c r="U51" s="16">
        <v>13.225</v>
      </c>
      <c r="V51" s="16">
        <v>5091.7430000000004</v>
      </c>
      <c r="W51" s="16">
        <v>1.0529999999999999</v>
      </c>
      <c r="X51" s="16">
        <v>0.85199999999999998</v>
      </c>
      <c r="Y51" s="16">
        <v>1.4710000000000001</v>
      </c>
      <c r="Z51" s="9">
        <v>0</v>
      </c>
      <c r="AA51" s="16">
        <v>8.8999999999999996E-2</v>
      </c>
      <c r="AB51" s="16">
        <v>23.215</v>
      </c>
      <c r="AC51" s="16">
        <v>78.938999999999993</v>
      </c>
      <c r="AD51" s="16">
        <v>6.0179999999999998</v>
      </c>
      <c r="AE51" s="16">
        <v>3.782</v>
      </c>
      <c r="AF51" s="16">
        <v>101.505</v>
      </c>
      <c r="AG51" s="16">
        <v>11.811</v>
      </c>
      <c r="AH51" s="16">
        <v>230.059</v>
      </c>
      <c r="AI51" s="16">
        <v>32.034999999999997</v>
      </c>
      <c r="AJ51" s="16">
        <v>3.327</v>
      </c>
      <c r="AK51" s="16">
        <v>0.39</v>
      </c>
      <c r="AL51" s="16">
        <v>0.08</v>
      </c>
      <c r="AM51" s="16">
        <v>0.107</v>
      </c>
      <c r="AN51" s="16">
        <v>0.54100000000000004</v>
      </c>
      <c r="AO51" s="16">
        <v>1.4059999999999999</v>
      </c>
      <c r="AP51" s="16">
        <v>0.39200000000000002</v>
      </c>
      <c r="AQ51" s="16">
        <v>2.7E-2</v>
      </c>
      <c r="AR51" s="16">
        <v>5.6000000000000001E-2</v>
      </c>
      <c r="AS51" s="16">
        <v>7.2939999999999996</v>
      </c>
      <c r="AT51" s="16">
        <v>5.0359999999999996</v>
      </c>
      <c r="AU51" s="16">
        <v>2.4020000000000001</v>
      </c>
      <c r="AV51" s="16">
        <v>2.2069999999999999</v>
      </c>
      <c r="AW51" s="16">
        <v>0.39300000000000002</v>
      </c>
      <c r="AX51" s="16">
        <v>1.3160000000000001</v>
      </c>
      <c r="AY51" s="16">
        <v>3.43</v>
      </c>
      <c r="AZ51" s="16">
        <v>24.849</v>
      </c>
      <c r="BA51" s="16">
        <v>0.51800000000000002</v>
      </c>
      <c r="BB51" s="16">
        <v>6.4459999999999997</v>
      </c>
      <c r="BC51" s="16">
        <v>1031.7809999999999</v>
      </c>
      <c r="BD51" s="16">
        <v>5.3140000000000001</v>
      </c>
      <c r="BE51" s="16">
        <v>3.9790000000000001</v>
      </c>
      <c r="BF51" s="16">
        <v>0.1</v>
      </c>
      <c r="BG51" s="16">
        <v>2E-3</v>
      </c>
      <c r="BH51" s="16">
        <v>4.3999999999999997E-2</v>
      </c>
      <c r="BI51" s="16">
        <v>1.1950000000000001</v>
      </c>
      <c r="BJ51" s="16">
        <v>5.6879999999999997</v>
      </c>
      <c r="BK51" s="16">
        <v>0.19600000000000001</v>
      </c>
      <c r="BL51" s="9">
        <v>0</v>
      </c>
      <c r="BM51" s="9">
        <v>0</v>
      </c>
      <c r="BN51" s="9">
        <f t="shared" si="1"/>
        <v>7150.0600000000013</v>
      </c>
      <c r="BO51" s="16">
        <v>224.16200000000001</v>
      </c>
      <c r="BP51" s="16">
        <v>373.19499999999999</v>
      </c>
      <c r="BQ51" s="9">
        <v>0</v>
      </c>
      <c r="BR51" s="16">
        <v>-24.472999999999999</v>
      </c>
      <c r="BS51" s="16">
        <v>3268.1550000000002</v>
      </c>
    </row>
    <row r="52" spans="1:72" ht="15">
      <c r="A52" s="7" t="s">
        <v>140</v>
      </c>
      <c r="B52" s="17">
        <v>0.251</v>
      </c>
      <c r="C52" s="17">
        <v>6.6000000000000003E-2</v>
      </c>
      <c r="D52" s="17">
        <v>0.67</v>
      </c>
      <c r="E52" s="17">
        <v>5.0999999999999997E-2</v>
      </c>
      <c r="F52" s="17">
        <v>0.19900000000000001</v>
      </c>
      <c r="G52" s="17">
        <v>1.4E-2</v>
      </c>
      <c r="H52" s="17">
        <v>3.9E-2</v>
      </c>
      <c r="I52" s="17">
        <v>0.17399999999999999</v>
      </c>
      <c r="J52" s="17">
        <v>6.8000000000000005E-2</v>
      </c>
      <c r="K52" s="17">
        <v>0.42</v>
      </c>
      <c r="L52" s="17">
        <v>0.41799999999999998</v>
      </c>
      <c r="M52" s="17">
        <v>4.7E-2</v>
      </c>
      <c r="N52" s="17">
        <v>0.127</v>
      </c>
      <c r="O52" s="17">
        <v>0.153</v>
      </c>
      <c r="P52" s="17">
        <v>1.4379999999999999</v>
      </c>
      <c r="Q52" s="17">
        <v>0.32800000000000001</v>
      </c>
      <c r="R52" s="17">
        <v>1.9450000000000001</v>
      </c>
      <c r="S52" s="17">
        <v>1.0860000000000001</v>
      </c>
      <c r="T52" s="17">
        <v>23.657</v>
      </c>
      <c r="U52" s="17">
        <v>1.407</v>
      </c>
      <c r="V52" s="17">
        <v>445.66899999999998</v>
      </c>
      <c r="W52" s="17">
        <v>0.22600000000000001</v>
      </c>
      <c r="X52" s="17">
        <v>0.23699999999999999</v>
      </c>
      <c r="Y52" s="17">
        <v>0.51300000000000001</v>
      </c>
      <c r="Z52" s="10">
        <v>0</v>
      </c>
      <c r="AA52" s="17">
        <v>8.3000000000000004E-2</v>
      </c>
      <c r="AB52" s="17">
        <v>3.0009999999999999</v>
      </c>
      <c r="AC52" s="17">
        <v>16.542999999999999</v>
      </c>
      <c r="AD52" s="17">
        <v>1.0629999999999999</v>
      </c>
      <c r="AE52" s="17">
        <v>1.38</v>
      </c>
      <c r="AF52" s="17">
        <v>6.74</v>
      </c>
      <c r="AG52" s="17">
        <v>40.863999999999997</v>
      </c>
      <c r="AH52" s="17">
        <v>28.390999999999998</v>
      </c>
      <c r="AI52" s="17">
        <v>7.2240000000000002</v>
      </c>
      <c r="AJ52" s="17">
        <v>0.13600000000000001</v>
      </c>
      <c r="AK52" s="17">
        <v>0.14099999999999999</v>
      </c>
      <c r="AL52" s="17">
        <v>2.1000000000000001E-2</v>
      </c>
      <c r="AM52" s="17">
        <v>0.115</v>
      </c>
      <c r="AN52" s="17">
        <v>0.154</v>
      </c>
      <c r="AO52" s="17">
        <v>0.311</v>
      </c>
      <c r="AP52" s="17">
        <v>6.3E-2</v>
      </c>
      <c r="AQ52" s="17">
        <v>3.0000000000000001E-3</v>
      </c>
      <c r="AR52" s="17">
        <v>2.3E-2</v>
      </c>
      <c r="AS52" s="17">
        <v>0.33100000000000002</v>
      </c>
      <c r="AT52" s="17">
        <v>3.7999999999999999E-2</v>
      </c>
      <c r="AU52" s="17">
        <v>0.08</v>
      </c>
      <c r="AV52" s="17">
        <v>0.89</v>
      </c>
      <c r="AW52" s="17">
        <v>0.157</v>
      </c>
      <c r="AX52" s="17">
        <v>1.4E-2</v>
      </c>
      <c r="AY52" s="17">
        <v>4.8840000000000003</v>
      </c>
      <c r="AZ52" s="17">
        <v>0.14399999999999999</v>
      </c>
      <c r="BA52" s="17">
        <v>1E-3</v>
      </c>
      <c r="BB52" s="17">
        <v>0.89400000000000002</v>
      </c>
      <c r="BC52" s="17">
        <v>96.712999999999994</v>
      </c>
      <c r="BD52" s="17">
        <v>0.23799999999999999</v>
      </c>
      <c r="BE52" s="17">
        <v>0.90700000000000003</v>
      </c>
      <c r="BF52" s="17">
        <v>0.16</v>
      </c>
      <c r="BG52" s="10">
        <v>0</v>
      </c>
      <c r="BH52" s="17">
        <v>0.11</v>
      </c>
      <c r="BI52" s="17">
        <v>7.0000000000000007E-2</v>
      </c>
      <c r="BJ52" s="17">
        <v>14.083</v>
      </c>
      <c r="BK52" s="17">
        <v>8.5000000000000006E-2</v>
      </c>
      <c r="BL52" s="10">
        <v>0</v>
      </c>
      <c r="BM52" s="10">
        <v>0</v>
      </c>
      <c r="BN52" s="9">
        <f t="shared" si="1"/>
        <v>705.25800000000015</v>
      </c>
      <c r="BO52" s="17">
        <v>231.84299999999999</v>
      </c>
      <c r="BP52" s="17">
        <v>109.075</v>
      </c>
      <c r="BQ52" s="10">
        <v>0</v>
      </c>
      <c r="BR52" s="17">
        <v>4.3090000000000002</v>
      </c>
      <c r="BS52" s="17">
        <v>1587.259</v>
      </c>
    </row>
    <row r="53" spans="1:72" ht="15">
      <c r="A53" s="7" t="s">
        <v>141</v>
      </c>
      <c r="B53" s="16">
        <v>0.01</v>
      </c>
      <c r="C53" s="9">
        <v>0</v>
      </c>
      <c r="D53" s="16">
        <v>8.6999999999999994E-2</v>
      </c>
      <c r="E53" s="16">
        <v>5.0000000000000001E-3</v>
      </c>
      <c r="F53" s="16">
        <v>7.0000000000000001E-3</v>
      </c>
      <c r="G53" s="16">
        <v>4.0000000000000001E-3</v>
      </c>
      <c r="H53" s="16">
        <v>2E-3</v>
      </c>
      <c r="I53" s="16">
        <v>5.0000000000000001E-3</v>
      </c>
      <c r="J53" s="16">
        <v>1E-3</v>
      </c>
      <c r="K53" s="16">
        <v>1.7000000000000001E-2</v>
      </c>
      <c r="L53" s="16">
        <v>1.4E-2</v>
      </c>
      <c r="M53" s="16">
        <v>1E-3</v>
      </c>
      <c r="N53" s="16">
        <v>6.0000000000000001E-3</v>
      </c>
      <c r="O53" s="16">
        <v>8.9999999999999993E-3</v>
      </c>
      <c r="P53" s="16">
        <v>3.4000000000000002E-2</v>
      </c>
      <c r="Q53" s="16">
        <v>3.7999999999999999E-2</v>
      </c>
      <c r="R53" s="16">
        <v>0.13800000000000001</v>
      </c>
      <c r="S53" s="16">
        <v>7.1999999999999995E-2</v>
      </c>
      <c r="T53" s="16">
        <v>0.79200000000000004</v>
      </c>
      <c r="U53" s="16">
        <v>7.8E-2</v>
      </c>
      <c r="V53" s="16">
        <v>36.146999999999998</v>
      </c>
      <c r="W53" s="16">
        <v>2E-3</v>
      </c>
      <c r="X53" s="16">
        <v>3.0000000000000001E-3</v>
      </c>
      <c r="Y53" s="16">
        <v>8.0000000000000002E-3</v>
      </c>
      <c r="Z53" s="9">
        <v>0</v>
      </c>
      <c r="AA53" s="16">
        <v>4.0000000000000001E-3</v>
      </c>
      <c r="AB53" s="16">
        <v>0.20100000000000001</v>
      </c>
      <c r="AC53" s="16">
        <v>0.156</v>
      </c>
      <c r="AD53" s="16">
        <v>8.1000000000000003E-2</v>
      </c>
      <c r="AE53" s="16">
        <v>4.3999999999999997E-2</v>
      </c>
      <c r="AF53" s="16">
        <v>0.26700000000000002</v>
      </c>
      <c r="AG53" s="16">
        <v>5.3250000000000002</v>
      </c>
      <c r="AH53" s="16">
        <v>1.4830000000000001</v>
      </c>
      <c r="AI53" s="16">
        <v>0.18</v>
      </c>
      <c r="AJ53" s="16">
        <v>3.0000000000000001E-3</v>
      </c>
      <c r="AK53" s="16">
        <v>4.0000000000000001E-3</v>
      </c>
      <c r="AL53" s="16">
        <v>1E-3</v>
      </c>
      <c r="AM53" s="16">
        <v>3.0000000000000001E-3</v>
      </c>
      <c r="AN53" s="16">
        <v>5.0000000000000001E-3</v>
      </c>
      <c r="AO53" s="16">
        <v>0.01</v>
      </c>
      <c r="AP53" s="16">
        <v>4.0000000000000001E-3</v>
      </c>
      <c r="AQ53" s="16">
        <v>1E-3</v>
      </c>
      <c r="AR53" s="16">
        <v>1E-3</v>
      </c>
      <c r="AS53" s="16">
        <v>1.7999999999999999E-2</v>
      </c>
      <c r="AT53" s="16">
        <v>2.1000000000000001E-2</v>
      </c>
      <c r="AU53" s="16">
        <v>5.7000000000000002E-2</v>
      </c>
      <c r="AV53" s="16">
        <v>1.4E-2</v>
      </c>
      <c r="AW53" s="16">
        <v>5.0000000000000001E-3</v>
      </c>
      <c r="AX53" s="16">
        <v>2E-3</v>
      </c>
      <c r="AY53" s="16">
        <v>1.6E-2</v>
      </c>
      <c r="AZ53" s="16">
        <v>0.01</v>
      </c>
      <c r="BA53" s="16">
        <v>8.9999999999999993E-3</v>
      </c>
      <c r="BB53" s="16">
        <v>1.4E-2</v>
      </c>
      <c r="BC53" s="16">
        <v>3.7229999999999999</v>
      </c>
      <c r="BD53" s="16">
        <v>1.7000000000000001E-2</v>
      </c>
      <c r="BE53" s="16">
        <v>1.7999999999999999E-2</v>
      </c>
      <c r="BF53" s="16">
        <v>5.0000000000000001E-3</v>
      </c>
      <c r="BG53" s="9">
        <v>0</v>
      </c>
      <c r="BH53" s="16">
        <v>1E-3</v>
      </c>
      <c r="BI53" s="16">
        <v>1.2E-2</v>
      </c>
      <c r="BJ53" s="16">
        <v>4.3999999999999997E-2</v>
      </c>
      <c r="BK53" s="16">
        <v>2E-3</v>
      </c>
      <c r="BL53" s="9">
        <v>0</v>
      </c>
      <c r="BM53" s="9">
        <v>0</v>
      </c>
      <c r="BN53" s="9">
        <f t="shared" si="1"/>
        <v>49.241000000000007</v>
      </c>
      <c r="BO53" s="16">
        <v>3.6579999999999999</v>
      </c>
      <c r="BP53" s="16">
        <v>21.114000000000001</v>
      </c>
      <c r="BQ53" s="9">
        <v>0</v>
      </c>
      <c r="BR53" s="9">
        <v>0</v>
      </c>
      <c r="BS53" s="16">
        <v>107.98099999999999</v>
      </c>
    </row>
    <row r="54" spans="1:72" ht="15">
      <c r="A54" s="7" t="s">
        <v>142</v>
      </c>
      <c r="B54" s="17">
        <v>2.5000000000000001E-2</v>
      </c>
      <c r="C54" s="17">
        <v>3.0000000000000001E-3</v>
      </c>
      <c r="D54" s="17">
        <v>0.84</v>
      </c>
      <c r="E54" s="17">
        <v>1E-3</v>
      </c>
      <c r="F54" s="10">
        <v>0</v>
      </c>
      <c r="G54" s="10">
        <v>0</v>
      </c>
      <c r="H54" s="10">
        <v>0</v>
      </c>
      <c r="I54" s="17">
        <v>3.0000000000000001E-3</v>
      </c>
      <c r="J54" s="17">
        <v>3.0000000000000001E-3</v>
      </c>
      <c r="K54" s="10">
        <v>0</v>
      </c>
      <c r="L54" s="17">
        <v>7.0000000000000001E-3</v>
      </c>
      <c r="M54" s="17">
        <v>1E-3</v>
      </c>
      <c r="N54" s="10">
        <v>0</v>
      </c>
      <c r="O54" s="10">
        <v>0</v>
      </c>
      <c r="P54" s="10">
        <v>0</v>
      </c>
      <c r="Q54" s="10">
        <v>0</v>
      </c>
      <c r="R54" s="10">
        <v>0</v>
      </c>
      <c r="S54" s="10">
        <v>0</v>
      </c>
      <c r="T54" s="17">
        <v>0.38900000000000001</v>
      </c>
      <c r="U54" s="17">
        <v>0.11600000000000001</v>
      </c>
      <c r="V54" s="17">
        <v>32.389000000000003</v>
      </c>
      <c r="W54" s="10">
        <v>0</v>
      </c>
      <c r="X54" s="17">
        <v>1E-3</v>
      </c>
      <c r="Y54" s="10">
        <v>0</v>
      </c>
      <c r="Z54" s="10">
        <v>0</v>
      </c>
      <c r="AA54" s="17">
        <v>3.0000000000000001E-3</v>
      </c>
      <c r="AB54" s="10">
        <v>0</v>
      </c>
      <c r="AC54" s="17">
        <v>5.7000000000000002E-2</v>
      </c>
      <c r="AD54" s="17">
        <v>0.32400000000000001</v>
      </c>
      <c r="AE54" s="17">
        <v>1.7999999999999999E-2</v>
      </c>
      <c r="AF54" s="17">
        <v>0.44500000000000001</v>
      </c>
      <c r="AG54" s="17">
        <v>1.798</v>
      </c>
      <c r="AH54" s="17">
        <v>0.46400000000000002</v>
      </c>
      <c r="AI54" s="17">
        <v>1.0469999999999999</v>
      </c>
      <c r="AJ54" s="17">
        <v>7.0000000000000001E-3</v>
      </c>
      <c r="AK54" s="17">
        <v>8.9999999999999993E-3</v>
      </c>
      <c r="AL54" s="17">
        <v>2E-3</v>
      </c>
      <c r="AM54" s="17">
        <v>1E-3</v>
      </c>
      <c r="AN54" s="17">
        <v>0.01</v>
      </c>
      <c r="AO54" s="17">
        <v>1.4999999999999999E-2</v>
      </c>
      <c r="AP54" s="10">
        <v>0</v>
      </c>
      <c r="AQ54" s="10">
        <v>0</v>
      </c>
      <c r="AR54" s="10">
        <v>0</v>
      </c>
      <c r="AS54" s="17">
        <v>4.2000000000000003E-2</v>
      </c>
      <c r="AT54" s="17">
        <v>1E-3</v>
      </c>
      <c r="AU54" s="17">
        <v>0.10199999999999999</v>
      </c>
      <c r="AV54" s="17">
        <v>1E-3</v>
      </c>
      <c r="AW54" s="10">
        <v>0</v>
      </c>
      <c r="AX54" s="10">
        <v>0</v>
      </c>
      <c r="AY54" s="17">
        <v>0.24299999999999999</v>
      </c>
      <c r="AZ54" s="17">
        <v>9.4E-2</v>
      </c>
      <c r="BA54" s="17">
        <v>5.1999999999999998E-2</v>
      </c>
      <c r="BB54" s="17">
        <v>5.2999999999999999E-2</v>
      </c>
      <c r="BC54" s="17">
        <v>3.0539999999999998</v>
      </c>
      <c r="BD54" s="17">
        <v>1.4E-2</v>
      </c>
      <c r="BE54" s="17">
        <v>6.0000000000000001E-3</v>
      </c>
      <c r="BF54" s="17">
        <v>3.0000000000000001E-3</v>
      </c>
      <c r="BG54" s="10">
        <v>0</v>
      </c>
      <c r="BH54" s="17">
        <v>1E-3</v>
      </c>
      <c r="BI54" s="17">
        <v>1.4999999999999999E-2</v>
      </c>
      <c r="BJ54" s="17">
        <v>3.7999999999999999E-2</v>
      </c>
      <c r="BK54" s="17">
        <v>3.0000000000000001E-3</v>
      </c>
      <c r="BL54" s="10">
        <v>0</v>
      </c>
      <c r="BM54" s="10">
        <v>0</v>
      </c>
      <c r="BN54" s="9">
        <f t="shared" si="1"/>
        <v>41.699999999999989</v>
      </c>
      <c r="BO54" s="10">
        <v>0</v>
      </c>
      <c r="BP54" s="17">
        <v>27.350999999999999</v>
      </c>
      <c r="BQ54" s="10">
        <v>0</v>
      </c>
      <c r="BR54" s="17">
        <v>35.567</v>
      </c>
      <c r="BS54" s="17">
        <v>306.17899999999997</v>
      </c>
    </row>
    <row r="55" spans="1:72" ht="15">
      <c r="A55" s="7" t="s">
        <v>143</v>
      </c>
      <c r="B55" s="9">
        <v>0</v>
      </c>
      <c r="C55" s="9">
        <v>0</v>
      </c>
      <c r="D55" s="16">
        <v>0.41099999999999998</v>
      </c>
      <c r="E55" s="9">
        <v>0</v>
      </c>
      <c r="F55" s="9">
        <v>0</v>
      </c>
      <c r="G55" s="9">
        <v>0</v>
      </c>
      <c r="H55" s="9">
        <v>0</v>
      </c>
      <c r="I55" s="9">
        <v>0</v>
      </c>
      <c r="J55" s="9">
        <v>0</v>
      </c>
      <c r="K55" s="9">
        <v>0</v>
      </c>
      <c r="L55" s="9">
        <v>0</v>
      </c>
      <c r="M55" s="9">
        <v>0</v>
      </c>
      <c r="N55" s="9">
        <v>0</v>
      </c>
      <c r="O55" s="9">
        <v>0</v>
      </c>
      <c r="P55" s="9">
        <v>0</v>
      </c>
      <c r="Q55" s="16">
        <v>0.01</v>
      </c>
      <c r="R55" s="9">
        <v>0</v>
      </c>
      <c r="S55" s="9">
        <v>0</v>
      </c>
      <c r="T55" s="9">
        <v>0</v>
      </c>
      <c r="U55" s="9">
        <v>0</v>
      </c>
      <c r="V55" s="16">
        <v>4.6050000000000004</v>
      </c>
      <c r="W55" s="9">
        <v>0</v>
      </c>
      <c r="X55" s="16">
        <v>1E-3</v>
      </c>
      <c r="Y55" s="9">
        <v>0</v>
      </c>
      <c r="Z55" s="9">
        <v>0</v>
      </c>
      <c r="AA55" s="9">
        <v>0</v>
      </c>
      <c r="AB55" s="9">
        <v>0</v>
      </c>
      <c r="AC55" s="16">
        <v>4.2999999999999997E-2</v>
      </c>
      <c r="AD55" s="16">
        <v>3.9E-2</v>
      </c>
      <c r="AE55" s="16">
        <v>2E-3</v>
      </c>
      <c r="AF55" s="16">
        <v>4.2999999999999997E-2</v>
      </c>
      <c r="AG55" s="16">
        <v>2.1520000000000001</v>
      </c>
      <c r="AH55" s="16">
        <v>0.29299999999999998</v>
      </c>
      <c r="AI55" s="16">
        <v>6.5000000000000002E-2</v>
      </c>
      <c r="AJ55" s="16">
        <v>3.0000000000000001E-3</v>
      </c>
      <c r="AK55" s="9">
        <v>0</v>
      </c>
      <c r="AL55" s="16">
        <v>1E-3</v>
      </c>
      <c r="AM55" s="9">
        <v>0</v>
      </c>
      <c r="AN55" s="16">
        <v>1E-3</v>
      </c>
      <c r="AO55" s="9">
        <v>0</v>
      </c>
      <c r="AP55" s="9">
        <v>0</v>
      </c>
      <c r="AQ55" s="9">
        <v>0</v>
      </c>
      <c r="AR55" s="9">
        <v>0</v>
      </c>
      <c r="AS55" s="16">
        <v>1E-3</v>
      </c>
      <c r="AT55" s="9">
        <v>0</v>
      </c>
      <c r="AU55" s="16">
        <v>1.9E-2</v>
      </c>
      <c r="AV55" s="9">
        <v>0</v>
      </c>
      <c r="AW55" s="9">
        <v>0</v>
      </c>
      <c r="AX55" s="9">
        <v>0</v>
      </c>
      <c r="AY55" s="16">
        <v>3.9E-2</v>
      </c>
      <c r="AZ55" s="9">
        <v>0</v>
      </c>
      <c r="BA55" s="9">
        <v>0</v>
      </c>
      <c r="BB55" s="9">
        <v>0</v>
      </c>
      <c r="BC55" s="16">
        <v>1.3440000000000001</v>
      </c>
      <c r="BD55" s="9">
        <v>0</v>
      </c>
      <c r="BE55" s="16">
        <v>1E-3</v>
      </c>
      <c r="BF55" s="9">
        <v>0</v>
      </c>
      <c r="BG55" s="9">
        <v>0</v>
      </c>
      <c r="BH55" s="16">
        <v>1E-3</v>
      </c>
      <c r="BI55" s="9">
        <v>0</v>
      </c>
      <c r="BJ55" s="16">
        <v>0.17100000000000001</v>
      </c>
      <c r="BK55" s="9">
        <v>0</v>
      </c>
      <c r="BL55" s="9">
        <v>0</v>
      </c>
      <c r="BM55" s="9">
        <v>0</v>
      </c>
      <c r="BN55" s="9">
        <f t="shared" si="1"/>
        <v>9.245000000000001</v>
      </c>
      <c r="BO55" s="9">
        <v>0</v>
      </c>
      <c r="BP55" s="16">
        <v>4.2839999999999998</v>
      </c>
      <c r="BQ55" s="9">
        <v>0</v>
      </c>
      <c r="BR55" s="9">
        <v>0</v>
      </c>
      <c r="BS55" s="16">
        <v>18.853999999999999</v>
      </c>
    </row>
    <row r="56" spans="1:72" ht="15">
      <c r="A56" s="7" t="s">
        <v>144</v>
      </c>
      <c r="B56" s="17">
        <v>5.0000000000000001E-3</v>
      </c>
      <c r="C56" s="10">
        <v>0</v>
      </c>
      <c r="D56" s="10">
        <v>0</v>
      </c>
      <c r="E56" s="17">
        <v>4.2000000000000003E-2</v>
      </c>
      <c r="F56" s="17">
        <v>1.7000000000000001E-2</v>
      </c>
      <c r="G56" s="17">
        <v>1E-3</v>
      </c>
      <c r="H56" s="17">
        <v>2E-3</v>
      </c>
      <c r="I56" s="17">
        <v>6.0000000000000001E-3</v>
      </c>
      <c r="J56" s="17">
        <v>2E-3</v>
      </c>
      <c r="K56" s="10">
        <v>0</v>
      </c>
      <c r="L56" s="17">
        <v>8.9999999999999993E-3</v>
      </c>
      <c r="M56" s="10">
        <v>0</v>
      </c>
      <c r="N56" s="17">
        <v>1E-3</v>
      </c>
      <c r="O56" s="17">
        <v>1.2E-2</v>
      </c>
      <c r="P56" s="17">
        <v>6.0000000000000001E-3</v>
      </c>
      <c r="Q56" s="17">
        <v>1.2E-2</v>
      </c>
      <c r="R56" s="17">
        <v>1E-3</v>
      </c>
      <c r="S56" s="17">
        <v>1.7000000000000001E-2</v>
      </c>
      <c r="T56" s="17">
        <v>0.20899999999999999</v>
      </c>
      <c r="U56" s="17">
        <v>5.0000000000000001E-3</v>
      </c>
      <c r="V56" s="17">
        <v>1.2569999999999999</v>
      </c>
      <c r="W56" s="17">
        <v>3.0000000000000001E-3</v>
      </c>
      <c r="X56" s="17">
        <v>2.4E-2</v>
      </c>
      <c r="Y56" s="17">
        <v>1E-3</v>
      </c>
      <c r="Z56" s="10">
        <v>0</v>
      </c>
      <c r="AA56" s="17">
        <v>1E-3</v>
      </c>
      <c r="AB56" s="17">
        <v>0.188</v>
      </c>
      <c r="AC56" s="17">
        <v>0.64800000000000002</v>
      </c>
      <c r="AD56" s="17">
        <v>0.02</v>
      </c>
      <c r="AE56" s="17">
        <v>4.9000000000000002E-2</v>
      </c>
      <c r="AF56" s="17">
        <v>0.109</v>
      </c>
      <c r="AG56" s="17">
        <v>1.0999999999999999E-2</v>
      </c>
      <c r="AH56" s="17">
        <v>2.8690000000000002</v>
      </c>
      <c r="AI56" s="17">
        <v>0.35099999999999998</v>
      </c>
      <c r="AJ56" s="17">
        <v>7.0000000000000001E-3</v>
      </c>
      <c r="AK56" s="17">
        <v>3.0000000000000001E-3</v>
      </c>
      <c r="AL56" s="10">
        <v>0</v>
      </c>
      <c r="AM56" s="10">
        <v>0</v>
      </c>
      <c r="AN56" s="17">
        <v>1.2E-2</v>
      </c>
      <c r="AO56" s="17">
        <v>1E-3</v>
      </c>
      <c r="AP56" s="17">
        <v>1E-3</v>
      </c>
      <c r="AQ56" s="10">
        <v>0</v>
      </c>
      <c r="AR56" s="10">
        <v>0</v>
      </c>
      <c r="AS56" s="17">
        <v>8.9999999999999993E-3</v>
      </c>
      <c r="AT56" s="17">
        <v>1.2E-2</v>
      </c>
      <c r="AU56" s="17">
        <v>4.9000000000000002E-2</v>
      </c>
      <c r="AV56" s="10">
        <v>0</v>
      </c>
      <c r="AW56" s="17">
        <v>1.0999999999999999E-2</v>
      </c>
      <c r="AX56" s="17">
        <v>6.0000000000000001E-3</v>
      </c>
      <c r="AY56" s="17">
        <v>0.42899999999999999</v>
      </c>
      <c r="AZ56" s="17">
        <v>0.27100000000000002</v>
      </c>
      <c r="BA56" s="17">
        <v>6.0000000000000001E-3</v>
      </c>
      <c r="BB56" s="17">
        <v>0.13900000000000001</v>
      </c>
      <c r="BC56" s="17">
        <v>4.3739999999999997</v>
      </c>
      <c r="BD56" s="17">
        <v>9.5000000000000001E-2</v>
      </c>
      <c r="BE56" s="17">
        <v>0.1</v>
      </c>
      <c r="BF56" s="17">
        <v>3.0000000000000001E-3</v>
      </c>
      <c r="BG56" s="10">
        <v>0</v>
      </c>
      <c r="BH56" s="17">
        <v>1E-3</v>
      </c>
      <c r="BI56" s="17">
        <v>6.0000000000000001E-3</v>
      </c>
      <c r="BJ56" s="17">
        <v>2.1000000000000001E-2</v>
      </c>
      <c r="BK56" s="17">
        <v>2E-3</v>
      </c>
      <c r="BL56" s="10">
        <v>0</v>
      </c>
      <c r="BM56" s="10">
        <v>0</v>
      </c>
      <c r="BN56" s="9">
        <f t="shared" si="1"/>
        <v>11.436000000000002</v>
      </c>
      <c r="BO56" s="17">
        <v>102.17400000000001</v>
      </c>
      <c r="BP56" s="17">
        <v>7.45</v>
      </c>
      <c r="BQ56" s="10">
        <v>0</v>
      </c>
      <c r="BR56" s="17">
        <v>28.004999999999999</v>
      </c>
      <c r="BS56" s="17">
        <v>376.79599999999999</v>
      </c>
    </row>
    <row r="57" spans="1:72" ht="15">
      <c r="A57" s="7" t="s">
        <v>145</v>
      </c>
      <c r="B57" s="16">
        <v>0.42899999999999999</v>
      </c>
      <c r="C57" s="9">
        <v>0</v>
      </c>
      <c r="D57" s="16">
        <v>1.468</v>
      </c>
      <c r="E57" s="16">
        <v>3.1280000000000001</v>
      </c>
      <c r="F57" s="16">
        <v>1E-3</v>
      </c>
      <c r="G57" s="9">
        <v>0</v>
      </c>
      <c r="H57" s="9">
        <v>0</v>
      </c>
      <c r="I57" s="9">
        <v>0</v>
      </c>
      <c r="J57" s="9">
        <v>0</v>
      </c>
      <c r="K57" s="9">
        <v>0</v>
      </c>
      <c r="L57" s="9">
        <v>0</v>
      </c>
      <c r="M57" s="9">
        <v>0</v>
      </c>
      <c r="N57" s="9">
        <v>0</v>
      </c>
      <c r="O57" s="9">
        <v>0</v>
      </c>
      <c r="P57" s="9">
        <v>0</v>
      </c>
      <c r="Q57" s="9">
        <v>0</v>
      </c>
      <c r="R57" s="9">
        <v>0</v>
      </c>
      <c r="S57" s="9">
        <v>0</v>
      </c>
      <c r="T57" s="9">
        <v>0</v>
      </c>
      <c r="U57" s="9">
        <v>0</v>
      </c>
      <c r="V57" s="16">
        <v>35.186999999999998</v>
      </c>
      <c r="W57" s="9">
        <v>0</v>
      </c>
      <c r="X57" s="16">
        <v>1.6E-2</v>
      </c>
      <c r="Y57" s="9">
        <v>0</v>
      </c>
      <c r="Z57" s="9">
        <v>0</v>
      </c>
      <c r="AA57" s="9">
        <v>0</v>
      </c>
      <c r="AB57" s="16">
        <v>0.78100000000000003</v>
      </c>
      <c r="AC57" s="9">
        <v>0</v>
      </c>
      <c r="AD57" s="16">
        <v>0.34899999999999998</v>
      </c>
      <c r="AE57" s="16">
        <v>8.0000000000000002E-3</v>
      </c>
      <c r="AF57" s="16">
        <v>2.5150000000000001</v>
      </c>
      <c r="AG57" s="16">
        <v>8.6359999999999992</v>
      </c>
      <c r="AH57" s="16">
        <v>15.557</v>
      </c>
      <c r="AI57" s="16">
        <v>2.9769999999999999</v>
      </c>
      <c r="AJ57" s="16">
        <v>0.38900000000000001</v>
      </c>
      <c r="AK57" s="9">
        <v>0</v>
      </c>
      <c r="AL57" s="9">
        <v>0</v>
      </c>
      <c r="AM57" s="9">
        <v>0</v>
      </c>
      <c r="AN57" s="9">
        <v>0</v>
      </c>
      <c r="AO57" s="9">
        <v>0</v>
      </c>
      <c r="AP57" s="9">
        <v>0</v>
      </c>
      <c r="AQ57" s="9">
        <v>0</v>
      </c>
      <c r="AR57" s="9">
        <v>0</v>
      </c>
      <c r="AS57" s="9">
        <v>0</v>
      </c>
      <c r="AT57" s="16">
        <v>0.16400000000000001</v>
      </c>
      <c r="AU57" s="16">
        <v>2.5289999999999999</v>
      </c>
      <c r="AV57" s="16">
        <v>0.18</v>
      </c>
      <c r="AW57" s="16">
        <v>3.6999999999999998E-2</v>
      </c>
      <c r="AX57" s="16">
        <v>3.5000000000000003E-2</v>
      </c>
      <c r="AY57" s="9">
        <v>0</v>
      </c>
      <c r="AZ57" s="16">
        <v>0.53400000000000003</v>
      </c>
      <c r="BA57" s="16">
        <v>9.7000000000000003E-2</v>
      </c>
      <c r="BB57" s="16">
        <v>0.26100000000000001</v>
      </c>
      <c r="BC57" s="16">
        <v>54.146000000000001</v>
      </c>
      <c r="BD57" s="16">
        <v>0.216</v>
      </c>
      <c r="BE57" s="9">
        <v>0</v>
      </c>
      <c r="BF57" s="9">
        <v>0</v>
      </c>
      <c r="BG57" s="9">
        <v>0</v>
      </c>
      <c r="BH57" s="16">
        <v>5.0000000000000001E-3</v>
      </c>
      <c r="BI57" s="9">
        <v>0</v>
      </c>
      <c r="BJ57" s="9">
        <v>0</v>
      </c>
      <c r="BK57" s="9">
        <v>0</v>
      </c>
      <c r="BL57" s="9">
        <v>0</v>
      </c>
      <c r="BM57" s="9">
        <v>0</v>
      </c>
      <c r="BN57" s="9">
        <f t="shared" si="1"/>
        <v>129.64500000000001</v>
      </c>
      <c r="BO57" s="9">
        <v>0</v>
      </c>
      <c r="BP57" s="16">
        <v>17.632999999999999</v>
      </c>
      <c r="BQ57" s="9">
        <v>0</v>
      </c>
      <c r="BR57" s="16">
        <v>9.2829999999999995</v>
      </c>
      <c r="BS57" s="16">
        <v>111.101</v>
      </c>
    </row>
    <row r="58" spans="1:72" ht="15">
      <c r="A58" s="7" t="s">
        <v>146</v>
      </c>
      <c r="B58" s="17">
        <v>2.0089999999999999</v>
      </c>
      <c r="C58" s="17">
        <v>1.0109999999999999</v>
      </c>
      <c r="D58" s="17">
        <v>2.149</v>
      </c>
      <c r="E58" s="17">
        <v>4.4610000000000003</v>
      </c>
      <c r="F58" s="17">
        <v>1.0249999999999999</v>
      </c>
      <c r="G58" s="17">
        <v>0.158</v>
      </c>
      <c r="H58" s="17">
        <v>0.41199999999999998</v>
      </c>
      <c r="I58" s="17">
        <v>0.21299999999999999</v>
      </c>
      <c r="J58" s="17">
        <v>7.1999999999999995E-2</v>
      </c>
      <c r="K58" s="17">
        <v>0.55000000000000004</v>
      </c>
      <c r="L58" s="17">
        <v>0.53300000000000003</v>
      </c>
      <c r="M58" s="17">
        <v>0.113</v>
      </c>
      <c r="N58" s="17">
        <v>2.1309999999999998</v>
      </c>
      <c r="O58" s="17">
        <v>0.41199999999999998</v>
      </c>
      <c r="P58" s="17">
        <v>1.3640000000000001</v>
      </c>
      <c r="Q58" s="17">
        <v>3.2480000000000002</v>
      </c>
      <c r="R58" s="17">
        <v>3.9870000000000001</v>
      </c>
      <c r="S58" s="17">
        <v>3.6749999999999998</v>
      </c>
      <c r="T58" s="17">
        <v>27.911000000000001</v>
      </c>
      <c r="U58" s="17">
        <v>8.3350000000000009</v>
      </c>
      <c r="V58" s="17">
        <v>1218.0450000000001</v>
      </c>
      <c r="W58" s="17">
        <v>6.1529999999999996</v>
      </c>
      <c r="X58" s="17">
        <v>231.74700000000001</v>
      </c>
      <c r="Y58" s="17">
        <v>2.508</v>
      </c>
      <c r="Z58" s="17">
        <v>0.03</v>
      </c>
      <c r="AA58" s="17">
        <v>1.883</v>
      </c>
      <c r="AB58" s="17">
        <v>8.0139999999999993</v>
      </c>
      <c r="AC58" s="17">
        <v>23.125</v>
      </c>
      <c r="AD58" s="17">
        <v>6.8639999999999999</v>
      </c>
      <c r="AE58" s="17">
        <v>3.3759999999999999</v>
      </c>
      <c r="AF58" s="17">
        <v>54.048999999999999</v>
      </c>
      <c r="AG58" s="17">
        <v>115.36499999999999</v>
      </c>
      <c r="AH58" s="17">
        <v>95.840999999999994</v>
      </c>
      <c r="AI58" s="17">
        <v>37.695</v>
      </c>
      <c r="AJ58" s="17">
        <v>2.5910000000000002</v>
      </c>
      <c r="AK58" s="17">
        <v>0.38400000000000001</v>
      </c>
      <c r="AL58" s="17">
        <v>5.1999999999999998E-2</v>
      </c>
      <c r="AM58" s="17">
        <v>0.107</v>
      </c>
      <c r="AN58" s="17">
        <v>0.36499999999999999</v>
      </c>
      <c r="AO58" s="17">
        <v>5.2809999999999997</v>
      </c>
      <c r="AP58" s="17">
        <v>0.31</v>
      </c>
      <c r="AQ58" s="17">
        <v>0.435</v>
      </c>
      <c r="AR58" s="17">
        <v>0.20300000000000001</v>
      </c>
      <c r="AS58" s="17">
        <v>1.081</v>
      </c>
      <c r="AT58" s="17">
        <v>1.0349999999999999</v>
      </c>
      <c r="AU58" s="17">
        <v>14.441000000000001</v>
      </c>
      <c r="AV58" s="17">
        <v>1.5680000000000001</v>
      </c>
      <c r="AW58" s="17">
        <v>0.26300000000000001</v>
      </c>
      <c r="AX58" s="17">
        <v>3.37</v>
      </c>
      <c r="AY58" s="17">
        <v>54.954000000000001</v>
      </c>
      <c r="AZ58" s="17">
        <v>0.95399999999999996</v>
      </c>
      <c r="BA58" s="17">
        <v>1.4039999999999999</v>
      </c>
      <c r="BB58" s="17">
        <v>4.4119999999999999</v>
      </c>
      <c r="BC58" s="17">
        <v>460.53100000000001</v>
      </c>
      <c r="BD58" s="17">
        <v>0.81699999999999995</v>
      </c>
      <c r="BE58" s="17">
        <v>8.2880000000000003</v>
      </c>
      <c r="BF58" s="17">
        <v>1.871</v>
      </c>
      <c r="BG58" s="17">
        <v>0.113</v>
      </c>
      <c r="BH58" s="17">
        <v>0.42299999999999999</v>
      </c>
      <c r="BI58" s="17">
        <v>0.53900000000000003</v>
      </c>
      <c r="BJ58" s="17">
        <v>2.0910000000000002</v>
      </c>
      <c r="BK58" s="17">
        <v>0.84</v>
      </c>
      <c r="BL58" s="10">
        <v>0</v>
      </c>
      <c r="BM58" s="10">
        <v>0</v>
      </c>
      <c r="BN58" s="9">
        <f t="shared" si="1"/>
        <v>2437.1869999999994</v>
      </c>
      <c r="BO58" s="17">
        <v>160.81399999999999</v>
      </c>
      <c r="BP58" s="17">
        <v>1475.5709999999999</v>
      </c>
      <c r="BQ58" s="17">
        <v>6.8000000000000005E-2</v>
      </c>
      <c r="BR58" s="17">
        <v>1265.653</v>
      </c>
      <c r="BS58" s="17">
        <v>6772.2860000000001</v>
      </c>
    </row>
    <row r="59" spans="1:72" ht="11.45" customHeight="1">
      <c r="BN59" s="26">
        <f>SUM(BN13:BN58)</f>
        <v>25056.850000000002</v>
      </c>
      <c r="BO59" s="26">
        <f t="shared" ref="BO59:BS59" si="2">SUM(BO13:BO58)</f>
        <v>879.5569999999999</v>
      </c>
      <c r="BP59" s="26">
        <f t="shared" si="2"/>
        <v>8711.57</v>
      </c>
      <c r="BQ59" s="26">
        <f t="shared" si="2"/>
        <v>0.183</v>
      </c>
      <c r="BR59" s="26">
        <f t="shared" si="2"/>
        <v>783.18900000000008</v>
      </c>
      <c r="BS59" s="26">
        <f t="shared" si="2"/>
        <v>30596.62</v>
      </c>
      <c r="BT59" s="26"/>
    </row>
    <row r="60" spans="1:72" ht="15">
      <c r="A60" s="1" t="s">
        <v>153</v>
      </c>
    </row>
    <row r="61" spans="1:72" ht="15">
      <c r="A61" s="1" t="s">
        <v>154</v>
      </c>
      <c r="B61" s="2" t="s">
        <v>155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BS61"/>
  <sheetViews>
    <sheetView workbookViewId="0">
      <pane xSplit="1" ySplit="12" topLeftCell="BL42" activePane="bottomRight" state="frozen"/>
      <selection pane="topRight"/>
      <selection pane="bottomLeft"/>
      <selection pane="bottomRight" activeCell="BO59" sqref="BO59:BS59"/>
    </sheetView>
  </sheetViews>
  <sheetFormatPr baseColWidth="10" defaultColWidth="9.140625" defaultRowHeight="11.45" customHeight="1"/>
  <cols>
    <col min="1" max="1" width="18" style="20" customWidth="1"/>
    <col min="2" max="11" width="19.85546875" style="20" customWidth="1"/>
    <col min="12" max="12" width="18" style="20" customWidth="1"/>
    <col min="13" max="15" width="19.85546875" style="20" customWidth="1"/>
    <col min="16" max="16" width="11" style="20" customWidth="1"/>
    <col min="17" max="27" width="19.85546875" style="20" customWidth="1"/>
    <col min="28" max="28" width="12" style="20" customWidth="1"/>
    <col min="29" max="32" width="19.85546875" style="20" customWidth="1"/>
    <col min="33" max="34" width="18" style="20" customWidth="1"/>
    <col min="35" max="37" width="19.85546875" style="20" customWidth="1"/>
    <col min="38" max="38" width="10" style="20" customWidth="1"/>
    <col min="39" max="39" width="19.85546875" style="20" customWidth="1"/>
    <col min="40" max="40" width="18" style="20" customWidth="1"/>
    <col min="41" max="42" width="19.85546875" style="20" customWidth="1"/>
    <col min="43" max="43" width="10" style="20" customWidth="1"/>
    <col min="44" max="55" width="19.85546875" style="20" customWidth="1"/>
    <col min="56" max="56" width="12" style="20" customWidth="1"/>
    <col min="57" max="57" width="13" style="20" customWidth="1"/>
    <col min="58" max="71" width="19.85546875" style="20" customWidth="1"/>
    <col min="72" max="16384" width="9.140625" style="20"/>
  </cols>
  <sheetData>
    <row r="1" spans="1:71" ht="15">
      <c r="A1" s="35" t="s">
        <v>165</v>
      </c>
    </row>
    <row r="2" spans="1:71" ht="15">
      <c r="A2" s="35" t="s">
        <v>148</v>
      </c>
      <c r="B2" s="36" t="s">
        <v>164</v>
      </c>
    </row>
    <row r="3" spans="1:71" ht="15">
      <c r="A3" s="35" t="s">
        <v>149</v>
      </c>
      <c r="B3" s="35" t="s">
        <v>6</v>
      </c>
    </row>
    <row r="4" spans="1:71" ht="15"/>
    <row r="5" spans="1:71" ht="15">
      <c r="A5" s="36" t="s">
        <v>12</v>
      </c>
      <c r="C5" s="35" t="s">
        <v>18</v>
      </c>
    </row>
    <row r="6" spans="1:71" ht="15">
      <c r="A6" s="36" t="s">
        <v>13</v>
      </c>
      <c r="C6" s="35" t="s">
        <v>19</v>
      </c>
    </row>
    <row r="7" spans="1:71" ht="15">
      <c r="A7" s="36" t="s">
        <v>14</v>
      </c>
      <c r="C7" s="35" t="s">
        <v>20</v>
      </c>
    </row>
    <row r="8" spans="1:71" ht="15">
      <c r="A8" s="36" t="s">
        <v>15</v>
      </c>
      <c r="C8" s="35" t="s">
        <v>26</v>
      </c>
    </row>
    <row r="9" spans="1:71" ht="15">
      <c r="A9" s="36" t="s">
        <v>16</v>
      </c>
      <c r="C9" s="35" t="s">
        <v>22</v>
      </c>
    </row>
    <row r="10" spans="1:71" ht="15">
      <c r="BN10" s="20">
        <f t="shared" ref="BN10" si="0">BM10+1</f>
        <v>1</v>
      </c>
    </row>
    <row r="11" spans="1:71" ht="15">
      <c r="A11" s="37" t="s">
        <v>150</v>
      </c>
      <c r="B11" s="38" t="s">
        <v>36</v>
      </c>
      <c r="C11" s="38" t="s">
        <v>37</v>
      </c>
      <c r="D11" s="38" t="s">
        <v>38</v>
      </c>
      <c r="E11" s="38" t="s">
        <v>39</v>
      </c>
      <c r="F11" s="38" t="s">
        <v>40</v>
      </c>
      <c r="G11" s="38" t="s">
        <v>41</v>
      </c>
      <c r="H11" s="38" t="s">
        <v>42</v>
      </c>
      <c r="I11" s="38" t="s">
        <v>43</v>
      </c>
      <c r="J11" s="38" t="s">
        <v>44</v>
      </c>
      <c r="K11" s="38" t="s">
        <v>45</v>
      </c>
      <c r="L11" s="38" t="s">
        <v>46</v>
      </c>
      <c r="M11" s="38" t="s">
        <v>47</v>
      </c>
      <c r="N11" s="38" t="s">
        <v>48</v>
      </c>
      <c r="O11" s="38" t="s">
        <v>49</v>
      </c>
      <c r="P11" s="38" t="s">
        <v>50</v>
      </c>
      <c r="Q11" s="38" t="s">
        <v>51</v>
      </c>
      <c r="R11" s="38" t="s">
        <v>52</v>
      </c>
      <c r="S11" s="38" t="s">
        <v>53</v>
      </c>
      <c r="T11" s="38" t="s">
        <v>54</v>
      </c>
      <c r="U11" s="38" t="s">
        <v>55</v>
      </c>
      <c r="V11" s="38" t="s">
        <v>56</v>
      </c>
      <c r="W11" s="38" t="s">
        <v>57</v>
      </c>
      <c r="X11" s="38" t="s">
        <v>58</v>
      </c>
      <c r="Y11" s="38" t="s">
        <v>59</v>
      </c>
      <c r="Z11" s="38" t="s">
        <v>60</v>
      </c>
      <c r="AA11" s="38" t="s">
        <v>61</v>
      </c>
      <c r="AB11" s="38" t="s">
        <v>62</v>
      </c>
      <c r="AC11" s="38" t="s">
        <v>63</v>
      </c>
      <c r="AD11" s="38" t="s">
        <v>64</v>
      </c>
      <c r="AE11" s="38" t="s">
        <v>65</v>
      </c>
      <c r="AF11" s="38" t="s">
        <v>66</v>
      </c>
      <c r="AG11" s="38" t="s">
        <v>67</v>
      </c>
      <c r="AH11" s="38" t="s">
        <v>68</v>
      </c>
      <c r="AI11" s="38" t="s">
        <v>69</v>
      </c>
      <c r="AJ11" s="38" t="s">
        <v>70</v>
      </c>
      <c r="AK11" s="38" t="s">
        <v>71</v>
      </c>
      <c r="AL11" s="38" t="s">
        <v>72</v>
      </c>
      <c r="AM11" s="38" t="s">
        <v>73</v>
      </c>
      <c r="AN11" s="38" t="s">
        <v>74</v>
      </c>
      <c r="AO11" s="38" t="s">
        <v>75</v>
      </c>
      <c r="AP11" s="38" t="s">
        <v>76</v>
      </c>
      <c r="AQ11" s="38" t="s">
        <v>77</v>
      </c>
      <c r="AR11" s="38" t="s">
        <v>78</v>
      </c>
      <c r="AS11" s="38" t="s">
        <v>79</v>
      </c>
      <c r="AT11" s="38" t="s">
        <v>80</v>
      </c>
      <c r="AU11" s="38" t="s">
        <v>81</v>
      </c>
      <c r="AV11" s="38" t="s">
        <v>82</v>
      </c>
      <c r="AW11" s="38" t="s">
        <v>83</v>
      </c>
      <c r="AX11" s="38" t="s">
        <v>84</v>
      </c>
      <c r="AY11" s="38" t="s">
        <v>85</v>
      </c>
      <c r="AZ11" s="38" t="s">
        <v>86</v>
      </c>
      <c r="BA11" s="38" t="s">
        <v>87</v>
      </c>
      <c r="BB11" s="38" t="s">
        <v>88</v>
      </c>
      <c r="BC11" s="38" t="s">
        <v>89</v>
      </c>
      <c r="BD11" s="38" t="s">
        <v>90</v>
      </c>
      <c r="BE11" s="38" t="s">
        <v>91</v>
      </c>
      <c r="BF11" s="38" t="s">
        <v>92</v>
      </c>
      <c r="BG11" s="38" t="s">
        <v>93</v>
      </c>
      <c r="BH11" s="38" t="s">
        <v>94</v>
      </c>
      <c r="BI11" s="38" t="s">
        <v>95</v>
      </c>
      <c r="BJ11" s="38" t="s">
        <v>96</v>
      </c>
      <c r="BK11" s="38" t="s">
        <v>97</v>
      </c>
      <c r="BL11" s="38" t="s">
        <v>98</v>
      </c>
      <c r="BM11" s="38" t="s">
        <v>99</v>
      </c>
      <c r="BN11" s="25" t="s">
        <v>163</v>
      </c>
      <c r="BO11" s="38" t="s">
        <v>100</v>
      </c>
      <c r="BP11" s="38" t="s">
        <v>101</v>
      </c>
      <c r="BQ11" s="38" t="s">
        <v>102</v>
      </c>
      <c r="BR11" s="38" t="s">
        <v>103</v>
      </c>
      <c r="BS11" s="38" t="s">
        <v>104</v>
      </c>
    </row>
    <row r="12" spans="1:71" ht="15">
      <c r="A12" s="39" t="s">
        <v>151</v>
      </c>
      <c r="B12" s="8" t="s">
        <v>152</v>
      </c>
      <c r="C12" s="8" t="s">
        <v>152</v>
      </c>
      <c r="D12" s="8" t="s">
        <v>152</v>
      </c>
      <c r="E12" s="8" t="s">
        <v>152</v>
      </c>
      <c r="F12" s="8" t="s">
        <v>152</v>
      </c>
      <c r="G12" s="8" t="s">
        <v>152</v>
      </c>
      <c r="H12" s="8" t="s">
        <v>152</v>
      </c>
      <c r="I12" s="8" t="s">
        <v>152</v>
      </c>
      <c r="J12" s="8" t="s">
        <v>152</v>
      </c>
      <c r="K12" s="8" t="s">
        <v>152</v>
      </c>
      <c r="L12" s="8" t="s">
        <v>152</v>
      </c>
      <c r="M12" s="8" t="s">
        <v>152</v>
      </c>
      <c r="N12" s="8" t="s">
        <v>152</v>
      </c>
      <c r="O12" s="8" t="s">
        <v>152</v>
      </c>
      <c r="P12" s="8" t="s">
        <v>152</v>
      </c>
      <c r="Q12" s="8" t="s">
        <v>152</v>
      </c>
      <c r="R12" s="8" t="s">
        <v>152</v>
      </c>
      <c r="S12" s="8" t="s">
        <v>152</v>
      </c>
      <c r="T12" s="8" t="s">
        <v>152</v>
      </c>
      <c r="U12" s="8" t="s">
        <v>152</v>
      </c>
      <c r="V12" s="8" t="s">
        <v>152</v>
      </c>
      <c r="W12" s="8" t="s">
        <v>152</v>
      </c>
      <c r="X12" s="8" t="s">
        <v>152</v>
      </c>
      <c r="Y12" s="8" t="s">
        <v>152</v>
      </c>
      <c r="Z12" s="8" t="s">
        <v>152</v>
      </c>
      <c r="AA12" s="8" t="s">
        <v>152</v>
      </c>
      <c r="AB12" s="8" t="s">
        <v>152</v>
      </c>
      <c r="AC12" s="8" t="s">
        <v>152</v>
      </c>
      <c r="AD12" s="8" t="s">
        <v>152</v>
      </c>
      <c r="AE12" s="8" t="s">
        <v>152</v>
      </c>
      <c r="AF12" s="8" t="s">
        <v>152</v>
      </c>
      <c r="AG12" s="8" t="s">
        <v>152</v>
      </c>
      <c r="AH12" s="8" t="s">
        <v>152</v>
      </c>
      <c r="AI12" s="8" t="s">
        <v>152</v>
      </c>
      <c r="AJ12" s="8" t="s">
        <v>152</v>
      </c>
      <c r="AK12" s="8" t="s">
        <v>152</v>
      </c>
      <c r="AL12" s="8" t="s">
        <v>152</v>
      </c>
      <c r="AM12" s="8" t="s">
        <v>152</v>
      </c>
      <c r="AN12" s="8" t="s">
        <v>152</v>
      </c>
      <c r="AO12" s="8" t="s">
        <v>152</v>
      </c>
      <c r="AP12" s="8" t="s">
        <v>152</v>
      </c>
      <c r="AQ12" s="8" t="s">
        <v>152</v>
      </c>
      <c r="AR12" s="8" t="s">
        <v>152</v>
      </c>
      <c r="AS12" s="8" t="s">
        <v>152</v>
      </c>
      <c r="AT12" s="8" t="s">
        <v>152</v>
      </c>
      <c r="AU12" s="8" t="s">
        <v>152</v>
      </c>
      <c r="AV12" s="8" t="s">
        <v>152</v>
      </c>
      <c r="AW12" s="8" t="s">
        <v>152</v>
      </c>
      <c r="AX12" s="8" t="s">
        <v>152</v>
      </c>
      <c r="AY12" s="8" t="s">
        <v>152</v>
      </c>
      <c r="AZ12" s="8" t="s">
        <v>152</v>
      </c>
      <c r="BA12" s="8" t="s">
        <v>152</v>
      </c>
      <c r="BB12" s="8" t="s">
        <v>152</v>
      </c>
      <c r="BC12" s="8" t="s">
        <v>152</v>
      </c>
      <c r="BD12" s="8" t="s">
        <v>152</v>
      </c>
      <c r="BE12" s="8" t="s">
        <v>152</v>
      </c>
      <c r="BF12" s="8" t="s">
        <v>152</v>
      </c>
      <c r="BG12" s="8" t="s">
        <v>152</v>
      </c>
      <c r="BH12" s="8" t="s">
        <v>152</v>
      </c>
      <c r="BI12" s="8" t="s">
        <v>152</v>
      </c>
      <c r="BJ12" s="8" t="s">
        <v>152</v>
      </c>
      <c r="BK12" s="8" t="s">
        <v>152</v>
      </c>
      <c r="BL12" s="8" t="s">
        <v>152</v>
      </c>
      <c r="BM12" s="8" t="s">
        <v>152</v>
      </c>
      <c r="BN12" s="8" t="s">
        <v>162</v>
      </c>
      <c r="BO12" s="8" t="s">
        <v>152</v>
      </c>
      <c r="BP12" s="8" t="s">
        <v>152</v>
      </c>
      <c r="BQ12" s="8" t="s">
        <v>152</v>
      </c>
      <c r="BR12" s="8" t="s">
        <v>152</v>
      </c>
      <c r="BS12" s="8" t="s">
        <v>152</v>
      </c>
    </row>
    <row r="13" spans="1:71" ht="15">
      <c r="A13" s="40" t="s">
        <v>106</v>
      </c>
      <c r="B13" s="41">
        <v>0</v>
      </c>
      <c r="C13" s="41">
        <v>0</v>
      </c>
      <c r="D13" s="42">
        <v>6.4000000000000001E-2</v>
      </c>
      <c r="E13" s="41">
        <v>0</v>
      </c>
      <c r="F13" s="41">
        <v>0</v>
      </c>
      <c r="G13" s="41">
        <v>0</v>
      </c>
      <c r="H13" s="41">
        <v>0</v>
      </c>
      <c r="I13" s="41">
        <v>0</v>
      </c>
      <c r="J13" s="41">
        <v>0</v>
      </c>
      <c r="K13" s="42">
        <v>2.5000000000000001E-2</v>
      </c>
      <c r="L13" s="42">
        <v>9.7000000000000003E-2</v>
      </c>
      <c r="M13" s="41">
        <v>0</v>
      </c>
      <c r="N13" s="41">
        <v>0</v>
      </c>
      <c r="O13" s="41">
        <v>0</v>
      </c>
      <c r="P13" s="41">
        <v>0</v>
      </c>
      <c r="Q13" s="42">
        <v>4.5999999999999999E-2</v>
      </c>
      <c r="R13" s="41">
        <v>0</v>
      </c>
      <c r="S13" s="41">
        <v>0</v>
      </c>
      <c r="T13" s="41">
        <v>0</v>
      </c>
      <c r="U13" s="42">
        <v>0.998</v>
      </c>
      <c r="V13" s="42">
        <v>8.5589999999999993</v>
      </c>
      <c r="W13" s="41">
        <v>0</v>
      </c>
      <c r="X13" s="42">
        <v>15.747999999999999</v>
      </c>
      <c r="Y13" s="41">
        <v>0</v>
      </c>
      <c r="Z13" s="41">
        <v>0</v>
      </c>
      <c r="AA13" s="41">
        <v>0</v>
      </c>
      <c r="AB13" s="42">
        <v>7.0999999999999994E-2</v>
      </c>
      <c r="AC13" s="41">
        <v>0</v>
      </c>
      <c r="AD13" s="42">
        <v>0.85399999999999998</v>
      </c>
      <c r="AE13" s="41">
        <v>0</v>
      </c>
      <c r="AF13" s="42">
        <v>2.617</v>
      </c>
      <c r="AG13" s="41">
        <v>0</v>
      </c>
      <c r="AH13" s="42">
        <v>7.5590000000000002</v>
      </c>
      <c r="AI13" s="42">
        <v>1.53</v>
      </c>
      <c r="AJ13" s="41">
        <v>0</v>
      </c>
      <c r="AK13" s="41">
        <v>0</v>
      </c>
      <c r="AL13" s="41">
        <v>0</v>
      </c>
      <c r="AM13" s="41">
        <v>0</v>
      </c>
      <c r="AN13" s="41">
        <v>0</v>
      </c>
      <c r="AO13" s="41">
        <v>0</v>
      </c>
      <c r="AP13" s="41">
        <v>0</v>
      </c>
      <c r="AQ13" s="41">
        <v>0</v>
      </c>
      <c r="AR13" s="41">
        <v>0</v>
      </c>
      <c r="AS13" s="41">
        <v>0</v>
      </c>
      <c r="AT13" s="41">
        <v>0</v>
      </c>
      <c r="AU13" s="41">
        <v>0</v>
      </c>
      <c r="AV13" s="41">
        <v>0</v>
      </c>
      <c r="AW13" s="41">
        <v>0</v>
      </c>
      <c r="AX13" s="42">
        <v>0.214</v>
      </c>
      <c r="AY13" s="41">
        <v>0</v>
      </c>
      <c r="AZ13" s="41">
        <v>0</v>
      </c>
      <c r="BA13" s="41">
        <v>0</v>
      </c>
      <c r="BB13" s="41">
        <v>0</v>
      </c>
      <c r="BC13" s="42">
        <v>9.4309999999999992</v>
      </c>
      <c r="BD13" s="41">
        <v>0</v>
      </c>
      <c r="BE13" s="42">
        <v>0.13600000000000001</v>
      </c>
      <c r="BF13" s="41">
        <v>0</v>
      </c>
      <c r="BG13" s="41">
        <v>0</v>
      </c>
      <c r="BH13" s="41">
        <v>0</v>
      </c>
      <c r="BI13" s="41">
        <v>0</v>
      </c>
      <c r="BJ13" s="41">
        <v>0</v>
      </c>
      <c r="BK13" s="41">
        <v>0</v>
      </c>
      <c r="BL13" s="41">
        <v>0</v>
      </c>
      <c r="BM13" s="41">
        <v>0</v>
      </c>
      <c r="BN13" s="9">
        <f>SUM(B13:BM13)</f>
        <v>47.948999999999998</v>
      </c>
      <c r="BO13" s="41">
        <v>0</v>
      </c>
      <c r="BP13" s="42">
        <v>105.011</v>
      </c>
      <c r="BQ13" s="41">
        <v>0</v>
      </c>
      <c r="BR13" s="42">
        <v>4.1479999999999997</v>
      </c>
      <c r="BS13" s="42">
        <v>47.170999999999999</v>
      </c>
    </row>
    <row r="14" spans="1:71" ht="15">
      <c r="A14" s="40" t="s">
        <v>107</v>
      </c>
      <c r="B14" s="43">
        <v>2E-3</v>
      </c>
      <c r="C14" s="43">
        <v>1E-3</v>
      </c>
      <c r="D14" s="44">
        <v>0</v>
      </c>
      <c r="E14" s="43">
        <v>1.7000000000000001E-2</v>
      </c>
      <c r="F14" s="43">
        <v>1E-3</v>
      </c>
      <c r="G14" s="44">
        <v>0</v>
      </c>
      <c r="H14" s="44">
        <v>0</v>
      </c>
      <c r="I14" s="44">
        <v>0</v>
      </c>
      <c r="J14" s="44">
        <v>0</v>
      </c>
      <c r="K14" s="43">
        <v>2E-3</v>
      </c>
      <c r="L14" s="43">
        <v>2E-3</v>
      </c>
      <c r="M14" s="43">
        <v>1E-3</v>
      </c>
      <c r="N14" s="43">
        <v>1E-3</v>
      </c>
      <c r="O14" s="43">
        <v>3.6999999999999998E-2</v>
      </c>
      <c r="P14" s="43">
        <v>1.7999999999999999E-2</v>
      </c>
      <c r="Q14" s="43">
        <v>1.2999999999999999E-2</v>
      </c>
      <c r="R14" s="43">
        <v>0.02</v>
      </c>
      <c r="S14" s="43">
        <v>6.3E-2</v>
      </c>
      <c r="T14" s="43">
        <v>1.2E-2</v>
      </c>
      <c r="U14" s="43">
        <v>0.14699999999999999</v>
      </c>
      <c r="V14" s="43">
        <v>3.87</v>
      </c>
      <c r="W14" s="43">
        <v>1E-3</v>
      </c>
      <c r="X14" s="43">
        <v>3.3000000000000002E-2</v>
      </c>
      <c r="Y14" s="43">
        <v>0.15</v>
      </c>
      <c r="Z14" s="44">
        <v>0</v>
      </c>
      <c r="AA14" s="43">
        <v>2E-3</v>
      </c>
      <c r="AB14" s="43">
        <v>8.5000000000000006E-2</v>
      </c>
      <c r="AC14" s="43">
        <v>3.1E-2</v>
      </c>
      <c r="AD14" s="43">
        <v>4.0000000000000001E-3</v>
      </c>
      <c r="AE14" s="43">
        <v>2.7E-2</v>
      </c>
      <c r="AF14" s="43">
        <v>2.617</v>
      </c>
      <c r="AG14" s="43">
        <v>8.0000000000000002E-3</v>
      </c>
      <c r="AH14" s="43">
        <v>0.32400000000000001</v>
      </c>
      <c r="AI14" s="43">
        <v>4.5999999999999999E-2</v>
      </c>
      <c r="AJ14" s="43">
        <v>1E-3</v>
      </c>
      <c r="AK14" s="43">
        <v>3.0000000000000001E-3</v>
      </c>
      <c r="AL14" s="44">
        <v>0</v>
      </c>
      <c r="AM14" s="43">
        <v>2E-3</v>
      </c>
      <c r="AN14" s="43">
        <v>4.0000000000000001E-3</v>
      </c>
      <c r="AO14" s="43">
        <v>5.0000000000000001E-3</v>
      </c>
      <c r="AP14" s="44">
        <v>0</v>
      </c>
      <c r="AQ14" s="44">
        <v>0</v>
      </c>
      <c r="AR14" s="44">
        <v>0</v>
      </c>
      <c r="AS14" s="43">
        <v>1E-3</v>
      </c>
      <c r="AT14" s="44">
        <v>0</v>
      </c>
      <c r="AU14" s="44">
        <v>0</v>
      </c>
      <c r="AV14" s="44">
        <v>0</v>
      </c>
      <c r="AW14" s="44">
        <v>0</v>
      </c>
      <c r="AX14" s="44">
        <v>0</v>
      </c>
      <c r="AY14" s="44">
        <v>0</v>
      </c>
      <c r="AZ14" s="44">
        <v>0</v>
      </c>
      <c r="BA14" s="43">
        <v>0.01</v>
      </c>
      <c r="BB14" s="43">
        <v>1E-3</v>
      </c>
      <c r="BC14" s="44">
        <v>1</v>
      </c>
      <c r="BD14" s="43">
        <v>1E-3</v>
      </c>
      <c r="BE14" s="43">
        <v>0.46400000000000002</v>
      </c>
      <c r="BF14" s="44">
        <v>0</v>
      </c>
      <c r="BG14" s="43">
        <v>2E-3</v>
      </c>
      <c r="BH14" s="44">
        <v>0</v>
      </c>
      <c r="BI14" s="44">
        <v>0</v>
      </c>
      <c r="BJ14" s="44">
        <v>0</v>
      </c>
      <c r="BK14" s="44">
        <v>0</v>
      </c>
      <c r="BL14" s="44">
        <v>0</v>
      </c>
      <c r="BM14" s="44">
        <v>0</v>
      </c>
      <c r="BN14" s="9">
        <f t="shared" ref="BN14:BN58" si="1">SUM(B14:BM14)</f>
        <v>9.0290000000000017</v>
      </c>
      <c r="BO14" s="43">
        <v>1.161</v>
      </c>
      <c r="BP14" s="43">
        <v>1.1619999999999999</v>
      </c>
      <c r="BQ14" s="44">
        <v>0</v>
      </c>
      <c r="BR14" s="43">
        <v>4.8730000000000002</v>
      </c>
      <c r="BS14" s="43">
        <v>5.3639999999999999</v>
      </c>
    </row>
    <row r="15" spans="1:71" ht="15">
      <c r="A15" s="40" t="s">
        <v>108</v>
      </c>
      <c r="B15" s="42">
        <v>3.0000000000000001E-3</v>
      </c>
      <c r="C15" s="41">
        <v>0</v>
      </c>
      <c r="D15" s="42">
        <v>1E-3</v>
      </c>
      <c r="E15" s="42">
        <v>3.5000000000000003E-2</v>
      </c>
      <c r="F15" s="42">
        <v>1.0999999999999999E-2</v>
      </c>
      <c r="G15" s="42">
        <v>5.0000000000000001E-3</v>
      </c>
      <c r="H15" s="41">
        <v>0</v>
      </c>
      <c r="I15" s="42">
        <v>8.9999999999999993E-3</v>
      </c>
      <c r="J15" s="41">
        <v>0</v>
      </c>
      <c r="K15" s="41">
        <v>0</v>
      </c>
      <c r="L15" s="41">
        <v>0</v>
      </c>
      <c r="M15" s="41">
        <v>0</v>
      </c>
      <c r="N15" s="41">
        <v>0</v>
      </c>
      <c r="O15" s="42">
        <v>1.7000000000000001E-2</v>
      </c>
      <c r="P15" s="42">
        <v>3.5999999999999997E-2</v>
      </c>
      <c r="Q15" s="42">
        <v>0.27100000000000002</v>
      </c>
      <c r="R15" s="42">
        <v>1.9E-2</v>
      </c>
      <c r="S15" s="42">
        <v>8.0000000000000002E-3</v>
      </c>
      <c r="T15" s="42">
        <v>0.627</v>
      </c>
      <c r="U15" s="42">
        <v>0.159</v>
      </c>
      <c r="V15" s="42">
        <v>8.6170000000000009</v>
      </c>
      <c r="W15" s="42">
        <v>2.5999999999999999E-2</v>
      </c>
      <c r="X15" s="42">
        <v>1.248</v>
      </c>
      <c r="Y15" s="42">
        <v>7.6999999999999999E-2</v>
      </c>
      <c r="Z15" s="42">
        <v>2E-3</v>
      </c>
      <c r="AA15" s="42">
        <v>8.9999999999999993E-3</v>
      </c>
      <c r="AB15" s="42">
        <v>0.14199999999999999</v>
      </c>
      <c r="AC15" s="42">
        <v>5.8999999999999997E-2</v>
      </c>
      <c r="AD15" s="42">
        <v>0.23200000000000001</v>
      </c>
      <c r="AE15" s="42">
        <v>2.4E-2</v>
      </c>
      <c r="AF15" s="42">
        <v>3.2429999999999999</v>
      </c>
      <c r="AG15" s="42">
        <v>6.0000000000000001E-3</v>
      </c>
      <c r="AH15" s="42">
        <v>3.399</v>
      </c>
      <c r="AI15" s="42">
        <v>0.20300000000000001</v>
      </c>
      <c r="AJ15" s="41">
        <v>0</v>
      </c>
      <c r="AK15" s="41">
        <v>0</v>
      </c>
      <c r="AL15" s="41">
        <v>0</v>
      </c>
      <c r="AM15" s="41">
        <v>0</v>
      </c>
      <c r="AN15" s="42">
        <v>2E-3</v>
      </c>
      <c r="AO15" s="41">
        <v>0</v>
      </c>
      <c r="AP15" s="42">
        <v>7.6999999999999999E-2</v>
      </c>
      <c r="AQ15" s="41">
        <v>0</v>
      </c>
      <c r="AR15" s="41">
        <v>0</v>
      </c>
      <c r="AS15" s="42">
        <v>1.2E-2</v>
      </c>
      <c r="AT15" s="41">
        <v>0</v>
      </c>
      <c r="AU15" s="42">
        <v>6.6000000000000003E-2</v>
      </c>
      <c r="AV15" s="41">
        <v>0</v>
      </c>
      <c r="AW15" s="41">
        <v>0</v>
      </c>
      <c r="AX15" s="41">
        <v>0</v>
      </c>
      <c r="AY15" s="42">
        <v>0.189</v>
      </c>
      <c r="AZ15" s="41">
        <v>0</v>
      </c>
      <c r="BA15" s="41">
        <v>0</v>
      </c>
      <c r="BB15" s="42">
        <v>1.2999999999999999E-2</v>
      </c>
      <c r="BC15" s="42">
        <v>0.66900000000000004</v>
      </c>
      <c r="BD15" s="42">
        <v>1.0999999999999999E-2</v>
      </c>
      <c r="BE15" s="42">
        <v>3.0000000000000001E-3</v>
      </c>
      <c r="BF15" s="41">
        <v>0</v>
      </c>
      <c r="BG15" s="41">
        <v>0</v>
      </c>
      <c r="BH15" s="41">
        <v>0</v>
      </c>
      <c r="BI15" s="41">
        <v>0</v>
      </c>
      <c r="BJ15" s="41">
        <v>0</v>
      </c>
      <c r="BK15" s="41">
        <v>0</v>
      </c>
      <c r="BL15" s="41">
        <v>0</v>
      </c>
      <c r="BM15" s="41">
        <v>0</v>
      </c>
      <c r="BN15" s="9">
        <f t="shared" si="1"/>
        <v>19.53</v>
      </c>
      <c r="BO15" s="42">
        <v>3.0459999999999998</v>
      </c>
      <c r="BP15" s="42">
        <v>17.84</v>
      </c>
      <c r="BQ15" s="42">
        <v>1.6E-2</v>
      </c>
      <c r="BR15" s="42">
        <v>11.547000000000001</v>
      </c>
      <c r="BS15" s="42">
        <v>26.974</v>
      </c>
    </row>
    <row r="16" spans="1:71" ht="15">
      <c r="A16" s="40" t="s">
        <v>109</v>
      </c>
      <c r="B16" s="44">
        <v>0</v>
      </c>
      <c r="C16" s="44">
        <v>0</v>
      </c>
      <c r="D16" s="44">
        <v>0</v>
      </c>
      <c r="E16" s="44">
        <v>0</v>
      </c>
      <c r="F16" s="44">
        <v>0</v>
      </c>
      <c r="G16" s="44">
        <v>0</v>
      </c>
      <c r="H16" s="44">
        <v>0</v>
      </c>
      <c r="I16" s="44">
        <v>0</v>
      </c>
      <c r="J16" s="44">
        <v>0</v>
      </c>
      <c r="K16" s="44">
        <v>0</v>
      </c>
      <c r="L16" s="44">
        <v>0</v>
      </c>
      <c r="M16" s="44">
        <v>0</v>
      </c>
      <c r="N16" s="44">
        <v>0</v>
      </c>
      <c r="O16" s="44">
        <v>0</v>
      </c>
      <c r="P16" s="44">
        <v>0</v>
      </c>
      <c r="Q16" s="43">
        <v>2E-3</v>
      </c>
      <c r="R16" s="43">
        <v>8.1000000000000003E-2</v>
      </c>
      <c r="S16" s="44">
        <v>0</v>
      </c>
      <c r="T16" s="44">
        <v>0</v>
      </c>
      <c r="U16" s="43">
        <v>1E-3</v>
      </c>
      <c r="V16" s="43">
        <v>0.42799999999999999</v>
      </c>
      <c r="W16" s="43">
        <v>1.7999999999999999E-2</v>
      </c>
      <c r="X16" s="43">
        <v>1.4059999999999999</v>
      </c>
      <c r="Y16" s="44">
        <v>0</v>
      </c>
      <c r="Z16" s="44">
        <v>0</v>
      </c>
      <c r="AA16" s="44">
        <v>0</v>
      </c>
      <c r="AB16" s="43">
        <v>0.122</v>
      </c>
      <c r="AC16" s="43">
        <v>3.6999999999999998E-2</v>
      </c>
      <c r="AD16" s="44">
        <v>0</v>
      </c>
      <c r="AE16" s="43">
        <v>0.22</v>
      </c>
      <c r="AF16" s="43">
        <v>2E-3</v>
      </c>
      <c r="AG16" s="44">
        <v>0</v>
      </c>
      <c r="AH16" s="43">
        <v>1.1599999999999999</v>
      </c>
      <c r="AI16" s="44">
        <v>0</v>
      </c>
      <c r="AJ16" s="44">
        <v>0</v>
      </c>
      <c r="AK16" s="44">
        <v>0</v>
      </c>
      <c r="AL16" s="44">
        <v>0</v>
      </c>
      <c r="AM16" s="44">
        <v>0</v>
      </c>
      <c r="AN16" s="44">
        <v>0</v>
      </c>
      <c r="AO16" s="44">
        <v>0</v>
      </c>
      <c r="AP16" s="44">
        <v>0</v>
      </c>
      <c r="AQ16" s="44">
        <v>0</v>
      </c>
      <c r="AR16" s="44">
        <v>0</v>
      </c>
      <c r="AS16" s="44">
        <v>0</v>
      </c>
      <c r="AT16" s="44">
        <v>0</v>
      </c>
      <c r="AU16" s="44">
        <v>0</v>
      </c>
      <c r="AV16" s="44">
        <v>0</v>
      </c>
      <c r="AW16" s="44">
        <v>0</v>
      </c>
      <c r="AX16" s="44">
        <v>0</v>
      </c>
      <c r="AY16" s="43">
        <v>1.9E-2</v>
      </c>
      <c r="AZ16" s="44">
        <v>0</v>
      </c>
      <c r="BA16" s="44">
        <v>0</v>
      </c>
      <c r="BB16" s="44">
        <v>0</v>
      </c>
      <c r="BC16" s="43">
        <v>0.12</v>
      </c>
      <c r="BD16" s="44">
        <v>0</v>
      </c>
      <c r="BE16" s="44">
        <v>0</v>
      </c>
      <c r="BF16" s="44">
        <v>0</v>
      </c>
      <c r="BG16" s="44">
        <v>0</v>
      </c>
      <c r="BH16" s="44">
        <v>0</v>
      </c>
      <c r="BI16" s="44">
        <v>0</v>
      </c>
      <c r="BJ16" s="43">
        <v>6.4000000000000001E-2</v>
      </c>
      <c r="BK16" s="44">
        <v>0</v>
      </c>
      <c r="BL16" s="44">
        <v>0</v>
      </c>
      <c r="BM16" s="44">
        <v>0</v>
      </c>
      <c r="BN16" s="9">
        <f t="shared" si="1"/>
        <v>3.6799999999999997</v>
      </c>
      <c r="BO16" s="43">
        <v>0.114</v>
      </c>
      <c r="BP16" s="43">
        <v>4.1079999999999997</v>
      </c>
      <c r="BQ16" s="44">
        <v>0</v>
      </c>
      <c r="BR16" s="43">
        <v>-0.17499999999999999</v>
      </c>
      <c r="BS16" s="43">
        <v>30.948</v>
      </c>
    </row>
    <row r="17" spans="1:71" ht="15">
      <c r="A17" s="40" t="s">
        <v>21</v>
      </c>
      <c r="B17" s="42">
        <v>0.54400000000000004</v>
      </c>
      <c r="C17" s="41">
        <v>0</v>
      </c>
      <c r="D17" s="41">
        <v>0</v>
      </c>
      <c r="E17" s="41">
        <v>0</v>
      </c>
      <c r="F17" s="41">
        <v>0</v>
      </c>
      <c r="G17" s="41">
        <v>0</v>
      </c>
      <c r="H17" s="41">
        <v>0</v>
      </c>
      <c r="I17" s="41">
        <v>0</v>
      </c>
      <c r="J17" s="41">
        <v>0</v>
      </c>
      <c r="K17" s="41">
        <v>0</v>
      </c>
      <c r="L17" s="41">
        <v>0</v>
      </c>
      <c r="M17" s="41">
        <v>0</v>
      </c>
      <c r="N17" s="42">
        <v>0.78500000000000003</v>
      </c>
      <c r="O17" s="41">
        <v>0</v>
      </c>
      <c r="P17" s="41">
        <v>0</v>
      </c>
      <c r="Q17" s="41">
        <v>0</v>
      </c>
      <c r="R17" s="41">
        <v>0</v>
      </c>
      <c r="S17" s="42">
        <v>3.367</v>
      </c>
      <c r="T17" s="41">
        <v>0</v>
      </c>
      <c r="U17" s="41">
        <v>0</v>
      </c>
      <c r="V17" s="42">
        <v>346.21800000000002</v>
      </c>
      <c r="W17" s="41">
        <v>0</v>
      </c>
      <c r="X17" s="42">
        <v>57.814</v>
      </c>
      <c r="Y17" s="41">
        <v>0</v>
      </c>
      <c r="Z17" s="41">
        <v>0</v>
      </c>
      <c r="AA17" s="41">
        <v>0</v>
      </c>
      <c r="AB17" s="41">
        <v>0</v>
      </c>
      <c r="AC17" s="41">
        <v>0</v>
      </c>
      <c r="AD17" s="41">
        <v>0</v>
      </c>
      <c r="AE17" s="41">
        <v>0</v>
      </c>
      <c r="AF17" s="42">
        <v>0.89</v>
      </c>
      <c r="AG17" s="41">
        <v>0</v>
      </c>
      <c r="AH17" s="42">
        <v>10.481</v>
      </c>
      <c r="AI17" s="41">
        <v>0</v>
      </c>
      <c r="AJ17" s="41">
        <v>0</v>
      </c>
      <c r="AK17" s="41">
        <v>0</v>
      </c>
      <c r="AL17" s="41">
        <v>0</v>
      </c>
      <c r="AM17" s="41">
        <v>0</v>
      </c>
      <c r="AN17" s="41">
        <v>0</v>
      </c>
      <c r="AO17" s="41">
        <v>0</v>
      </c>
      <c r="AP17" s="41">
        <v>0</v>
      </c>
      <c r="AQ17" s="41">
        <v>0</v>
      </c>
      <c r="AR17" s="41">
        <v>0</v>
      </c>
      <c r="AS17" s="41">
        <v>0</v>
      </c>
      <c r="AT17" s="41">
        <v>0</v>
      </c>
      <c r="AU17" s="42">
        <v>0.26500000000000001</v>
      </c>
      <c r="AV17" s="41">
        <v>0</v>
      </c>
      <c r="AW17" s="41">
        <v>0</v>
      </c>
      <c r="AX17" s="41">
        <v>0</v>
      </c>
      <c r="AY17" s="41">
        <v>0</v>
      </c>
      <c r="AZ17" s="41">
        <v>0</v>
      </c>
      <c r="BA17" s="41">
        <v>0</v>
      </c>
      <c r="BB17" s="42">
        <v>3.7629999999999999</v>
      </c>
      <c r="BC17" s="42">
        <v>31.206</v>
      </c>
      <c r="BD17" s="41">
        <v>0</v>
      </c>
      <c r="BE17" s="42">
        <v>7.1999999999999995E-2</v>
      </c>
      <c r="BF17" s="42">
        <v>0.128</v>
      </c>
      <c r="BG17" s="42">
        <v>0.16700000000000001</v>
      </c>
      <c r="BH17" s="41">
        <v>0</v>
      </c>
      <c r="BI17" s="41">
        <v>0</v>
      </c>
      <c r="BJ17" s="41">
        <v>0</v>
      </c>
      <c r="BK17" s="41">
        <v>0</v>
      </c>
      <c r="BL17" s="41">
        <v>0</v>
      </c>
      <c r="BM17" s="41">
        <v>0</v>
      </c>
      <c r="BN17" s="9">
        <f t="shared" si="1"/>
        <v>455.7</v>
      </c>
      <c r="BO17" s="42">
        <v>4.6040000000000001</v>
      </c>
      <c r="BP17" s="42">
        <v>121.404</v>
      </c>
      <c r="BQ17" s="41">
        <v>0</v>
      </c>
      <c r="BR17" s="42">
        <v>-88.959000000000003</v>
      </c>
      <c r="BS17" s="42">
        <v>906.79899999999998</v>
      </c>
    </row>
    <row r="18" spans="1:71" ht="15">
      <c r="A18" s="40" t="s">
        <v>110</v>
      </c>
      <c r="B18" s="44">
        <v>0</v>
      </c>
      <c r="C18" s="44">
        <v>0</v>
      </c>
      <c r="D18" s="43">
        <v>1E-3</v>
      </c>
      <c r="E18" s="44">
        <v>0</v>
      </c>
      <c r="F18" s="44">
        <v>0</v>
      </c>
      <c r="G18" s="43">
        <v>1E-3</v>
      </c>
      <c r="H18" s="44">
        <v>0</v>
      </c>
      <c r="I18" s="44">
        <v>0</v>
      </c>
      <c r="J18" s="44">
        <v>0</v>
      </c>
      <c r="K18" s="44">
        <v>0</v>
      </c>
      <c r="L18" s="44">
        <v>0</v>
      </c>
      <c r="M18" s="44">
        <v>0</v>
      </c>
      <c r="N18" s="43">
        <v>1E-3</v>
      </c>
      <c r="O18" s="44">
        <v>0</v>
      </c>
      <c r="P18" s="44">
        <v>0</v>
      </c>
      <c r="Q18" s="43">
        <v>8.0000000000000002E-3</v>
      </c>
      <c r="R18" s="44">
        <v>0</v>
      </c>
      <c r="S18" s="43">
        <v>2E-3</v>
      </c>
      <c r="T18" s="44">
        <v>0</v>
      </c>
      <c r="U18" s="43">
        <v>1E-3</v>
      </c>
      <c r="V18" s="43">
        <v>2.7E-2</v>
      </c>
      <c r="W18" s="43">
        <v>8.9999999999999993E-3</v>
      </c>
      <c r="X18" s="43">
        <v>0.309</v>
      </c>
      <c r="Y18" s="44">
        <v>0</v>
      </c>
      <c r="Z18" s="44">
        <v>0</v>
      </c>
      <c r="AA18" s="44">
        <v>0</v>
      </c>
      <c r="AB18" s="43">
        <v>2.4E-2</v>
      </c>
      <c r="AC18" s="43">
        <v>3.5999999999999997E-2</v>
      </c>
      <c r="AD18" s="44">
        <v>0</v>
      </c>
      <c r="AE18" s="44">
        <v>0</v>
      </c>
      <c r="AF18" s="43">
        <v>2.5999999999999999E-2</v>
      </c>
      <c r="AG18" s="44">
        <v>0</v>
      </c>
      <c r="AH18" s="43">
        <v>1.7000000000000001E-2</v>
      </c>
      <c r="AI18" s="43">
        <v>2.5999999999999999E-2</v>
      </c>
      <c r="AJ18" s="44">
        <v>0</v>
      </c>
      <c r="AK18" s="44">
        <v>0</v>
      </c>
      <c r="AL18" s="44">
        <v>0</v>
      </c>
      <c r="AM18" s="44">
        <v>0</v>
      </c>
      <c r="AN18" s="43">
        <v>1E-3</v>
      </c>
      <c r="AO18" s="43">
        <v>5.0000000000000001E-3</v>
      </c>
      <c r="AP18" s="44">
        <v>0</v>
      </c>
      <c r="AQ18" s="44">
        <v>0</v>
      </c>
      <c r="AR18" s="44">
        <v>0</v>
      </c>
      <c r="AS18" s="43">
        <v>2E-3</v>
      </c>
      <c r="AT18" s="43">
        <v>2E-3</v>
      </c>
      <c r="AU18" s="43">
        <v>1E-3</v>
      </c>
      <c r="AV18" s="43">
        <v>2E-3</v>
      </c>
      <c r="AW18" s="44">
        <v>0</v>
      </c>
      <c r="AX18" s="43">
        <v>6.0000000000000001E-3</v>
      </c>
      <c r="AY18" s="43">
        <v>2.9000000000000001E-2</v>
      </c>
      <c r="AZ18" s="43">
        <v>2E-3</v>
      </c>
      <c r="BA18" s="44">
        <v>0</v>
      </c>
      <c r="BB18" s="44">
        <v>0</v>
      </c>
      <c r="BC18" s="43">
        <v>1.4E-2</v>
      </c>
      <c r="BD18" s="43">
        <v>1E-3</v>
      </c>
      <c r="BE18" s="44">
        <v>0</v>
      </c>
      <c r="BF18" s="44">
        <v>0</v>
      </c>
      <c r="BG18" s="44">
        <v>0</v>
      </c>
      <c r="BH18" s="43">
        <v>4.0000000000000001E-3</v>
      </c>
      <c r="BI18" s="43">
        <v>1E-3</v>
      </c>
      <c r="BJ18" s="44">
        <v>0</v>
      </c>
      <c r="BK18" s="44">
        <v>0</v>
      </c>
      <c r="BL18" s="44">
        <v>0</v>
      </c>
      <c r="BM18" s="44">
        <v>0</v>
      </c>
      <c r="BN18" s="9">
        <f t="shared" si="1"/>
        <v>0.55800000000000005</v>
      </c>
      <c r="BO18" s="43">
        <v>0.14000000000000001</v>
      </c>
      <c r="BP18" s="43">
        <v>0.30099999999999999</v>
      </c>
      <c r="BQ18" s="44">
        <v>0</v>
      </c>
      <c r="BR18" s="43">
        <v>5.5E-2</v>
      </c>
      <c r="BS18" s="43">
        <v>3.859</v>
      </c>
    </row>
    <row r="19" spans="1:71" ht="15">
      <c r="A19" s="40" t="s">
        <v>111</v>
      </c>
      <c r="B19" s="42">
        <v>1E-3</v>
      </c>
      <c r="C19" s="42">
        <v>2E-3</v>
      </c>
      <c r="D19" s="42">
        <v>4.0000000000000001E-3</v>
      </c>
      <c r="E19" s="42">
        <v>7.0000000000000001E-3</v>
      </c>
      <c r="F19" s="41">
        <v>0</v>
      </c>
      <c r="G19" s="41">
        <v>0</v>
      </c>
      <c r="H19" s="41">
        <v>0</v>
      </c>
      <c r="I19" s="41">
        <v>0</v>
      </c>
      <c r="J19" s="41">
        <v>0</v>
      </c>
      <c r="K19" s="41">
        <v>0</v>
      </c>
      <c r="L19" s="42">
        <v>2E-3</v>
      </c>
      <c r="M19" s="42">
        <v>1E-3</v>
      </c>
      <c r="N19" s="41">
        <v>0</v>
      </c>
      <c r="O19" s="41">
        <v>0</v>
      </c>
      <c r="P19" s="41">
        <v>0</v>
      </c>
      <c r="Q19" s="41">
        <v>0</v>
      </c>
      <c r="R19" s="41">
        <v>0</v>
      </c>
      <c r="S19" s="41">
        <v>0</v>
      </c>
      <c r="T19" s="42">
        <v>1.4999999999999999E-2</v>
      </c>
      <c r="U19" s="42">
        <v>3.0659999999999998</v>
      </c>
      <c r="V19" s="42">
        <v>0.13600000000000001</v>
      </c>
      <c r="W19" s="42">
        <v>0.23200000000000001</v>
      </c>
      <c r="X19" s="41">
        <v>0</v>
      </c>
      <c r="Y19" s="41">
        <v>0</v>
      </c>
      <c r="Z19" s="41">
        <v>0</v>
      </c>
      <c r="AA19" s="42">
        <v>2E-3</v>
      </c>
      <c r="AB19" s="42">
        <v>8.0000000000000002E-3</v>
      </c>
      <c r="AC19" s="41">
        <v>0</v>
      </c>
      <c r="AD19" s="42">
        <v>3.0000000000000001E-3</v>
      </c>
      <c r="AE19" s="41">
        <v>0</v>
      </c>
      <c r="AF19" s="42">
        <v>2E-3</v>
      </c>
      <c r="AG19" s="41">
        <v>0</v>
      </c>
      <c r="AH19" s="42">
        <v>4.8000000000000001E-2</v>
      </c>
      <c r="AI19" s="41">
        <v>0</v>
      </c>
      <c r="AJ19" s="42">
        <v>1E-3</v>
      </c>
      <c r="AK19" s="41">
        <v>0</v>
      </c>
      <c r="AL19" s="41">
        <v>0</v>
      </c>
      <c r="AM19" s="42">
        <v>1E-3</v>
      </c>
      <c r="AN19" s="42">
        <v>1E-3</v>
      </c>
      <c r="AO19" s="42">
        <v>3.3000000000000002E-2</v>
      </c>
      <c r="AP19" s="41">
        <v>0</v>
      </c>
      <c r="AQ19" s="41">
        <v>0</v>
      </c>
      <c r="AR19" s="41">
        <v>0</v>
      </c>
      <c r="AS19" s="41">
        <v>0</v>
      </c>
      <c r="AT19" s="42">
        <v>1E-3</v>
      </c>
      <c r="AU19" s="41">
        <v>0</v>
      </c>
      <c r="AV19" s="41">
        <v>0</v>
      </c>
      <c r="AW19" s="42">
        <v>2E-3</v>
      </c>
      <c r="AX19" s="42">
        <v>1E-3</v>
      </c>
      <c r="AY19" s="42">
        <v>2.6</v>
      </c>
      <c r="AZ19" s="41">
        <v>0</v>
      </c>
      <c r="BA19" s="41">
        <v>0</v>
      </c>
      <c r="BB19" s="42">
        <v>2E-3</v>
      </c>
      <c r="BC19" s="42">
        <v>6.3E-2</v>
      </c>
      <c r="BD19" s="41">
        <v>0</v>
      </c>
      <c r="BE19" s="42">
        <v>2E-3</v>
      </c>
      <c r="BF19" s="42">
        <v>1E-3</v>
      </c>
      <c r="BG19" s="41">
        <v>0</v>
      </c>
      <c r="BH19" s="41">
        <v>0</v>
      </c>
      <c r="BI19" s="41">
        <v>0</v>
      </c>
      <c r="BJ19" s="41">
        <v>0</v>
      </c>
      <c r="BK19" s="41">
        <v>0</v>
      </c>
      <c r="BL19" s="41">
        <v>0</v>
      </c>
      <c r="BM19" s="41">
        <v>0</v>
      </c>
      <c r="BN19" s="9">
        <f t="shared" si="1"/>
        <v>6.2369999999999983</v>
      </c>
      <c r="BO19" s="41">
        <v>0</v>
      </c>
      <c r="BP19" s="42">
        <v>0.13900000000000001</v>
      </c>
      <c r="BQ19" s="41">
        <v>0</v>
      </c>
      <c r="BR19" s="42">
        <v>0.54100000000000004</v>
      </c>
      <c r="BS19" s="42">
        <v>38.743000000000002</v>
      </c>
    </row>
    <row r="20" spans="1:71" ht="15">
      <c r="A20" s="40" t="s">
        <v>112</v>
      </c>
      <c r="B20" s="44">
        <v>0</v>
      </c>
      <c r="C20" s="44">
        <v>0</v>
      </c>
      <c r="D20" s="44">
        <v>0</v>
      </c>
      <c r="E20" s="43">
        <v>6.3E-2</v>
      </c>
      <c r="F20" s="43">
        <v>0.49199999999999999</v>
      </c>
      <c r="G20" s="43">
        <v>7.1999999999999995E-2</v>
      </c>
      <c r="H20" s="43">
        <v>5.0000000000000001E-3</v>
      </c>
      <c r="I20" s="43">
        <v>2.4E-2</v>
      </c>
      <c r="J20" s="43">
        <v>1.4E-2</v>
      </c>
      <c r="K20" s="43">
        <v>0.106</v>
      </c>
      <c r="L20" s="43">
        <v>4.8000000000000001E-2</v>
      </c>
      <c r="M20" s="43">
        <v>4.8000000000000001E-2</v>
      </c>
      <c r="N20" s="43">
        <v>3.5999999999999997E-2</v>
      </c>
      <c r="O20" s="43">
        <v>7.8E-2</v>
      </c>
      <c r="P20" s="43">
        <v>0.26200000000000001</v>
      </c>
      <c r="Q20" s="43">
        <v>0.16300000000000001</v>
      </c>
      <c r="R20" s="43">
        <v>8.9999999999999993E-3</v>
      </c>
      <c r="S20" s="43">
        <v>0.05</v>
      </c>
      <c r="T20" s="43">
        <v>3.9E-2</v>
      </c>
      <c r="U20" s="43">
        <v>4.0000000000000001E-3</v>
      </c>
      <c r="V20" s="43">
        <v>0.83799999999999997</v>
      </c>
      <c r="W20" s="43">
        <v>1.6E-2</v>
      </c>
      <c r="X20" s="43">
        <v>0.126</v>
      </c>
      <c r="Y20" s="43">
        <v>1.9E-2</v>
      </c>
      <c r="Z20" s="44">
        <v>0</v>
      </c>
      <c r="AA20" s="43">
        <v>3.0000000000000001E-3</v>
      </c>
      <c r="AB20" s="43">
        <v>3.7999999999999999E-2</v>
      </c>
      <c r="AC20" s="43">
        <v>1E-3</v>
      </c>
      <c r="AD20" s="43">
        <v>1.9E-2</v>
      </c>
      <c r="AE20" s="43">
        <v>6.0000000000000001E-3</v>
      </c>
      <c r="AF20" s="43">
        <v>0.65800000000000003</v>
      </c>
      <c r="AG20" s="43">
        <v>7.4470000000000001</v>
      </c>
      <c r="AH20" s="43">
        <v>1.7999999999999999E-2</v>
      </c>
      <c r="AI20" s="43">
        <v>4.8000000000000001E-2</v>
      </c>
      <c r="AJ20" s="43">
        <v>8.0000000000000002E-3</v>
      </c>
      <c r="AK20" s="43">
        <v>0.77800000000000002</v>
      </c>
      <c r="AL20" s="44">
        <v>0</v>
      </c>
      <c r="AM20" s="43">
        <v>2E-3</v>
      </c>
      <c r="AN20" s="43">
        <v>2E-3</v>
      </c>
      <c r="AO20" s="44">
        <v>0</v>
      </c>
      <c r="AP20" s="44">
        <v>0</v>
      </c>
      <c r="AQ20" s="44">
        <v>0</v>
      </c>
      <c r="AR20" s="44">
        <v>0</v>
      </c>
      <c r="AS20" s="44">
        <v>0</v>
      </c>
      <c r="AT20" s="43">
        <v>2E-3</v>
      </c>
      <c r="AU20" s="43">
        <v>3.0000000000000001E-3</v>
      </c>
      <c r="AV20" s="44">
        <v>0</v>
      </c>
      <c r="AW20" s="44">
        <v>0</v>
      </c>
      <c r="AX20" s="44">
        <v>0</v>
      </c>
      <c r="AY20" s="43">
        <v>4.8000000000000001E-2</v>
      </c>
      <c r="AZ20" s="44">
        <v>0</v>
      </c>
      <c r="BA20" s="43">
        <v>7.0000000000000001E-3</v>
      </c>
      <c r="BB20" s="44">
        <v>0</v>
      </c>
      <c r="BC20" s="43">
        <v>2.4E-2</v>
      </c>
      <c r="BD20" s="44">
        <v>0</v>
      </c>
      <c r="BE20" s="43">
        <v>1.2999999999999999E-2</v>
      </c>
      <c r="BF20" s="43">
        <v>8.0000000000000002E-3</v>
      </c>
      <c r="BG20" s="44">
        <v>0</v>
      </c>
      <c r="BH20" s="44">
        <v>0</v>
      </c>
      <c r="BI20" s="43">
        <v>7.0000000000000007E-2</v>
      </c>
      <c r="BJ20" s="44">
        <v>0</v>
      </c>
      <c r="BK20" s="44">
        <v>0</v>
      </c>
      <c r="BL20" s="44">
        <v>0</v>
      </c>
      <c r="BM20" s="44">
        <v>0</v>
      </c>
      <c r="BN20" s="9">
        <f t="shared" si="1"/>
        <v>11.715</v>
      </c>
      <c r="BO20" s="44">
        <v>0</v>
      </c>
      <c r="BP20" s="43">
        <v>19.977</v>
      </c>
      <c r="BQ20" s="44">
        <v>0</v>
      </c>
      <c r="BR20" s="43">
        <v>-6.8209999999999997</v>
      </c>
      <c r="BS20" s="43">
        <v>123.116</v>
      </c>
    </row>
    <row r="21" spans="1:71" ht="15">
      <c r="A21" s="40" t="s">
        <v>113</v>
      </c>
      <c r="B21" s="42">
        <v>7.9000000000000001E-2</v>
      </c>
      <c r="C21" s="42">
        <v>4.0000000000000001E-3</v>
      </c>
      <c r="D21" s="42">
        <v>2.4609999999999999</v>
      </c>
      <c r="E21" s="42">
        <v>0.39300000000000002</v>
      </c>
      <c r="F21" s="42">
        <v>5.3999999999999999E-2</v>
      </c>
      <c r="G21" s="42">
        <v>2.1999999999999999E-2</v>
      </c>
      <c r="H21" s="42">
        <v>2.5000000000000001E-2</v>
      </c>
      <c r="I21" s="42">
        <v>1.0999999999999999E-2</v>
      </c>
      <c r="J21" s="42">
        <v>6.0000000000000001E-3</v>
      </c>
      <c r="K21" s="42">
        <v>8.1000000000000003E-2</v>
      </c>
      <c r="L21" s="42">
        <v>9.7000000000000003E-2</v>
      </c>
      <c r="M21" s="42">
        <v>2.7E-2</v>
      </c>
      <c r="N21" s="42">
        <v>0.107</v>
      </c>
      <c r="O21" s="42">
        <v>2.5000000000000001E-2</v>
      </c>
      <c r="P21" s="42">
        <v>0.71599999999999997</v>
      </c>
      <c r="Q21" s="42">
        <v>0.99399999999999999</v>
      </c>
      <c r="R21" s="42">
        <v>0.01</v>
      </c>
      <c r="S21" s="42">
        <v>3.335</v>
      </c>
      <c r="T21" s="42">
        <v>0.85199999999999998</v>
      </c>
      <c r="U21" s="42">
        <v>2.1659999999999999</v>
      </c>
      <c r="V21" s="42">
        <v>201.071</v>
      </c>
      <c r="W21" s="42">
        <v>0.52900000000000003</v>
      </c>
      <c r="X21" s="42">
        <v>31.484999999999999</v>
      </c>
      <c r="Y21" s="42">
        <v>0.13600000000000001</v>
      </c>
      <c r="Z21" s="42">
        <v>0.01</v>
      </c>
      <c r="AA21" s="42">
        <v>0.46600000000000003</v>
      </c>
      <c r="AB21" s="42">
        <v>1.76</v>
      </c>
      <c r="AC21" s="42">
        <v>1.32</v>
      </c>
      <c r="AD21" s="42">
        <v>0.51400000000000001</v>
      </c>
      <c r="AE21" s="42">
        <v>7.3999999999999996E-2</v>
      </c>
      <c r="AF21" s="42">
        <v>18.151</v>
      </c>
      <c r="AG21" s="42">
        <v>0.06</v>
      </c>
      <c r="AH21" s="42">
        <v>9.3569999999999993</v>
      </c>
      <c r="AI21" s="42">
        <v>6.3140000000000001</v>
      </c>
      <c r="AJ21" s="42">
        <v>0.01</v>
      </c>
      <c r="AK21" s="42">
        <v>0.12</v>
      </c>
      <c r="AL21" s="41">
        <v>0</v>
      </c>
      <c r="AM21" s="42">
        <v>1.2999999999999999E-2</v>
      </c>
      <c r="AN21" s="42">
        <v>0.28799999999999998</v>
      </c>
      <c r="AO21" s="42">
        <v>0.08</v>
      </c>
      <c r="AP21" s="41">
        <v>0</v>
      </c>
      <c r="AQ21" s="41">
        <v>0</v>
      </c>
      <c r="AR21" s="41">
        <v>0</v>
      </c>
      <c r="AS21" s="42">
        <v>6.0000000000000001E-3</v>
      </c>
      <c r="AT21" s="42">
        <v>1.6E-2</v>
      </c>
      <c r="AU21" s="42">
        <v>3.87</v>
      </c>
      <c r="AV21" s="41">
        <v>0</v>
      </c>
      <c r="AW21" s="42">
        <v>8.4000000000000005E-2</v>
      </c>
      <c r="AX21" s="42">
        <v>0.04</v>
      </c>
      <c r="AY21" s="42">
        <v>4.8899999999999997</v>
      </c>
      <c r="AZ21" s="42">
        <v>2E-3</v>
      </c>
      <c r="BA21" s="42">
        <v>2.1999999999999999E-2</v>
      </c>
      <c r="BB21" s="42">
        <v>0.33700000000000002</v>
      </c>
      <c r="BC21" s="42">
        <v>1.008</v>
      </c>
      <c r="BD21" s="42">
        <v>8.7999999999999995E-2</v>
      </c>
      <c r="BE21" s="42">
        <v>9.8000000000000004E-2</v>
      </c>
      <c r="BF21" s="42">
        <v>0.92200000000000004</v>
      </c>
      <c r="BG21" s="42">
        <v>4.3999999999999997E-2</v>
      </c>
      <c r="BH21" s="42">
        <v>0.121</v>
      </c>
      <c r="BI21" s="42">
        <v>0.83899999999999997</v>
      </c>
      <c r="BJ21" s="42">
        <v>0.02</v>
      </c>
      <c r="BK21" s="42">
        <v>2.8000000000000001E-2</v>
      </c>
      <c r="BL21" s="41">
        <v>0</v>
      </c>
      <c r="BM21" s="41">
        <v>0</v>
      </c>
      <c r="BN21" s="9">
        <f t="shared" si="1"/>
        <v>295.65800000000002</v>
      </c>
      <c r="BO21" s="42">
        <v>8.0259999999999998</v>
      </c>
      <c r="BP21" s="42">
        <v>122.461</v>
      </c>
      <c r="BQ21" s="41">
        <v>0</v>
      </c>
      <c r="BR21" s="42">
        <v>9.8490000000000002</v>
      </c>
      <c r="BS21" s="42">
        <v>18.853999999999999</v>
      </c>
    </row>
    <row r="22" spans="1:71" ht="15">
      <c r="A22" s="40" t="s">
        <v>24</v>
      </c>
      <c r="B22" s="44">
        <v>0</v>
      </c>
      <c r="C22" s="44">
        <v>0</v>
      </c>
      <c r="D22" s="44">
        <v>0</v>
      </c>
      <c r="E22" s="44">
        <v>0</v>
      </c>
      <c r="F22" s="43">
        <v>0.47099999999999997</v>
      </c>
      <c r="G22" s="43">
        <v>3.0000000000000001E-3</v>
      </c>
      <c r="H22" s="43">
        <v>1E-3</v>
      </c>
      <c r="I22" s="43">
        <v>2E-3</v>
      </c>
      <c r="J22" s="44">
        <v>0</v>
      </c>
      <c r="K22" s="44">
        <v>0</v>
      </c>
      <c r="L22" s="43">
        <v>7.4999999999999997E-2</v>
      </c>
      <c r="M22" s="44">
        <v>0</v>
      </c>
      <c r="N22" s="43">
        <v>7.2999999999999995E-2</v>
      </c>
      <c r="O22" s="43">
        <v>0.06</v>
      </c>
      <c r="P22" s="43">
        <v>0.14199999999999999</v>
      </c>
      <c r="Q22" s="43">
        <v>0.75800000000000001</v>
      </c>
      <c r="R22" s="43">
        <v>6.0000000000000001E-3</v>
      </c>
      <c r="S22" s="44">
        <v>0</v>
      </c>
      <c r="T22" s="43">
        <v>1.048</v>
      </c>
      <c r="U22" s="43">
        <v>13.992000000000001</v>
      </c>
      <c r="V22" s="43">
        <v>1445.6369999999999</v>
      </c>
      <c r="W22" s="43">
        <v>1.4E-2</v>
      </c>
      <c r="X22" s="43">
        <v>11.212999999999999</v>
      </c>
      <c r="Y22" s="43">
        <v>0.17599999999999999</v>
      </c>
      <c r="Z22" s="44">
        <v>0</v>
      </c>
      <c r="AA22" s="43">
        <v>7.1999999999999995E-2</v>
      </c>
      <c r="AB22" s="43">
        <v>0.38800000000000001</v>
      </c>
      <c r="AC22" s="43">
        <v>3.726</v>
      </c>
      <c r="AD22" s="43">
        <v>1.1399999999999999</v>
      </c>
      <c r="AE22" s="43">
        <v>1.8120000000000001</v>
      </c>
      <c r="AF22" s="43">
        <v>2.6949999999999998</v>
      </c>
      <c r="AG22" s="43">
        <v>1.8169999999999999</v>
      </c>
      <c r="AH22" s="43">
        <v>2.87</v>
      </c>
      <c r="AI22" s="43">
        <v>4.1719999999999997</v>
      </c>
      <c r="AJ22" s="43">
        <v>4.4999999999999998E-2</v>
      </c>
      <c r="AK22" s="43">
        <v>1.4E-2</v>
      </c>
      <c r="AL22" s="43">
        <v>2E-3</v>
      </c>
      <c r="AM22" s="43">
        <v>1.7000000000000001E-2</v>
      </c>
      <c r="AN22" s="43">
        <v>0.29499999999999998</v>
      </c>
      <c r="AO22" s="43">
        <v>0.129</v>
      </c>
      <c r="AP22" s="43">
        <v>4.1000000000000002E-2</v>
      </c>
      <c r="AQ22" s="44">
        <v>0</v>
      </c>
      <c r="AR22" s="44">
        <v>0</v>
      </c>
      <c r="AS22" s="43">
        <v>1E-3</v>
      </c>
      <c r="AT22" s="43">
        <v>0.16900000000000001</v>
      </c>
      <c r="AU22" s="43">
        <v>0.01</v>
      </c>
      <c r="AV22" s="43">
        <v>3.8889999999999998</v>
      </c>
      <c r="AW22" s="43">
        <v>4.0000000000000001E-3</v>
      </c>
      <c r="AX22" s="43">
        <v>2.1999999999999999E-2</v>
      </c>
      <c r="AY22" s="43">
        <v>0.77600000000000002</v>
      </c>
      <c r="AZ22" s="43">
        <v>1E-3</v>
      </c>
      <c r="BA22" s="43">
        <v>1.4999999999999999E-2</v>
      </c>
      <c r="BB22" s="43">
        <v>0.503</v>
      </c>
      <c r="BC22" s="43">
        <v>118.158</v>
      </c>
      <c r="BD22" s="43">
        <v>5.0000000000000001E-3</v>
      </c>
      <c r="BE22" s="43">
        <v>2.4E-2</v>
      </c>
      <c r="BF22" s="44">
        <v>0</v>
      </c>
      <c r="BG22" s="43">
        <v>3.0000000000000001E-3</v>
      </c>
      <c r="BH22" s="43">
        <v>2E-3</v>
      </c>
      <c r="BI22" s="44">
        <v>0</v>
      </c>
      <c r="BJ22" s="43">
        <v>5.0000000000000001E-3</v>
      </c>
      <c r="BK22" s="43">
        <v>0.11799999999999999</v>
      </c>
      <c r="BL22" s="44">
        <v>0</v>
      </c>
      <c r="BM22" s="44">
        <v>0</v>
      </c>
      <c r="BN22" s="9">
        <f t="shared" si="1"/>
        <v>1616.6109999999992</v>
      </c>
      <c r="BO22" s="43">
        <v>7.1070000000000002</v>
      </c>
      <c r="BP22" s="43">
        <v>139.624</v>
      </c>
      <c r="BQ22" s="44">
        <v>0</v>
      </c>
      <c r="BR22" s="43">
        <v>10.221</v>
      </c>
      <c r="BS22" s="43">
        <v>400.262</v>
      </c>
    </row>
    <row r="23" spans="1:71" ht="15">
      <c r="A23" s="40" t="s">
        <v>114</v>
      </c>
      <c r="B23" s="41">
        <v>0</v>
      </c>
      <c r="C23" s="41">
        <v>0</v>
      </c>
      <c r="D23" s="41">
        <v>0</v>
      </c>
      <c r="E23" s="41">
        <v>0</v>
      </c>
      <c r="F23" s="41">
        <v>0</v>
      </c>
      <c r="G23" s="41">
        <v>0</v>
      </c>
      <c r="H23" s="41">
        <v>0</v>
      </c>
      <c r="I23" s="41">
        <v>0</v>
      </c>
      <c r="J23" s="41">
        <v>0</v>
      </c>
      <c r="K23" s="41">
        <v>0</v>
      </c>
      <c r="L23" s="41">
        <v>0</v>
      </c>
      <c r="M23" s="41">
        <v>0</v>
      </c>
      <c r="N23" s="41">
        <v>0</v>
      </c>
      <c r="O23" s="41">
        <v>0</v>
      </c>
      <c r="P23" s="41">
        <v>0</v>
      </c>
      <c r="Q23" s="41">
        <v>0</v>
      </c>
      <c r="R23" s="41">
        <v>0</v>
      </c>
      <c r="S23" s="42">
        <v>0.45400000000000001</v>
      </c>
      <c r="T23" s="41">
        <v>0</v>
      </c>
      <c r="U23" s="42">
        <v>3.0000000000000001E-3</v>
      </c>
      <c r="V23" s="42">
        <v>1.996</v>
      </c>
      <c r="W23" s="41">
        <v>0</v>
      </c>
      <c r="X23" s="42">
        <v>1.411</v>
      </c>
      <c r="Y23" s="41">
        <v>0</v>
      </c>
      <c r="Z23" s="41">
        <v>0</v>
      </c>
      <c r="AA23" s="41">
        <v>0</v>
      </c>
      <c r="AB23" s="42">
        <v>8.8999999999999996E-2</v>
      </c>
      <c r="AC23" s="41">
        <v>0</v>
      </c>
      <c r="AD23" s="41">
        <v>0</v>
      </c>
      <c r="AE23" s="41">
        <v>0</v>
      </c>
      <c r="AF23" s="42">
        <v>6.0000000000000001E-3</v>
      </c>
      <c r="AG23" s="42">
        <v>5.0000000000000001E-3</v>
      </c>
      <c r="AH23" s="42">
        <v>1.6E-2</v>
      </c>
      <c r="AI23" s="42">
        <v>4.0000000000000001E-3</v>
      </c>
      <c r="AJ23" s="41">
        <v>0</v>
      </c>
      <c r="AK23" s="42">
        <v>1E-3</v>
      </c>
      <c r="AL23" s="41">
        <v>0</v>
      </c>
      <c r="AM23" s="41">
        <v>0</v>
      </c>
      <c r="AN23" s="41">
        <v>0</v>
      </c>
      <c r="AO23" s="41">
        <v>0</v>
      </c>
      <c r="AP23" s="41">
        <v>0</v>
      </c>
      <c r="AQ23" s="41">
        <v>0</v>
      </c>
      <c r="AR23" s="41">
        <v>0</v>
      </c>
      <c r="AS23" s="41">
        <v>0</v>
      </c>
      <c r="AT23" s="42">
        <v>1.4999999999999999E-2</v>
      </c>
      <c r="AU23" s="41">
        <v>0</v>
      </c>
      <c r="AV23" s="41">
        <v>0</v>
      </c>
      <c r="AW23" s="41">
        <v>0</v>
      </c>
      <c r="AX23" s="41">
        <v>0</v>
      </c>
      <c r="AY23" s="41">
        <v>0</v>
      </c>
      <c r="AZ23" s="41">
        <v>0</v>
      </c>
      <c r="BA23" s="41">
        <v>0</v>
      </c>
      <c r="BB23" s="41">
        <v>0</v>
      </c>
      <c r="BC23" s="42">
        <v>5.8979999999999997</v>
      </c>
      <c r="BD23" s="41">
        <v>0</v>
      </c>
      <c r="BE23" s="41">
        <v>0</v>
      </c>
      <c r="BF23" s="41">
        <v>0</v>
      </c>
      <c r="BG23" s="41">
        <v>0</v>
      </c>
      <c r="BH23" s="42">
        <v>0.57899999999999996</v>
      </c>
      <c r="BI23" s="41">
        <v>0</v>
      </c>
      <c r="BJ23" s="41">
        <v>0</v>
      </c>
      <c r="BK23" s="41">
        <v>0</v>
      </c>
      <c r="BL23" s="41">
        <v>0</v>
      </c>
      <c r="BM23" s="41">
        <v>0</v>
      </c>
      <c r="BN23" s="9">
        <f t="shared" si="1"/>
        <v>10.477</v>
      </c>
      <c r="BO23" s="41">
        <v>0</v>
      </c>
      <c r="BP23" s="42">
        <v>15.574</v>
      </c>
      <c r="BQ23" s="41">
        <v>0</v>
      </c>
      <c r="BR23" s="42">
        <v>2.1629999999999998</v>
      </c>
      <c r="BS23" s="42">
        <v>13.323</v>
      </c>
    </row>
    <row r="24" spans="1:71" ht="15">
      <c r="A24" s="40" t="s">
        <v>26</v>
      </c>
      <c r="B24" s="44">
        <v>0</v>
      </c>
      <c r="C24" s="44">
        <v>0</v>
      </c>
      <c r="D24" s="43">
        <v>54.173000000000002</v>
      </c>
      <c r="E24" s="44">
        <v>0</v>
      </c>
      <c r="F24" s="43">
        <v>5.5190000000000001</v>
      </c>
      <c r="G24" s="43">
        <v>1.157</v>
      </c>
      <c r="H24" s="44">
        <v>0</v>
      </c>
      <c r="I24" s="43">
        <v>1.8089999999999999</v>
      </c>
      <c r="J24" s="43">
        <v>1.601</v>
      </c>
      <c r="K24" s="44">
        <v>0</v>
      </c>
      <c r="L24" s="43">
        <v>0.86199999999999999</v>
      </c>
      <c r="M24" s="44">
        <v>0</v>
      </c>
      <c r="N24" s="43">
        <v>2.09</v>
      </c>
      <c r="O24" s="43">
        <v>3.2320000000000002</v>
      </c>
      <c r="P24" s="43">
        <v>2.9980000000000002</v>
      </c>
      <c r="Q24" s="43">
        <v>7.8289999999999997</v>
      </c>
      <c r="R24" s="43">
        <v>2.0369999999999999</v>
      </c>
      <c r="S24" s="43">
        <v>1.845</v>
      </c>
      <c r="T24" s="43">
        <v>5.2759999999999998</v>
      </c>
      <c r="U24" s="43">
        <v>378.93200000000002</v>
      </c>
      <c r="V24" s="43">
        <v>1062.2619999999999</v>
      </c>
      <c r="W24" s="43">
        <v>90.147999999999996</v>
      </c>
      <c r="X24" s="43">
        <v>57.771000000000001</v>
      </c>
      <c r="Y24" s="43">
        <v>26.920999999999999</v>
      </c>
      <c r="Z24" s="44">
        <v>0</v>
      </c>
      <c r="AA24" s="44">
        <v>0</v>
      </c>
      <c r="AB24" s="43">
        <v>11.225</v>
      </c>
      <c r="AC24" s="43">
        <v>252.33</v>
      </c>
      <c r="AD24" s="43">
        <v>385.49299999999999</v>
      </c>
      <c r="AE24" s="43">
        <v>1.321</v>
      </c>
      <c r="AF24" s="43">
        <v>177.27600000000001</v>
      </c>
      <c r="AG24" s="43">
        <v>76.281999999999996</v>
      </c>
      <c r="AH24" s="43">
        <v>58.81</v>
      </c>
      <c r="AI24" s="43">
        <v>27.698</v>
      </c>
      <c r="AJ24" s="44">
        <v>0</v>
      </c>
      <c r="AK24" s="43">
        <v>28.047000000000001</v>
      </c>
      <c r="AL24" s="44">
        <v>0</v>
      </c>
      <c r="AM24" s="44">
        <v>0</v>
      </c>
      <c r="AN24" s="44">
        <v>0</v>
      </c>
      <c r="AO24" s="43">
        <v>2.1469999999999998</v>
      </c>
      <c r="AP24" s="43">
        <v>0.108</v>
      </c>
      <c r="AQ24" s="44">
        <v>0</v>
      </c>
      <c r="AR24" s="44">
        <v>0</v>
      </c>
      <c r="AS24" s="44">
        <v>0</v>
      </c>
      <c r="AT24" s="43">
        <v>0.24099999999999999</v>
      </c>
      <c r="AU24" s="44">
        <v>0</v>
      </c>
      <c r="AV24" s="44">
        <v>0</v>
      </c>
      <c r="AW24" s="44">
        <v>0</v>
      </c>
      <c r="AX24" s="43">
        <v>46.531999999999996</v>
      </c>
      <c r="AY24" s="43">
        <v>37.343000000000004</v>
      </c>
      <c r="AZ24" s="44">
        <v>0</v>
      </c>
      <c r="BA24" s="44">
        <v>0</v>
      </c>
      <c r="BB24" s="43">
        <v>81.981999999999999</v>
      </c>
      <c r="BC24" s="43">
        <v>11.895</v>
      </c>
      <c r="BD24" s="43">
        <v>28.314</v>
      </c>
      <c r="BE24" s="43">
        <v>6.4960000000000004</v>
      </c>
      <c r="BF24" s="44">
        <v>0</v>
      </c>
      <c r="BG24" s="43">
        <v>7.4109999999999996</v>
      </c>
      <c r="BH24" s="43">
        <v>46.383000000000003</v>
      </c>
      <c r="BI24" s="43">
        <v>4.7329999999999997</v>
      </c>
      <c r="BJ24" s="44">
        <v>0</v>
      </c>
      <c r="BK24" s="44">
        <v>0</v>
      </c>
      <c r="BL24" s="44">
        <v>0</v>
      </c>
      <c r="BM24" s="44">
        <v>0</v>
      </c>
      <c r="BN24" s="9">
        <f t="shared" si="1"/>
        <v>2998.5289999999995</v>
      </c>
      <c r="BO24" s="44">
        <v>0</v>
      </c>
      <c r="BP24" s="43">
        <v>342.70800000000003</v>
      </c>
      <c r="BQ24" s="44">
        <v>0</v>
      </c>
      <c r="BR24" s="43">
        <v>2614.4009999999998</v>
      </c>
      <c r="BS24" s="43">
        <v>4740.8220000000001</v>
      </c>
    </row>
    <row r="25" spans="1:71" ht="15">
      <c r="A25" s="40" t="s">
        <v>115</v>
      </c>
      <c r="B25" s="41">
        <v>0</v>
      </c>
      <c r="C25" s="41">
        <v>0</v>
      </c>
      <c r="D25" s="41">
        <v>0</v>
      </c>
      <c r="E25" s="42">
        <v>2.4E-2</v>
      </c>
      <c r="F25" s="41">
        <v>0</v>
      </c>
      <c r="G25" s="41">
        <v>0</v>
      </c>
      <c r="H25" s="41">
        <v>0</v>
      </c>
      <c r="I25" s="41">
        <v>0</v>
      </c>
      <c r="J25" s="41">
        <v>0</v>
      </c>
      <c r="K25" s="41">
        <v>0</v>
      </c>
      <c r="L25" s="41">
        <v>0</v>
      </c>
      <c r="M25" s="41">
        <v>0</v>
      </c>
      <c r="N25" s="41">
        <v>0</v>
      </c>
      <c r="O25" s="41">
        <v>0</v>
      </c>
      <c r="P25" s="41">
        <v>0</v>
      </c>
      <c r="Q25" s="41">
        <v>0</v>
      </c>
      <c r="R25" s="41">
        <v>0</v>
      </c>
      <c r="S25" s="41">
        <v>0</v>
      </c>
      <c r="T25" s="41">
        <v>0</v>
      </c>
      <c r="U25" s="41">
        <v>0</v>
      </c>
      <c r="V25" s="42">
        <v>3.5999999999999997E-2</v>
      </c>
      <c r="W25" s="41">
        <v>0</v>
      </c>
      <c r="X25" s="42">
        <v>0.67600000000000005</v>
      </c>
      <c r="Y25" s="41">
        <v>0</v>
      </c>
      <c r="Z25" s="41">
        <v>0</v>
      </c>
      <c r="AA25" s="41">
        <v>0</v>
      </c>
      <c r="AB25" s="41">
        <v>0</v>
      </c>
      <c r="AC25" s="42">
        <v>1.0569999999999999</v>
      </c>
      <c r="AD25" s="41">
        <v>0</v>
      </c>
      <c r="AE25" s="41">
        <v>0</v>
      </c>
      <c r="AF25" s="41">
        <v>0</v>
      </c>
      <c r="AG25" s="42">
        <v>4.6719999999999997</v>
      </c>
      <c r="AH25" s="42">
        <v>2.222</v>
      </c>
      <c r="AI25" s="41">
        <v>0</v>
      </c>
      <c r="AJ25" s="41">
        <v>0</v>
      </c>
      <c r="AK25" s="41">
        <v>0</v>
      </c>
      <c r="AL25" s="41">
        <v>0</v>
      </c>
      <c r="AM25" s="41">
        <v>0</v>
      </c>
      <c r="AN25" s="41">
        <v>0</v>
      </c>
      <c r="AO25" s="41">
        <v>0</v>
      </c>
      <c r="AP25" s="41">
        <v>0</v>
      </c>
      <c r="AQ25" s="41">
        <v>0</v>
      </c>
      <c r="AR25" s="41">
        <v>0</v>
      </c>
      <c r="AS25" s="41">
        <v>0</v>
      </c>
      <c r="AT25" s="41">
        <v>0</v>
      </c>
      <c r="AU25" s="41">
        <v>0</v>
      </c>
      <c r="AV25" s="41">
        <v>0</v>
      </c>
      <c r="AW25" s="41">
        <v>0</v>
      </c>
      <c r="AX25" s="41">
        <v>0</v>
      </c>
      <c r="AY25" s="41">
        <v>0</v>
      </c>
      <c r="AZ25" s="41">
        <v>0</v>
      </c>
      <c r="BA25" s="41">
        <v>0</v>
      </c>
      <c r="BB25" s="41">
        <v>0</v>
      </c>
      <c r="BC25" s="41">
        <v>0</v>
      </c>
      <c r="BD25" s="41">
        <v>0</v>
      </c>
      <c r="BE25" s="42">
        <v>8.0000000000000002E-3</v>
      </c>
      <c r="BF25" s="41">
        <v>0</v>
      </c>
      <c r="BG25" s="41">
        <v>0</v>
      </c>
      <c r="BH25" s="41">
        <v>0</v>
      </c>
      <c r="BI25" s="41">
        <v>0</v>
      </c>
      <c r="BJ25" s="42">
        <v>4.9000000000000002E-2</v>
      </c>
      <c r="BK25" s="41">
        <v>0</v>
      </c>
      <c r="BL25" s="41">
        <v>0</v>
      </c>
      <c r="BM25" s="41">
        <v>0</v>
      </c>
      <c r="BN25" s="9">
        <f t="shared" si="1"/>
        <v>8.743999999999998</v>
      </c>
      <c r="BO25" s="41">
        <v>0</v>
      </c>
      <c r="BP25" s="42">
        <v>15.113</v>
      </c>
      <c r="BQ25" s="41">
        <v>0</v>
      </c>
      <c r="BR25" s="42">
        <v>5.0000000000000001E-3</v>
      </c>
      <c r="BS25" s="42">
        <v>68.731999999999999</v>
      </c>
    </row>
    <row r="26" spans="1:71" ht="15">
      <c r="A26" s="40" t="s">
        <v>116</v>
      </c>
      <c r="B26" s="43">
        <v>6.5000000000000002E-2</v>
      </c>
      <c r="C26" s="43">
        <v>1.2999999999999999E-2</v>
      </c>
      <c r="D26" s="43">
        <v>4.0000000000000001E-3</v>
      </c>
      <c r="E26" s="43">
        <v>6.0000000000000001E-3</v>
      </c>
      <c r="F26" s="43">
        <v>1E-3</v>
      </c>
      <c r="G26" s="44">
        <v>0</v>
      </c>
      <c r="H26" s="43">
        <v>4.0000000000000001E-3</v>
      </c>
      <c r="I26" s="44">
        <v>0</v>
      </c>
      <c r="J26" s="44">
        <v>0</v>
      </c>
      <c r="K26" s="44">
        <v>0</v>
      </c>
      <c r="L26" s="44">
        <v>0</v>
      </c>
      <c r="M26" s="44">
        <v>0</v>
      </c>
      <c r="N26" s="43">
        <v>1E-3</v>
      </c>
      <c r="O26" s="44">
        <v>0</v>
      </c>
      <c r="P26" s="44">
        <v>0</v>
      </c>
      <c r="Q26" s="44">
        <v>0</v>
      </c>
      <c r="R26" s="44">
        <v>0</v>
      </c>
      <c r="S26" s="44">
        <v>0</v>
      </c>
      <c r="T26" s="44">
        <v>0</v>
      </c>
      <c r="U26" s="43">
        <v>2E-3</v>
      </c>
      <c r="V26" s="43">
        <v>0.13100000000000001</v>
      </c>
      <c r="W26" s="44">
        <v>0</v>
      </c>
      <c r="X26" s="43">
        <v>0.26100000000000001</v>
      </c>
      <c r="Y26" s="44">
        <v>0</v>
      </c>
      <c r="Z26" s="44">
        <v>0</v>
      </c>
      <c r="AA26" s="43">
        <v>1E-3</v>
      </c>
      <c r="AB26" s="43">
        <v>4.1000000000000002E-2</v>
      </c>
      <c r="AC26" s="43">
        <v>1.4E-2</v>
      </c>
      <c r="AD26" s="43">
        <v>1.2E-2</v>
      </c>
      <c r="AE26" s="43">
        <v>1E-3</v>
      </c>
      <c r="AF26" s="43">
        <v>0.247</v>
      </c>
      <c r="AG26" s="44">
        <v>0</v>
      </c>
      <c r="AH26" s="43">
        <v>3.2000000000000001E-2</v>
      </c>
      <c r="AI26" s="43">
        <v>7.0000000000000007E-2</v>
      </c>
      <c r="AJ26" s="44">
        <v>0</v>
      </c>
      <c r="AK26" s="44">
        <v>0</v>
      </c>
      <c r="AL26" s="44">
        <v>0</v>
      </c>
      <c r="AM26" s="43">
        <v>2E-3</v>
      </c>
      <c r="AN26" s="44">
        <v>0</v>
      </c>
      <c r="AO26" s="43">
        <v>1E-3</v>
      </c>
      <c r="AP26" s="44">
        <v>0</v>
      </c>
      <c r="AQ26" s="44">
        <v>0</v>
      </c>
      <c r="AR26" s="44">
        <v>0</v>
      </c>
      <c r="AS26" s="43">
        <v>3.0000000000000001E-3</v>
      </c>
      <c r="AT26" s="44">
        <v>0</v>
      </c>
      <c r="AU26" s="43">
        <v>1.6E-2</v>
      </c>
      <c r="AV26" s="44">
        <v>0</v>
      </c>
      <c r="AW26" s="44">
        <v>0</v>
      </c>
      <c r="AX26" s="44">
        <v>0</v>
      </c>
      <c r="AY26" s="43">
        <v>1.9E-2</v>
      </c>
      <c r="AZ26" s="44">
        <v>0</v>
      </c>
      <c r="BA26" s="44">
        <v>0</v>
      </c>
      <c r="BB26" s="43">
        <v>6.0000000000000001E-3</v>
      </c>
      <c r="BC26" s="43">
        <v>2E-3</v>
      </c>
      <c r="BD26" s="44">
        <v>0</v>
      </c>
      <c r="BE26" s="43">
        <v>1E-3</v>
      </c>
      <c r="BF26" s="44">
        <v>0</v>
      </c>
      <c r="BG26" s="44">
        <v>0</v>
      </c>
      <c r="BH26" s="43">
        <v>1E-3</v>
      </c>
      <c r="BI26" s="44">
        <v>0</v>
      </c>
      <c r="BJ26" s="44">
        <v>0</v>
      </c>
      <c r="BK26" s="44">
        <v>0</v>
      </c>
      <c r="BL26" s="44">
        <v>0</v>
      </c>
      <c r="BM26" s="44">
        <v>0</v>
      </c>
      <c r="BN26" s="9">
        <f t="shared" si="1"/>
        <v>0.95700000000000018</v>
      </c>
      <c r="BO26" s="44">
        <v>0</v>
      </c>
      <c r="BP26" s="43">
        <v>0.60199999999999998</v>
      </c>
      <c r="BQ26" s="44">
        <v>0</v>
      </c>
      <c r="BR26" s="43">
        <v>0.14000000000000001</v>
      </c>
      <c r="BS26" s="43">
        <v>6.5270000000000001</v>
      </c>
    </row>
    <row r="27" spans="1:71" ht="15">
      <c r="A27" s="40" t="s">
        <v>117</v>
      </c>
      <c r="B27" s="41">
        <v>0</v>
      </c>
      <c r="C27" s="41">
        <v>0</v>
      </c>
      <c r="D27" s="42">
        <v>3.0000000000000001E-3</v>
      </c>
      <c r="E27" s="42">
        <v>1E-3</v>
      </c>
      <c r="F27" s="41">
        <v>0</v>
      </c>
      <c r="G27" s="41">
        <v>0</v>
      </c>
      <c r="H27" s="42">
        <v>1.7999999999999999E-2</v>
      </c>
      <c r="I27" s="41">
        <v>0</v>
      </c>
      <c r="J27" s="41">
        <v>0</v>
      </c>
      <c r="K27" s="41">
        <v>0</v>
      </c>
      <c r="L27" s="41">
        <v>0</v>
      </c>
      <c r="M27" s="41">
        <v>0</v>
      </c>
      <c r="N27" s="41">
        <v>0</v>
      </c>
      <c r="O27" s="42">
        <v>6.0000000000000001E-3</v>
      </c>
      <c r="P27" s="41">
        <v>0</v>
      </c>
      <c r="Q27" s="41">
        <v>0</v>
      </c>
      <c r="R27" s="41">
        <v>0</v>
      </c>
      <c r="S27" s="41">
        <v>0</v>
      </c>
      <c r="T27" s="41">
        <v>0</v>
      </c>
      <c r="U27" s="42">
        <v>8.9999999999999993E-3</v>
      </c>
      <c r="V27" s="42">
        <v>0.05</v>
      </c>
      <c r="W27" s="41">
        <v>0</v>
      </c>
      <c r="X27" s="42">
        <v>4.0259999999999998</v>
      </c>
      <c r="Y27" s="42">
        <v>1E-3</v>
      </c>
      <c r="Z27" s="41">
        <v>0</v>
      </c>
      <c r="AA27" s="41">
        <v>0</v>
      </c>
      <c r="AB27" s="41">
        <v>0</v>
      </c>
      <c r="AC27" s="42">
        <v>2.8000000000000001E-2</v>
      </c>
      <c r="AD27" s="41">
        <v>0</v>
      </c>
      <c r="AE27" s="41">
        <v>0</v>
      </c>
      <c r="AF27" s="42">
        <v>0.47199999999999998</v>
      </c>
      <c r="AG27" s="41">
        <v>0</v>
      </c>
      <c r="AH27" s="42">
        <v>3.1E-2</v>
      </c>
      <c r="AI27" s="42">
        <v>4.0000000000000001E-3</v>
      </c>
      <c r="AJ27" s="41">
        <v>0</v>
      </c>
      <c r="AK27" s="41">
        <v>0</v>
      </c>
      <c r="AL27" s="41">
        <v>0</v>
      </c>
      <c r="AM27" s="41">
        <v>0</v>
      </c>
      <c r="AN27" s="41">
        <v>0</v>
      </c>
      <c r="AO27" s="41">
        <v>0</v>
      </c>
      <c r="AP27" s="41">
        <v>0</v>
      </c>
      <c r="AQ27" s="41">
        <v>0</v>
      </c>
      <c r="AR27" s="41">
        <v>0</v>
      </c>
      <c r="AS27" s="41">
        <v>0</v>
      </c>
      <c r="AT27" s="41">
        <v>0</v>
      </c>
      <c r="AU27" s="41">
        <v>0</v>
      </c>
      <c r="AV27" s="41">
        <v>0</v>
      </c>
      <c r="AW27" s="41">
        <v>0</v>
      </c>
      <c r="AX27" s="41">
        <v>0</v>
      </c>
      <c r="AY27" s="41">
        <v>0</v>
      </c>
      <c r="AZ27" s="41">
        <v>0</v>
      </c>
      <c r="BA27" s="41">
        <v>0</v>
      </c>
      <c r="BB27" s="42">
        <v>8.0000000000000002E-3</v>
      </c>
      <c r="BC27" s="42">
        <v>2.8000000000000001E-2</v>
      </c>
      <c r="BD27" s="41">
        <v>0</v>
      </c>
      <c r="BE27" s="42">
        <v>3.0000000000000001E-3</v>
      </c>
      <c r="BF27" s="41">
        <v>0</v>
      </c>
      <c r="BG27" s="41">
        <v>0</v>
      </c>
      <c r="BH27" s="41">
        <v>0</v>
      </c>
      <c r="BI27" s="41">
        <v>0</v>
      </c>
      <c r="BJ27" s="41">
        <v>0</v>
      </c>
      <c r="BK27" s="41">
        <v>0</v>
      </c>
      <c r="BL27" s="41">
        <v>0</v>
      </c>
      <c r="BM27" s="41">
        <v>0</v>
      </c>
      <c r="BN27" s="9">
        <f t="shared" si="1"/>
        <v>4.6879999999999979</v>
      </c>
      <c r="BO27" s="42">
        <v>0.307</v>
      </c>
      <c r="BP27" s="42">
        <v>2.6360000000000001</v>
      </c>
      <c r="BQ27" s="41">
        <v>0</v>
      </c>
      <c r="BR27" s="42">
        <v>-1.1359999999999999</v>
      </c>
      <c r="BS27" s="42">
        <v>5.1539999999999999</v>
      </c>
    </row>
    <row r="28" spans="1:71" ht="15">
      <c r="A28" s="40" t="s">
        <v>118</v>
      </c>
      <c r="B28" s="44">
        <v>0</v>
      </c>
      <c r="C28" s="44">
        <v>0</v>
      </c>
      <c r="D28" s="44">
        <v>0</v>
      </c>
      <c r="E28" s="44">
        <v>0</v>
      </c>
      <c r="F28" s="44">
        <v>0</v>
      </c>
      <c r="G28" s="44">
        <v>0</v>
      </c>
      <c r="H28" s="44">
        <v>0</v>
      </c>
      <c r="I28" s="44">
        <v>0</v>
      </c>
      <c r="J28" s="44">
        <v>0</v>
      </c>
      <c r="K28" s="44">
        <v>0</v>
      </c>
      <c r="L28" s="44">
        <v>0</v>
      </c>
      <c r="M28" s="44">
        <v>0</v>
      </c>
      <c r="N28" s="44">
        <v>0</v>
      </c>
      <c r="O28" s="44">
        <v>0</v>
      </c>
      <c r="P28" s="44">
        <v>0</v>
      </c>
      <c r="Q28" s="43">
        <v>1E-3</v>
      </c>
      <c r="R28" s="43">
        <v>8.3000000000000004E-2</v>
      </c>
      <c r="S28" s="44">
        <v>0</v>
      </c>
      <c r="T28" s="43">
        <v>1E-3</v>
      </c>
      <c r="U28" s="44">
        <v>0</v>
      </c>
      <c r="V28" s="43">
        <v>0.123</v>
      </c>
      <c r="W28" s="43">
        <v>0.03</v>
      </c>
      <c r="X28" s="43">
        <v>3.2890000000000001</v>
      </c>
      <c r="Y28" s="44">
        <v>0</v>
      </c>
      <c r="Z28" s="44">
        <v>0</v>
      </c>
      <c r="AA28" s="44">
        <v>0</v>
      </c>
      <c r="AB28" s="43">
        <v>2E-3</v>
      </c>
      <c r="AC28" s="44">
        <v>0</v>
      </c>
      <c r="AD28" s="44">
        <v>0</v>
      </c>
      <c r="AE28" s="44">
        <v>0</v>
      </c>
      <c r="AF28" s="43">
        <v>1.468</v>
      </c>
      <c r="AG28" s="43">
        <v>5.38</v>
      </c>
      <c r="AH28" s="43">
        <v>1.7090000000000001</v>
      </c>
      <c r="AI28" s="43">
        <v>1E-3</v>
      </c>
      <c r="AJ28" s="44">
        <v>0</v>
      </c>
      <c r="AK28" s="44">
        <v>0</v>
      </c>
      <c r="AL28" s="44">
        <v>0</v>
      </c>
      <c r="AM28" s="44">
        <v>0</v>
      </c>
      <c r="AN28" s="44">
        <v>0</v>
      </c>
      <c r="AO28" s="43">
        <v>1E-3</v>
      </c>
      <c r="AP28" s="43">
        <v>0.82</v>
      </c>
      <c r="AQ28" s="43">
        <v>0.04</v>
      </c>
      <c r="AR28" s="44">
        <v>0</v>
      </c>
      <c r="AS28" s="44">
        <v>0</v>
      </c>
      <c r="AT28" s="43">
        <v>5.2999999999999999E-2</v>
      </c>
      <c r="AU28" s="43">
        <v>7.6999999999999999E-2</v>
      </c>
      <c r="AV28" s="43">
        <v>1.7000000000000001E-2</v>
      </c>
      <c r="AW28" s="44">
        <v>0</v>
      </c>
      <c r="AX28" s="43">
        <v>2.4E-2</v>
      </c>
      <c r="AY28" s="43">
        <v>2.056</v>
      </c>
      <c r="AZ28" s="43">
        <v>2.1000000000000001E-2</v>
      </c>
      <c r="BA28" s="44">
        <v>0</v>
      </c>
      <c r="BB28" s="43">
        <v>0.11700000000000001</v>
      </c>
      <c r="BC28" s="43">
        <v>0.16500000000000001</v>
      </c>
      <c r="BD28" s="43">
        <v>2E-3</v>
      </c>
      <c r="BE28" s="43">
        <v>1.2E-2</v>
      </c>
      <c r="BF28" s="43">
        <v>2E-3</v>
      </c>
      <c r="BG28" s="44">
        <v>0</v>
      </c>
      <c r="BH28" s="44">
        <v>0</v>
      </c>
      <c r="BI28" s="43">
        <v>1.9E-2</v>
      </c>
      <c r="BJ28" s="44">
        <v>0</v>
      </c>
      <c r="BK28" s="44">
        <v>0</v>
      </c>
      <c r="BL28" s="44">
        <v>0</v>
      </c>
      <c r="BM28" s="44">
        <v>0</v>
      </c>
      <c r="BN28" s="9">
        <f t="shared" si="1"/>
        <v>15.513</v>
      </c>
      <c r="BO28" s="44">
        <v>0</v>
      </c>
      <c r="BP28" s="43">
        <v>4.9880000000000004</v>
      </c>
      <c r="BQ28" s="44">
        <v>0</v>
      </c>
      <c r="BR28" s="43">
        <v>0.45300000000000001</v>
      </c>
      <c r="BS28" s="43">
        <v>37.103000000000002</v>
      </c>
    </row>
    <row r="29" spans="1:71" ht="15">
      <c r="A29" s="40" t="s">
        <v>119</v>
      </c>
      <c r="B29" s="42">
        <v>1.7999999999999999E-2</v>
      </c>
      <c r="C29" s="42">
        <v>1E-3</v>
      </c>
      <c r="D29" s="41">
        <v>0</v>
      </c>
      <c r="E29" s="41">
        <v>0</v>
      </c>
      <c r="F29" s="42">
        <v>8.9999999999999993E-3</v>
      </c>
      <c r="G29" s="42">
        <v>4.0000000000000001E-3</v>
      </c>
      <c r="H29" s="42">
        <v>1E-3</v>
      </c>
      <c r="I29" s="41">
        <v>0</v>
      </c>
      <c r="J29" s="41">
        <v>0</v>
      </c>
      <c r="K29" s="41">
        <v>0</v>
      </c>
      <c r="L29" s="41">
        <v>0</v>
      </c>
      <c r="M29" s="41">
        <v>0</v>
      </c>
      <c r="N29" s="42">
        <v>4.2999999999999997E-2</v>
      </c>
      <c r="O29" s="41">
        <v>0</v>
      </c>
      <c r="P29" s="42">
        <v>2E-3</v>
      </c>
      <c r="Q29" s="42">
        <v>0.11</v>
      </c>
      <c r="R29" s="41">
        <v>0</v>
      </c>
      <c r="S29" s="42">
        <v>2.5999999999999999E-2</v>
      </c>
      <c r="T29" s="42">
        <v>0.96399999999999997</v>
      </c>
      <c r="U29" s="42">
        <v>0.19700000000000001</v>
      </c>
      <c r="V29" s="42">
        <v>6.1529999999999996</v>
      </c>
      <c r="W29" s="42">
        <v>1.2999999999999999E-2</v>
      </c>
      <c r="X29" s="42">
        <v>1.542</v>
      </c>
      <c r="Y29" s="42">
        <v>1E-3</v>
      </c>
      <c r="Z29" s="42">
        <v>1E-3</v>
      </c>
      <c r="AA29" s="41">
        <v>0</v>
      </c>
      <c r="AB29" s="42">
        <v>0.124</v>
      </c>
      <c r="AC29" s="42">
        <v>0.13400000000000001</v>
      </c>
      <c r="AD29" s="42">
        <v>2.4E-2</v>
      </c>
      <c r="AE29" s="42">
        <v>3.3000000000000002E-2</v>
      </c>
      <c r="AF29" s="42">
        <v>0.76400000000000001</v>
      </c>
      <c r="AG29" s="41">
        <v>0</v>
      </c>
      <c r="AH29" s="42">
        <v>0.252</v>
      </c>
      <c r="AI29" s="42">
        <v>0.129</v>
      </c>
      <c r="AJ29" s="42">
        <v>1E-3</v>
      </c>
      <c r="AK29" s="42">
        <v>2E-3</v>
      </c>
      <c r="AL29" s="41">
        <v>0</v>
      </c>
      <c r="AM29" s="41">
        <v>0</v>
      </c>
      <c r="AN29" s="41">
        <v>0</v>
      </c>
      <c r="AO29" s="41">
        <v>0</v>
      </c>
      <c r="AP29" s="41">
        <v>0</v>
      </c>
      <c r="AQ29" s="41">
        <v>0</v>
      </c>
      <c r="AR29" s="41">
        <v>0</v>
      </c>
      <c r="AS29" s="41">
        <v>0</v>
      </c>
      <c r="AT29" s="42">
        <v>3.0000000000000001E-3</v>
      </c>
      <c r="AU29" s="42">
        <v>5.0000000000000001E-3</v>
      </c>
      <c r="AV29" s="41">
        <v>0</v>
      </c>
      <c r="AW29" s="42">
        <v>1E-3</v>
      </c>
      <c r="AX29" s="42">
        <v>0.106</v>
      </c>
      <c r="AY29" s="42">
        <v>3.4000000000000002E-2</v>
      </c>
      <c r="AZ29" s="42">
        <v>7.0000000000000001E-3</v>
      </c>
      <c r="BA29" s="41">
        <v>0</v>
      </c>
      <c r="BB29" s="42">
        <v>1E-3</v>
      </c>
      <c r="BC29" s="42">
        <v>0.159</v>
      </c>
      <c r="BD29" s="41">
        <v>0</v>
      </c>
      <c r="BE29" s="42">
        <v>1.2E-2</v>
      </c>
      <c r="BF29" s="41">
        <v>0</v>
      </c>
      <c r="BG29" s="41">
        <v>0</v>
      </c>
      <c r="BH29" s="42">
        <v>2.7E-2</v>
      </c>
      <c r="BI29" s="42">
        <v>5.0000000000000001E-3</v>
      </c>
      <c r="BJ29" s="41">
        <v>0</v>
      </c>
      <c r="BK29" s="42">
        <v>1E-3</v>
      </c>
      <c r="BL29" s="41">
        <v>0</v>
      </c>
      <c r="BM29" s="41">
        <v>0</v>
      </c>
      <c r="BN29" s="9">
        <f t="shared" si="1"/>
        <v>10.908999999999999</v>
      </c>
      <c r="BO29" s="42">
        <v>8.5999999999999993E-2</v>
      </c>
      <c r="BP29" s="42">
        <v>1.472</v>
      </c>
      <c r="BQ29" s="41">
        <v>0</v>
      </c>
      <c r="BR29" s="42">
        <v>0.27300000000000002</v>
      </c>
      <c r="BS29" s="42">
        <v>22.843</v>
      </c>
    </row>
    <row r="30" spans="1:71" ht="15">
      <c r="A30" s="40" t="s">
        <v>120</v>
      </c>
      <c r="B30" s="44">
        <v>0</v>
      </c>
      <c r="C30" s="44">
        <v>0</v>
      </c>
      <c r="D30" s="44">
        <v>0</v>
      </c>
      <c r="E30" s="44">
        <v>0</v>
      </c>
      <c r="F30" s="44">
        <v>0</v>
      </c>
      <c r="G30" s="44">
        <v>0</v>
      </c>
      <c r="H30" s="44">
        <v>0</v>
      </c>
      <c r="I30" s="44">
        <v>0</v>
      </c>
      <c r="J30" s="44">
        <v>0</v>
      </c>
      <c r="K30" s="44">
        <v>0</v>
      </c>
      <c r="L30" s="44">
        <v>0</v>
      </c>
      <c r="M30" s="44">
        <v>0</v>
      </c>
      <c r="N30" s="44">
        <v>0</v>
      </c>
      <c r="O30" s="44">
        <v>0</v>
      </c>
      <c r="P30" s="44">
        <v>0</v>
      </c>
      <c r="Q30" s="44">
        <v>0</v>
      </c>
      <c r="R30" s="44">
        <v>0</v>
      </c>
      <c r="S30" s="44">
        <v>0</v>
      </c>
      <c r="T30" s="44">
        <v>0</v>
      </c>
      <c r="U30" s="44">
        <v>0</v>
      </c>
      <c r="V30" s="44">
        <v>0</v>
      </c>
      <c r="W30" s="44">
        <v>0</v>
      </c>
      <c r="X30" s="43">
        <v>1.123</v>
      </c>
      <c r="Y30" s="44">
        <v>0</v>
      </c>
      <c r="Z30" s="44">
        <v>0</v>
      </c>
      <c r="AA30" s="44">
        <v>0</v>
      </c>
      <c r="AB30" s="44">
        <v>0</v>
      </c>
      <c r="AC30" s="44">
        <v>0</v>
      </c>
      <c r="AD30" s="44">
        <v>0</v>
      </c>
      <c r="AE30" s="44">
        <v>0</v>
      </c>
      <c r="AF30" s="44">
        <v>0</v>
      </c>
      <c r="AG30" s="44">
        <v>0</v>
      </c>
      <c r="AH30" s="43">
        <v>2.2559999999999998</v>
      </c>
      <c r="AI30" s="43">
        <v>3.3000000000000002E-2</v>
      </c>
      <c r="AJ30" s="44">
        <v>0</v>
      </c>
      <c r="AK30" s="44">
        <v>0</v>
      </c>
      <c r="AL30" s="44">
        <v>0</v>
      </c>
      <c r="AM30" s="44">
        <v>0</v>
      </c>
      <c r="AN30" s="44">
        <v>0</v>
      </c>
      <c r="AO30" s="44">
        <v>0</v>
      </c>
      <c r="AP30" s="44">
        <v>0</v>
      </c>
      <c r="AQ30" s="44">
        <v>0</v>
      </c>
      <c r="AR30" s="44">
        <v>0</v>
      </c>
      <c r="AS30" s="44">
        <v>0</v>
      </c>
      <c r="AT30" s="44">
        <v>0</v>
      </c>
      <c r="AU30" s="44">
        <v>0</v>
      </c>
      <c r="AV30" s="44">
        <v>0</v>
      </c>
      <c r="AW30" s="44">
        <v>0</v>
      </c>
      <c r="AX30" s="44">
        <v>0</v>
      </c>
      <c r="AY30" s="44">
        <v>0</v>
      </c>
      <c r="AZ30" s="44">
        <v>0</v>
      </c>
      <c r="BA30" s="44">
        <v>0</v>
      </c>
      <c r="BB30" s="44">
        <v>0</v>
      </c>
      <c r="BC30" s="44">
        <v>0</v>
      </c>
      <c r="BD30" s="44">
        <v>0</v>
      </c>
      <c r="BE30" s="44">
        <v>0</v>
      </c>
      <c r="BF30" s="44">
        <v>0</v>
      </c>
      <c r="BG30" s="44">
        <v>0</v>
      </c>
      <c r="BH30" s="44">
        <v>0</v>
      </c>
      <c r="BI30" s="44">
        <v>0</v>
      </c>
      <c r="BJ30" s="44">
        <v>0</v>
      </c>
      <c r="BK30" s="44">
        <v>0</v>
      </c>
      <c r="BL30" s="44">
        <v>0</v>
      </c>
      <c r="BM30" s="44">
        <v>0</v>
      </c>
      <c r="BN30" s="9">
        <f t="shared" si="1"/>
        <v>3.4119999999999995</v>
      </c>
      <c r="BO30" s="44">
        <v>0</v>
      </c>
      <c r="BP30" s="43">
        <v>1.3819999999999999</v>
      </c>
      <c r="BQ30" s="44">
        <v>0</v>
      </c>
      <c r="BR30" s="43">
        <v>-8.0000000000000002E-3</v>
      </c>
      <c r="BS30" s="43">
        <v>73.528999999999996</v>
      </c>
    </row>
    <row r="31" spans="1:71" ht="15">
      <c r="A31" s="40" t="s">
        <v>121</v>
      </c>
      <c r="B31" s="41">
        <v>0</v>
      </c>
      <c r="C31" s="41">
        <v>0</v>
      </c>
      <c r="D31" s="41">
        <v>0</v>
      </c>
      <c r="E31" s="41">
        <v>0</v>
      </c>
      <c r="F31" s="41">
        <v>0</v>
      </c>
      <c r="G31" s="41">
        <v>0</v>
      </c>
      <c r="H31" s="41">
        <v>0</v>
      </c>
      <c r="I31" s="41">
        <v>0</v>
      </c>
      <c r="J31" s="41">
        <v>0</v>
      </c>
      <c r="K31" s="41">
        <v>0</v>
      </c>
      <c r="L31" s="41">
        <v>0</v>
      </c>
      <c r="M31" s="41">
        <v>0</v>
      </c>
      <c r="N31" s="41">
        <v>0</v>
      </c>
      <c r="O31" s="41">
        <v>0</v>
      </c>
      <c r="P31" s="41">
        <v>0</v>
      </c>
      <c r="Q31" s="41">
        <v>0</v>
      </c>
      <c r="R31" s="41">
        <v>0</v>
      </c>
      <c r="S31" s="41">
        <v>0</v>
      </c>
      <c r="T31" s="41">
        <v>0</v>
      </c>
      <c r="U31" s="41">
        <v>0</v>
      </c>
      <c r="V31" s="42">
        <v>40.229999999999997</v>
      </c>
      <c r="W31" s="41">
        <v>0</v>
      </c>
      <c r="X31" s="42">
        <v>1.115</v>
      </c>
      <c r="Y31" s="41">
        <v>0</v>
      </c>
      <c r="Z31" s="41">
        <v>0</v>
      </c>
      <c r="AA31" s="41">
        <v>0</v>
      </c>
      <c r="AB31" s="42">
        <v>1.3240000000000001</v>
      </c>
      <c r="AC31" s="41">
        <v>0</v>
      </c>
      <c r="AD31" s="42">
        <v>0.13500000000000001</v>
      </c>
      <c r="AE31" s="42">
        <v>0.32100000000000001</v>
      </c>
      <c r="AF31" s="42">
        <v>1.952</v>
      </c>
      <c r="AG31" s="41">
        <v>0</v>
      </c>
      <c r="AH31" s="41">
        <v>0</v>
      </c>
      <c r="AI31" s="41">
        <v>0</v>
      </c>
      <c r="AJ31" s="41">
        <v>0</v>
      </c>
      <c r="AK31" s="41">
        <v>0</v>
      </c>
      <c r="AL31" s="41">
        <v>0</v>
      </c>
      <c r="AM31" s="41">
        <v>0</v>
      </c>
      <c r="AN31" s="41">
        <v>0</v>
      </c>
      <c r="AO31" s="41">
        <v>0</v>
      </c>
      <c r="AP31" s="41">
        <v>0</v>
      </c>
      <c r="AQ31" s="41">
        <v>0</v>
      </c>
      <c r="AR31" s="41">
        <v>0</v>
      </c>
      <c r="AS31" s="41">
        <v>0</v>
      </c>
      <c r="AT31" s="41">
        <v>0</v>
      </c>
      <c r="AU31" s="41">
        <v>0</v>
      </c>
      <c r="AV31" s="41">
        <v>0</v>
      </c>
      <c r="AW31" s="41">
        <v>0</v>
      </c>
      <c r="AX31" s="41">
        <v>0</v>
      </c>
      <c r="AY31" s="41">
        <v>0</v>
      </c>
      <c r="AZ31" s="41">
        <v>0</v>
      </c>
      <c r="BA31" s="41">
        <v>0</v>
      </c>
      <c r="BB31" s="41">
        <v>0</v>
      </c>
      <c r="BC31" s="42">
        <v>1.63</v>
      </c>
      <c r="BD31" s="41">
        <v>0</v>
      </c>
      <c r="BE31" s="41">
        <v>0</v>
      </c>
      <c r="BF31" s="41">
        <v>0</v>
      </c>
      <c r="BG31" s="41">
        <v>0</v>
      </c>
      <c r="BH31" s="41">
        <v>0</v>
      </c>
      <c r="BI31" s="41">
        <v>0</v>
      </c>
      <c r="BJ31" s="42">
        <v>0.125</v>
      </c>
      <c r="BK31" s="41">
        <v>0</v>
      </c>
      <c r="BL31" s="41">
        <v>0</v>
      </c>
      <c r="BM31" s="41">
        <v>0</v>
      </c>
      <c r="BN31" s="9">
        <f t="shared" si="1"/>
        <v>46.831999999999994</v>
      </c>
      <c r="BO31" s="41">
        <v>0</v>
      </c>
      <c r="BP31" s="42">
        <v>79.991</v>
      </c>
      <c r="BQ31" s="41">
        <v>0</v>
      </c>
      <c r="BR31" s="42">
        <v>0.34499999999999997</v>
      </c>
      <c r="BS31" s="42">
        <v>492.83499999999998</v>
      </c>
    </row>
    <row r="32" spans="1:71" ht="15">
      <c r="A32" s="40" t="s">
        <v>122</v>
      </c>
      <c r="B32" s="44">
        <v>0</v>
      </c>
      <c r="C32" s="44">
        <v>0</v>
      </c>
      <c r="D32" s="44">
        <v>0</v>
      </c>
      <c r="E32" s="44">
        <v>0</v>
      </c>
      <c r="F32" s="44">
        <v>0</v>
      </c>
      <c r="G32" s="44">
        <v>0</v>
      </c>
      <c r="H32" s="44">
        <v>0</v>
      </c>
      <c r="I32" s="44">
        <v>0</v>
      </c>
      <c r="J32" s="44">
        <v>0</v>
      </c>
      <c r="K32" s="44">
        <v>0</v>
      </c>
      <c r="L32" s="44">
        <v>0</v>
      </c>
      <c r="M32" s="44">
        <v>0</v>
      </c>
      <c r="N32" s="43">
        <v>14.904</v>
      </c>
      <c r="O32" s="44">
        <v>0</v>
      </c>
      <c r="P32" s="44">
        <v>0</v>
      </c>
      <c r="Q32" s="43">
        <v>0.17699999999999999</v>
      </c>
      <c r="R32" s="43">
        <v>0.38</v>
      </c>
      <c r="S32" s="43">
        <v>0.28100000000000003</v>
      </c>
      <c r="T32" s="43">
        <v>0.90100000000000002</v>
      </c>
      <c r="U32" s="43">
        <v>5.13</v>
      </c>
      <c r="V32" s="43">
        <v>91.018000000000001</v>
      </c>
      <c r="W32" s="44">
        <v>0</v>
      </c>
      <c r="X32" s="43">
        <v>21.565000000000001</v>
      </c>
      <c r="Y32" s="44">
        <v>0</v>
      </c>
      <c r="Z32" s="44">
        <v>0</v>
      </c>
      <c r="AA32" s="44">
        <v>0</v>
      </c>
      <c r="AB32" s="44">
        <v>0</v>
      </c>
      <c r="AC32" s="44">
        <v>0</v>
      </c>
      <c r="AD32" s="44">
        <v>0</v>
      </c>
      <c r="AE32" s="44">
        <v>0</v>
      </c>
      <c r="AF32" s="43">
        <v>2.0569999999999999</v>
      </c>
      <c r="AG32" s="43">
        <v>2.5000000000000001E-2</v>
      </c>
      <c r="AH32" s="43">
        <v>5.758</v>
      </c>
      <c r="AI32" s="44">
        <v>0</v>
      </c>
      <c r="AJ32" s="44">
        <v>0</v>
      </c>
      <c r="AK32" s="44">
        <v>0</v>
      </c>
      <c r="AL32" s="44">
        <v>0</v>
      </c>
      <c r="AM32" s="44">
        <v>0</v>
      </c>
      <c r="AN32" s="44">
        <v>0</v>
      </c>
      <c r="AO32" s="44">
        <v>0</v>
      </c>
      <c r="AP32" s="44">
        <v>0</v>
      </c>
      <c r="AQ32" s="44">
        <v>0</v>
      </c>
      <c r="AR32" s="44">
        <v>0</v>
      </c>
      <c r="AS32" s="44">
        <v>0</v>
      </c>
      <c r="AT32" s="44">
        <v>0</v>
      </c>
      <c r="AU32" s="44">
        <v>0</v>
      </c>
      <c r="AV32" s="44">
        <v>0</v>
      </c>
      <c r="AW32" s="44">
        <v>0</v>
      </c>
      <c r="AX32" s="44">
        <v>0</v>
      </c>
      <c r="AY32" s="43">
        <v>0.93400000000000005</v>
      </c>
      <c r="AZ32" s="44">
        <v>0</v>
      </c>
      <c r="BA32" s="44">
        <v>0</v>
      </c>
      <c r="BB32" s="44">
        <v>0</v>
      </c>
      <c r="BC32" s="44">
        <v>0</v>
      </c>
      <c r="BD32" s="44">
        <v>0</v>
      </c>
      <c r="BE32" s="43">
        <v>7.9000000000000001E-2</v>
      </c>
      <c r="BF32" s="44">
        <v>0</v>
      </c>
      <c r="BG32" s="44">
        <v>0</v>
      </c>
      <c r="BH32" s="43">
        <v>8.1000000000000003E-2</v>
      </c>
      <c r="BI32" s="44">
        <v>0</v>
      </c>
      <c r="BJ32" s="43">
        <v>0.20599999999999999</v>
      </c>
      <c r="BK32" s="44">
        <v>0</v>
      </c>
      <c r="BL32" s="44">
        <v>0</v>
      </c>
      <c r="BM32" s="44">
        <v>0</v>
      </c>
      <c r="BN32" s="9">
        <f t="shared" si="1"/>
        <v>143.49599999999998</v>
      </c>
      <c r="BO32" s="43">
        <v>1.581</v>
      </c>
      <c r="BP32" s="43">
        <v>66.715999999999994</v>
      </c>
      <c r="BQ32" s="44">
        <v>0</v>
      </c>
      <c r="BR32" s="43">
        <v>6.6289999999999996</v>
      </c>
      <c r="BS32" s="43">
        <v>140.42699999999999</v>
      </c>
    </row>
    <row r="33" spans="1:71" ht="15">
      <c r="A33" s="40" t="s">
        <v>123</v>
      </c>
      <c r="B33" s="42">
        <v>0.47199999999999998</v>
      </c>
      <c r="C33" s="42">
        <v>0.224</v>
      </c>
      <c r="D33" s="42">
        <v>1.4999999999999999E-2</v>
      </c>
      <c r="E33" s="42">
        <v>1.595</v>
      </c>
      <c r="F33" s="42">
        <v>3.3000000000000002E-2</v>
      </c>
      <c r="G33" s="41">
        <v>0</v>
      </c>
      <c r="H33" s="42">
        <v>5.0000000000000001E-3</v>
      </c>
      <c r="I33" s="42">
        <v>8.9999999999999993E-3</v>
      </c>
      <c r="J33" s="42">
        <v>3.0000000000000001E-3</v>
      </c>
      <c r="K33" s="42">
        <v>0.02</v>
      </c>
      <c r="L33" s="42">
        <v>6.0000000000000001E-3</v>
      </c>
      <c r="M33" s="42">
        <v>1.4E-2</v>
      </c>
      <c r="N33" s="42">
        <v>0.27400000000000002</v>
      </c>
      <c r="O33" s="42">
        <v>7.0000000000000001E-3</v>
      </c>
      <c r="P33" s="42">
        <v>6.8000000000000005E-2</v>
      </c>
      <c r="Q33" s="42">
        <v>0.35099999999999998</v>
      </c>
      <c r="R33" s="42">
        <v>5.7000000000000002E-2</v>
      </c>
      <c r="S33" s="42">
        <v>0.16</v>
      </c>
      <c r="T33" s="42">
        <v>7.9000000000000001E-2</v>
      </c>
      <c r="U33" s="42">
        <v>1.1040000000000001</v>
      </c>
      <c r="V33" s="42">
        <v>39.932000000000002</v>
      </c>
      <c r="W33" s="42">
        <v>2.5000000000000001E-2</v>
      </c>
      <c r="X33" s="42">
        <v>8.4420000000000002</v>
      </c>
      <c r="Y33" s="42">
        <v>0.433</v>
      </c>
      <c r="Z33" s="42">
        <v>2E-3</v>
      </c>
      <c r="AA33" s="42">
        <v>0.24299999999999999</v>
      </c>
      <c r="AB33" s="42">
        <v>0.23699999999999999</v>
      </c>
      <c r="AC33" s="42">
        <v>2.1999999999999999E-2</v>
      </c>
      <c r="AD33" s="42">
        <v>3.0000000000000001E-3</v>
      </c>
      <c r="AE33" s="42">
        <v>5.7000000000000002E-2</v>
      </c>
      <c r="AF33" s="42">
        <v>15.205</v>
      </c>
      <c r="AG33" s="42">
        <v>0.73</v>
      </c>
      <c r="AH33" s="42">
        <v>2.2320000000000002</v>
      </c>
      <c r="AI33" s="42">
        <v>0.29799999999999999</v>
      </c>
      <c r="AJ33" s="41">
        <v>0</v>
      </c>
      <c r="AK33" s="42">
        <v>0.188</v>
      </c>
      <c r="AL33" s="41">
        <v>0</v>
      </c>
      <c r="AM33" s="42">
        <v>5.0000000000000001E-3</v>
      </c>
      <c r="AN33" s="42">
        <v>8.0000000000000002E-3</v>
      </c>
      <c r="AO33" s="42">
        <v>3.1E-2</v>
      </c>
      <c r="AP33" s="41">
        <v>0</v>
      </c>
      <c r="AQ33" s="41">
        <v>0</v>
      </c>
      <c r="AR33" s="41">
        <v>0</v>
      </c>
      <c r="AS33" s="42">
        <v>4.0000000000000001E-3</v>
      </c>
      <c r="AT33" s="42">
        <v>8.9999999999999993E-3</v>
      </c>
      <c r="AU33" s="42">
        <v>8.9999999999999993E-3</v>
      </c>
      <c r="AV33" s="41">
        <v>0</v>
      </c>
      <c r="AW33" s="41">
        <v>0</v>
      </c>
      <c r="AX33" s="41">
        <v>0</v>
      </c>
      <c r="AY33" s="42">
        <v>2.3E-2</v>
      </c>
      <c r="AZ33" s="41">
        <v>0</v>
      </c>
      <c r="BA33" s="42">
        <v>1.0999999999999999E-2</v>
      </c>
      <c r="BB33" s="41">
        <v>0</v>
      </c>
      <c r="BC33" s="42">
        <v>3.7029999999999998</v>
      </c>
      <c r="BD33" s="42">
        <v>2.8000000000000001E-2</v>
      </c>
      <c r="BE33" s="42">
        <v>3.2000000000000001E-2</v>
      </c>
      <c r="BF33" s="41">
        <v>0</v>
      </c>
      <c r="BG33" s="41">
        <v>0</v>
      </c>
      <c r="BH33" s="42">
        <v>0.01</v>
      </c>
      <c r="BI33" s="41">
        <v>0</v>
      </c>
      <c r="BJ33" s="41">
        <v>0</v>
      </c>
      <c r="BK33" s="41">
        <v>0</v>
      </c>
      <c r="BL33" s="41">
        <v>0</v>
      </c>
      <c r="BM33" s="41">
        <v>0</v>
      </c>
      <c r="BN33" s="9">
        <f t="shared" si="1"/>
        <v>76.418000000000021</v>
      </c>
      <c r="BO33" s="42">
        <v>0.98399999999999999</v>
      </c>
      <c r="BP33" s="42">
        <v>14.308999999999999</v>
      </c>
      <c r="BQ33" s="42">
        <v>4.2000000000000003E-2</v>
      </c>
      <c r="BR33" s="42">
        <v>42.143000000000001</v>
      </c>
      <c r="BS33" s="42">
        <v>41.942</v>
      </c>
    </row>
    <row r="34" spans="1:71" ht="15">
      <c r="A34" s="40" t="s">
        <v>124</v>
      </c>
      <c r="B34" s="43">
        <v>1E-3</v>
      </c>
      <c r="C34" s="44">
        <v>0</v>
      </c>
      <c r="D34" s="43">
        <v>7.0000000000000001E-3</v>
      </c>
      <c r="E34" s="44">
        <v>0</v>
      </c>
      <c r="F34" s="44">
        <v>0</v>
      </c>
      <c r="G34" s="43">
        <v>2E-3</v>
      </c>
      <c r="H34" s="44">
        <v>0</v>
      </c>
      <c r="I34" s="44">
        <v>0</v>
      </c>
      <c r="J34" s="44">
        <v>0</v>
      </c>
      <c r="K34" s="44">
        <v>0</v>
      </c>
      <c r="L34" s="43">
        <v>4.0000000000000001E-3</v>
      </c>
      <c r="M34" s="44">
        <v>0</v>
      </c>
      <c r="N34" s="43">
        <v>1E-3</v>
      </c>
      <c r="O34" s="44">
        <v>0</v>
      </c>
      <c r="P34" s="44">
        <v>0</v>
      </c>
      <c r="Q34" s="43">
        <v>0.13200000000000001</v>
      </c>
      <c r="R34" s="43">
        <v>8.9999999999999993E-3</v>
      </c>
      <c r="S34" s="44">
        <v>0</v>
      </c>
      <c r="T34" s="43">
        <v>6.0000000000000001E-3</v>
      </c>
      <c r="U34" s="43">
        <v>8.5999999999999993E-2</v>
      </c>
      <c r="V34" s="43">
        <v>7.7990000000000004</v>
      </c>
      <c r="W34" s="43">
        <v>0.20399999999999999</v>
      </c>
      <c r="X34" s="43">
        <v>1.82</v>
      </c>
      <c r="Y34" s="44">
        <v>0</v>
      </c>
      <c r="Z34" s="44">
        <v>0</v>
      </c>
      <c r="AA34" s="44">
        <v>0</v>
      </c>
      <c r="AB34" s="43">
        <v>3.2000000000000001E-2</v>
      </c>
      <c r="AC34" s="43">
        <v>0.72899999999999998</v>
      </c>
      <c r="AD34" s="43">
        <v>0.11799999999999999</v>
      </c>
      <c r="AE34" s="43">
        <v>0.185</v>
      </c>
      <c r="AF34" s="43">
        <v>1.0999999999999999E-2</v>
      </c>
      <c r="AG34" s="43">
        <v>1E-3</v>
      </c>
      <c r="AH34" s="43">
        <v>1.8109999999999999</v>
      </c>
      <c r="AI34" s="44">
        <v>0</v>
      </c>
      <c r="AJ34" s="44">
        <v>0</v>
      </c>
      <c r="AK34" s="44">
        <v>0</v>
      </c>
      <c r="AL34" s="44">
        <v>0</v>
      </c>
      <c r="AM34" s="44">
        <v>0</v>
      </c>
      <c r="AN34" s="44">
        <v>0</v>
      </c>
      <c r="AO34" s="44">
        <v>0</v>
      </c>
      <c r="AP34" s="44">
        <v>0</v>
      </c>
      <c r="AQ34" s="44">
        <v>0</v>
      </c>
      <c r="AR34" s="44">
        <v>0</v>
      </c>
      <c r="AS34" s="44">
        <v>0</v>
      </c>
      <c r="AT34" s="44">
        <v>0</v>
      </c>
      <c r="AU34" s="44">
        <v>0</v>
      </c>
      <c r="AV34" s="44">
        <v>0</v>
      </c>
      <c r="AW34" s="44">
        <v>0</v>
      </c>
      <c r="AX34" s="44">
        <v>0</v>
      </c>
      <c r="AY34" s="44">
        <v>0</v>
      </c>
      <c r="AZ34" s="44">
        <v>0</v>
      </c>
      <c r="BA34" s="44">
        <v>0</v>
      </c>
      <c r="BB34" s="44">
        <v>0</v>
      </c>
      <c r="BC34" s="43">
        <v>6.0000000000000001E-3</v>
      </c>
      <c r="BD34" s="43">
        <v>1.0999999999999999E-2</v>
      </c>
      <c r="BE34" s="44">
        <v>0</v>
      </c>
      <c r="BF34" s="44">
        <v>0</v>
      </c>
      <c r="BG34" s="44">
        <v>0</v>
      </c>
      <c r="BH34" s="44">
        <v>0</v>
      </c>
      <c r="BI34" s="44">
        <v>0</v>
      </c>
      <c r="BJ34" s="43">
        <v>3.5000000000000003E-2</v>
      </c>
      <c r="BK34" s="44">
        <v>0</v>
      </c>
      <c r="BL34" s="44">
        <v>0</v>
      </c>
      <c r="BM34" s="44">
        <v>0</v>
      </c>
      <c r="BN34" s="9">
        <f t="shared" si="1"/>
        <v>13.01</v>
      </c>
      <c r="BO34" s="44">
        <v>0</v>
      </c>
      <c r="BP34" s="43">
        <v>11.090999999999999</v>
      </c>
      <c r="BQ34" s="44">
        <v>0</v>
      </c>
      <c r="BR34" s="43">
        <v>-7.5999999999999998E-2</v>
      </c>
      <c r="BS34" s="43">
        <v>27.736999999999998</v>
      </c>
    </row>
    <row r="35" spans="1:71" ht="15">
      <c r="A35" s="40" t="s">
        <v>125</v>
      </c>
      <c r="B35" s="42">
        <v>0.50600000000000001</v>
      </c>
      <c r="C35" s="41">
        <v>0</v>
      </c>
      <c r="D35" s="41">
        <v>0</v>
      </c>
      <c r="E35" s="42">
        <v>0.114</v>
      </c>
      <c r="F35" s="42">
        <v>0.72899999999999998</v>
      </c>
      <c r="G35" s="41">
        <v>0</v>
      </c>
      <c r="H35" s="42">
        <v>1.157</v>
      </c>
      <c r="I35" s="41">
        <v>0</v>
      </c>
      <c r="J35" s="41">
        <v>0</v>
      </c>
      <c r="K35" s="42">
        <v>0.26700000000000002</v>
      </c>
      <c r="L35" s="42">
        <v>0.55900000000000005</v>
      </c>
      <c r="M35" s="42">
        <v>6.0999999999999999E-2</v>
      </c>
      <c r="N35" s="42">
        <v>0.499</v>
      </c>
      <c r="O35" s="42">
        <v>0.55700000000000005</v>
      </c>
      <c r="P35" s="42">
        <v>1.0109999999999999</v>
      </c>
      <c r="Q35" s="42">
        <v>0.65500000000000003</v>
      </c>
      <c r="R35" s="41">
        <v>0</v>
      </c>
      <c r="S35" s="41">
        <v>0</v>
      </c>
      <c r="T35" s="42">
        <v>1.4470000000000001</v>
      </c>
      <c r="U35" s="41">
        <v>0</v>
      </c>
      <c r="V35" s="42">
        <v>7.5529999999999999</v>
      </c>
      <c r="W35" s="41">
        <v>0</v>
      </c>
      <c r="X35" s="42">
        <v>2.2610000000000001</v>
      </c>
      <c r="Y35" s="42">
        <v>6.2039999999999997</v>
      </c>
      <c r="Z35" s="42">
        <v>2.5000000000000001E-2</v>
      </c>
      <c r="AA35" s="41">
        <v>0</v>
      </c>
      <c r="AB35" s="42">
        <v>14.435</v>
      </c>
      <c r="AC35" s="42">
        <v>0.502</v>
      </c>
      <c r="AD35" s="42">
        <v>3.2410000000000001</v>
      </c>
      <c r="AE35" s="42">
        <v>2.2639999999999998</v>
      </c>
      <c r="AF35" s="42">
        <v>47.73</v>
      </c>
      <c r="AG35" s="42">
        <v>0.84699999999999998</v>
      </c>
      <c r="AH35" s="42">
        <v>1.014</v>
      </c>
      <c r="AI35" s="41">
        <v>0</v>
      </c>
      <c r="AJ35" s="41">
        <v>0</v>
      </c>
      <c r="AK35" s="42">
        <v>5.6000000000000001E-2</v>
      </c>
      <c r="AL35" s="41">
        <v>0</v>
      </c>
      <c r="AM35" s="41">
        <v>0</v>
      </c>
      <c r="AN35" s="41">
        <v>0</v>
      </c>
      <c r="AO35" s="41">
        <v>0</v>
      </c>
      <c r="AP35" s="41">
        <v>0</v>
      </c>
      <c r="AQ35" s="41">
        <v>0</v>
      </c>
      <c r="AR35" s="41">
        <v>0</v>
      </c>
      <c r="AS35" s="41">
        <v>0</v>
      </c>
      <c r="AT35" s="41">
        <v>0</v>
      </c>
      <c r="AU35" s="41">
        <v>0</v>
      </c>
      <c r="AV35" s="41">
        <v>0</v>
      </c>
      <c r="AW35" s="41">
        <v>0</v>
      </c>
      <c r="AX35" s="41">
        <v>0</v>
      </c>
      <c r="AY35" s="41">
        <v>0</v>
      </c>
      <c r="AZ35" s="41">
        <v>0</v>
      </c>
      <c r="BA35" s="41">
        <v>0</v>
      </c>
      <c r="BB35" s="41">
        <v>0</v>
      </c>
      <c r="BC35" s="41">
        <v>0</v>
      </c>
      <c r="BD35" s="41">
        <v>0</v>
      </c>
      <c r="BE35" s="41">
        <v>0</v>
      </c>
      <c r="BF35" s="41">
        <v>0</v>
      </c>
      <c r="BG35" s="42">
        <v>0.14799999999999999</v>
      </c>
      <c r="BH35" s="41">
        <v>0</v>
      </c>
      <c r="BI35" s="41">
        <v>0</v>
      </c>
      <c r="BJ35" s="42">
        <v>5.2999999999999999E-2</v>
      </c>
      <c r="BK35" s="42">
        <v>2.9769999999999999</v>
      </c>
      <c r="BL35" s="41">
        <v>0</v>
      </c>
      <c r="BM35" s="41">
        <v>0</v>
      </c>
      <c r="BN35" s="9">
        <f t="shared" si="1"/>
        <v>96.871999999999986</v>
      </c>
      <c r="BO35" s="41">
        <v>0</v>
      </c>
      <c r="BP35" s="41">
        <v>0</v>
      </c>
      <c r="BQ35" s="41">
        <v>0</v>
      </c>
      <c r="BR35" s="41">
        <v>0</v>
      </c>
      <c r="BS35" s="42">
        <v>4.3049999999999997</v>
      </c>
    </row>
    <row r="36" spans="1:71" ht="15">
      <c r="A36" s="40" t="s">
        <v>126</v>
      </c>
      <c r="B36" s="44">
        <v>0</v>
      </c>
      <c r="C36" s="44">
        <v>0</v>
      </c>
      <c r="D36" s="43">
        <v>1E-3</v>
      </c>
      <c r="E36" s="44">
        <v>0</v>
      </c>
      <c r="F36" s="44">
        <v>0</v>
      </c>
      <c r="G36" s="44">
        <v>0</v>
      </c>
      <c r="H36" s="44">
        <v>0</v>
      </c>
      <c r="I36" s="44">
        <v>0</v>
      </c>
      <c r="J36" s="44">
        <v>0</v>
      </c>
      <c r="K36" s="44">
        <v>0</v>
      </c>
      <c r="L36" s="44">
        <v>0</v>
      </c>
      <c r="M36" s="44">
        <v>0</v>
      </c>
      <c r="N36" s="44">
        <v>0</v>
      </c>
      <c r="O36" s="44">
        <v>0</v>
      </c>
      <c r="P36" s="43">
        <v>9.8000000000000004E-2</v>
      </c>
      <c r="Q36" s="43">
        <v>1.7999999999999999E-2</v>
      </c>
      <c r="R36" s="44">
        <v>0</v>
      </c>
      <c r="S36" s="43">
        <v>0.112</v>
      </c>
      <c r="T36" s="43">
        <v>4.1000000000000002E-2</v>
      </c>
      <c r="U36" s="43">
        <v>6.2E-2</v>
      </c>
      <c r="V36" s="43">
        <v>1.6850000000000001</v>
      </c>
      <c r="W36" s="43">
        <v>0.23699999999999999</v>
      </c>
      <c r="X36" s="43">
        <v>4.609</v>
      </c>
      <c r="Y36" s="44">
        <v>0</v>
      </c>
      <c r="Z36" s="44">
        <v>0</v>
      </c>
      <c r="AA36" s="44">
        <v>0</v>
      </c>
      <c r="AB36" s="43">
        <v>9.6000000000000002E-2</v>
      </c>
      <c r="AC36" s="43">
        <v>0.65200000000000002</v>
      </c>
      <c r="AD36" s="43">
        <v>5.0000000000000001E-3</v>
      </c>
      <c r="AE36" s="43">
        <v>1.4E-2</v>
      </c>
      <c r="AF36" s="43">
        <v>0.245</v>
      </c>
      <c r="AG36" s="43">
        <v>1E-3</v>
      </c>
      <c r="AH36" s="43">
        <v>0.67</v>
      </c>
      <c r="AI36" s="43">
        <v>0.125</v>
      </c>
      <c r="AJ36" s="43">
        <v>2.3E-2</v>
      </c>
      <c r="AK36" s="44">
        <v>0</v>
      </c>
      <c r="AL36" s="44">
        <v>0</v>
      </c>
      <c r="AM36" s="44">
        <v>0</v>
      </c>
      <c r="AN36" s="44">
        <v>0</v>
      </c>
      <c r="AO36" s="44">
        <v>0</v>
      </c>
      <c r="AP36" s="44">
        <v>0</v>
      </c>
      <c r="AQ36" s="44">
        <v>0</v>
      </c>
      <c r="AR36" s="44">
        <v>0</v>
      </c>
      <c r="AS36" s="44">
        <v>0</v>
      </c>
      <c r="AT36" s="43">
        <v>3.0000000000000001E-3</v>
      </c>
      <c r="AU36" s="44">
        <v>0</v>
      </c>
      <c r="AV36" s="43">
        <v>7.0000000000000001E-3</v>
      </c>
      <c r="AW36" s="43">
        <v>2.3E-2</v>
      </c>
      <c r="AX36" s="44">
        <v>0</v>
      </c>
      <c r="AY36" s="44">
        <v>0</v>
      </c>
      <c r="AZ36" s="44">
        <v>0</v>
      </c>
      <c r="BA36" s="44">
        <v>0</v>
      </c>
      <c r="BB36" s="43">
        <v>1.4E-2</v>
      </c>
      <c r="BC36" s="43">
        <v>1.4E-2</v>
      </c>
      <c r="BD36" s="43">
        <v>1.2E-2</v>
      </c>
      <c r="BE36" s="44">
        <v>0</v>
      </c>
      <c r="BF36" s="43">
        <v>0.01</v>
      </c>
      <c r="BG36" s="43">
        <v>1.4999999999999999E-2</v>
      </c>
      <c r="BH36" s="43">
        <v>3.5000000000000003E-2</v>
      </c>
      <c r="BI36" s="44">
        <v>0</v>
      </c>
      <c r="BJ36" s="44">
        <v>0</v>
      </c>
      <c r="BK36" s="44">
        <v>0</v>
      </c>
      <c r="BL36" s="44">
        <v>0</v>
      </c>
      <c r="BM36" s="44">
        <v>0</v>
      </c>
      <c r="BN36" s="9">
        <f t="shared" si="1"/>
        <v>8.827</v>
      </c>
      <c r="BO36" s="44">
        <v>0</v>
      </c>
      <c r="BP36" s="43">
        <v>14.526999999999999</v>
      </c>
      <c r="BQ36" s="44">
        <v>0</v>
      </c>
      <c r="BR36" s="43">
        <v>-2.2000000000000002</v>
      </c>
      <c r="BS36" s="43">
        <v>9.4619999999999997</v>
      </c>
    </row>
    <row r="37" spans="1:71" ht="15">
      <c r="A37" s="40" t="s">
        <v>127</v>
      </c>
      <c r="B37" s="42">
        <v>3.0000000000000001E-3</v>
      </c>
      <c r="C37" s="42">
        <v>7.0000000000000001E-3</v>
      </c>
      <c r="D37" s="41">
        <v>0</v>
      </c>
      <c r="E37" s="42">
        <v>6.0000000000000001E-3</v>
      </c>
      <c r="F37" s="41">
        <v>0</v>
      </c>
      <c r="G37" s="41">
        <v>0</v>
      </c>
      <c r="H37" s="42">
        <v>7.0000000000000001E-3</v>
      </c>
      <c r="I37" s="41">
        <v>0</v>
      </c>
      <c r="J37" s="41">
        <v>0</v>
      </c>
      <c r="K37" s="41">
        <v>0</v>
      </c>
      <c r="L37" s="42">
        <v>2.8000000000000001E-2</v>
      </c>
      <c r="M37" s="41">
        <v>0</v>
      </c>
      <c r="N37" s="41">
        <v>0</v>
      </c>
      <c r="O37" s="42">
        <v>0.16200000000000001</v>
      </c>
      <c r="P37" s="41">
        <v>0</v>
      </c>
      <c r="Q37" s="42">
        <v>4.5999999999999999E-2</v>
      </c>
      <c r="R37" s="41">
        <v>0</v>
      </c>
      <c r="S37" s="41">
        <v>0</v>
      </c>
      <c r="T37" s="42">
        <v>2.9000000000000001E-2</v>
      </c>
      <c r="U37" s="42">
        <v>2E-3</v>
      </c>
      <c r="V37" s="42">
        <v>3.3679999999999999</v>
      </c>
      <c r="W37" s="41">
        <v>0</v>
      </c>
      <c r="X37" s="42">
        <v>0.90900000000000003</v>
      </c>
      <c r="Y37" s="42">
        <v>1E-3</v>
      </c>
      <c r="Z37" s="41">
        <v>0</v>
      </c>
      <c r="AA37" s="42">
        <v>3.2000000000000001E-2</v>
      </c>
      <c r="AB37" s="42">
        <v>2.4E-2</v>
      </c>
      <c r="AC37" s="42">
        <v>4.0000000000000001E-3</v>
      </c>
      <c r="AD37" s="42">
        <v>0.57499999999999996</v>
      </c>
      <c r="AE37" s="41">
        <v>0</v>
      </c>
      <c r="AF37" s="42">
        <v>0.27200000000000002</v>
      </c>
      <c r="AG37" s="41">
        <v>0</v>
      </c>
      <c r="AH37" s="42">
        <v>3.3000000000000002E-2</v>
      </c>
      <c r="AI37" s="42">
        <v>4.4999999999999998E-2</v>
      </c>
      <c r="AJ37" s="41">
        <v>0</v>
      </c>
      <c r="AK37" s="42">
        <v>2E-3</v>
      </c>
      <c r="AL37" s="41">
        <v>0</v>
      </c>
      <c r="AM37" s="41">
        <v>0</v>
      </c>
      <c r="AN37" s="41">
        <v>0</v>
      </c>
      <c r="AO37" s="42">
        <v>0.68300000000000005</v>
      </c>
      <c r="AP37" s="41">
        <v>0</v>
      </c>
      <c r="AQ37" s="41">
        <v>0</v>
      </c>
      <c r="AR37" s="41">
        <v>0</v>
      </c>
      <c r="AS37" s="41">
        <v>0</v>
      </c>
      <c r="AT37" s="42">
        <v>5.0000000000000001E-3</v>
      </c>
      <c r="AU37" s="42">
        <v>9.2999999999999999E-2</v>
      </c>
      <c r="AV37" s="42">
        <v>0.187</v>
      </c>
      <c r="AW37" s="42">
        <v>4.0000000000000001E-3</v>
      </c>
      <c r="AX37" s="42">
        <v>1E-3</v>
      </c>
      <c r="AY37" s="42">
        <v>0.19600000000000001</v>
      </c>
      <c r="AZ37" s="41">
        <v>0</v>
      </c>
      <c r="BA37" s="41">
        <v>0</v>
      </c>
      <c r="BB37" s="42">
        <v>0.48899999999999999</v>
      </c>
      <c r="BC37" s="42">
        <v>0.22500000000000001</v>
      </c>
      <c r="BD37" s="42">
        <v>4.0000000000000001E-3</v>
      </c>
      <c r="BE37" s="41">
        <v>0</v>
      </c>
      <c r="BF37" s="42">
        <v>3.0000000000000001E-3</v>
      </c>
      <c r="BG37" s="41">
        <v>0</v>
      </c>
      <c r="BH37" s="41">
        <v>0</v>
      </c>
      <c r="BI37" s="41">
        <v>0</v>
      </c>
      <c r="BJ37" s="41">
        <v>0</v>
      </c>
      <c r="BK37" s="42">
        <v>0.38900000000000001</v>
      </c>
      <c r="BL37" s="41">
        <v>0</v>
      </c>
      <c r="BM37" s="41">
        <v>0</v>
      </c>
      <c r="BN37" s="9">
        <f t="shared" si="1"/>
        <v>7.8339999999999996</v>
      </c>
      <c r="BO37" s="41">
        <v>0</v>
      </c>
      <c r="BP37" s="42">
        <v>4.3209999999999997</v>
      </c>
      <c r="BQ37" s="41">
        <v>0</v>
      </c>
      <c r="BR37" s="42">
        <v>-0.307</v>
      </c>
      <c r="BS37" s="42">
        <v>19.661999999999999</v>
      </c>
    </row>
    <row r="38" spans="1:71" ht="15">
      <c r="A38" s="40" t="s">
        <v>128</v>
      </c>
      <c r="B38" s="44">
        <v>0</v>
      </c>
      <c r="C38" s="44">
        <v>0</v>
      </c>
      <c r="D38" s="44">
        <v>0</v>
      </c>
      <c r="E38" s="44">
        <v>0</v>
      </c>
      <c r="F38" s="44">
        <v>0</v>
      </c>
      <c r="G38" s="44">
        <v>0</v>
      </c>
      <c r="H38" s="44">
        <v>0</v>
      </c>
      <c r="I38" s="44">
        <v>0</v>
      </c>
      <c r="J38" s="44">
        <v>0</v>
      </c>
      <c r="K38" s="44">
        <v>0</v>
      </c>
      <c r="L38" s="44">
        <v>0</v>
      </c>
      <c r="M38" s="44">
        <v>0</v>
      </c>
      <c r="N38" s="44">
        <v>0</v>
      </c>
      <c r="O38" s="44">
        <v>0</v>
      </c>
      <c r="P38" s="44">
        <v>0</v>
      </c>
      <c r="Q38" s="43">
        <v>5.3999999999999999E-2</v>
      </c>
      <c r="R38" s="43">
        <v>1.9E-2</v>
      </c>
      <c r="S38" s="43">
        <v>0.15</v>
      </c>
      <c r="T38" s="43">
        <v>5.0000000000000001E-3</v>
      </c>
      <c r="U38" s="44">
        <v>0</v>
      </c>
      <c r="V38" s="43">
        <v>2.653</v>
      </c>
      <c r="W38" s="43">
        <v>4.3999999999999997E-2</v>
      </c>
      <c r="X38" s="44">
        <v>0</v>
      </c>
      <c r="Y38" s="44">
        <v>0</v>
      </c>
      <c r="Z38" s="44">
        <v>0</v>
      </c>
      <c r="AA38" s="44">
        <v>0</v>
      </c>
      <c r="AB38" s="44">
        <v>0</v>
      </c>
      <c r="AC38" s="43">
        <v>9.9000000000000005E-2</v>
      </c>
      <c r="AD38" s="44">
        <v>0</v>
      </c>
      <c r="AE38" s="44">
        <v>0</v>
      </c>
      <c r="AF38" s="43">
        <v>9.8000000000000004E-2</v>
      </c>
      <c r="AG38" s="43">
        <v>8.9999999999999993E-3</v>
      </c>
      <c r="AH38" s="43">
        <v>2.1120000000000001</v>
      </c>
      <c r="AI38" s="44">
        <v>0</v>
      </c>
      <c r="AJ38" s="44">
        <v>0</v>
      </c>
      <c r="AK38" s="44">
        <v>0</v>
      </c>
      <c r="AL38" s="44">
        <v>0</v>
      </c>
      <c r="AM38" s="44">
        <v>0</v>
      </c>
      <c r="AN38" s="44">
        <v>0</v>
      </c>
      <c r="AO38" s="44">
        <v>0</v>
      </c>
      <c r="AP38" s="44">
        <v>0</v>
      </c>
      <c r="AQ38" s="44">
        <v>0</v>
      </c>
      <c r="AR38" s="44">
        <v>0</v>
      </c>
      <c r="AS38" s="44">
        <v>0</v>
      </c>
      <c r="AT38" s="44">
        <v>0</v>
      </c>
      <c r="AU38" s="44">
        <v>0</v>
      </c>
      <c r="AV38" s="44">
        <v>0</v>
      </c>
      <c r="AW38" s="44">
        <v>0</v>
      </c>
      <c r="AX38" s="44">
        <v>0</v>
      </c>
      <c r="AY38" s="44">
        <v>0</v>
      </c>
      <c r="AZ38" s="44">
        <v>0</v>
      </c>
      <c r="BA38" s="44">
        <v>0</v>
      </c>
      <c r="BB38" s="44">
        <v>0</v>
      </c>
      <c r="BC38" s="44">
        <v>0</v>
      </c>
      <c r="BD38" s="44">
        <v>0</v>
      </c>
      <c r="BE38" s="44">
        <v>0</v>
      </c>
      <c r="BF38" s="44">
        <v>0</v>
      </c>
      <c r="BG38" s="44">
        <v>0</v>
      </c>
      <c r="BH38" s="44">
        <v>0</v>
      </c>
      <c r="BI38" s="44">
        <v>0</v>
      </c>
      <c r="BJ38" s="44">
        <v>0</v>
      </c>
      <c r="BK38" s="44">
        <v>0</v>
      </c>
      <c r="BL38" s="44">
        <v>0</v>
      </c>
      <c r="BM38" s="44">
        <v>0</v>
      </c>
      <c r="BN38" s="9">
        <f t="shared" si="1"/>
        <v>5.2430000000000003</v>
      </c>
      <c r="BO38" s="44">
        <v>0</v>
      </c>
      <c r="BP38" s="43">
        <v>9.2539999999999996</v>
      </c>
      <c r="BQ38" s="44">
        <v>0</v>
      </c>
      <c r="BR38" s="43">
        <v>-0.06</v>
      </c>
      <c r="BS38" s="43">
        <v>17.266999999999999</v>
      </c>
    </row>
    <row r="39" spans="1:71" ht="15">
      <c r="A39" s="40" t="s">
        <v>129</v>
      </c>
      <c r="B39" s="41">
        <v>0</v>
      </c>
      <c r="C39" s="41">
        <v>0</v>
      </c>
      <c r="D39" s="42">
        <v>0.01</v>
      </c>
      <c r="E39" s="41">
        <v>0</v>
      </c>
      <c r="F39" s="42">
        <v>8.0000000000000002E-3</v>
      </c>
      <c r="G39" s="42">
        <v>1.4999999999999999E-2</v>
      </c>
      <c r="H39" s="41">
        <v>0</v>
      </c>
      <c r="I39" s="41">
        <v>0</v>
      </c>
      <c r="J39" s="41">
        <v>0</v>
      </c>
      <c r="K39" s="41">
        <v>0</v>
      </c>
      <c r="L39" s="41">
        <v>0</v>
      </c>
      <c r="M39" s="41">
        <v>0</v>
      </c>
      <c r="N39" s="42">
        <v>0.02</v>
      </c>
      <c r="O39" s="41">
        <v>0</v>
      </c>
      <c r="P39" s="42">
        <v>0.10100000000000001</v>
      </c>
      <c r="Q39" s="42">
        <v>5.1999999999999998E-2</v>
      </c>
      <c r="R39" s="42">
        <v>4.2999999999999997E-2</v>
      </c>
      <c r="S39" s="42">
        <v>1.0999999999999999E-2</v>
      </c>
      <c r="T39" s="42">
        <v>5.0999999999999997E-2</v>
      </c>
      <c r="U39" s="42">
        <v>0.42</v>
      </c>
      <c r="V39" s="42">
        <v>9.1769999999999996</v>
      </c>
      <c r="W39" s="42">
        <v>2.5000000000000001E-2</v>
      </c>
      <c r="X39" s="42">
        <v>2.3580000000000001</v>
      </c>
      <c r="Y39" s="41">
        <v>0</v>
      </c>
      <c r="Z39" s="41">
        <v>0</v>
      </c>
      <c r="AA39" s="42">
        <v>5.2999999999999999E-2</v>
      </c>
      <c r="AB39" s="42">
        <v>0.33800000000000002</v>
      </c>
      <c r="AC39" s="42">
        <v>3.0000000000000001E-3</v>
      </c>
      <c r="AD39" s="42">
        <v>1.4999999999999999E-2</v>
      </c>
      <c r="AE39" s="41">
        <v>0</v>
      </c>
      <c r="AF39" s="42">
        <v>3.24</v>
      </c>
      <c r="AG39" s="42">
        <v>0.55800000000000005</v>
      </c>
      <c r="AH39" s="42">
        <v>0.86899999999999999</v>
      </c>
      <c r="AI39" s="42">
        <v>6.0000000000000001E-3</v>
      </c>
      <c r="AJ39" s="41">
        <v>0</v>
      </c>
      <c r="AK39" s="41">
        <v>0</v>
      </c>
      <c r="AL39" s="41">
        <v>0</v>
      </c>
      <c r="AM39" s="41">
        <v>0</v>
      </c>
      <c r="AN39" s="41">
        <v>0</v>
      </c>
      <c r="AO39" s="42">
        <v>5.0000000000000001E-3</v>
      </c>
      <c r="AP39" s="42">
        <v>8.7999999999999995E-2</v>
      </c>
      <c r="AQ39" s="41">
        <v>0</v>
      </c>
      <c r="AR39" s="41">
        <v>0</v>
      </c>
      <c r="AS39" s="42">
        <v>6.0000000000000001E-3</v>
      </c>
      <c r="AT39" s="41">
        <v>0</v>
      </c>
      <c r="AU39" s="42">
        <v>4.5999999999999999E-2</v>
      </c>
      <c r="AV39" s="41">
        <v>0</v>
      </c>
      <c r="AW39" s="42">
        <v>0.05</v>
      </c>
      <c r="AX39" s="41">
        <v>0</v>
      </c>
      <c r="AY39" s="42">
        <v>2.8919999999999999</v>
      </c>
      <c r="AZ39" s="41">
        <v>0</v>
      </c>
      <c r="BA39" s="41">
        <v>0</v>
      </c>
      <c r="BB39" s="42">
        <v>3.0000000000000001E-3</v>
      </c>
      <c r="BC39" s="42">
        <v>4.7229999999999999</v>
      </c>
      <c r="BD39" s="42">
        <v>1.2E-2</v>
      </c>
      <c r="BE39" s="42">
        <v>3.597</v>
      </c>
      <c r="BF39" s="42">
        <v>0.91100000000000003</v>
      </c>
      <c r="BG39" s="41">
        <v>0</v>
      </c>
      <c r="BH39" s="42">
        <v>2.4E-2</v>
      </c>
      <c r="BI39" s="42">
        <v>8.9999999999999993E-3</v>
      </c>
      <c r="BJ39" s="41">
        <v>0</v>
      </c>
      <c r="BK39" s="42">
        <v>3.0000000000000001E-3</v>
      </c>
      <c r="BL39" s="41">
        <v>0</v>
      </c>
      <c r="BM39" s="41">
        <v>0</v>
      </c>
      <c r="BN39" s="9">
        <f t="shared" si="1"/>
        <v>29.742000000000004</v>
      </c>
      <c r="BO39" s="41">
        <v>0</v>
      </c>
      <c r="BP39" s="42">
        <v>13.483000000000001</v>
      </c>
      <c r="BQ39" s="41">
        <v>0</v>
      </c>
      <c r="BR39" s="42">
        <v>1.1499999999999999</v>
      </c>
      <c r="BS39" s="42">
        <v>13.653</v>
      </c>
    </row>
    <row r="40" spans="1:71" ht="15">
      <c r="A40" s="40" t="s">
        <v>130</v>
      </c>
      <c r="B40" s="43">
        <v>3.0000000000000001E-3</v>
      </c>
      <c r="C40" s="44">
        <v>0</v>
      </c>
      <c r="D40" s="43">
        <v>2.7E-2</v>
      </c>
      <c r="E40" s="43">
        <v>0.17599999999999999</v>
      </c>
      <c r="F40" s="43">
        <v>2.3E-2</v>
      </c>
      <c r="G40" s="44">
        <v>0</v>
      </c>
      <c r="H40" s="43">
        <v>6.0000000000000001E-3</v>
      </c>
      <c r="I40" s="44">
        <v>0</v>
      </c>
      <c r="J40" s="43">
        <v>1E-3</v>
      </c>
      <c r="K40" s="44">
        <v>0</v>
      </c>
      <c r="L40" s="43">
        <v>1.4E-2</v>
      </c>
      <c r="M40" s="43">
        <v>0.01</v>
      </c>
      <c r="N40" s="43">
        <v>3.0000000000000001E-3</v>
      </c>
      <c r="O40" s="43">
        <v>8.9999999999999993E-3</v>
      </c>
      <c r="P40" s="43">
        <v>0.02</v>
      </c>
      <c r="Q40" s="43">
        <v>0.34499999999999997</v>
      </c>
      <c r="R40" s="44">
        <v>0</v>
      </c>
      <c r="S40" s="43">
        <v>4.0000000000000001E-3</v>
      </c>
      <c r="T40" s="43">
        <v>6.7000000000000004E-2</v>
      </c>
      <c r="U40" s="43">
        <v>1.518</v>
      </c>
      <c r="V40" s="43">
        <v>21.823</v>
      </c>
      <c r="W40" s="43">
        <v>4.2999999999999997E-2</v>
      </c>
      <c r="X40" s="43">
        <v>18.701000000000001</v>
      </c>
      <c r="Y40" s="43">
        <v>2.8000000000000001E-2</v>
      </c>
      <c r="Z40" s="43">
        <v>3.0000000000000001E-3</v>
      </c>
      <c r="AA40" s="43">
        <v>4.2000000000000003E-2</v>
      </c>
      <c r="AB40" s="43">
        <v>6.2E-2</v>
      </c>
      <c r="AC40" s="44">
        <v>0</v>
      </c>
      <c r="AD40" s="44">
        <v>0</v>
      </c>
      <c r="AE40" s="44">
        <v>0</v>
      </c>
      <c r="AF40" s="43">
        <v>0.31</v>
      </c>
      <c r="AG40" s="43">
        <v>4.8000000000000001E-2</v>
      </c>
      <c r="AH40" s="43">
        <v>0.57799999999999996</v>
      </c>
      <c r="AI40" s="43">
        <v>3.0000000000000001E-3</v>
      </c>
      <c r="AJ40" s="44">
        <v>0</v>
      </c>
      <c r="AK40" s="44">
        <v>0</v>
      </c>
      <c r="AL40" s="43">
        <v>4.0000000000000001E-3</v>
      </c>
      <c r="AM40" s="43">
        <v>5.0000000000000001E-3</v>
      </c>
      <c r="AN40" s="43">
        <v>2E-3</v>
      </c>
      <c r="AO40" s="43">
        <v>1.0999999999999999E-2</v>
      </c>
      <c r="AP40" s="44">
        <v>0</v>
      </c>
      <c r="AQ40" s="44">
        <v>0</v>
      </c>
      <c r="AR40" s="44">
        <v>0</v>
      </c>
      <c r="AS40" s="43">
        <v>3.0000000000000001E-3</v>
      </c>
      <c r="AT40" s="43">
        <v>2E-3</v>
      </c>
      <c r="AU40" s="43">
        <v>2.8000000000000001E-2</v>
      </c>
      <c r="AV40" s="43">
        <v>5.0000000000000001E-3</v>
      </c>
      <c r="AW40" s="43">
        <v>3.0000000000000001E-3</v>
      </c>
      <c r="AX40" s="43">
        <v>3.0000000000000001E-3</v>
      </c>
      <c r="AY40" s="43">
        <v>8.0000000000000002E-3</v>
      </c>
      <c r="AZ40" s="44">
        <v>0</v>
      </c>
      <c r="BA40" s="44">
        <v>0</v>
      </c>
      <c r="BB40" s="43">
        <v>1.7000000000000001E-2</v>
      </c>
      <c r="BC40" s="43">
        <v>4.0000000000000001E-3</v>
      </c>
      <c r="BD40" s="43">
        <v>4.0000000000000001E-3</v>
      </c>
      <c r="BE40" s="43">
        <v>2.1999999999999999E-2</v>
      </c>
      <c r="BF40" s="43">
        <v>0.31</v>
      </c>
      <c r="BG40" s="43">
        <v>2E-3</v>
      </c>
      <c r="BH40" s="44">
        <v>0</v>
      </c>
      <c r="BI40" s="43">
        <v>0.115</v>
      </c>
      <c r="BJ40" s="44">
        <v>0</v>
      </c>
      <c r="BK40" s="44">
        <v>0</v>
      </c>
      <c r="BL40" s="44">
        <v>0</v>
      </c>
      <c r="BM40" s="44">
        <v>0</v>
      </c>
      <c r="BN40" s="9">
        <f t="shared" si="1"/>
        <v>44.41500000000002</v>
      </c>
      <c r="BO40" s="44">
        <v>0</v>
      </c>
      <c r="BP40" s="43">
        <v>15.302</v>
      </c>
      <c r="BQ40" s="43">
        <v>2.4E-2</v>
      </c>
      <c r="BR40" s="43">
        <v>8.1590000000000007</v>
      </c>
      <c r="BS40" s="43">
        <v>95.301000000000002</v>
      </c>
    </row>
    <row r="41" spans="1:71" ht="15">
      <c r="A41" s="40" t="s">
        <v>131</v>
      </c>
      <c r="B41" s="42">
        <v>4.2999999999999997E-2</v>
      </c>
      <c r="C41" s="42">
        <v>8.0000000000000002E-3</v>
      </c>
      <c r="D41" s="41">
        <v>0</v>
      </c>
      <c r="E41" s="42">
        <v>8.0000000000000002E-3</v>
      </c>
      <c r="F41" s="42">
        <v>2.4E-2</v>
      </c>
      <c r="G41" s="42">
        <v>1E-3</v>
      </c>
      <c r="H41" s="42">
        <v>1.0999999999999999E-2</v>
      </c>
      <c r="I41" s="42">
        <v>5.0000000000000001E-3</v>
      </c>
      <c r="J41" s="42">
        <v>3.0000000000000001E-3</v>
      </c>
      <c r="K41" s="42">
        <v>1E-3</v>
      </c>
      <c r="L41" s="42">
        <v>1.7000000000000001E-2</v>
      </c>
      <c r="M41" s="42">
        <v>1.4E-2</v>
      </c>
      <c r="N41" s="42">
        <v>6.0000000000000001E-3</v>
      </c>
      <c r="O41" s="42">
        <v>8.0000000000000002E-3</v>
      </c>
      <c r="P41" s="42">
        <v>3.0000000000000001E-3</v>
      </c>
      <c r="Q41" s="42">
        <v>1.7999999999999999E-2</v>
      </c>
      <c r="R41" s="42">
        <v>0.32900000000000001</v>
      </c>
      <c r="S41" s="42">
        <v>7.3999999999999996E-2</v>
      </c>
      <c r="T41" s="42">
        <v>0.94299999999999995</v>
      </c>
      <c r="U41" s="42">
        <v>4.0000000000000001E-3</v>
      </c>
      <c r="V41" s="42">
        <v>32.219000000000001</v>
      </c>
      <c r="W41" s="42">
        <v>3.0000000000000001E-3</v>
      </c>
      <c r="X41" s="42">
        <v>4.8000000000000001E-2</v>
      </c>
      <c r="Y41" s="42">
        <v>3.1E-2</v>
      </c>
      <c r="Z41" s="41">
        <v>0</v>
      </c>
      <c r="AA41" s="42">
        <v>8.0000000000000002E-3</v>
      </c>
      <c r="AB41" s="42">
        <v>0.223</v>
      </c>
      <c r="AC41" s="42">
        <v>1.0269999999999999</v>
      </c>
      <c r="AD41" s="42">
        <v>0.186</v>
      </c>
      <c r="AE41" s="42">
        <v>6.9000000000000006E-2</v>
      </c>
      <c r="AF41" s="42">
        <v>1.2749999999999999</v>
      </c>
      <c r="AG41" s="42">
        <v>2.6709999999999998</v>
      </c>
      <c r="AH41" s="42">
        <v>2.2749999999999999</v>
      </c>
      <c r="AI41" s="42">
        <v>0.67</v>
      </c>
      <c r="AJ41" s="42">
        <v>0.17299999999999999</v>
      </c>
      <c r="AK41" s="42">
        <v>1.2E-2</v>
      </c>
      <c r="AL41" s="42">
        <v>3.0000000000000001E-3</v>
      </c>
      <c r="AM41" s="42">
        <v>2E-3</v>
      </c>
      <c r="AN41" s="42">
        <v>1.0999999999999999E-2</v>
      </c>
      <c r="AO41" s="42">
        <v>6.9000000000000006E-2</v>
      </c>
      <c r="AP41" s="42">
        <v>3.2000000000000001E-2</v>
      </c>
      <c r="AQ41" s="42">
        <v>2E-3</v>
      </c>
      <c r="AR41" s="42">
        <v>1.2E-2</v>
      </c>
      <c r="AS41" s="42">
        <v>6.6000000000000003E-2</v>
      </c>
      <c r="AT41" s="42">
        <v>0.115</v>
      </c>
      <c r="AU41" s="42">
        <v>0.30099999999999999</v>
      </c>
      <c r="AV41" s="42">
        <v>0.114</v>
      </c>
      <c r="AW41" s="42">
        <v>8.0000000000000002E-3</v>
      </c>
      <c r="AX41" s="42">
        <v>0.01</v>
      </c>
      <c r="AY41" s="42">
        <v>0.47299999999999998</v>
      </c>
      <c r="AZ41" s="42">
        <v>7.9000000000000001E-2</v>
      </c>
      <c r="BA41" s="42">
        <v>2.5999999999999999E-2</v>
      </c>
      <c r="BB41" s="42">
        <v>0.05</v>
      </c>
      <c r="BC41" s="42">
        <v>16.428000000000001</v>
      </c>
      <c r="BD41" s="42">
        <v>1.0999999999999999E-2</v>
      </c>
      <c r="BE41" s="42">
        <v>1.2E-2</v>
      </c>
      <c r="BF41" s="42">
        <v>3.9E-2</v>
      </c>
      <c r="BG41" s="41">
        <v>0</v>
      </c>
      <c r="BH41" s="42">
        <v>1.4999999999999999E-2</v>
      </c>
      <c r="BI41" s="42">
        <v>2.7E-2</v>
      </c>
      <c r="BJ41" s="42">
        <v>0.03</v>
      </c>
      <c r="BK41" s="42">
        <v>3.0000000000000001E-3</v>
      </c>
      <c r="BL41" s="41">
        <v>0</v>
      </c>
      <c r="BM41" s="41">
        <v>0</v>
      </c>
      <c r="BN41" s="9">
        <f t="shared" si="1"/>
        <v>60.348000000000035</v>
      </c>
      <c r="BO41" s="42">
        <v>0.33800000000000002</v>
      </c>
      <c r="BP41" s="42">
        <v>128.036</v>
      </c>
      <c r="BQ41" s="41">
        <v>0</v>
      </c>
      <c r="BR41" s="41">
        <v>0</v>
      </c>
      <c r="BS41" s="42">
        <v>334.05599999999998</v>
      </c>
    </row>
    <row r="42" spans="1:71" ht="15">
      <c r="A42" s="40" t="s">
        <v>132</v>
      </c>
      <c r="B42" s="44">
        <v>0</v>
      </c>
      <c r="C42" s="44">
        <v>0</v>
      </c>
      <c r="D42" s="43">
        <v>5.0000000000000001E-3</v>
      </c>
      <c r="E42" s="43">
        <v>1.319</v>
      </c>
      <c r="F42" s="44">
        <v>0</v>
      </c>
      <c r="G42" s="44">
        <v>0</v>
      </c>
      <c r="H42" s="44">
        <v>0</v>
      </c>
      <c r="I42" s="44">
        <v>0</v>
      </c>
      <c r="J42" s="44">
        <v>0</v>
      </c>
      <c r="K42" s="44">
        <v>0</v>
      </c>
      <c r="L42" s="44">
        <v>0</v>
      </c>
      <c r="M42" s="44">
        <v>0</v>
      </c>
      <c r="N42" s="44">
        <v>0</v>
      </c>
      <c r="O42" s="44">
        <v>0</v>
      </c>
      <c r="P42" s="44">
        <v>0</v>
      </c>
      <c r="Q42" s="43">
        <v>3.5000000000000003E-2</v>
      </c>
      <c r="R42" s="43">
        <v>3.7330000000000001</v>
      </c>
      <c r="S42" s="44">
        <v>0</v>
      </c>
      <c r="T42" s="43">
        <v>4.9000000000000002E-2</v>
      </c>
      <c r="U42" s="43">
        <v>0.38800000000000001</v>
      </c>
      <c r="V42" s="43">
        <v>33.231999999999999</v>
      </c>
      <c r="W42" s="44">
        <v>0</v>
      </c>
      <c r="X42" s="43">
        <v>25.503</v>
      </c>
      <c r="Y42" s="44">
        <v>0</v>
      </c>
      <c r="Z42" s="44">
        <v>0</v>
      </c>
      <c r="AA42" s="44">
        <v>0</v>
      </c>
      <c r="AB42" s="44">
        <v>0</v>
      </c>
      <c r="AC42" s="44">
        <v>0</v>
      </c>
      <c r="AD42" s="44">
        <v>0</v>
      </c>
      <c r="AE42" s="44">
        <v>0</v>
      </c>
      <c r="AF42" s="43">
        <v>0.71199999999999997</v>
      </c>
      <c r="AG42" s="43">
        <v>0.78600000000000003</v>
      </c>
      <c r="AH42" s="43">
        <v>1.9890000000000001</v>
      </c>
      <c r="AI42" s="44">
        <v>0</v>
      </c>
      <c r="AJ42" s="44">
        <v>0</v>
      </c>
      <c r="AK42" s="44">
        <v>0</v>
      </c>
      <c r="AL42" s="44">
        <v>0</v>
      </c>
      <c r="AM42" s="44">
        <v>0</v>
      </c>
      <c r="AN42" s="44">
        <v>0</v>
      </c>
      <c r="AO42" s="44">
        <v>0</v>
      </c>
      <c r="AP42" s="43">
        <v>4.0000000000000001E-3</v>
      </c>
      <c r="AQ42" s="43">
        <v>3.3000000000000002E-2</v>
      </c>
      <c r="AR42" s="43">
        <v>1.4999999999999999E-2</v>
      </c>
      <c r="AS42" s="43">
        <v>0.42</v>
      </c>
      <c r="AT42" s="44">
        <v>0</v>
      </c>
      <c r="AU42" s="44">
        <v>0</v>
      </c>
      <c r="AV42" s="44">
        <v>0</v>
      </c>
      <c r="AW42" s="44">
        <v>0</v>
      </c>
      <c r="AX42" s="44">
        <v>0</v>
      </c>
      <c r="AY42" s="44">
        <v>0</v>
      </c>
      <c r="AZ42" s="44">
        <v>0</v>
      </c>
      <c r="BA42" s="44">
        <v>0</v>
      </c>
      <c r="BB42" s="44">
        <v>0</v>
      </c>
      <c r="BC42" s="43">
        <v>40.625</v>
      </c>
      <c r="BD42" s="44">
        <v>0</v>
      </c>
      <c r="BE42" s="43">
        <v>3.8050000000000002</v>
      </c>
      <c r="BF42" s="44">
        <v>0</v>
      </c>
      <c r="BG42" s="43">
        <v>3.9E-2</v>
      </c>
      <c r="BH42" s="44">
        <v>0</v>
      </c>
      <c r="BI42" s="43">
        <v>2.3E-2</v>
      </c>
      <c r="BJ42" s="44">
        <v>0</v>
      </c>
      <c r="BK42" s="44">
        <v>0</v>
      </c>
      <c r="BL42" s="44">
        <v>0</v>
      </c>
      <c r="BM42" s="44">
        <v>0</v>
      </c>
      <c r="BN42" s="9">
        <f t="shared" si="1"/>
        <v>112.71500000000002</v>
      </c>
      <c r="BO42" s="44">
        <v>0</v>
      </c>
      <c r="BP42" s="43">
        <v>74.617999999999995</v>
      </c>
      <c r="BQ42" s="44">
        <v>0</v>
      </c>
      <c r="BR42" s="43">
        <v>4.1280000000000001</v>
      </c>
      <c r="BS42" s="43">
        <v>84.289000000000001</v>
      </c>
    </row>
    <row r="43" spans="1:71" ht="15">
      <c r="A43" s="40" t="s">
        <v>133</v>
      </c>
      <c r="B43" s="42">
        <v>3.0000000000000001E-3</v>
      </c>
      <c r="C43" s="42">
        <v>2E-3</v>
      </c>
      <c r="D43" s="41">
        <v>0</v>
      </c>
      <c r="E43" s="42">
        <v>1.4999999999999999E-2</v>
      </c>
      <c r="F43" s="41">
        <v>0</v>
      </c>
      <c r="G43" s="41">
        <v>0</v>
      </c>
      <c r="H43" s="41">
        <v>0</v>
      </c>
      <c r="I43" s="41">
        <v>0</v>
      </c>
      <c r="J43" s="41">
        <v>0</v>
      </c>
      <c r="K43" s="41">
        <v>0</v>
      </c>
      <c r="L43" s="41">
        <v>0</v>
      </c>
      <c r="M43" s="41">
        <v>0</v>
      </c>
      <c r="N43" s="41">
        <v>0</v>
      </c>
      <c r="O43" s="42">
        <v>1E-3</v>
      </c>
      <c r="P43" s="41">
        <v>0</v>
      </c>
      <c r="Q43" s="41">
        <v>0</v>
      </c>
      <c r="R43" s="42">
        <v>6.7000000000000004E-2</v>
      </c>
      <c r="S43" s="42">
        <v>0.14000000000000001</v>
      </c>
      <c r="T43" s="42">
        <v>1.4630000000000001</v>
      </c>
      <c r="U43" s="42">
        <v>1.907</v>
      </c>
      <c r="V43" s="42">
        <v>34.771000000000001</v>
      </c>
      <c r="W43" s="42">
        <v>1.9570000000000001</v>
      </c>
      <c r="X43" s="42">
        <v>19.997</v>
      </c>
      <c r="Y43" s="42">
        <v>1E-3</v>
      </c>
      <c r="Z43" s="42">
        <v>1E-3</v>
      </c>
      <c r="AA43" s="41">
        <v>0</v>
      </c>
      <c r="AB43" s="42">
        <v>1.6E-2</v>
      </c>
      <c r="AC43" s="42">
        <v>0.31900000000000001</v>
      </c>
      <c r="AD43" s="42">
        <v>0.47199999999999998</v>
      </c>
      <c r="AE43" s="41">
        <v>0</v>
      </c>
      <c r="AF43" s="42">
        <v>1.083</v>
      </c>
      <c r="AG43" s="41">
        <v>0</v>
      </c>
      <c r="AH43" s="42">
        <v>0.20300000000000001</v>
      </c>
      <c r="AI43" s="41">
        <v>0</v>
      </c>
      <c r="AJ43" s="41">
        <v>0</v>
      </c>
      <c r="AK43" s="41">
        <v>0</v>
      </c>
      <c r="AL43" s="41">
        <v>0</v>
      </c>
      <c r="AM43" s="41">
        <v>0</v>
      </c>
      <c r="AN43" s="41">
        <v>0</v>
      </c>
      <c r="AO43" s="42">
        <v>15.827</v>
      </c>
      <c r="AP43" s="41">
        <v>0</v>
      </c>
      <c r="AQ43" s="41">
        <v>0</v>
      </c>
      <c r="AR43" s="41">
        <v>0</v>
      </c>
      <c r="AS43" s="41">
        <v>0</v>
      </c>
      <c r="AT43" s="41">
        <v>0</v>
      </c>
      <c r="AU43" s="41">
        <v>0</v>
      </c>
      <c r="AV43" s="41">
        <v>0</v>
      </c>
      <c r="AW43" s="41">
        <v>0</v>
      </c>
      <c r="AX43" s="41">
        <v>0</v>
      </c>
      <c r="AY43" s="42">
        <v>5.0000000000000001E-3</v>
      </c>
      <c r="AZ43" s="41">
        <v>0</v>
      </c>
      <c r="BA43" s="41">
        <v>0</v>
      </c>
      <c r="BB43" s="41">
        <v>0</v>
      </c>
      <c r="BC43" s="42">
        <v>0.161</v>
      </c>
      <c r="BD43" s="42">
        <v>3.0000000000000001E-3</v>
      </c>
      <c r="BE43" s="41">
        <v>0</v>
      </c>
      <c r="BF43" s="42">
        <v>1.0999999999999999E-2</v>
      </c>
      <c r="BG43" s="41">
        <v>0</v>
      </c>
      <c r="BH43" s="42">
        <v>1E-3</v>
      </c>
      <c r="BI43" s="42">
        <v>1E-3</v>
      </c>
      <c r="BJ43" s="42">
        <v>0.152</v>
      </c>
      <c r="BK43" s="41">
        <v>0</v>
      </c>
      <c r="BL43" s="41">
        <v>0</v>
      </c>
      <c r="BM43" s="41">
        <v>0</v>
      </c>
      <c r="BN43" s="9">
        <f t="shared" si="1"/>
        <v>78.579000000000008</v>
      </c>
      <c r="BO43" s="41">
        <v>0</v>
      </c>
      <c r="BP43" s="42">
        <v>16.901</v>
      </c>
      <c r="BQ43" s="41">
        <v>0</v>
      </c>
      <c r="BR43" s="42">
        <v>7.3369999999999997</v>
      </c>
      <c r="BS43" s="42">
        <v>315.12900000000002</v>
      </c>
    </row>
    <row r="44" spans="1:71" ht="15">
      <c r="A44" s="40" t="s">
        <v>134</v>
      </c>
      <c r="B44" s="44">
        <v>0</v>
      </c>
      <c r="C44" s="44">
        <v>0</v>
      </c>
      <c r="D44" s="43">
        <v>0.02</v>
      </c>
      <c r="E44" s="43">
        <v>1.2E-2</v>
      </c>
      <c r="F44" s="43">
        <v>3.0000000000000001E-3</v>
      </c>
      <c r="G44" s="44">
        <v>0</v>
      </c>
      <c r="H44" s="44">
        <v>0</v>
      </c>
      <c r="I44" s="44">
        <v>0</v>
      </c>
      <c r="J44" s="44">
        <v>0</v>
      </c>
      <c r="K44" s="43">
        <v>1E-3</v>
      </c>
      <c r="L44" s="43">
        <v>1E-3</v>
      </c>
      <c r="M44" s="43">
        <v>3.0000000000000001E-3</v>
      </c>
      <c r="N44" s="43">
        <v>3.0000000000000001E-3</v>
      </c>
      <c r="O44" s="44">
        <v>0</v>
      </c>
      <c r="P44" s="43">
        <v>8.8999999999999996E-2</v>
      </c>
      <c r="Q44" s="43">
        <v>3.0000000000000001E-3</v>
      </c>
      <c r="R44" s="44">
        <v>0</v>
      </c>
      <c r="S44" s="43">
        <v>4.0000000000000001E-3</v>
      </c>
      <c r="T44" s="44">
        <v>0</v>
      </c>
      <c r="U44" s="43">
        <v>8.9999999999999993E-3</v>
      </c>
      <c r="V44" s="43">
        <v>10.656000000000001</v>
      </c>
      <c r="W44" s="43">
        <v>1E-3</v>
      </c>
      <c r="X44" s="43">
        <v>0.23699999999999999</v>
      </c>
      <c r="Y44" s="43">
        <v>1E-3</v>
      </c>
      <c r="Z44" s="44">
        <v>0</v>
      </c>
      <c r="AA44" s="44">
        <v>0</v>
      </c>
      <c r="AB44" s="43">
        <v>1E-3</v>
      </c>
      <c r="AC44" s="44">
        <v>0</v>
      </c>
      <c r="AD44" s="43">
        <v>2E-3</v>
      </c>
      <c r="AE44" s="43">
        <v>5.0000000000000001E-3</v>
      </c>
      <c r="AF44" s="43">
        <v>0.65</v>
      </c>
      <c r="AG44" s="43">
        <v>1.4E-2</v>
      </c>
      <c r="AH44" s="43">
        <v>1.96</v>
      </c>
      <c r="AI44" s="43">
        <v>0.46500000000000002</v>
      </c>
      <c r="AJ44" s="44">
        <v>0</v>
      </c>
      <c r="AK44" s="44">
        <v>0</v>
      </c>
      <c r="AL44" s="44">
        <v>0</v>
      </c>
      <c r="AM44" s="44">
        <v>0</v>
      </c>
      <c r="AN44" s="44">
        <v>0</v>
      </c>
      <c r="AO44" s="44">
        <v>0</v>
      </c>
      <c r="AP44" s="44">
        <v>0</v>
      </c>
      <c r="AQ44" s="44">
        <v>0</v>
      </c>
      <c r="AR44" s="44">
        <v>0</v>
      </c>
      <c r="AS44" s="43">
        <v>1E-3</v>
      </c>
      <c r="AT44" s="43">
        <v>1E-3</v>
      </c>
      <c r="AU44" s="43">
        <v>4.0000000000000001E-3</v>
      </c>
      <c r="AV44" s="43">
        <v>1.9039999999999999</v>
      </c>
      <c r="AW44" s="44">
        <v>0</v>
      </c>
      <c r="AX44" s="44">
        <v>0</v>
      </c>
      <c r="AY44" s="43">
        <v>9.8000000000000004E-2</v>
      </c>
      <c r="AZ44" s="44">
        <v>0</v>
      </c>
      <c r="BA44" s="44">
        <v>0</v>
      </c>
      <c r="BB44" s="44">
        <v>0</v>
      </c>
      <c r="BC44" s="43">
        <v>0.85299999999999998</v>
      </c>
      <c r="BD44" s="43">
        <v>1.2999999999999999E-2</v>
      </c>
      <c r="BE44" s="43">
        <v>1.2999999999999999E-2</v>
      </c>
      <c r="BF44" s="44">
        <v>0</v>
      </c>
      <c r="BG44" s="43">
        <v>2E-3</v>
      </c>
      <c r="BH44" s="43">
        <v>2E-3</v>
      </c>
      <c r="BI44" s="43">
        <v>1E-3</v>
      </c>
      <c r="BJ44" s="43">
        <v>1E-3</v>
      </c>
      <c r="BK44" s="44">
        <v>0</v>
      </c>
      <c r="BL44" s="44">
        <v>0</v>
      </c>
      <c r="BM44" s="44">
        <v>0</v>
      </c>
      <c r="BN44" s="9">
        <f t="shared" si="1"/>
        <v>17.033000000000001</v>
      </c>
      <c r="BO44" s="44">
        <v>0</v>
      </c>
      <c r="BP44" s="43">
        <v>3.1030000000000002</v>
      </c>
      <c r="BQ44" s="44">
        <v>0</v>
      </c>
      <c r="BR44" s="43">
        <v>0.33500000000000002</v>
      </c>
      <c r="BS44" s="43">
        <v>70.623999999999995</v>
      </c>
    </row>
    <row r="45" spans="1:71" ht="15">
      <c r="A45" s="40" t="s">
        <v>135</v>
      </c>
      <c r="B45" s="42">
        <v>6.7000000000000004E-2</v>
      </c>
      <c r="C45" s="42">
        <v>5.0000000000000001E-3</v>
      </c>
      <c r="D45" s="41">
        <v>0</v>
      </c>
      <c r="E45" s="42">
        <v>0.28100000000000003</v>
      </c>
      <c r="F45" s="42">
        <v>7.0000000000000001E-3</v>
      </c>
      <c r="G45" s="41">
        <v>0</v>
      </c>
      <c r="H45" s="41">
        <v>0</v>
      </c>
      <c r="I45" s="41">
        <v>0</v>
      </c>
      <c r="J45" s="42">
        <v>1E-3</v>
      </c>
      <c r="K45" s="41">
        <v>0</v>
      </c>
      <c r="L45" s="42">
        <v>6.0000000000000001E-3</v>
      </c>
      <c r="M45" s="42">
        <v>1E-3</v>
      </c>
      <c r="N45" s="41">
        <v>0</v>
      </c>
      <c r="O45" s="41">
        <v>0</v>
      </c>
      <c r="P45" s="41">
        <v>0</v>
      </c>
      <c r="Q45" s="42">
        <v>0.39400000000000002</v>
      </c>
      <c r="R45" s="41">
        <v>0</v>
      </c>
      <c r="S45" s="41">
        <v>0</v>
      </c>
      <c r="T45" s="42">
        <v>3.5999999999999997E-2</v>
      </c>
      <c r="U45" s="41">
        <v>0</v>
      </c>
      <c r="V45" s="42">
        <v>5.8760000000000003</v>
      </c>
      <c r="W45" s="41">
        <v>0</v>
      </c>
      <c r="X45" s="42">
        <v>8.0000000000000002E-3</v>
      </c>
      <c r="Y45" s="41">
        <v>0</v>
      </c>
      <c r="Z45" s="41">
        <v>0</v>
      </c>
      <c r="AA45" s="42">
        <v>1E-3</v>
      </c>
      <c r="AB45" s="41">
        <v>0</v>
      </c>
      <c r="AC45" s="41">
        <v>0</v>
      </c>
      <c r="AD45" s="42">
        <v>2E-3</v>
      </c>
      <c r="AE45" s="42">
        <v>1E-3</v>
      </c>
      <c r="AF45" s="42">
        <v>1.0760000000000001</v>
      </c>
      <c r="AG45" s="42">
        <v>0.01</v>
      </c>
      <c r="AH45" s="42">
        <v>0.125</v>
      </c>
      <c r="AI45" s="42">
        <v>0.16500000000000001</v>
      </c>
      <c r="AJ45" s="42">
        <v>2.1999999999999999E-2</v>
      </c>
      <c r="AK45" s="42">
        <v>2E-3</v>
      </c>
      <c r="AL45" s="42">
        <v>1E-3</v>
      </c>
      <c r="AM45" s="42">
        <v>1E-3</v>
      </c>
      <c r="AN45" s="42">
        <v>8.0000000000000002E-3</v>
      </c>
      <c r="AO45" s="41">
        <v>0</v>
      </c>
      <c r="AP45" s="41">
        <v>0</v>
      </c>
      <c r="AQ45" s="41">
        <v>0</v>
      </c>
      <c r="AR45" s="41">
        <v>0</v>
      </c>
      <c r="AS45" s="42">
        <v>3.5000000000000003E-2</v>
      </c>
      <c r="AT45" s="42">
        <v>1.4E-2</v>
      </c>
      <c r="AU45" s="42">
        <v>5.8999999999999997E-2</v>
      </c>
      <c r="AV45" s="41">
        <v>0</v>
      </c>
      <c r="AW45" s="42">
        <v>3.0000000000000001E-3</v>
      </c>
      <c r="AX45" s="42">
        <v>1E-3</v>
      </c>
      <c r="AY45" s="41">
        <v>0</v>
      </c>
      <c r="AZ45" s="42">
        <v>6.9000000000000006E-2</v>
      </c>
      <c r="BA45" s="42">
        <v>1E-3</v>
      </c>
      <c r="BB45" s="42">
        <v>1.6E-2</v>
      </c>
      <c r="BC45" s="42">
        <v>0.56799999999999995</v>
      </c>
      <c r="BD45" s="42">
        <v>5.0000000000000001E-3</v>
      </c>
      <c r="BE45" s="42">
        <v>1.2E-2</v>
      </c>
      <c r="BF45" s="42">
        <v>8.0000000000000002E-3</v>
      </c>
      <c r="BG45" s="41">
        <v>0</v>
      </c>
      <c r="BH45" s="42">
        <v>4.0000000000000001E-3</v>
      </c>
      <c r="BI45" s="42">
        <v>1E-3</v>
      </c>
      <c r="BJ45" s="42">
        <v>0.20100000000000001</v>
      </c>
      <c r="BK45" s="41">
        <v>0</v>
      </c>
      <c r="BL45" s="41">
        <v>0</v>
      </c>
      <c r="BM45" s="41">
        <v>0</v>
      </c>
      <c r="BN45" s="9">
        <f t="shared" si="1"/>
        <v>9.0929999999999964</v>
      </c>
      <c r="BO45" s="41">
        <v>0</v>
      </c>
      <c r="BP45" s="42">
        <v>48.161000000000001</v>
      </c>
      <c r="BQ45" s="41">
        <v>0</v>
      </c>
      <c r="BR45" s="41">
        <v>0</v>
      </c>
      <c r="BS45" s="42">
        <v>7.7779999999999996</v>
      </c>
    </row>
    <row r="46" spans="1:71" ht="15">
      <c r="A46" s="40" t="s">
        <v>136</v>
      </c>
      <c r="B46" s="44">
        <v>0</v>
      </c>
      <c r="C46" s="43">
        <v>4.8000000000000001E-2</v>
      </c>
      <c r="D46" s="43">
        <v>0.13200000000000001</v>
      </c>
      <c r="E46" s="43">
        <v>0.193</v>
      </c>
      <c r="F46" s="44">
        <v>0</v>
      </c>
      <c r="G46" s="44">
        <v>0</v>
      </c>
      <c r="H46" s="44">
        <v>0</v>
      </c>
      <c r="I46" s="44">
        <v>0</v>
      </c>
      <c r="J46" s="44">
        <v>0</v>
      </c>
      <c r="K46" s="44">
        <v>0</v>
      </c>
      <c r="L46" s="44">
        <v>0</v>
      </c>
      <c r="M46" s="44">
        <v>0</v>
      </c>
      <c r="N46" s="44">
        <v>0</v>
      </c>
      <c r="O46" s="44">
        <v>0</v>
      </c>
      <c r="P46" s="44">
        <v>0</v>
      </c>
      <c r="Q46" s="44">
        <v>0</v>
      </c>
      <c r="R46" s="43">
        <v>2.4E-2</v>
      </c>
      <c r="S46" s="44">
        <v>0</v>
      </c>
      <c r="T46" s="43">
        <v>0.82399999999999995</v>
      </c>
      <c r="U46" s="43">
        <v>0.14699999999999999</v>
      </c>
      <c r="V46" s="43">
        <v>48.66</v>
      </c>
      <c r="W46" s="44">
        <v>0</v>
      </c>
      <c r="X46" s="44">
        <v>0</v>
      </c>
      <c r="Y46" s="44">
        <v>0</v>
      </c>
      <c r="Z46" s="44">
        <v>0</v>
      </c>
      <c r="AA46" s="43">
        <v>2E-3</v>
      </c>
      <c r="AB46" s="43">
        <v>0.13</v>
      </c>
      <c r="AC46" s="44">
        <v>0</v>
      </c>
      <c r="AD46" s="44">
        <v>0</v>
      </c>
      <c r="AE46" s="44">
        <v>0</v>
      </c>
      <c r="AF46" s="43">
        <v>1.423</v>
      </c>
      <c r="AG46" s="43">
        <v>0.52500000000000002</v>
      </c>
      <c r="AH46" s="43">
        <v>5.7510000000000003</v>
      </c>
      <c r="AI46" s="43">
        <v>0.68400000000000005</v>
      </c>
      <c r="AJ46" s="44">
        <v>0</v>
      </c>
      <c r="AK46" s="44">
        <v>0</v>
      </c>
      <c r="AL46" s="44">
        <v>0</v>
      </c>
      <c r="AM46" s="44">
        <v>0</v>
      </c>
      <c r="AN46" s="44">
        <v>0</v>
      </c>
      <c r="AO46" s="44">
        <v>0</v>
      </c>
      <c r="AP46" s="44">
        <v>0</v>
      </c>
      <c r="AQ46" s="44">
        <v>0</v>
      </c>
      <c r="AR46" s="44">
        <v>0</v>
      </c>
      <c r="AS46" s="44">
        <v>0</v>
      </c>
      <c r="AT46" s="44">
        <v>0</v>
      </c>
      <c r="AU46" s="43">
        <v>1.2999999999999999E-2</v>
      </c>
      <c r="AV46" s="44">
        <v>0</v>
      </c>
      <c r="AW46" s="44">
        <v>0</v>
      </c>
      <c r="AX46" s="44">
        <v>0</v>
      </c>
      <c r="AY46" s="44">
        <v>0</v>
      </c>
      <c r="AZ46" s="44">
        <v>0</v>
      </c>
      <c r="BA46" s="44">
        <v>0</v>
      </c>
      <c r="BB46" s="44">
        <v>0</v>
      </c>
      <c r="BC46" s="43">
        <v>17.216000000000001</v>
      </c>
      <c r="BD46" s="44">
        <v>0</v>
      </c>
      <c r="BE46" s="44">
        <v>0</v>
      </c>
      <c r="BF46" s="44">
        <v>0</v>
      </c>
      <c r="BG46" s="44">
        <v>0</v>
      </c>
      <c r="BH46" s="43">
        <v>2E-3</v>
      </c>
      <c r="BI46" s="44">
        <v>0</v>
      </c>
      <c r="BJ46" s="43">
        <v>8.8999999999999996E-2</v>
      </c>
      <c r="BK46" s="44">
        <v>0</v>
      </c>
      <c r="BL46" s="44">
        <v>0</v>
      </c>
      <c r="BM46" s="44">
        <v>0</v>
      </c>
      <c r="BN46" s="9">
        <f t="shared" si="1"/>
        <v>75.862999999999985</v>
      </c>
      <c r="BO46" s="43">
        <v>26.045999999999999</v>
      </c>
      <c r="BP46" s="43">
        <v>15.56</v>
      </c>
      <c r="BQ46" s="44">
        <v>0</v>
      </c>
      <c r="BR46" s="43">
        <v>5.5E-2</v>
      </c>
      <c r="BS46" s="43">
        <v>163.74600000000001</v>
      </c>
    </row>
    <row r="47" spans="1:71" ht="15">
      <c r="A47" s="40" t="s">
        <v>28</v>
      </c>
      <c r="B47" s="41">
        <v>0</v>
      </c>
      <c r="C47" s="41">
        <v>0</v>
      </c>
      <c r="D47" s="41">
        <v>0</v>
      </c>
      <c r="E47" s="42">
        <v>0.32300000000000001</v>
      </c>
      <c r="F47" s="41">
        <v>0</v>
      </c>
      <c r="G47" s="41">
        <v>0</v>
      </c>
      <c r="H47" s="41">
        <v>0</v>
      </c>
      <c r="I47" s="41">
        <v>0</v>
      </c>
      <c r="J47" s="41">
        <v>0</v>
      </c>
      <c r="K47" s="41">
        <v>0</v>
      </c>
      <c r="L47" s="41">
        <v>0</v>
      </c>
      <c r="M47" s="41">
        <v>0</v>
      </c>
      <c r="N47" s="41">
        <v>0</v>
      </c>
      <c r="O47" s="41">
        <v>0</v>
      </c>
      <c r="P47" s="41">
        <v>0</v>
      </c>
      <c r="Q47" s="41">
        <v>0</v>
      </c>
      <c r="R47" s="41">
        <v>0</v>
      </c>
      <c r="S47" s="41">
        <v>0</v>
      </c>
      <c r="T47" s="41">
        <v>0</v>
      </c>
      <c r="U47" s="41">
        <v>0</v>
      </c>
      <c r="V47" s="42">
        <v>734.90200000000004</v>
      </c>
      <c r="W47" s="41">
        <v>0</v>
      </c>
      <c r="X47" s="41">
        <v>0</v>
      </c>
      <c r="Y47" s="41">
        <v>0</v>
      </c>
      <c r="Z47" s="41">
        <v>0</v>
      </c>
      <c r="AA47" s="41">
        <v>0</v>
      </c>
      <c r="AB47" s="42">
        <v>8.9999999999999993E-3</v>
      </c>
      <c r="AC47" s="42">
        <v>1.85</v>
      </c>
      <c r="AD47" s="42">
        <v>4.7E-2</v>
      </c>
      <c r="AE47" s="41">
        <v>0</v>
      </c>
      <c r="AF47" s="42">
        <v>9.8849999999999998</v>
      </c>
      <c r="AG47" s="42">
        <v>1E-3</v>
      </c>
      <c r="AH47" s="41">
        <v>0</v>
      </c>
      <c r="AI47" s="42">
        <v>12.288</v>
      </c>
      <c r="AJ47" s="42">
        <v>11.355</v>
      </c>
      <c r="AK47" s="41">
        <v>0</v>
      </c>
      <c r="AL47" s="41">
        <v>0</v>
      </c>
      <c r="AM47" s="41">
        <v>0</v>
      </c>
      <c r="AN47" s="42">
        <v>3.5000000000000003E-2</v>
      </c>
      <c r="AO47" s="41">
        <v>0</v>
      </c>
      <c r="AP47" s="41">
        <v>0</v>
      </c>
      <c r="AQ47" s="41">
        <v>0</v>
      </c>
      <c r="AR47" s="41">
        <v>0</v>
      </c>
      <c r="AS47" s="41">
        <v>0</v>
      </c>
      <c r="AT47" s="41">
        <v>0</v>
      </c>
      <c r="AU47" s="41">
        <v>0</v>
      </c>
      <c r="AV47" s="42">
        <v>3.0000000000000001E-3</v>
      </c>
      <c r="AW47" s="41">
        <v>0</v>
      </c>
      <c r="AX47" s="41">
        <v>0</v>
      </c>
      <c r="AY47" s="41">
        <v>0</v>
      </c>
      <c r="AZ47" s="41">
        <v>0</v>
      </c>
      <c r="BA47" s="41">
        <v>0</v>
      </c>
      <c r="BB47" s="41">
        <v>0</v>
      </c>
      <c r="BC47" s="42">
        <v>181.40899999999999</v>
      </c>
      <c r="BD47" s="41">
        <v>0</v>
      </c>
      <c r="BE47" s="41">
        <v>0</v>
      </c>
      <c r="BF47" s="41">
        <v>0</v>
      </c>
      <c r="BG47" s="41">
        <v>0</v>
      </c>
      <c r="BH47" s="41">
        <v>0</v>
      </c>
      <c r="BI47" s="41">
        <v>0</v>
      </c>
      <c r="BJ47" s="42">
        <v>5.3869999999999996</v>
      </c>
      <c r="BK47" s="41">
        <v>0</v>
      </c>
      <c r="BL47" s="41">
        <v>0</v>
      </c>
      <c r="BM47" s="41">
        <v>0</v>
      </c>
      <c r="BN47" s="9">
        <f t="shared" si="1"/>
        <v>957.49400000000003</v>
      </c>
      <c r="BO47" s="41">
        <v>0</v>
      </c>
      <c r="BP47" s="42">
        <v>687.62199999999996</v>
      </c>
      <c r="BQ47" s="41">
        <v>0</v>
      </c>
      <c r="BR47" s="42">
        <v>-27.933</v>
      </c>
      <c r="BS47" s="42">
        <v>692.77800000000002</v>
      </c>
    </row>
    <row r="48" spans="1:71" ht="15">
      <c r="A48" s="40" t="s">
        <v>137</v>
      </c>
      <c r="B48" s="43">
        <v>1E-3</v>
      </c>
      <c r="C48" s="44">
        <v>0</v>
      </c>
      <c r="D48" s="43">
        <v>4.0000000000000001E-3</v>
      </c>
      <c r="E48" s="43">
        <v>2E-3</v>
      </c>
      <c r="F48" s="43">
        <v>1E-3</v>
      </c>
      <c r="G48" s="44">
        <v>0</v>
      </c>
      <c r="H48" s="44">
        <v>0</v>
      </c>
      <c r="I48" s="44">
        <v>0</v>
      </c>
      <c r="J48" s="44">
        <v>0</v>
      </c>
      <c r="K48" s="43">
        <v>1E-3</v>
      </c>
      <c r="L48" s="44">
        <v>0</v>
      </c>
      <c r="M48" s="44">
        <v>0</v>
      </c>
      <c r="N48" s="44">
        <v>0</v>
      </c>
      <c r="O48" s="44">
        <v>0</v>
      </c>
      <c r="P48" s="44">
        <v>0</v>
      </c>
      <c r="Q48" s="43">
        <v>1E-3</v>
      </c>
      <c r="R48" s="43">
        <v>4.0000000000000001E-3</v>
      </c>
      <c r="S48" s="43">
        <v>4.0000000000000001E-3</v>
      </c>
      <c r="T48" s="43">
        <v>1.6E-2</v>
      </c>
      <c r="U48" s="43">
        <v>8.0000000000000002E-3</v>
      </c>
      <c r="V48" s="43">
        <v>0.94899999999999995</v>
      </c>
      <c r="W48" s="44">
        <v>0</v>
      </c>
      <c r="X48" s="44">
        <v>0</v>
      </c>
      <c r="Y48" s="44">
        <v>0</v>
      </c>
      <c r="Z48" s="44">
        <v>0</v>
      </c>
      <c r="AA48" s="44">
        <v>0</v>
      </c>
      <c r="AB48" s="43">
        <v>1.2E-2</v>
      </c>
      <c r="AC48" s="43">
        <v>6.0000000000000001E-3</v>
      </c>
      <c r="AD48" s="43">
        <v>2E-3</v>
      </c>
      <c r="AE48" s="43">
        <v>2E-3</v>
      </c>
      <c r="AF48" s="43">
        <v>2.3E-2</v>
      </c>
      <c r="AG48" s="43">
        <v>1.4999999999999999E-2</v>
      </c>
      <c r="AH48" s="43">
        <v>0.11600000000000001</v>
      </c>
      <c r="AI48" s="43">
        <v>1.7000000000000001E-2</v>
      </c>
      <c r="AJ48" s="43">
        <v>1E-3</v>
      </c>
      <c r="AK48" s="44">
        <v>0</v>
      </c>
      <c r="AL48" s="44">
        <v>0</v>
      </c>
      <c r="AM48" s="44">
        <v>0</v>
      </c>
      <c r="AN48" s="44">
        <v>0</v>
      </c>
      <c r="AO48" s="44">
        <v>0</v>
      </c>
      <c r="AP48" s="44">
        <v>0</v>
      </c>
      <c r="AQ48" s="44">
        <v>0</v>
      </c>
      <c r="AR48" s="44">
        <v>0</v>
      </c>
      <c r="AS48" s="43">
        <v>1E-3</v>
      </c>
      <c r="AT48" s="44">
        <v>0</v>
      </c>
      <c r="AU48" s="43">
        <v>4.0000000000000001E-3</v>
      </c>
      <c r="AV48" s="44">
        <v>0</v>
      </c>
      <c r="AW48" s="44">
        <v>0</v>
      </c>
      <c r="AX48" s="44">
        <v>0</v>
      </c>
      <c r="AY48" s="43">
        <v>3.0000000000000001E-3</v>
      </c>
      <c r="AZ48" s="43">
        <v>3.0000000000000001E-3</v>
      </c>
      <c r="BA48" s="44">
        <v>0</v>
      </c>
      <c r="BB48" s="43">
        <v>1E-3</v>
      </c>
      <c r="BC48" s="43">
        <v>0.38</v>
      </c>
      <c r="BD48" s="44">
        <v>0</v>
      </c>
      <c r="BE48" s="43">
        <v>1E-3</v>
      </c>
      <c r="BF48" s="44">
        <v>0</v>
      </c>
      <c r="BG48" s="44">
        <v>0</v>
      </c>
      <c r="BH48" s="44">
        <v>0</v>
      </c>
      <c r="BI48" s="44">
        <v>0</v>
      </c>
      <c r="BJ48" s="43">
        <v>1E-3</v>
      </c>
      <c r="BK48" s="44">
        <v>0</v>
      </c>
      <c r="BL48" s="44">
        <v>0</v>
      </c>
      <c r="BM48" s="44">
        <v>0</v>
      </c>
      <c r="BN48" s="9">
        <f t="shared" si="1"/>
        <v>1.5789999999999988</v>
      </c>
      <c r="BO48" s="43">
        <v>0.27200000000000002</v>
      </c>
      <c r="BP48" s="43">
        <v>27.314</v>
      </c>
      <c r="BQ48" s="44">
        <v>0</v>
      </c>
      <c r="BR48" s="43">
        <v>5.3999999999999999E-2</v>
      </c>
      <c r="BS48" s="43">
        <v>1.901</v>
      </c>
    </row>
    <row r="49" spans="1:71" ht="15">
      <c r="A49" s="40" t="s">
        <v>138</v>
      </c>
      <c r="B49" s="42">
        <v>8.9999999999999993E-3</v>
      </c>
      <c r="C49" s="42">
        <v>1E-3</v>
      </c>
      <c r="D49" s="42">
        <v>7.0000000000000001E-3</v>
      </c>
      <c r="E49" s="42">
        <v>1.2999999999999999E-2</v>
      </c>
      <c r="F49" s="42">
        <v>2E-3</v>
      </c>
      <c r="G49" s="42">
        <v>1E-3</v>
      </c>
      <c r="H49" s="42">
        <v>1E-3</v>
      </c>
      <c r="I49" s="42">
        <v>1E-3</v>
      </c>
      <c r="J49" s="42">
        <v>1E-3</v>
      </c>
      <c r="K49" s="42">
        <v>1E-3</v>
      </c>
      <c r="L49" s="42">
        <v>1E-3</v>
      </c>
      <c r="M49" s="42">
        <v>1E-3</v>
      </c>
      <c r="N49" s="42">
        <v>1E-3</v>
      </c>
      <c r="O49" s="42">
        <v>1E-3</v>
      </c>
      <c r="P49" s="42">
        <v>2E-3</v>
      </c>
      <c r="Q49" s="42">
        <v>1E-3</v>
      </c>
      <c r="R49" s="42">
        <v>5.0000000000000001E-3</v>
      </c>
      <c r="S49" s="42">
        <v>2E-3</v>
      </c>
      <c r="T49" s="42">
        <v>2.9000000000000001E-2</v>
      </c>
      <c r="U49" s="42">
        <v>8.0000000000000002E-3</v>
      </c>
      <c r="V49" s="42">
        <v>0.28999999999999998</v>
      </c>
      <c r="W49" s="41">
        <v>0</v>
      </c>
      <c r="X49" s="41">
        <v>0</v>
      </c>
      <c r="Y49" s="42">
        <v>1E-3</v>
      </c>
      <c r="Z49" s="41">
        <v>0</v>
      </c>
      <c r="AA49" s="42">
        <v>1E-3</v>
      </c>
      <c r="AB49" s="42">
        <v>8.0000000000000002E-3</v>
      </c>
      <c r="AC49" s="42">
        <v>7.0999999999999994E-2</v>
      </c>
      <c r="AD49" s="42">
        <v>8.0000000000000002E-3</v>
      </c>
      <c r="AE49" s="42">
        <v>1.4E-2</v>
      </c>
      <c r="AF49" s="42">
        <v>8.2000000000000003E-2</v>
      </c>
      <c r="AG49" s="42">
        <v>1.2E-2</v>
      </c>
      <c r="AH49" s="42">
        <v>0.157</v>
      </c>
      <c r="AI49" s="42">
        <v>0.06</v>
      </c>
      <c r="AJ49" s="42">
        <v>5.0000000000000001E-3</v>
      </c>
      <c r="AK49" s="42">
        <v>1E-3</v>
      </c>
      <c r="AL49" s="42">
        <v>1E-3</v>
      </c>
      <c r="AM49" s="42">
        <v>1E-3</v>
      </c>
      <c r="AN49" s="42">
        <v>2E-3</v>
      </c>
      <c r="AO49" s="42">
        <v>1E-3</v>
      </c>
      <c r="AP49" s="42">
        <v>1E-3</v>
      </c>
      <c r="AQ49" s="41">
        <v>0</v>
      </c>
      <c r="AR49" s="41">
        <v>0</v>
      </c>
      <c r="AS49" s="42">
        <v>5.0000000000000001E-3</v>
      </c>
      <c r="AT49" s="42">
        <v>3.0000000000000001E-3</v>
      </c>
      <c r="AU49" s="42">
        <v>7.0000000000000001E-3</v>
      </c>
      <c r="AV49" s="42">
        <v>1E-3</v>
      </c>
      <c r="AW49" s="42">
        <v>1E-3</v>
      </c>
      <c r="AX49" s="42">
        <v>3.0000000000000001E-3</v>
      </c>
      <c r="AY49" s="42">
        <v>2.4E-2</v>
      </c>
      <c r="AZ49" s="42">
        <v>1.4999999999999999E-2</v>
      </c>
      <c r="BA49" s="42">
        <v>1E-3</v>
      </c>
      <c r="BB49" s="42">
        <v>7.0000000000000001E-3</v>
      </c>
      <c r="BC49" s="42">
        <v>1.204</v>
      </c>
      <c r="BD49" s="42">
        <v>6.0000000000000001E-3</v>
      </c>
      <c r="BE49" s="42">
        <v>5.0000000000000001E-3</v>
      </c>
      <c r="BF49" s="41">
        <v>0</v>
      </c>
      <c r="BG49" s="41">
        <v>0</v>
      </c>
      <c r="BH49" s="42">
        <v>2E-3</v>
      </c>
      <c r="BI49" s="42">
        <v>3.0000000000000001E-3</v>
      </c>
      <c r="BJ49" s="42">
        <v>3.6999999999999998E-2</v>
      </c>
      <c r="BK49" s="42">
        <v>1E-3</v>
      </c>
      <c r="BL49" s="41">
        <v>0</v>
      </c>
      <c r="BM49" s="41">
        <v>0</v>
      </c>
      <c r="BN49" s="9">
        <f t="shared" si="1"/>
        <v>2.1289999999999996</v>
      </c>
      <c r="BO49" s="42">
        <v>5.5609999999999999</v>
      </c>
      <c r="BP49" s="42">
        <v>4.7539999999999996</v>
      </c>
      <c r="BQ49" s="41">
        <v>0</v>
      </c>
      <c r="BR49" s="42">
        <v>0.33600000000000002</v>
      </c>
      <c r="BS49" s="42">
        <v>6.36</v>
      </c>
    </row>
    <row r="50" spans="1:71" ht="15">
      <c r="A50" s="40" t="s">
        <v>139</v>
      </c>
      <c r="B50" s="44">
        <v>0</v>
      </c>
      <c r="C50" s="43">
        <v>1.0999999999999999E-2</v>
      </c>
      <c r="D50" s="43">
        <v>7.9000000000000001E-2</v>
      </c>
      <c r="E50" s="44">
        <v>0</v>
      </c>
      <c r="F50" s="44">
        <v>0</v>
      </c>
      <c r="G50" s="44">
        <v>0</v>
      </c>
      <c r="H50" s="44">
        <v>0</v>
      </c>
      <c r="I50" s="44">
        <v>0</v>
      </c>
      <c r="J50" s="44">
        <v>0</v>
      </c>
      <c r="K50" s="44">
        <v>0</v>
      </c>
      <c r="L50" s="44">
        <v>0</v>
      </c>
      <c r="M50" s="44">
        <v>0</v>
      </c>
      <c r="N50" s="44">
        <v>0</v>
      </c>
      <c r="O50" s="44">
        <v>0</v>
      </c>
      <c r="P50" s="44">
        <v>0</v>
      </c>
      <c r="Q50" s="44">
        <v>0</v>
      </c>
      <c r="R50" s="44">
        <v>0</v>
      </c>
      <c r="S50" s="44">
        <v>0</v>
      </c>
      <c r="T50" s="44">
        <v>0</v>
      </c>
      <c r="U50" s="44">
        <v>0</v>
      </c>
      <c r="V50" s="43">
        <v>54.283000000000001</v>
      </c>
      <c r="W50" s="44">
        <v>0</v>
      </c>
      <c r="X50" s="43">
        <v>4.1909999999999998</v>
      </c>
      <c r="Y50" s="44">
        <v>0</v>
      </c>
      <c r="Z50" s="44">
        <v>0</v>
      </c>
      <c r="AA50" s="43">
        <v>3.0000000000000001E-3</v>
      </c>
      <c r="AB50" s="44">
        <v>0</v>
      </c>
      <c r="AC50" s="43">
        <v>0.313</v>
      </c>
      <c r="AD50" s="43">
        <v>5.5E-2</v>
      </c>
      <c r="AE50" s="43">
        <v>3.6999999999999998E-2</v>
      </c>
      <c r="AF50" s="43">
        <v>1.9990000000000001</v>
      </c>
      <c r="AG50" s="44">
        <v>0</v>
      </c>
      <c r="AH50" s="44">
        <v>0</v>
      </c>
      <c r="AI50" s="43">
        <v>0.44600000000000001</v>
      </c>
      <c r="AJ50" s="43">
        <v>7.0000000000000001E-3</v>
      </c>
      <c r="AK50" s="44">
        <v>0</v>
      </c>
      <c r="AL50" s="44">
        <v>0</v>
      </c>
      <c r="AM50" s="44">
        <v>0</v>
      </c>
      <c r="AN50" s="44">
        <v>0</v>
      </c>
      <c r="AO50" s="44">
        <v>0</v>
      </c>
      <c r="AP50" s="43">
        <v>6.0000000000000001E-3</v>
      </c>
      <c r="AQ50" s="44">
        <v>0</v>
      </c>
      <c r="AR50" s="43">
        <v>1E-3</v>
      </c>
      <c r="AS50" s="44">
        <v>0</v>
      </c>
      <c r="AT50" s="44">
        <v>0</v>
      </c>
      <c r="AU50" s="44">
        <v>0</v>
      </c>
      <c r="AV50" s="43">
        <v>2E-3</v>
      </c>
      <c r="AW50" s="43">
        <v>3.0000000000000001E-3</v>
      </c>
      <c r="AX50" s="43">
        <v>7.0000000000000001E-3</v>
      </c>
      <c r="AY50" s="43">
        <v>0.27</v>
      </c>
      <c r="AZ50" s="44">
        <v>0</v>
      </c>
      <c r="BA50" s="43">
        <v>0.11899999999999999</v>
      </c>
      <c r="BB50" s="44">
        <v>0</v>
      </c>
      <c r="BC50" s="43">
        <v>0.59</v>
      </c>
      <c r="BD50" s="43">
        <v>3.0000000000000001E-3</v>
      </c>
      <c r="BE50" s="43">
        <v>3.4000000000000002E-2</v>
      </c>
      <c r="BF50" s="43">
        <v>2E-3</v>
      </c>
      <c r="BG50" s="44">
        <v>0</v>
      </c>
      <c r="BH50" s="43">
        <v>1E-3</v>
      </c>
      <c r="BI50" s="43">
        <v>1.7000000000000001E-2</v>
      </c>
      <c r="BJ50" s="43">
        <v>0.11600000000000001</v>
      </c>
      <c r="BK50" s="43">
        <v>1E-3</v>
      </c>
      <c r="BL50" s="44">
        <v>0</v>
      </c>
      <c r="BM50" s="44">
        <v>0</v>
      </c>
      <c r="BN50" s="9">
        <f t="shared" si="1"/>
        <v>62.596000000000011</v>
      </c>
      <c r="BO50" s="44">
        <v>0</v>
      </c>
      <c r="BP50" s="43">
        <v>21.765999999999998</v>
      </c>
      <c r="BQ50" s="44">
        <v>0</v>
      </c>
      <c r="BR50" s="43">
        <v>36.584000000000003</v>
      </c>
      <c r="BS50" s="43">
        <v>128.43600000000001</v>
      </c>
    </row>
    <row r="51" spans="1:71" ht="15">
      <c r="A51" s="40" t="s">
        <v>30</v>
      </c>
      <c r="B51" s="42">
        <v>1.2729999999999999</v>
      </c>
      <c r="C51" s="42">
        <v>0.34799999999999998</v>
      </c>
      <c r="D51" s="42">
        <v>0.53900000000000003</v>
      </c>
      <c r="E51" s="42">
        <v>11.077</v>
      </c>
      <c r="F51" s="42">
        <v>0.20699999999999999</v>
      </c>
      <c r="G51" s="42">
        <v>0.21299999999999999</v>
      </c>
      <c r="H51" s="42">
        <v>0.216</v>
      </c>
      <c r="I51" s="42">
        <v>0.20499999999999999</v>
      </c>
      <c r="J51" s="42">
        <v>8.1000000000000003E-2</v>
      </c>
      <c r="K51" s="42">
        <v>0.2</v>
      </c>
      <c r="L51" s="42">
        <v>0.55800000000000005</v>
      </c>
      <c r="M51" s="42">
        <v>9.4E-2</v>
      </c>
      <c r="N51" s="42">
        <v>0.28699999999999998</v>
      </c>
      <c r="O51" s="42">
        <v>0.64500000000000002</v>
      </c>
      <c r="P51" s="42">
        <v>1.5389999999999999</v>
      </c>
      <c r="Q51" s="42">
        <v>0.61</v>
      </c>
      <c r="R51" s="42">
        <v>6.2409999999999997</v>
      </c>
      <c r="S51" s="42">
        <v>1.3240000000000001</v>
      </c>
      <c r="T51" s="42">
        <v>42.338000000000001</v>
      </c>
      <c r="U51" s="42">
        <v>2.0169999999999999</v>
      </c>
      <c r="V51" s="42">
        <v>776.70799999999997</v>
      </c>
      <c r="W51" s="42">
        <v>0.161</v>
      </c>
      <c r="X51" s="42">
        <v>0.13</v>
      </c>
      <c r="Y51" s="42">
        <v>0.224</v>
      </c>
      <c r="Z51" s="41">
        <v>0</v>
      </c>
      <c r="AA51" s="42">
        <v>1.4E-2</v>
      </c>
      <c r="AB51" s="42">
        <v>3.5409999999999999</v>
      </c>
      <c r="AC51" s="42">
        <v>12.042</v>
      </c>
      <c r="AD51" s="42">
        <v>0.91800000000000004</v>
      </c>
      <c r="AE51" s="42">
        <v>0.57699999999999996</v>
      </c>
      <c r="AF51" s="42">
        <v>15.484</v>
      </c>
      <c r="AG51" s="42">
        <v>1.802</v>
      </c>
      <c r="AH51" s="42">
        <v>35.094000000000001</v>
      </c>
      <c r="AI51" s="42">
        <v>4.8869999999999996</v>
      </c>
      <c r="AJ51" s="42">
        <v>0.50800000000000001</v>
      </c>
      <c r="AK51" s="42">
        <v>0.06</v>
      </c>
      <c r="AL51" s="42">
        <v>1.2E-2</v>
      </c>
      <c r="AM51" s="42">
        <v>1.6E-2</v>
      </c>
      <c r="AN51" s="42">
        <v>8.3000000000000004E-2</v>
      </c>
      <c r="AO51" s="42">
        <v>0.214</v>
      </c>
      <c r="AP51" s="42">
        <v>0.06</v>
      </c>
      <c r="AQ51" s="42">
        <v>4.0000000000000001E-3</v>
      </c>
      <c r="AR51" s="42">
        <v>8.9999999999999993E-3</v>
      </c>
      <c r="AS51" s="42">
        <v>1.113</v>
      </c>
      <c r="AT51" s="42">
        <v>0.76800000000000002</v>
      </c>
      <c r="AU51" s="42">
        <v>0.36599999999999999</v>
      </c>
      <c r="AV51" s="42">
        <v>0.33700000000000002</v>
      </c>
      <c r="AW51" s="42">
        <v>0.06</v>
      </c>
      <c r="AX51" s="42">
        <v>0.20100000000000001</v>
      </c>
      <c r="AY51" s="42">
        <v>0.52300000000000002</v>
      </c>
      <c r="AZ51" s="42">
        <v>3.7909999999999999</v>
      </c>
      <c r="BA51" s="42">
        <v>7.9000000000000001E-2</v>
      </c>
      <c r="BB51" s="42">
        <v>0.98299999999999998</v>
      </c>
      <c r="BC51" s="42">
        <v>157.39099999999999</v>
      </c>
      <c r="BD51" s="42">
        <v>0.81100000000000005</v>
      </c>
      <c r="BE51" s="42">
        <v>0.60699999999999998</v>
      </c>
      <c r="BF51" s="42">
        <v>1.4999999999999999E-2</v>
      </c>
      <c r="BG51" s="41">
        <v>0</v>
      </c>
      <c r="BH51" s="42">
        <v>7.0000000000000001E-3</v>
      </c>
      <c r="BI51" s="42">
        <v>0.182</v>
      </c>
      <c r="BJ51" s="42">
        <v>0.86799999999999999</v>
      </c>
      <c r="BK51" s="42">
        <v>0.03</v>
      </c>
      <c r="BL51" s="41">
        <v>0</v>
      </c>
      <c r="BM51" s="41">
        <v>0</v>
      </c>
      <c r="BN51" s="9">
        <f t="shared" si="1"/>
        <v>1090.692</v>
      </c>
      <c r="BO51" s="42">
        <v>34.194000000000003</v>
      </c>
      <c r="BP51" s="42">
        <v>56.927999999999997</v>
      </c>
      <c r="BQ51" s="41">
        <v>0</v>
      </c>
      <c r="BR51" s="42">
        <v>-3.6469999999999998</v>
      </c>
      <c r="BS51" s="42">
        <v>498.53300000000002</v>
      </c>
    </row>
    <row r="52" spans="1:71" ht="15">
      <c r="A52" s="40" t="s">
        <v>140</v>
      </c>
      <c r="B52" s="43">
        <v>3.9E-2</v>
      </c>
      <c r="C52" s="43">
        <v>0.01</v>
      </c>
      <c r="D52" s="43">
        <v>0.105</v>
      </c>
      <c r="E52" s="43">
        <v>8.0000000000000002E-3</v>
      </c>
      <c r="F52" s="43">
        <v>3.1E-2</v>
      </c>
      <c r="G52" s="43">
        <v>2E-3</v>
      </c>
      <c r="H52" s="43">
        <v>6.0000000000000001E-3</v>
      </c>
      <c r="I52" s="43">
        <v>2.7E-2</v>
      </c>
      <c r="J52" s="43">
        <v>1.0999999999999999E-2</v>
      </c>
      <c r="K52" s="43">
        <v>6.6000000000000003E-2</v>
      </c>
      <c r="L52" s="43">
        <v>6.5000000000000002E-2</v>
      </c>
      <c r="M52" s="43">
        <v>7.0000000000000001E-3</v>
      </c>
      <c r="N52" s="43">
        <v>0.02</v>
      </c>
      <c r="O52" s="43">
        <v>2.4E-2</v>
      </c>
      <c r="P52" s="43">
        <v>0.22500000000000001</v>
      </c>
      <c r="Q52" s="43">
        <v>5.0999999999999997E-2</v>
      </c>
      <c r="R52" s="43">
        <v>0.30399999999999999</v>
      </c>
      <c r="S52" s="43">
        <v>0.17</v>
      </c>
      <c r="T52" s="43">
        <v>3.6960000000000002</v>
      </c>
      <c r="U52" s="43">
        <v>0.22</v>
      </c>
      <c r="V52" s="43">
        <v>69.629000000000005</v>
      </c>
      <c r="W52" s="43">
        <v>3.5000000000000003E-2</v>
      </c>
      <c r="X52" s="43">
        <v>3.6999999999999998E-2</v>
      </c>
      <c r="Y52" s="43">
        <v>0.08</v>
      </c>
      <c r="Z52" s="44">
        <v>0</v>
      </c>
      <c r="AA52" s="43">
        <v>1.2999999999999999E-2</v>
      </c>
      <c r="AB52" s="43">
        <v>0.46899999999999997</v>
      </c>
      <c r="AC52" s="43">
        <v>2.585</v>
      </c>
      <c r="AD52" s="43">
        <v>0.16600000000000001</v>
      </c>
      <c r="AE52" s="43">
        <v>0.216</v>
      </c>
      <c r="AF52" s="43">
        <v>1.0529999999999999</v>
      </c>
      <c r="AG52" s="43">
        <v>6.3840000000000003</v>
      </c>
      <c r="AH52" s="43">
        <v>4.4359999999999999</v>
      </c>
      <c r="AI52" s="43">
        <v>1.129</v>
      </c>
      <c r="AJ52" s="43">
        <v>2.1000000000000001E-2</v>
      </c>
      <c r="AK52" s="43">
        <v>2.1999999999999999E-2</v>
      </c>
      <c r="AL52" s="43">
        <v>3.0000000000000001E-3</v>
      </c>
      <c r="AM52" s="43">
        <v>1.7999999999999999E-2</v>
      </c>
      <c r="AN52" s="43">
        <v>2.4E-2</v>
      </c>
      <c r="AO52" s="43">
        <v>4.9000000000000002E-2</v>
      </c>
      <c r="AP52" s="43">
        <v>0.01</v>
      </c>
      <c r="AQ52" s="43">
        <v>1E-3</v>
      </c>
      <c r="AR52" s="43">
        <v>4.0000000000000001E-3</v>
      </c>
      <c r="AS52" s="43">
        <v>5.1999999999999998E-2</v>
      </c>
      <c r="AT52" s="43">
        <v>6.0000000000000001E-3</v>
      </c>
      <c r="AU52" s="43">
        <v>1.2E-2</v>
      </c>
      <c r="AV52" s="43">
        <v>0.13900000000000001</v>
      </c>
      <c r="AW52" s="43">
        <v>2.5000000000000001E-2</v>
      </c>
      <c r="AX52" s="43">
        <v>2E-3</v>
      </c>
      <c r="AY52" s="43">
        <v>0.76300000000000001</v>
      </c>
      <c r="AZ52" s="43">
        <v>2.3E-2</v>
      </c>
      <c r="BA52" s="44">
        <v>0</v>
      </c>
      <c r="BB52" s="43">
        <v>0.14000000000000001</v>
      </c>
      <c r="BC52" s="43">
        <v>15.11</v>
      </c>
      <c r="BD52" s="43">
        <v>3.6999999999999998E-2</v>
      </c>
      <c r="BE52" s="43">
        <v>0.14199999999999999</v>
      </c>
      <c r="BF52" s="43">
        <v>2.5000000000000001E-2</v>
      </c>
      <c r="BG52" s="44">
        <v>0</v>
      </c>
      <c r="BH52" s="43">
        <v>1.7000000000000001E-2</v>
      </c>
      <c r="BI52" s="43">
        <v>1.0999999999999999E-2</v>
      </c>
      <c r="BJ52" s="43">
        <v>2.2000000000000002</v>
      </c>
      <c r="BK52" s="43">
        <v>1.2999999999999999E-2</v>
      </c>
      <c r="BL52" s="44">
        <v>0</v>
      </c>
      <c r="BM52" s="44">
        <v>0</v>
      </c>
      <c r="BN52" s="9">
        <f t="shared" si="1"/>
        <v>110.18800000000005</v>
      </c>
      <c r="BO52" s="43">
        <v>36.222000000000001</v>
      </c>
      <c r="BP52" s="43">
        <v>17.041</v>
      </c>
      <c r="BQ52" s="44">
        <v>0</v>
      </c>
      <c r="BR52" s="43">
        <v>0.67300000000000004</v>
      </c>
      <c r="BS52" s="43">
        <v>247.98500000000001</v>
      </c>
    </row>
    <row r="53" spans="1:71" ht="15">
      <c r="A53" s="40" t="s">
        <v>141</v>
      </c>
      <c r="B53" s="42">
        <v>8.0000000000000002E-3</v>
      </c>
      <c r="C53" s="41">
        <v>0</v>
      </c>
      <c r="D53" s="42">
        <v>6.7000000000000004E-2</v>
      </c>
      <c r="E53" s="42">
        <v>4.0000000000000001E-3</v>
      </c>
      <c r="F53" s="42">
        <v>5.0000000000000001E-3</v>
      </c>
      <c r="G53" s="42">
        <v>3.0000000000000001E-3</v>
      </c>
      <c r="H53" s="42">
        <v>1E-3</v>
      </c>
      <c r="I53" s="42">
        <v>4.0000000000000001E-3</v>
      </c>
      <c r="J53" s="42">
        <v>1E-3</v>
      </c>
      <c r="K53" s="42">
        <v>1.2999999999999999E-2</v>
      </c>
      <c r="L53" s="42">
        <v>1.0999999999999999E-2</v>
      </c>
      <c r="M53" s="42">
        <v>1E-3</v>
      </c>
      <c r="N53" s="42">
        <v>5.0000000000000001E-3</v>
      </c>
      <c r="O53" s="42">
        <v>7.0000000000000001E-3</v>
      </c>
      <c r="P53" s="42">
        <v>2.5999999999999999E-2</v>
      </c>
      <c r="Q53" s="42">
        <v>2.9000000000000001E-2</v>
      </c>
      <c r="R53" s="42">
        <v>0.106</v>
      </c>
      <c r="S53" s="42">
        <v>5.6000000000000001E-2</v>
      </c>
      <c r="T53" s="42">
        <v>0.61</v>
      </c>
      <c r="U53" s="42">
        <v>0.06</v>
      </c>
      <c r="V53" s="42">
        <v>27.849</v>
      </c>
      <c r="W53" s="42">
        <v>1E-3</v>
      </c>
      <c r="X53" s="42">
        <v>3.0000000000000001E-3</v>
      </c>
      <c r="Y53" s="42">
        <v>6.0000000000000001E-3</v>
      </c>
      <c r="Z53" s="41">
        <v>0</v>
      </c>
      <c r="AA53" s="42">
        <v>3.0000000000000001E-3</v>
      </c>
      <c r="AB53" s="42">
        <v>0.155</v>
      </c>
      <c r="AC53" s="42">
        <v>0.12</v>
      </c>
      <c r="AD53" s="42">
        <v>6.2E-2</v>
      </c>
      <c r="AE53" s="42">
        <v>3.4000000000000002E-2</v>
      </c>
      <c r="AF53" s="42">
        <v>0.20599999999999999</v>
      </c>
      <c r="AG53" s="42">
        <v>4.1020000000000003</v>
      </c>
      <c r="AH53" s="42">
        <v>1.1419999999999999</v>
      </c>
      <c r="AI53" s="42">
        <v>0.13900000000000001</v>
      </c>
      <c r="AJ53" s="42">
        <v>2E-3</v>
      </c>
      <c r="AK53" s="42">
        <v>3.0000000000000001E-3</v>
      </c>
      <c r="AL53" s="42">
        <v>1E-3</v>
      </c>
      <c r="AM53" s="42">
        <v>3.0000000000000001E-3</v>
      </c>
      <c r="AN53" s="42">
        <v>4.0000000000000001E-3</v>
      </c>
      <c r="AO53" s="42">
        <v>8.0000000000000002E-3</v>
      </c>
      <c r="AP53" s="42">
        <v>3.0000000000000001E-3</v>
      </c>
      <c r="AQ53" s="41">
        <v>0</v>
      </c>
      <c r="AR53" s="42">
        <v>1E-3</v>
      </c>
      <c r="AS53" s="42">
        <v>1.2999999999999999E-2</v>
      </c>
      <c r="AT53" s="42">
        <v>1.6E-2</v>
      </c>
      <c r="AU53" s="42">
        <v>4.3999999999999997E-2</v>
      </c>
      <c r="AV53" s="42">
        <v>1.0999999999999999E-2</v>
      </c>
      <c r="AW53" s="42">
        <v>4.0000000000000001E-3</v>
      </c>
      <c r="AX53" s="42">
        <v>2E-3</v>
      </c>
      <c r="AY53" s="42">
        <v>1.2999999999999999E-2</v>
      </c>
      <c r="AZ53" s="42">
        <v>7.0000000000000001E-3</v>
      </c>
      <c r="BA53" s="42">
        <v>7.0000000000000001E-3</v>
      </c>
      <c r="BB53" s="42">
        <v>0.01</v>
      </c>
      <c r="BC53" s="42">
        <v>2.8690000000000002</v>
      </c>
      <c r="BD53" s="42">
        <v>1.2999999999999999E-2</v>
      </c>
      <c r="BE53" s="42">
        <v>1.4E-2</v>
      </c>
      <c r="BF53" s="42">
        <v>4.0000000000000001E-3</v>
      </c>
      <c r="BG53" s="41">
        <v>0</v>
      </c>
      <c r="BH53" s="42">
        <v>1E-3</v>
      </c>
      <c r="BI53" s="42">
        <v>0.01</v>
      </c>
      <c r="BJ53" s="42">
        <v>3.4000000000000002E-2</v>
      </c>
      <c r="BK53" s="42">
        <v>2E-3</v>
      </c>
      <c r="BL53" s="41">
        <v>0</v>
      </c>
      <c r="BM53" s="41">
        <v>0</v>
      </c>
      <c r="BN53" s="9">
        <f t="shared" si="1"/>
        <v>37.937999999999995</v>
      </c>
      <c r="BO53" s="42">
        <v>2.8180000000000001</v>
      </c>
      <c r="BP53" s="42">
        <v>16.266999999999999</v>
      </c>
      <c r="BQ53" s="41">
        <v>0</v>
      </c>
      <c r="BR53" s="41">
        <v>0</v>
      </c>
      <c r="BS53" s="42">
        <v>83.191000000000003</v>
      </c>
    </row>
    <row r="54" spans="1:71" ht="15">
      <c r="A54" s="40" t="s">
        <v>142</v>
      </c>
      <c r="B54" s="43">
        <v>5.0000000000000001E-3</v>
      </c>
      <c r="C54" s="43">
        <v>1E-3</v>
      </c>
      <c r="D54" s="43">
        <v>0.17299999999999999</v>
      </c>
      <c r="E54" s="44">
        <v>0</v>
      </c>
      <c r="F54" s="44">
        <v>0</v>
      </c>
      <c r="G54" s="44">
        <v>0</v>
      </c>
      <c r="H54" s="44">
        <v>0</v>
      </c>
      <c r="I54" s="43">
        <v>1E-3</v>
      </c>
      <c r="J54" s="43">
        <v>1E-3</v>
      </c>
      <c r="K54" s="44">
        <v>0</v>
      </c>
      <c r="L54" s="43">
        <v>1E-3</v>
      </c>
      <c r="M54" s="44">
        <v>0</v>
      </c>
      <c r="N54" s="44">
        <v>0</v>
      </c>
      <c r="O54" s="44">
        <v>0</v>
      </c>
      <c r="P54" s="44">
        <v>0</v>
      </c>
      <c r="Q54" s="44">
        <v>0</v>
      </c>
      <c r="R54" s="44">
        <v>0</v>
      </c>
      <c r="S54" s="44">
        <v>0</v>
      </c>
      <c r="T54" s="43">
        <v>0.08</v>
      </c>
      <c r="U54" s="43">
        <v>2.4E-2</v>
      </c>
      <c r="V54" s="43">
        <v>6.6680000000000001</v>
      </c>
      <c r="W54" s="44">
        <v>0</v>
      </c>
      <c r="X54" s="44">
        <v>0</v>
      </c>
      <c r="Y54" s="44">
        <v>0</v>
      </c>
      <c r="Z54" s="44">
        <v>0</v>
      </c>
      <c r="AA54" s="43">
        <v>1E-3</v>
      </c>
      <c r="AB54" s="44">
        <v>0</v>
      </c>
      <c r="AC54" s="43">
        <v>1.2E-2</v>
      </c>
      <c r="AD54" s="43">
        <v>6.7000000000000004E-2</v>
      </c>
      <c r="AE54" s="43">
        <v>4.0000000000000001E-3</v>
      </c>
      <c r="AF54" s="43">
        <v>9.1999999999999998E-2</v>
      </c>
      <c r="AG54" s="43">
        <v>0.37</v>
      </c>
      <c r="AH54" s="43">
        <v>9.5000000000000001E-2</v>
      </c>
      <c r="AI54" s="43">
        <v>0.215</v>
      </c>
      <c r="AJ54" s="43">
        <v>1E-3</v>
      </c>
      <c r="AK54" s="43">
        <v>2E-3</v>
      </c>
      <c r="AL54" s="44">
        <v>0</v>
      </c>
      <c r="AM54" s="44">
        <v>0</v>
      </c>
      <c r="AN54" s="43">
        <v>2E-3</v>
      </c>
      <c r="AO54" s="43">
        <v>3.0000000000000001E-3</v>
      </c>
      <c r="AP54" s="44">
        <v>0</v>
      </c>
      <c r="AQ54" s="44">
        <v>0</v>
      </c>
      <c r="AR54" s="44">
        <v>0</v>
      </c>
      <c r="AS54" s="43">
        <v>8.9999999999999993E-3</v>
      </c>
      <c r="AT54" s="44">
        <v>0</v>
      </c>
      <c r="AU54" s="43">
        <v>2.1000000000000001E-2</v>
      </c>
      <c r="AV54" s="44">
        <v>0</v>
      </c>
      <c r="AW54" s="44">
        <v>0</v>
      </c>
      <c r="AX54" s="44">
        <v>0</v>
      </c>
      <c r="AY54" s="43">
        <v>0.05</v>
      </c>
      <c r="AZ54" s="43">
        <v>1.9E-2</v>
      </c>
      <c r="BA54" s="43">
        <v>1.0999999999999999E-2</v>
      </c>
      <c r="BB54" s="43">
        <v>1.0999999999999999E-2</v>
      </c>
      <c r="BC54" s="43">
        <v>0.629</v>
      </c>
      <c r="BD54" s="43">
        <v>3.0000000000000001E-3</v>
      </c>
      <c r="BE54" s="43">
        <v>1E-3</v>
      </c>
      <c r="BF54" s="43">
        <v>1E-3</v>
      </c>
      <c r="BG54" s="44">
        <v>0</v>
      </c>
      <c r="BH54" s="44">
        <v>0</v>
      </c>
      <c r="BI54" s="43">
        <v>3.0000000000000001E-3</v>
      </c>
      <c r="BJ54" s="43">
        <v>8.0000000000000002E-3</v>
      </c>
      <c r="BK54" s="43">
        <v>1E-3</v>
      </c>
      <c r="BL54" s="44">
        <v>0</v>
      </c>
      <c r="BM54" s="44">
        <v>0</v>
      </c>
      <c r="BN54" s="9">
        <f t="shared" si="1"/>
        <v>8.5849999999999973</v>
      </c>
      <c r="BO54" s="44">
        <v>0</v>
      </c>
      <c r="BP54" s="43">
        <v>5.63</v>
      </c>
      <c r="BQ54" s="44">
        <v>0</v>
      </c>
      <c r="BR54" s="43">
        <v>7.3220000000000001</v>
      </c>
      <c r="BS54" s="43">
        <v>63.03</v>
      </c>
    </row>
    <row r="55" spans="1:71" ht="15">
      <c r="A55" s="40" t="s">
        <v>143</v>
      </c>
      <c r="B55" s="41">
        <v>0</v>
      </c>
      <c r="C55" s="41">
        <v>0</v>
      </c>
      <c r="D55" s="42">
        <v>0.45600000000000002</v>
      </c>
      <c r="E55" s="41">
        <v>0</v>
      </c>
      <c r="F55" s="41">
        <v>0</v>
      </c>
      <c r="G55" s="41">
        <v>0</v>
      </c>
      <c r="H55" s="41">
        <v>0</v>
      </c>
      <c r="I55" s="41">
        <v>0</v>
      </c>
      <c r="J55" s="41">
        <v>0</v>
      </c>
      <c r="K55" s="41">
        <v>0</v>
      </c>
      <c r="L55" s="41">
        <v>0</v>
      </c>
      <c r="M55" s="41">
        <v>0</v>
      </c>
      <c r="N55" s="41">
        <v>0</v>
      </c>
      <c r="O55" s="41">
        <v>0</v>
      </c>
      <c r="P55" s="41">
        <v>0</v>
      </c>
      <c r="Q55" s="42">
        <v>1.0999999999999999E-2</v>
      </c>
      <c r="R55" s="41">
        <v>0</v>
      </c>
      <c r="S55" s="41">
        <v>0</v>
      </c>
      <c r="T55" s="41">
        <v>0</v>
      </c>
      <c r="U55" s="41">
        <v>0</v>
      </c>
      <c r="V55" s="42">
        <v>5.109</v>
      </c>
      <c r="W55" s="41">
        <v>0</v>
      </c>
      <c r="X55" s="42">
        <v>1E-3</v>
      </c>
      <c r="Y55" s="41">
        <v>0</v>
      </c>
      <c r="Z55" s="41">
        <v>0</v>
      </c>
      <c r="AA55" s="41">
        <v>0</v>
      </c>
      <c r="AB55" s="41">
        <v>0</v>
      </c>
      <c r="AC55" s="42">
        <v>4.7E-2</v>
      </c>
      <c r="AD55" s="42">
        <v>4.2999999999999997E-2</v>
      </c>
      <c r="AE55" s="42">
        <v>3.0000000000000001E-3</v>
      </c>
      <c r="AF55" s="42">
        <v>4.8000000000000001E-2</v>
      </c>
      <c r="AG55" s="42">
        <v>2.387</v>
      </c>
      <c r="AH55" s="42">
        <v>0.32500000000000001</v>
      </c>
      <c r="AI55" s="42">
        <v>7.2999999999999995E-2</v>
      </c>
      <c r="AJ55" s="42">
        <v>3.0000000000000001E-3</v>
      </c>
      <c r="AK55" s="41">
        <v>0</v>
      </c>
      <c r="AL55" s="42">
        <v>1E-3</v>
      </c>
      <c r="AM55" s="41">
        <v>0</v>
      </c>
      <c r="AN55" s="42">
        <v>1E-3</v>
      </c>
      <c r="AO55" s="41">
        <v>0</v>
      </c>
      <c r="AP55" s="41">
        <v>0</v>
      </c>
      <c r="AQ55" s="41">
        <v>0</v>
      </c>
      <c r="AR55" s="41">
        <v>0</v>
      </c>
      <c r="AS55" s="42">
        <v>1E-3</v>
      </c>
      <c r="AT55" s="41">
        <v>0</v>
      </c>
      <c r="AU55" s="42">
        <v>2.1000000000000001E-2</v>
      </c>
      <c r="AV55" s="41">
        <v>0</v>
      </c>
      <c r="AW55" s="41">
        <v>0</v>
      </c>
      <c r="AX55" s="41">
        <v>0</v>
      </c>
      <c r="AY55" s="42">
        <v>4.2999999999999997E-2</v>
      </c>
      <c r="AZ55" s="41">
        <v>0</v>
      </c>
      <c r="BA55" s="41">
        <v>0</v>
      </c>
      <c r="BB55" s="41">
        <v>0</v>
      </c>
      <c r="BC55" s="42">
        <v>1.4910000000000001</v>
      </c>
      <c r="BD55" s="41">
        <v>0</v>
      </c>
      <c r="BE55" s="42">
        <v>1E-3</v>
      </c>
      <c r="BF55" s="41">
        <v>0</v>
      </c>
      <c r="BG55" s="41">
        <v>0</v>
      </c>
      <c r="BH55" s="42">
        <v>2E-3</v>
      </c>
      <c r="BI55" s="41">
        <v>0</v>
      </c>
      <c r="BJ55" s="42">
        <v>0.19</v>
      </c>
      <c r="BK55" s="41">
        <v>0</v>
      </c>
      <c r="BL55" s="41">
        <v>0</v>
      </c>
      <c r="BM55" s="41">
        <v>0</v>
      </c>
      <c r="BN55" s="9">
        <f t="shared" si="1"/>
        <v>10.256999999999998</v>
      </c>
      <c r="BO55" s="41">
        <v>0</v>
      </c>
      <c r="BP55" s="42">
        <v>4.7530000000000001</v>
      </c>
      <c r="BQ55" s="41">
        <v>0</v>
      </c>
      <c r="BR55" s="41">
        <v>0</v>
      </c>
      <c r="BS55" s="42">
        <v>20.917999999999999</v>
      </c>
    </row>
    <row r="56" spans="1:71" ht="15">
      <c r="A56" s="40" t="s">
        <v>144</v>
      </c>
      <c r="B56" s="43">
        <v>1E-3</v>
      </c>
      <c r="C56" s="44">
        <v>0</v>
      </c>
      <c r="D56" s="44">
        <v>0</v>
      </c>
      <c r="E56" s="43">
        <v>7.0000000000000001E-3</v>
      </c>
      <c r="F56" s="43">
        <v>3.0000000000000001E-3</v>
      </c>
      <c r="G56" s="44">
        <v>0</v>
      </c>
      <c r="H56" s="44">
        <v>0</v>
      </c>
      <c r="I56" s="43">
        <v>1E-3</v>
      </c>
      <c r="J56" s="44">
        <v>0</v>
      </c>
      <c r="K56" s="44">
        <v>0</v>
      </c>
      <c r="L56" s="43">
        <v>2E-3</v>
      </c>
      <c r="M56" s="44">
        <v>0</v>
      </c>
      <c r="N56" s="44">
        <v>0</v>
      </c>
      <c r="O56" s="43">
        <v>2E-3</v>
      </c>
      <c r="P56" s="43">
        <v>1E-3</v>
      </c>
      <c r="Q56" s="43">
        <v>2E-3</v>
      </c>
      <c r="R56" s="44">
        <v>0</v>
      </c>
      <c r="S56" s="43">
        <v>3.0000000000000001E-3</v>
      </c>
      <c r="T56" s="43">
        <v>3.6999999999999998E-2</v>
      </c>
      <c r="U56" s="43">
        <v>1E-3</v>
      </c>
      <c r="V56" s="43">
        <v>0.223</v>
      </c>
      <c r="W56" s="44">
        <v>0</v>
      </c>
      <c r="X56" s="43">
        <v>4.0000000000000001E-3</v>
      </c>
      <c r="Y56" s="44">
        <v>0</v>
      </c>
      <c r="Z56" s="44">
        <v>0</v>
      </c>
      <c r="AA56" s="44">
        <v>0</v>
      </c>
      <c r="AB56" s="43">
        <v>3.3000000000000002E-2</v>
      </c>
      <c r="AC56" s="43">
        <v>0.115</v>
      </c>
      <c r="AD56" s="43">
        <v>4.0000000000000001E-3</v>
      </c>
      <c r="AE56" s="43">
        <v>8.9999999999999993E-3</v>
      </c>
      <c r="AF56" s="43">
        <v>1.9E-2</v>
      </c>
      <c r="AG56" s="43">
        <v>2E-3</v>
      </c>
      <c r="AH56" s="43">
        <v>0.50900000000000001</v>
      </c>
      <c r="AI56" s="43">
        <v>6.2E-2</v>
      </c>
      <c r="AJ56" s="43">
        <v>1E-3</v>
      </c>
      <c r="AK56" s="43">
        <v>1E-3</v>
      </c>
      <c r="AL56" s="44">
        <v>0</v>
      </c>
      <c r="AM56" s="44">
        <v>0</v>
      </c>
      <c r="AN56" s="43">
        <v>2E-3</v>
      </c>
      <c r="AO56" s="44">
        <v>0</v>
      </c>
      <c r="AP56" s="44">
        <v>0</v>
      </c>
      <c r="AQ56" s="44">
        <v>0</v>
      </c>
      <c r="AR56" s="44">
        <v>0</v>
      </c>
      <c r="AS56" s="43">
        <v>2E-3</v>
      </c>
      <c r="AT56" s="43">
        <v>2E-3</v>
      </c>
      <c r="AU56" s="43">
        <v>8.9999999999999993E-3</v>
      </c>
      <c r="AV56" s="44">
        <v>0</v>
      </c>
      <c r="AW56" s="43">
        <v>2E-3</v>
      </c>
      <c r="AX56" s="43">
        <v>1E-3</v>
      </c>
      <c r="AY56" s="43">
        <v>7.5999999999999998E-2</v>
      </c>
      <c r="AZ56" s="43">
        <v>4.8000000000000001E-2</v>
      </c>
      <c r="BA56" s="43">
        <v>1E-3</v>
      </c>
      <c r="BB56" s="43">
        <v>2.5000000000000001E-2</v>
      </c>
      <c r="BC56" s="43">
        <v>0.77500000000000002</v>
      </c>
      <c r="BD56" s="43">
        <v>1.7000000000000001E-2</v>
      </c>
      <c r="BE56" s="43">
        <v>1.7999999999999999E-2</v>
      </c>
      <c r="BF56" s="44">
        <v>0</v>
      </c>
      <c r="BG56" s="44">
        <v>0</v>
      </c>
      <c r="BH56" s="44">
        <v>0</v>
      </c>
      <c r="BI56" s="43">
        <v>1E-3</v>
      </c>
      <c r="BJ56" s="43">
        <v>4.0000000000000001E-3</v>
      </c>
      <c r="BK56" s="44">
        <v>0</v>
      </c>
      <c r="BL56" s="44">
        <v>0</v>
      </c>
      <c r="BM56" s="44">
        <v>0</v>
      </c>
      <c r="BN56" s="9">
        <f t="shared" si="1"/>
        <v>2.024999999999999</v>
      </c>
      <c r="BO56" s="43">
        <v>18.116</v>
      </c>
      <c r="BP56" s="43">
        <v>1.321</v>
      </c>
      <c r="BQ56" s="44">
        <v>0</v>
      </c>
      <c r="BR56" s="43">
        <v>4.9649999999999999</v>
      </c>
      <c r="BS56" s="43">
        <v>66.808000000000007</v>
      </c>
    </row>
    <row r="57" spans="1:71" ht="15">
      <c r="A57" s="40" t="s">
        <v>145</v>
      </c>
      <c r="B57" s="42">
        <v>0.433</v>
      </c>
      <c r="C57" s="41">
        <v>0</v>
      </c>
      <c r="D57" s="42">
        <v>1.4790000000000001</v>
      </c>
      <c r="E57" s="42">
        <v>3.1509999999999998</v>
      </c>
      <c r="F57" s="42">
        <v>1E-3</v>
      </c>
      <c r="G57" s="41">
        <v>0</v>
      </c>
      <c r="H57" s="41">
        <v>0</v>
      </c>
      <c r="I57" s="41">
        <v>0</v>
      </c>
      <c r="J57" s="41">
        <v>0</v>
      </c>
      <c r="K57" s="41">
        <v>0</v>
      </c>
      <c r="L57" s="41">
        <v>0</v>
      </c>
      <c r="M57" s="41">
        <v>0</v>
      </c>
      <c r="N57" s="41">
        <v>0</v>
      </c>
      <c r="O57" s="41">
        <v>0</v>
      </c>
      <c r="P57" s="41">
        <v>0</v>
      </c>
      <c r="Q57" s="41">
        <v>0</v>
      </c>
      <c r="R57" s="41">
        <v>0</v>
      </c>
      <c r="S57" s="41">
        <v>0</v>
      </c>
      <c r="T57" s="41">
        <v>0</v>
      </c>
      <c r="U57" s="41">
        <v>0</v>
      </c>
      <c r="V57" s="42">
        <v>35.451000000000001</v>
      </c>
      <c r="W57" s="41">
        <v>0</v>
      </c>
      <c r="X57" s="42">
        <v>1.6E-2</v>
      </c>
      <c r="Y57" s="41">
        <v>0</v>
      </c>
      <c r="Z57" s="41">
        <v>0</v>
      </c>
      <c r="AA57" s="41">
        <v>0</v>
      </c>
      <c r="AB57" s="42">
        <v>0.78700000000000003</v>
      </c>
      <c r="AC57" s="41">
        <v>0</v>
      </c>
      <c r="AD57" s="42">
        <v>0.35099999999999998</v>
      </c>
      <c r="AE57" s="42">
        <v>8.0000000000000002E-3</v>
      </c>
      <c r="AF57" s="42">
        <v>2.5339999999999998</v>
      </c>
      <c r="AG57" s="42">
        <v>8.6999999999999993</v>
      </c>
      <c r="AH57" s="42">
        <v>15.673999999999999</v>
      </c>
      <c r="AI57" s="41">
        <v>3</v>
      </c>
      <c r="AJ57" s="42">
        <v>0.39200000000000002</v>
      </c>
      <c r="AK57" s="41">
        <v>0</v>
      </c>
      <c r="AL57" s="41">
        <v>0</v>
      </c>
      <c r="AM57" s="41">
        <v>0</v>
      </c>
      <c r="AN57" s="41">
        <v>0</v>
      </c>
      <c r="AO57" s="41">
        <v>0</v>
      </c>
      <c r="AP57" s="41">
        <v>0</v>
      </c>
      <c r="AQ57" s="41">
        <v>0</v>
      </c>
      <c r="AR57" s="41">
        <v>0</v>
      </c>
      <c r="AS57" s="41">
        <v>0</v>
      </c>
      <c r="AT57" s="42">
        <v>0.16500000000000001</v>
      </c>
      <c r="AU57" s="42">
        <v>2.548</v>
      </c>
      <c r="AV57" s="42">
        <v>0.18099999999999999</v>
      </c>
      <c r="AW57" s="42">
        <v>3.6999999999999998E-2</v>
      </c>
      <c r="AX57" s="42">
        <v>3.5000000000000003E-2</v>
      </c>
      <c r="AY57" s="41">
        <v>0</v>
      </c>
      <c r="AZ57" s="42">
        <v>0.53800000000000003</v>
      </c>
      <c r="BA57" s="42">
        <v>9.8000000000000004E-2</v>
      </c>
      <c r="BB57" s="42">
        <v>0.26300000000000001</v>
      </c>
      <c r="BC57" s="42">
        <v>54.552999999999997</v>
      </c>
      <c r="BD57" s="42">
        <v>0.218</v>
      </c>
      <c r="BE57" s="41">
        <v>0</v>
      </c>
      <c r="BF57" s="41">
        <v>0</v>
      </c>
      <c r="BG57" s="41">
        <v>0</v>
      </c>
      <c r="BH57" s="42">
        <v>5.0000000000000001E-3</v>
      </c>
      <c r="BI57" s="41">
        <v>0</v>
      </c>
      <c r="BJ57" s="41">
        <v>0</v>
      </c>
      <c r="BK57" s="41">
        <v>0</v>
      </c>
      <c r="BL57" s="41">
        <v>0</v>
      </c>
      <c r="BM57" s="41">
        <v>0</v>
      </c>
      <c r="BN57" s="9">
        <f t="shared" si="1"/>
        <v>130.61799999999999</v>
      </c>
      <c r="BO57" s="41">
        <v>0</v>
      </c>
      <c r="BP57" s="42">
        <v>17.765999999999998</v>
      </c>
      <c r="BQ57" s="41">
        <v>0</v>
      </c>
      <c r="BR57" s="42">
        <v>9.3520000000000003</v>
      </c>
      <c r="BS57" s="42">
        <v>111.935</v>
      </c>
    </row>
    <row r="58" spans="1:71" ht="15">
      <c r="A58" s="40" t="s">
        <v>146</v>
      </c>
      <c r="B58" s="43">
        <v>0.53700000000000003</v>
      </c>
      <c r="C58" s="43">
        <v>0.27</v>
      </c>
      <c r="D58" s="43">
        <v>0.57399999999999995</v>
      </c>
      <c r="E58" s="43">
        <v>1.1919999999999999</v>
      </c>
      <c r="F58" s="43">
        <v>0.27400000000000002</v>
      </c>
      <c r="G58" s="43">
        <v>4.2000000000000003E-2</v>
      </c>
      <c r="H58" s="43">
        <v>0.11</v>
      </c>
      <c r="I58" s="43">
        <v>5.7000000000000002E-2</v>
      </c>
      <c r="J58" s="43">
        <v>1.9E-2</v>
      </c>
      <c r="K58" s="43">
        <v>0.14699999999999999</v>
      </c>
      <c r="L58" s="43">
        <v>0.14199999999999999</v>
      </c>
      <c r="M58" s="43">
        <v>0.03</v>
      </c>
      <c r="N58" s="43">
        <v>0.56899999999999995</v>
      </c>
      <c r="O58" s="43">
        <v>0.11</v>
      </c>
      <c r="P58" s="43">
        <v>0.36399999999999999</v>
      </c>
      <c r="Q58" s="43">
        <v>0.86799999999999999</v>
      </c>
      <c r="R58" s="43">
        <v>1.0649999999999999</v>
      </c>
      <c r="S58" s="43">
        <v>0.98199999999999998</v>
      </c>
      <c r="T58" s="43">
        <v>7.4550000000000001</v>
      </c>
      <c r="U58" s="43">
        <v>2.226</v>
      </c>
      <c r="V58" s="43">
        <v>325.33699999999999</v>
      </c>
      <c r="W58" s="43">
        <v>1.643</v>
      </c>
      <c r="X58" s="43">
        <v>61.899000000000001</v>
      </c>
      <c r="Y58" s="43">
        <v>0.67</v>
      </c>
      <c r="Z58" s="43">
        <v>8.0000000000000002E-3</v>
      </c>
      <c r="AA58" s="43">
        <v>0.503</v>
      </c>
      <c r="AB58" s="43">
        <v>2.141</v>
      </c>
      <c r="AC58" s="43">
        <v>6.1769999999999996</v>
      </c>
      <c r="AD58" s="43">
        <v>1.833</v>
      </c>
      <c r="AE58" s="43">
        <v>0.90200000000000002</v>
      </c>
      <c r="AF58" s="43">
        <v>14.436</v>
      </c>
      <c r="AG58" s="43">
        <v>30.814</v>
      </c>
      <c r="AH58" s="43">
        <v>25.599</v>
      </c>
      <c r="AI58" s="43">
        <v>10.068</v>
      </c>
      <c r="AJ58" s="43">
        <v>0.69199999999999995</v>
      </c>
      <c r="AK58" s="43">
        <v>0.10199999999999999</v>
      </c>
      <c r="AL58" s="43">
        <v>1.4E-2</v>
      </c>
      <c r="AM58" s="43">
        <v>2.9000000000000001E-2</v>
      </c>
      <c r="AN58" s="43">
        <v>9.8000000000000004E-2</v>
      </c>
      <c r="AO58" s="43">
        <v>1.411</v>
      </c>
      <c r="AP58" s="43">
        <v>8.3000000000000004E-2</v>
      </c>
      <c r="AQ58" s="43">
        <v>0.11600000000000001</v>
      </c>
      <c r="AR58" s="43">
        <v>5.3999999999999999E-2</v>
      </c>
      <c r="AS58" s="43">
        <v>0.28899999999999998</v>
      </c>
      <c r="AT58" s="43">
        <v>0.27700000000000002</v>
      </c>
      <c r="AU58" s="43">
        <v>3.8570000000000002</v>
      </c>
      <c r="AV58" s="43">
        <v>0.41899999999999998</v>
      </c>
      <c r="AW58" s="43">
        <v>7.0000000000000007E-2</v>
      </c>
      <c r="AX58" s="43">
        <v>0.9</v>
      </c>
      <c r="AY58" s="43">
        <v>14.678000000000001</v>
      </c>
      <c r="AZ58" s="43">
        <v>0.255</v>
      </c>
      <c r="BA58" s="43">
        <v>0.375</v>
      </c>
      <c r="BB58" s="43">
        <v>1.1779999999999999</v>
      </c>
      <c r="BC58" s="43">
        <v>123.00700000000001</v>
      </c>
      <c r="BD58" s="43">
        <v>0.218</v>
      </c>
      <c r="BE58" s="43">
        <v>2.214</v>
      </c>
      <c r="BF58" s="43">
        <v>0.5</v>
      </c>
      <c r="BG58" s="43">
        <v>0.03</v>
      </c>
      <c r="BH58" s="43">
        <v>0.113</v>
      </c>
      <c r="BI58" s="43">
        <v>0.14399999999999999</v>
      </c>
      <c r="BJ58" s="43">
        <v>0.55900000000000005</v>
      </c>
      <c r="BK58" s="43">
        <v>0.224</v>
      </c>
      <c r="BL58" s="44">
        <v>0</v>
      </c>
      <c r="BM58" s="44">
        <v>0</v>
      </c>
      <c r="BN58" s="9">
        <f t="shared" si="1"/>
        <v>650.96899999999994</v>
      </c>
      <c r="BO58" s="43">
        <v>42.953000000000003</v>
      </c>
      <c r="BP58" s="43">
        <v>394.12200000000001</v>
      </c>
      <c r="BQ58" s="43">
        <v>1.7999999999999999E-2</v>
      </c>
      <c r="BR58" s="43">
        <v>338.053</v>
      </c>
      <c r="BS58" s="43">
        <v>1808.8620000000001</v>
      </c>
    </row>
    <row r="59" spans="1:71" ht="11.45" customHeight="1">
      <c r="BN59" s="26">
        <f>SUM(BN13:BN58)</f>
        <v>9411.2859999999982</v>
      </c>
      <c r="BO59" s="26">
        <f t="shared" ref="BO59:BS59" si="2">SUM(BO13:BO58)</f>
        <v>193.67600000000002</v>
      </c>
      <c r="BP59" s="26">
        <f t="shared" si="2"/>
        <v>2687.1589999999992</v>
      </c>
      <c r="BQ59" s="26">
        <f t="shared" si="2"/>
        <v>0.1</v>
      </c>
      <c r="BR59" s="26">
        <f t="shared" si="2"/>
        <v>2994.9670000000001</v>
      </c>
      <c r="BS59" s="26">
        <f t="shared" si="2"/>
        <v>12139.073000000004</v>
      </c>
    </row>
    <row r="60" spans="1:71" ht="15">
      <c r="A60" s="36" t="s">
        <v>153</v>
      </c>
    </row>
    <row r="61" spans="1:71" ht="15">
      <c r="A61" s="36" t="s">
        <v>154</v>
      </c>
      <c r="B61" s="35" t="s">
        <v>155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BS61"/>
  <sheetViews>
    <sheetView workbookViewId="0">
      <pane xSplit="1" ySplit="12" topLeftCell="BL32" activePane="bottomRight" state="frozen"/>
      <selection pane="topRight"/>
      <selection pane="bottomLeft"/>
      <selection pane="bottomRight" activeCell="BM1" sqref="BM1:BM1048576"/>
    </sheetView>
  </sheetViews>
  <sheetFormatPr baseColWidth="10" defaultColWidth="9.140625" defaultRowHeight="11.45" customHeight="1"/>
  <cols>
    <col min="1" max="1" width="18" customWidth="1"/>
    <col min="2" max="11" width="19.85546875" customWidth="1"/>
    <col min="12" max="12" width="18" customWidth="1"/>
    <col min="13" max="15" width="19.85546875" customWidth="1"/>
    <col min="16" max="16" width="11" customWidth="1"/>
    <col min="17" max="27" width="19.85546875" customWidth="1"/>
    <col min="28" max="28" width="12" customWidth="1"/>
    <col min="29" max="32" width="19.85546875" customWidth="1"/>
    <col min="33" max="34" width="18" customWidth="1"/>
    <col min="35" max="37" width="19.85546875" customWidth="1"/>
    <col min="38" max="38" width="10" customWidth="1"/>
    <col min="39" max="39" width="19.85546875" customWidth="1"/>
    <col min="40" max="40" width="18" customWidth="1"/>
    <col min="41" max="42" width="19.85546875" customWidth="1"/>
    <col min="43" max="43" width="10" customWidth="1"/>
    <col min="44" max="55" width="19.85546875" customWidth="1"/>
    <col min="56" max="56" width="12" customWidth="1"/>
    <col min="57" max="57" width="13" customWidth="1"/>
    <col min="58" max="65" width="19.85546875" customWidth="1"/>
    <col min="66" max="66" width="19.85546875" style="20" customWidth="1"/>
    <col min="67" max="71" width="19.85546875" customWidth="1"/>
  </cols>
  <sheetData>
    <row r="1" spans="1:71" ht="15">
      <c r="A1" s="3" t="s">
        <v>147</v>
      </c>
    </row>
    <row r="2" spans="1:71" ht="15">
      <c r="A2" s="2" t="s">
        <v>148</v>
      </c>
      <c r="B2" s="1" t="s">
        <v>0</v>
      </c>
    </row>
    <row r="3" spans="1:71" ht="15">
      <c r="A3" s="2" t="s">
        <v>149</v>
      </c>
      <c r="B3" s="2" t="s">
        <v>6</v>
      </c>
    </row>
    <row r="5" spans="1:71" ht="15">
      <c r="A5" s="1" t="s">
        <v>12</v>
      </c>
      <c r="C5" s="2" t="s">
        <v>18</v>
      </c>
    </row>
    <row r="6" spans="1:71" ht="15">
      <c r="A6" s="1" t="s">
        <v>13</v>
      </c>
      <c r="C6" s="2" t="s">
        <v>19</v>
      </c>
    </row>
    <row r="7" spans="1:71" ht="15">
      <c r="A7" s="1" t="s">
        <v>14</v>
      </c>
      <c r="C7" s="2" t="s">
        <v>20</v>
      </c>
    </row>
    <row r="8" spans="1:71" ht="15">
      <c r="A8" s="1" t="s">
        <v>15</v>
      </c>
      <c r="C8" s="2" t="s">
        <v>28</v>
      </c>
    </row>
    <row r="9" spans="1:71" ht="15">
      <c r="A9" s="1" t="s">
        <v>16</v>
      </c>
      <c r="C9" s="2" t="s">
        <v>22</v>
      </c>
    </row>
    <row r="10" spans="1:71" ht="11.45" customHeight="1">
      <c r="BN10" s="20">
        <f t="shared" ref="BN10" si="0">BM10+1</f>
        <v>1</v>
      </c>
    </row>
    <row r="11" spans="1:71" ht="15">
      <c r="A11" s="5" t="s">
        <v>150</v>
      </c>
      <c r="B11" s="4" t="s">
        <v>36</v>
      </c>
      <c r="C11" s="4" t="s">
        <v>37</v>
      </c>
      <c r="D11" s="4" t="s">
        <v>38</v>
      </c>
      <c r="E11" s="4" t="s">
        <v>39</v>
      </c>
      <c r="F11" s="4" t="s">
        <v>40</v>
      </c>
      <c r="G11" s="4" t="s">
        <v>41</v>
      </c>
      <c r="H11" s="4" t="s">
        <v>42</v>
      </c>
      <c r="I11" s="4" t="s">
        <v>43</v>
      </c>
      <c r="J11" s="4" t="s">
        <v>44</v>
      </c>
      <c r="K11" s="4" t="s">
        <v>45</v>
      </c>
      <c r="L11" s="4" t="s">
        <v>46</v>
      </c>
      <c r="M11" s="4" t="s">
        <v>47</v>
      </c>
      <c r="N11" s="4" t="s">
        <v>48</v>
      </c>
      <c r="O11" s="4" t="s">
        <v>49</v>
      </c>
      <c r="P11" s="4" t="s">
        <v>50</v>
      </c>
      <c r="Q11" s="4" t="s">
        <v>51</v>
      </c>
      <c r="R11" s="4" t="s">
        <v>52</v>
      </c>
      <c r="S11" s="4" t="s">
        <v>53</v>
      </c>
      <c r="T11" s="4" t="s">
        <v>54</v>
      </c>
      <c r="U11" s="4" t="s">
        <v>55</v>
      </c>
      <c r="V11" s="4" t="s">
        <v>56</v>
      </c>
      <c r="W11" s="4" t="s">
        <v>57</v>
      </c>
      <c r="X11" s="4" t="s">
        <v>58</v>
      </c>
      <c r="Y11" s="4" t="s">
        <v>59</v>
      </c>
      <c r="Z11" s="4" t="s">
        <v>60</v>
      </c>
      <c r="AA11" s="4" t="s">
        <v>61</v>
      </c>
      <c r="AB11" s="4" t="s">
        <v>62</v>
      </c>
      <c r="AC11" s="4" t="s">
        <v>63</v>
      </c>
      <c r="AD11" s="4" t="s">
        <v>64</v>
      </c>
      <c r="AE11" s="4" t="s">
        <v>65</v>
      </c>
      <c r="AF11" s="4" t="s">
        <v>66</v>
      </c>
      <c r="AG11" s="4" t="s">
        <v>67</v>
      </c>
      <c r="AH11" s="4" t="s">
        <v>68</v>
      </c>
      <c r="AI11" s="4" t="s">
        <v>69</v>
      </c>
      <c r="AJ11" s="4" t="s">
        <v>70</v>
      </c>
      <c r="AK11" s="4" t="s">
        <v>71</v>
      </c>
      <c r="AL11" s="4" t="s">
        <v>72</v>
      </c>
      <c r="AM11" s="4" t="s">
        <v>73</v>
      </c>
      <c r="AN11" s="4" t="s">
        <v>74</v>
      </c>
      <c r="AO11" s="4" t="s">
        <v>75</v>
      </c>
      <c r="AP11" s="4" t="s">
        <v>76</v>
      </c>
      <c r="AQ11" s="4" t="s">
        <v>77</v>
      </c>
      <c r="AR11" s="4" t="s">
        <v>78</v>
      </c>
      <c r="AS11" s="4" t="s">
        <v>79</v>
      </c>
      <c r="AT11" s="4" t="s">
        <v>80</v>
      </c>
      <c r="AU11" s="4" t="s">
        <v>81</v>
      </c>
      <c r="AV11" s="4" t="s">
        <v>82</v>
      </c>
      <c r="AW11" s="4" t="s">
        <v>83</v>
      </c>
      <c r="AX11" s="4" t="s">
        <v>84</v>
      </c>
      <c r="AY11" s="4" t="s">
        <v>85</v>
      </c>
      <c r="AZ11" s="4" t="s">
        <v>86</v>
      </c>
      <c r="BA11" s="4" t="s">
        <v>87</v>
      </c>
      <c r="BB11" s="4" t="s">
        <v>88</v>
      </c>
      <c r="BC11" s="4" t="s">
        <v>89</v>
      </c>
      <c r="BD11" s="4" t="s">
        <v>90</v>
      </c>
      <c r="BE11" s="4" t="s">
        <v>91</v>
      </c>
      <c r="BF11" s="4" t="s">
        <v>92</v>
      </c>
      <c r="BG11" s="4" t="s">
        <v>93</v>
      </c>
      <c r="BH11" s="4" t="s">
        <v>94</v>
      </c>
      <c r="BI11" s="4" t="s">
        <v>95</v>
      </c>
      <c r="BJ11" s="4" t="s">
        <v>96</v>
      </c>
      <c r="BK11" s="4" t="s">
        <v>97</v>
      </c>
      <c r="BL11" s="4" t="s">
        <v>98</v>
      </c>
      <c r="BM11" s="4" t="s">
        <v>99</v>
      </c>
      <c r="BN11" s="25" t="s">
        <v>163</v>
      </c>
      <c r="BO11" s="4" t="s">
        <v>100</v>
      </c>
      <c r="BP11" s="4" t="s">
        <v>101</v>
      </c>
      <c r="BQ11" s="4" t="s">
        <v>102</v>
      </c>
      <c r="BR11" s="4" t="s">
        <v>103</v>
      </c>
      <c r="BS11" s="4" t="s">
        <v>104</v>
      </c>
    </row>
    <row r="12" spans="1:71" ht="15">
      <c r="A12" s="6" t="s">
        <v>151</v>
      </c>
      <c r="B12" s="8" t="s">
        <v>152</v>
      </c>
      <c r="C12" s="8" t="s">
        <v>152</v>
      </c>
      <c r="D12" s="8" t="s">
        <v>152</v>
      </c>
      <c r="E12" s="8" t="s">
        <v>152</v>
      </c>
      <c r="F12" s="8" t="s">
        <v>152</v>
      </c>
      <c r="G12" s="8" t="s">
        <v>152</v>
      </c>
      <c r="H12" s="8" t="s">
        <v>152</v>
      </c>
      <c r="I12" s="8" t="s">
        <v>152</v>
      </c>
      <c r="J12" s="8" t="s">
        <v>152</v>
      </c>
      <c r="K12" s="8" t="s">
        <v>152</v>
      </c>
      <c r="L12" s="8" t="s">
        <v>152</v>
      </c>
      <c r="M12" s="8" t="s">
        <v>152</v>
      </c>
      <c r="N12" s="8" t="s">
        <v>152</v>
      </c>
      <c r="O12" s="8" t="s">
        <v>152</v>
      </c>
      <c r="P12" s="8" t="s">
        <v>152</v>
      </c>
      <c r="Q12" s="8" t="s">
        <v>152</v>
      </c>
      <c r="R12" s="8" t="s">
        <v>152</v>
      </c>
      <c r="S12" s="8" t="s">
        <v>152</v>
      </c>
      <c r="T12" s="8" t="s">
        <v>152</v>
      </c>
      <c r="U12" s="8" t="s">
        <v>152</v>
      </c>
      <c r="V12" s="8" t="s">
        <v>152</v>
      </c>
      <c r="W12" s="8" t="s">
        <v>152</v>
      </c>
      <c r="X12" s="8" t="s">
        <v>152</v>
      </c>
      <c r="Y12" s="8" t="s">
        <v>152</v>
      </c>
      <c r="Z12" s="8" t="s">
        <v>152</v>
      </c>
      <c r="AA12" s="8" t="s">
        <v>152</v>
      </c>
      <c r="AB12" s="8" t="s">
        <v>152</v>
      </c>
      <c r="AC12" s="8" t="s">
        <v>152</v>
      </c>
      <c r="AD12" s="8" t="s">
        <v>152</v>
      </c>
      <c r="AE12" s="8" t="s">
        <v>152</v>
      </c>
      <c r="AF12" s="8" t="s">
        <v>152</v>
      </c>
      <c r="AG12" s="8" t="s">
        <v>152</v>
      </c>
      <c r="AH12" s="8" t="s">
        <v>152</v>
      </c>
      <c r="AI12" s="8" t="s">
        <v>152</v>
      </c>
      <c r="AJ12" s="8" t="s">
        <v>152</v>
      </c>
      <c r="AK12" s="8" t="s">
        <v>152</v>
      </c>
      <c r="AL12" s="8" t="s">
        <v>152</v>
      </c>
      <c r="AM12" s="8" t="s">
        <v>152</v>
      </c>
      <c r="AN12" s="8" t="s">
        <v>152</v>
      </c>
      <c r="AO12" s="8" t="s">
        <v>152</v>
      </c>
      <c r="AP12" s="8" t="s">
        <v>152</v>
      </c>
      <c r="AQ12" s="8" t="s">
        <v>152</v>
      </c>
      <c r="AR12" s="8" t="s">
        <v>152</v>
      </c>
      <c r="AS12" s="8" t="s">
        <v>152</v>
      </c>
      <c r="AT12" s="8" t="s">
        <v>152</v>
      </c>
      <c r="AU12" s="8" t="s">
        <v>152</v>
      </c>
      <c r="AV12" s="8" t="s">
        <v>152</v>
      </c>
      <c r="AW12" s="8" t="s">
        <v>152</v>
      </c>
      <c r="AX12" s="8" t="s">
        <v>152</v>
      </c>
      <c r="AY12" s="8" t="s">
        <v>152</v>
      </c>
      <c r="AZ12" s="8" t="s">
        <v>152</v>
      </c>
      <c r="BA12" s="8" t="s">
        <v>152</v>
      </c>
      <c r="BB12" s="8" t="s">
        <v>152</v>
      </c>
      <c r="BC12" s="8" t="s">
        <v>152</v>
      </c>
      <c r="BD12" s="8" t="s">
        <v>152</v>
      </c>
      <c r="BE12" s="8" t="s">
        <v>152</v>
      </c>
      <c r="BF12" s="8" t="s">
        <v>152</v>
      </c>
      <c r="BG12" s="8" t="s">
        <v>152</v>
      </c>
      <c r="BH12" s="8" t="s">
        <v>152</v>
      </c>
      <c r="BI12" s="8" t="s">
        <v>152</v>
      </c>
      <c r="BJ12" s="8" t="s">
        <v>152</v>
      </c>
      <c r="BK12" s="8" t="s">
        <v>152</v>
      </c>
      <c r="BL12" s="8" t="s">
        <v>152</v>
      </c>
      <c r="BM12" s="8" t="s">
        <v>152</v>
      </c>
      <c r="BN12" s="8" t="s">
        <v>162</v>
      </c>
      <c r="BO12" s="8" t="s">
        <v>152</v>
      </c>
      <c r="BP12" s="8" t="s">
        <v>152</v>
      </c>
      <c r="BQ12" s="8" t="s">
        <v>152</v>
      </c>
      <c r="BR12" s="8" t="s">
        <v>152</v>
      </c>
      <c r="BS12" s="8" t="s">
        <v>152</v>
      </c>
    </row>
    <row r="13" spans="1:71" ht="15">
      <c r="A13" s="7" t="s">
        <v>106</v>
      </c>
      <c r="B13" s="9">
        <v>0</v>
      </c>
      <c r="C13" s="9">
        <v>0</v>
      </c>
      <c r="D13" s="16">
        <v>5.3999999999999999E-2</v>
      </c>
      <c r="E13" s="9">
        <v>0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16">
        <v>2.1000000000000001E-2</v>
      </c>
      <c r="L13" s="16">
        <v>8.2000000000000003E-2</v>
      </c>
      <c r="M13" s="9">
        <v>0</v>
      </c>
      <c r="N13" s="9">
        <v>0</v>
      </c>
      <c r="O13" s="9">
        <v>0</v>
      </c>
      <c r="P13" s="9">
        <v>0</v>
      </c>
      <c r="Q13" s="16">
        <v>3.9E-2</v>
      </c>
      <c r="R13" s="9">
        <v>0</v>
      </c>
      <c r="S13" s="9">
        <v>0</v>
      </c>
      <c r="T13" s="9">
        <v>0</v>
      </c>
      <c r="U13" s="16">
        <v>0.84399999999999997</v>
      </c>
      <c r="V13" s="16">
        <v>7.234</v>
      </c>
      <c r="W13" s="9">
        <v>0</v>
      </c>
      <c r="X13" s="16">
        <v>13.311</v>
      </c>
      <c r="Y13" s="9">
        <v>0</v>
      </c>
      <c r="Z13" s="9">
        <v>0</v>
      </c>
      <c r="AA13" s="9">
        <v>0</v>
      </c>
      <c r="AB13" s="16">
        <v>0.06</v>
      </c>
      <c r="AC13" s="9">
        <v>0</v>
      </c>
      <c r="AD13" s="16">
        <v>0.72199999999999998</v>
      </c>
      <c r="AE13" s="9">
        <v>0</v>
      </c>
      <c r="AF13" s="16">
        <v>2.2120000000000002</v>
      </c>
      <c r="AG13" s="9">
        <v>0</v>
      </c>
      <c r="AH13" s="16">
        <v>6.3890000000000002</v>
      </c>
      <c r="AI13" s="16">
        <v>1.2929999999999999</v>
      </c>
      <c r="AJ13" s="9">
        <v>0</v>
      </c>
      <c r="AK13" s="9">
        <v>0</v>
      </c>
      <c r="AL13" s="9">
        <v>0</v>
      </c>
      <c r="AM13" s="9">
        <v>0</v>
      </c>
      <c r="AN13" s="9">
        <v>0</v>
      </c>
      <c r="AO13" s="9">
        <v>0</v>
      </c>
      <c r="AP13" s="9">
        <v>0</v>
      </c>
      <c r="AQ13" s="9">
        <v>0</v>
      </c>
      <c r="AR13" s="9">
        <v>0</v>
      </c>
      <c r="AS13" s="9">
        <v>0</v>
      </c>
      <c r="AT13" s="9">
        <v>0</v>
      </c>
      <c r="AU13" s="9">
        <v>0</v>
      </c>
      <c r="AV13" s="9">
        <v>0</v>
      </c>
      <c r="AW13" s="9">
        <v>0</v>
      </c>
      <c r="AX13" s="16">
        <v>0.18099999999999999</v>
      </c>
      <c r="AY13" s="9">
        <v>0</v>
      </c>
      <c r="AZ13" s="9">
        <v>0</v>
      </c>
      <c r="BA13" s="9">
        <v>0</v>
      </c>
      <c r="BB13" s="9">
        <v>0</v>
      </c>
      <c r="BC13" s="16">
        <v>7.9710000000000001</v>
      </c>
      <c r="BD13" s="9">
        <v>0</v>
      </c>
      <c r="BE13" s="16">
        <v>0.115</v>
      </c>
      <c r="BF13" s="9">
        <v>0</v>
      </c>
      <c r="BG13" s="9">
        <v>0</v>
      </c>
      <c r="BH13" s="9">
        <v>0</v>
      </c>
      <c r="BI13" s="9">
        <v>0</v>
      </c>
      <c r="BJ13" s="9">
        <v>0</v>
      </c>
      <c r="BK13" s="9">
        <v>0</v>
      </c>
      <c r="BL13" s="9">
        <v>0</v>
      </c>
      <c r="BM13" s="9">
        <v>0</v>
      </c>
      <c r="BN13" s="9">
        <f>SUM(B13:BM13)</f>
        <v>40.527999999999999</v>
      </c>
      <c r="BO13" s="9">
        <v>0</v>
      </c>
      <c r="BP13" s="16">
        <v>88.754999999999995</v>
      </c>
      <c r="BQ13" s="9">
        <v>0</v>
      </c>
      <c r="BR13" s="16">
        <v>3.5059999999999998</v>
      </c>
      <c r="BS13" s="16">
        <v>39.869</v>
      </c>
    </row>
    <row r="14" spans="1:71" ht="15">
      <c r="A14" s="7" t="s">
        <v>107</v>
      </c>
      <c r="B14" s="17">
        <v>2E-3</v>
      </c>
      <c r="C14" s="17">
        <v>1E-3</v>
      </c>
      <c r="D14" s="10">
        <v>0</v>
      </c>
      <c r="E14" s="17">
        <v>1.4E-2</v>
      </c>
      <c r="F14" s="17">
        <v>1E-3</v>
      </c>
      <c r="G14" s="10">
        <v>0</v>
      </c>
      <c r="H14" s="10">
        <v>0</v>
      </c>
      <c r="I14" s="10">
        <v>0</v>
      </c>
      <c r="J14" s="10">
        <v>0</v>
      </c>
      <c r="K14" s="17">
        <v>2E-3</v>
      </c>
      <c r="L14" s="17">
        <v>2E-3</v>
      </c>
      <c r="M14" s="17">
        <v>1E-3</v>
      </c>
      <c r="N14" s="17">
        <v>1E-3</v>
      </c>
      <c r="O14" s="17">
        <v>0.03</v>
      </c>
      <c r="P14" s="17">
        <v>1.4999999999999999E-2</v>
      </c>
      <c r="Q14" s="17">
        <v>0.01</v>
      </c>
      <c r="R14" s="17">
        <v>1.6E-2</v>
      </c>
      <c r="S14" s="17">
        <v>5.0999999999999997E-2</v>
      </c>
      <c r="T14" s="17">
        <v>0.01</v>
      </c>
      <c r="U14" s="17">
        <v>0.11799999999999999</v>
      </c>
      <c r="V14" s="17">
        <v>3.0990000000000002</v>
      </c>
      <c r="W14" s="17">
        <v>1E-3</v>
      </c>
      <c r="X14" s="17">
        <v>2.5999999999999999E-2</v>
      </c>
      <c r="Y14" s="17">
        <v>0.12</v>
      </c>
      <c r="Z14" s="10">
        <v>0</v>
      </c>
      <c r="AA14" s="17">
        <v>1E-3</v>
      </c>
      <c r="AB14" s="17">
        <v>6.8000000000000005E-2</v>
      </c>
      <c r="AC14" s="17">
        <v>2.4E-2</v>
      </c>
      <c r="AD14" s="17">
        <v>3.0000000000000001E-3</v>
      </c>
      <c r="AE14" s="17">
        <v>2.1999999999999999E-2</v>
      </c>
      <c r="AF14" s="17">
        <v>2.0950000000000002</v>
      </c>
      <c r="AG14" s="17">
        <v>6.0000000000000001E-3</v>
      </c>
      <c r="AH14" s="17">
        <v>0.26</v>
      </c>
      <c r="AI14" s="17">
        <v>3.6999999999999998E-2</v>
      </c>
      <c r="AJ14" s="10">
        <v>0</v>
      </c>
      <c r="AK14" s="17">
        <v>2E-3</v>
      </c>
      <c r="AL14" s="10">
        <v>0</v>
      </c>
      <c r="AM14" s="17">
        <v>1E-3</v>
      </c>
      <c r="AN14" s="17">
        <v>3.0000000000000001E-3</v>
      </c>
      <c r="AO14" s="17">
        <v>4.0000000000000001E-3</v>
      </c>
      <c r="AP14" s="10">
        <v>0</v>
      </c>
      <c r="AQ14" s="10">
        <v>0</v>
      </c>
      <c r="AR14" s="10">
        <v>0</v>
      </c>
      <c r="AS14" s="17">
        <v>1E-3</v>
      </c>
      <c r="AT14" s="10">
        <v>0</v>
      </c>
      <c r="AU14" s="10">
        <v>0</v>
      </c>
      <c r="AV14" s="10">
        <v>0</v>
      </c>
      <c r="AW14" s="10">
        <v>0</v>
      </c>
      <c r="AX14" s="10">
        <v>0</v>
      </c>
      <c r="AY14" s="10">
        <v>0</v>
      </c>
      <c r="AZ14" s="10">
        <v>0</v>
      </c>
      <c r="BA14" s="17">
        <v>8.0000000000000002E-3</v>
      </c>
      <c r="BB14" s="17">
        <v>1E-3</v>
      </c>
      <c r="BC14" s="17">
        <v>0.80100000000000005</v>
      </c>
      <c r="BD14" s="17">
        <v>1E-3</v>
      </c>
      <c r="BE14" s="17">
        <v>0.372</v>
      </c>
      <c r="BF14" s="10">
        <v>0</v>
      </c>
      <c r="BG14" s="17">
        <v>1E-3</v>
      </c>
      <c r="BH14" s="10">
        <v>0</v>
      </c>
      <c r="BI14" s="10">
        <v>0</v>
      </c>
      <c r="BJ14" s="10">
        <v>0</v>
      </c>
      <c r="BK14" s="10">
        <v>0</v>
      </c>
      <c r="BL14" s="10">
        <v>0</v>
      </c>
      <c r="BM14" s="10">
        <v>0</v>
      </c>
      <c r="BN14" s="9">
        <f t="shared" ref="BN14:BN58" si="1">SUM(B14:BM14)</f>
        <v>7.2310000000000016</v>
      </c>
      <c r="BO14" s="17">
        <v>0.93</v>
      </c>
      <c r="BP14" s="17">
        <v>0.93</v>
      </c>
      <c r="BQ14" s="10">
        <v>0</v>
      </c>
      <c r="BR14" s="17">
        <v>3.9020000000000001</v>
      </c>
      <c r="BS14" s="17">
        <v>4.2939999999999996</v>
      </c>
    </row>
    <row r="15" spans="1:71" ht="15">
      <c r="A15" s="7" t="s">
        <v>108</v>
      </c>
      <c r="B15" s="16">
        <v>2E-3</v>
      </c>
      <c r="C15" s="9">
        <v>0</v>
      </c>
      <c r="D15" s="16">
        <v>1E-3</v>
      </c>
      <c r="E15" s="16">
        <v>2.7E-2</v>
      </c>
      <c r="F15" s="16">
        <v>8.0000000000000002E-3</v>
      </c>
      <c r="G15" s="16">
        <v>4.0000000000000001E-3</v>
      </c>
      <c r="H15" s="9">
        <v>0</v>
      </c>
      <c r="I15" s="16">
        <v>7.0000000000000001E-3</v>
      </c>
      <c r="J15" s="9">
        <v>0</v>
      </c>
      <c r="K15" s="9">
        <v>0</v>
      </c>
      <c r="L15" s="9">
        <v>0</v>
      </c>
      <c r="M15" s="9">
        <v>0</v>
      </c>
      <c r="N15" s="9">
        <v>0</v>
      </c>
      <c r="O15" s="16">
        <v>1.2999999999999999E-2</v>
      </c>
      <c r="P15" s="16">
        <v>2.7E-2</v>
      </c>
      <c r="Q15" s="16">
        <v>0.20799999999999999</v>
      </c>
      <c r="R15" s="16">
        <v>1.4999999999999999E-2</v>
      </c>
      <c r="S15" s="16">
        <v>6.0000000000000001E-3</v>
      </c>
      <c r="T15" s="16">
        <v>0.48199999999999998</v>
      </c>
      <c r="U15" s="16">
        <v>0.122</v>
      </c>
      <c r="V15" s="16">
        <v>6.6280000000000001</v>
      </c>
      <c r="W15" s="16">
        <v>0.02</v>
      </c>
      <c r="X15" s="16">
        <v>0.96</v>
      </c>
      <c r="Y15" s="16">
        <v>0.06</v>
      </c>
      <c r="Z15" s="16">
        <v>2E-3</v>
      </c>
      <c r="AA15" s="16">
        <v>7.0000000000000001E-3</v>
      </c>
      <c r="AB15" s="16">
        <v>0.109</v>
      </c>
      <c r="AC15" s="16">
        <v>4.5999999999999999E-2</v>
      </c>
      <c r="AD15" s="16">
        <v>0.17799999999999999</v>
      </c>
      <c r="AE15" s="16">
        <v>1.9E-2</v>
      </c>
      <c r="AF15" s="16">
        <v>2.4940000000000002</v>
      </c>
      <c r="AG15" s="16">
        <v>5.0000000000000001E-3</v>
      </c>
      <c r="AH15" s="16">
        <v>2.6139999999999999</v>
      </c>
      <c r="AI15" s="16">
        <v>0.156</v>
      </c>
      <c r="AJ15" s="9">
        <v>0</v>
      </c>
      <c r="AK15" s="9">
        <v>0</v>
      </c>
      <c r="AL15" s="9">
        <v>0</v>
      </c>
      <c r="AM15" s="9">
        <v>0</v>
      </c>
      <c r="AN15" s="16">
        <v>2E-3</v>
      </c>
      <c r="AO15" s="9">
        <v>0</v>
      </c>
      <c r="AP15" s="16">
        <v>5.8999999999999997E-2</v>
      </c>
      <c r="AQ15" s="9">
        <v>0</v>
      </c>
      <c r="AR15" s="9">
        <v>0</v>
      </c>
      <c r="AS15" s="16">
        <v>8.9999999999999993E-3</v>
      </c>
      <c r="AT15" s="9">
        <v>0</v>
      </c>
      <c r="AU15" s="16">
        <v>5.0999999999999997E-2</v>
      </c>
      <c r="AV15" s="9">
        <v>0</v>
      </c>
      <c r="AW15" s="9">
        <v>0</v>
      </c>
      <c r="AX15" s="9">
        <v>0</v>
      </c>
      <c r="AY15" s="16">
        <v>0.14599999999999999</v>
      </c>
      <c r="AZ15" s="9">
        <v>0</v>
      </c>
      <c r="BA15" s="9">
        <v>0</v>
      </c>
      <c r="BB15" s="16">
        <v>0.01</v>
      </c>
      <c r="BC15" s="16">
        <v>0.51400000000000001</v>
      </c>
      <c r="BD15" s="16">
        <v>8.9999999999999993E-3</v>
      </c>
      <c r="BE15" s="16">
        <v>2E-3</v>
      </c>
      <c r="BF15" s="9">
        <v>0</v>
      </c>
      <c r="BG15" s="9">
        <v>0</v>
      </c>
      <c r="BH15" s="9">
        <v>0</v>
      </c>
      <c r="BI15" s="9">
        <v>0</v>
      </c>
      <c r="BJ15" s="9">
        <v>0</v>
      </c>
      <c r="BK15" s="9">
        <v>0</v>
      </c>
      <c r="BL15" s="9">
        <v>0</v>
      </c>
      <c r="BM15" s="9">
        <v>0</v>
      </c>
      <c r="BN15" s="9">
        <f t="shared" si="1"/>
        <v>15.022000000000002</v>
      </c>
      <c r="BO15" s="16">
        <v>2.343</v>
      </c>
      <c r="BP15" s="16">
        <v>13.722</v>
      </c>
      <c r="BQ15" s="16">
        <v>1.2E-2</v>
      </c>
      <c r="BR15" s="16">
        <v>8.8819999999999997</v>
      </c>
      <c r="BS15" s="16">
        <v>20.747</v>
      </c>
    </row>
    <row r="16" spans="1:71" ht="15">
      <c r="A16" s="7" t="s">
        <v>109</v>
      </c>
      <c r="B16" s="10">
        <v>0</v>
      </c>
      <c r="C16" s="10">
        <v>0</v>
      </c>
      <c r="D16" s="10">
        <v>0</v>
      </c>
      <c r="E16" s="10">
        <v>0</v>
      </c>
      <c r="F16" s="10">
        <v>0</v>
      </c>
      <c r="G16" s="10">
        <v>0</v>
      </c>
      <c r="H16" s="10">
        <v>0</v>
      </c>
      <c r="I16" s="10">
        <v>0</v>
      </c>
      <c r="J16" s="10">
        <v>0</v>
      </c>
      <c r="K16" s="10">
        <v>0</v>
      </c>
      <c r="L16" s="10">
        <v>0</v>
      </c>
      <c r="M16" s="10">
        <v>0</v>
      </c>
      <c r="N16" s="10">
        <v>0</v>
      </c>
      <c r="O16" s="10">
        <v>0</v>
      </c>
      <c r="P16" s="10">
        <v>0</v>
      </c>
      <c r="Q16" s="17">
        <v>1.2E-2</v>
      </c>
      <c r="R16" s="17">
        <v>0.40500000000000003</v>
      </c>
      <c r="S16" s="10">
        <v>0</v>
      </c>
      <c r="T16" s="10">
        <v>0</v>
      </c>
      <c r="U16" s="17">
        <v>6.0000000000000001E-3</v>
      </c>
      <c r="V16" s="17">
        <v>2.1349999999999998</v>
      </c>
      <c r="W16" s="17">
        <v>8.8999999999999996E-2</v>
      </c>
      <c r="X16" s="17">
        <v>7.0179999999999998</v>
      </c>
      <c r="Y16" s="10">
        <v>0</v>
      </c>
      <c r="Z16" s="10">
        <v>0</v>
      </c>
      <c r="AA16" s="17">
        <v>1E-3</v>
      </c>
      <c r="AB16" s="17">
        <v>0.60699999999999998</v>
      </c>
      <c r="AC16" s="17">
        <v>0.183</v>
      </c>
      <c r="AD16" s="10">
        <v>0</v>
      </c>
      <c r="AE16" s="17">
        <v>1.0980000000000001</v>
      </c>
      <c r="AF16" s="17">
        <v>8.0000000000000002E-3</v>
      </c>
      <c r="AG16" s="10">
        <v>0</v>
      </c>
      <c r="AH16" s="17">
        <v>5.7910000000000004</v>
      </c>
      <c r="AI16" s="10">
        <v>0</v>
      </c>
      <c r="AJ16" s="10">
        <v>0</v>
      </c>
      <c r="AK16" s="10">
        <v>0</v>
      </c>
      <c r="AL16" s="10">
        <v>0</v>
      </c>
      <c r="AM16" s="10">
        <v>0</v>
      </c>
      <c r="AN16" s="10">
        <v>0</v>
      </c>
      <c r="AO16" s="10">
        <v>0</v>
      </c>
      <c r="AP16" s="10">
        <v>0</v>
      </c>
      <c r="AQ16" s="10">
        <v>0</v>
      </c>
      <c r="AR16" s="10">
        <v>0</v>
      </c>
      <c r="AS16" s="10">
        <v>0</v>
      </c>
      <c r="AT16" s="10">
        <v>0</v>
      </c>
      <c r="AU16" s="10">
        <v>0</v>
      </c>
      <c r="AV16" s="10">
        <v>0</v>
      </c>
      <c r="AW16" s="10">
        <v>0</v>
      </c>
      <c r="AX16" s="10">
        <v>0</v>
      </c>
      <c r="AY16" s="17">
        <v>9.7000000000000003E-2</v>
      </c>
      <c r="AZ16" s="10">
        <v>0</v>
      </c>
      <c r="BA16" s="10">
        <v>0</v>
      </c>
      <c r="BB16" s="10">
        <v>0</v>
      </c>
      <c r="BC16" s="17">
        <v>0.59899999999999998</v>
      </c>
      <c r="BD16" s="10">
        <v>0</v>
      </c>
      <c r="BE16" s="10">
        <v>0</v>
      </c>
      <c r="BF16" s="10">
        <v>0</v>
      </c>
      <c r="BG16" s="10">
        <v>0</v>
      </c>
      <c r="BH16" s="10">
        <v>0</v>
      </c>
      <c r="BI16" s="10">
        <v>0</v>
      </c>
      <c r="BJ16" s="17">
        <v>0.32100000000000001</v>
      </c>
      <c r="BK16" s="10">
        <v>0</v>
      </c>
      <c r="BL16" s="10">
        <v>0</v>
      </c>
      <c r="BM16" s="10">
        <v>0</v>
      </c>
      <c r="BN16" s="9">
        <f t="shared" si="1"/>
        <v>18.37</v>
      </c>
      <c r="BO16" s="17">
        <v>0.56999999999999995</v>
      </c>
      <c r="BP16" s="17">
        <v>20.509</v>
      </c>
      <c r="BQ16" s="10">
        <v>0</v>
      </c>
      <c r="BR16" s="17">
        <v>-10.611000000000001</v>
      </c>
      <c r="BS16" s="17">
        <v>154.517</v>
      </c>
    </row>
    <row r="17" spans="1:71" ht="15">
      <c r="A17" s="7" t="s">
        <v>21</v>
      </c>
      <c r="B17" s="16">
        <v>1.9750000000000001</v>
      </c>
      <c r="C17" s="9">
        <v>0</v>
      </c>
      <c r="D17" s="9">
        <v>0</v>
      </c>
      <c r="E17" s="9">
        <v>0</v>
      </c>
      <c r="F17" s="9">
        <v>0</v>
      </c>
      <c r="G17" s="9">
        <v>0</v>
      </c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16">
        <v>2.847</v>
      </c>
      <c r="O17" s="9">
        <v>0</v>
      </c>
      <c r="P17" s="9">
        <v>0</v>
      </c>
      <c r="Q17" s="9">
        <v>0</v>
      </c>
      <c r="R17" s="9">
        <v>0</v>
      </c>
      <c r="S17" s="16">
        <v>12.218999999999999</v>
      </c>
      <c r="T17" s="9">
        <v>0</v>
      </c>
      <c r="U17" s="9">
        <v>0</v>
      </c>
      <c r="V17" s="16">
        <v>1256.2539999999999</v>
      </c>
      <c r="W17" s="9">
        <v>0</v>
      </c>
      <c r="X17" s="16">
        <v>209.77699999999999</v>
      </c>
      <c r="Y17" s="9">
        <v>0</v>
      </c>
      <c r="Z17" s="9">
        <v>0</v>
      </c>
      <c r="AA17" s="9">
        <v>0</v>
      </c>
      <c r="AB17" s="9">
        <v>0</v>
      </c>
      <c r="AC17" s="9">
        <v>0</v>
      </c>
      <c r="AD17" s="9">
        <v>0</v>
      </c>
      <c r="AE17" s="9">
        <v>0</v>
      </c>
      <c r="AF17" s="16">
        <v>3.2309999999999999</v>
      </c>
      <c r="AG17" s="9">
        <v>0</v>
      </c>
      <c r="AH17" s="16">
        <v>38.030999999999999</v>
      </c>
      <c r="AI17" s="9">
        <v>0</v>
      </c>
      <c r="AJ17" s="9">
        <v>0</v>
      </c>
      <c r="AK17" s="9">
        <v>0</v>
      </c>
      <c r="AL17" s="9">
        <v>0</v>
      </c>
      <c r="AM17" s="9">
        <v>0</v>
      </c>
      <c r="AN17" s="9">
        <v>0</v>
      </c>
      <c r="AO17" s="9">
        <v>0</v>
      </c>
      <c r="AP17" s="9">
        <v>0</v>
      </c>
      <c r="AQ17" s="9">
        <v>0</v>
      </c>
      <c r="AR17" s="9">
        <v>0</v>
      </c>
      <c r="AS17" s="9">
        <v>0</v>
      </c>
      <c r="AT17" s="9">
        <v>0</v>
      </c>
      <c r="AU17" s="16">
        <v>0.96099999999999997</v>
      </c>
      <c r="AV17" s="9">
        <v>0</v>
      </c>
      <c r="AW17" s="9">
        <v>0</v>
      </c>
      <c r="AX17" s="9">
        <v>0</v>
      </c>
      <c r="AY17" s="9">
        <v>0</v>
      </c>
      <c r="AZ17" s="9">
        <v>0</v>
      </c>
      <c r="BA17" s="9">
        <v>0</v>
      </c>
      <c r="BB17" s="16">
        <v>13.654999999999999</v>
      </c>
      <c r="BC17" s="16">
        <v>113.232</v>
      </c>
      <c r="BD17" s="9">
        <v>0</v>
      </c>
      <c r="BE17" s="16">
        <v>0.26100000000000001</v>
      </c>
      <c r="BF17" s="16">
        <v>0.46600000000000003</v>
      </c>
      <c r="BG17" s="16">
        <v>0.60699999999999998</v>
      </c>
      <c r="BH17" s="9">
        <v>0</v>
      </c>
      <c r="BI17" s="9">
        <v>0</v>
      </c>
      <c r="BJ17" s="9">
        <v>0</v>
      </c>
      <c r="BK17" s="9">
        <v>0</v>
      </c>
      <c r="BL17" s="9">
        <v>0</v>
      </c>
      <c r="BM17" s="9">
        <v>0</v>
      </c>
      <c r="BN17" s="9">
        <f t="shared" si="1"/>
        <v>1653.5159999999996</v>
      </c>
      <c r="BO17" s="16">
        <v>16.704999999999998</v>
      </c>
      <c r="BP17" s="16">
        <v>440.51499999999999</v>
      </c>
      <c r="BQ17" s="9">
        <v>0</v>
      </c>
      <c r="BR17" s="16">
        <v>-3920.1460000000002</v>
      </c>
      <c r="BS17" s="16">
        <v>3290.326</v>
      </c>
    </row>
    <row r="18" spans="1:71" ht="15">
      <c r="A18" s="7" t="s">
        <v>110</v>
      </c>
      <c r="B18" s="10">
        <v>0</v>
      </c>
      <c r="C18" s="10">
        <v>0</v>
      </c>
      <c r="D18" s="17">
        <v>1E-3</v>
      </c>
      <c r="E18" s="10">
        <v>0</v>
      </c>
      <c r="F18" s="10">
        <v>0</v>
      </c>
      <c r="G18" s="17">
        <v>2E-3</v>
      </c>
      <c r="H18" s="10">
        <v>0</v>
      </c>
      <c r="I18" s="10">
        <v>0</v>
      </c>
      <c r="J18" s="10">
        <v>0</v>
      </c>
      <c r="K18" s="10">
        <v>0</v>
      </c>
      <c r="L18" s="10">
        <v>0</v>
      </c>
      <c r="M18" s="10">
        <v>0</v>
      </c>
      <c r="N18" s="17">
        <v>2E-3</v>
      </c>
      <c r="O18" s="10">
        <v>0</v>
      </c>
      <c r="P18" s="10">
        <v>0</v>
      </c>
      <c r="Q18" s="17">
        <v>0.02</v>
      </c>
      <c r="R18" s="10">
        <v>0</v>
      </c>
      <c r="S18" s="17">
        <v>6.0000000000000001E-3</v>
      </c>
      <c r="T18" s="10">
        <v>0</v>
      </c>
      <c r="U18" s="17">
        <v>4.0000000000000001E-3</v>
      </c>
      <c r="V18" s="17">
        <v>6.7000000000000004E-2</v>
      </c>
      <c r="W18" s="17">
        <v>2.1000000000000001E-2</v>
      </c>
      <c r="X18" s="17">
        <v>0.75800000000000001</v>
      </c>
      <c r="Y18" s="10">
        <v>0</v>
      </c>
      <c r="Z18" s="10">
        <v>0</v>
      </c>
      <c r="AA18" s="10">
        <v>0</v>
      </c>
      <c r="AB18" s="17">
        <v>0.06</v>
      </c>
      <c r="AC18" s="17">
        <v>8.7999999999999995E-2</v>
      </c>
      <c r="AD18" s="10">
        <v>0</v>
      </c>
      <c r="AE18" s="10">
        <v>0</v>
      </c>
      <c r="AF18" s="17">
        <v>6.3E-2</v>
      </c>
      <c r="AG18" s="10">
        <v>0</v>
      </c>
      <c r="AH18" s="17">
        <v>4.2999999999999997E-2</v>
      </c>
      <c r="AI18" s="17">
        <v>6.4000000000000001E-2</v>
      </c>
      <c r="AJ18" s="17">
        <v>1E-3</v>
      </c>
      <c r="AK18" s="10">
        <v>0</v>
      </c>
      <c r="AL18" s="10">
        <v>0</v>
      </c>
      <c r="AM18" s="10">
        <v>0</v>
      </c>
      <c r="AN18" s="17">
        <v>2E-3</v>
      </c>
      <c r="AO18" s="17">
        <v>1.2999999999999999E-2</v>
      </c>
      <c r="AP18" s="10">
        <v>0</v>
      </c>
      <c r="AQ18" s="10">
        <v>0</v>
      </c>
      <c r="AR18" s="10">
        <v>0</v>
      </c>
      <c r="AS18" s="17">
        <v>5.0000000000000001E-3</v>
      </c>
      <c r="AT18" s="17">
        <v>4.0000000000000001E-3</v>
      </c>
      <c r="AU18" s="17">
        <v>2E-3</v>
      </c>
      <c r="AV18" s="17">
        <v>5.0000000000000001E-3</v>
      </c>
      <c r="AW18" s="17">
        <v>1E-3</v>
      </c>
      <c r="AX18" s="17">
        <v>1.4E-2</v>
      </c>
      <c r="AY18" s="17">
        <v>7.1999999999999995E-2</v>
      </c>
      <c r="AZ18" s="17">
        <v>5.0000000000000001E-3</v>
      </c>
      <c r="BA18" s="10">
        <v>0</v>
      </c>
      <c r="BB18" s="10">
        <v>0</v>
      </c>
      <c r="BC18" s="17">
        <v>3.3000000000000002E-2</v>
      </c>
      <c r="BD18" s="17">
        <v>1E-3</v>
      </c>
      <c r="BE18" s="10">
        <v>0</v>
      </c>
      <c r="BF18" s="17">
        <v>1E-3</v>
      </c>
      <c r="BG18" s="10">
        <v>0</v>
      </c>
      <c r="BH18" s="17">
        <v>1.0999999999999999E-2</v>
      </c>
      <c r="BI18" s="17">
        <v>1E-3</v>
      </c>
      <c r="BJ18" s="10">
        <v>0</v>
      </c>
      <c r="BK18" s="10">
        <v>0</v>
      </c>
      <c r="BL18" s="10">
        <v>0</v>
      </c>
      <c r="BM18" s="10">
        <v>0</v>
      </c>
      <c r="BN18" s="9">
        <f t="shared" si="1"/>
        <v>1.369999999999999</v>
      </c>
      <c r="BO18" s="17">
        <v>0.34300000000000003</v>
      </c>
      <c r="BP18" s="17">
        <v>0.73799999999999999</v>
      </c>
      <c r="BQ18" s="10">
        <v>0</v>
      </c>
      <c r="BR18" s="17">
        <v>0.13400000000000001</v>
      </c>
      <c r="BS18" s="17">
        <v>9.4710000000000001</v>
      </c>
    </row>
    <row r="19" spans="1:71" ht="15">
      <c r="A19" s="7" t="s">
        <v>111</v>
      </c>
      <c r="B19" s="16">
        <v>9.2999999999999999E-2</v>
      </c>
      <c r="C19" s="16">
        <v>0.154</v>
      </c>
      <c r="D19" s="16">
        <v>0.43099999999999999</v>
      </c>
      <c r="E19" s="16">
        <v>0.73199999999999998</v>
      </c>
      <c r="F19" s="16">
        <v>0.04</v>
      </c>
      <c r="G19" s="16">
        <v>1E-3</v>
      </c>
      <c r="H19" s="16">
        <v>1.6E-2</v>
      </c>
      <c r="I19" s="9">
        <v>0</v>
      </c>
      <c r="J19" s="16">
        <v>6.0000000000000001E-3</v>
      </c>
      <c r="K19" s="9">
        <v>0</v>
      </c>
      <c r="L19" s="16">
        <v>0.157</v>
      </c>
      <c r="M19" s="16">
        <v>0.123</v>
      </c>
      <c r="N19" s="16">
        <v>3.1E-2</v>
      </c>
      <c r="O19" s="16">
        <v>2.5000000000000001E-2</v>
      </c>
      <c r="P19" s="9">
        <v>0</v>
      </c>
      <c r="Q19" s="16">
        <v>7.0000000000000001E-3</v>
      </c>
      <c r="R19" s="16">
        <v>0.04</v>
      </c>
      <c r="S19" s="9">
        <v>0</v>
      </c>
      <c r="T19" s="16">
        <v>1.468</v>
      </c>
      <c r="U19" s="16">
        <v>302.21800000000002</v>
      </c>
      <c r="V19" s="16">
        <v>13.382999999999999</v>
      </c>
      <c r="W19" s="16">
        <v>22.837</v>
      </c>
      <c r="X19" s="16">
        <v>5.0000000000000001E-3</v>
      </c>
      <c r="Y19" s="9">
        <v>0</v>
      </c>
      <c r="Z19" s="9">
        <v>0</v>
      </c>
      <c r="AA19" s="16">
        <v>0.22500000000000001</v>
      </c>
      <c r="AB19" s="16">
        <v>0.78500000000000003</v>
      </c>
      <c r="AC19" s="16">
        <v>3.2000000000000001E-2</v>
      </c>
      <c r="AD19" s="16">
        <v>0.3</v>
      </c>
      <c r="AE19" s="16">
        <v>4.7E-2</v>
      </c>
      <c r="AF19" s="16">
        <v>0.183</v>
      </c>
      <c r="AG19" s="16">
        <v>2E-3</v>
      </c>
      <c r="AH19" s="16">
        <v>4.7039999999999997</v>
      </c>
      <c r="AI19" s="16">
        <v>2.7E-2</v>
      </c>
      <c r="AJ19" s="16">
        <v>5.3999999999999999E-2</v>
      </c>
      <c r="AK19" s="16">
        <v>6.0000000000000001E-3</v>
      </c>
      <c r="AL19" s="9">
        <v>0</v>
      </c>
      <c r="AM19" s="16">
        <v>0.08</v>
      </c>
      <c r="AN19" s="16">
        <v>9.5000000000000001E-2</v>
      </c>
      <c r="AO19" s="16">
        <v>3.2280000000000002</v>
      </c>
      <c r="AP19" s="9">
        <v>0</v>
      </c>
      <c r="AQ19" s="9">
        <v>0</v>
      </c>
      <c r="AR19" s="16">
        <v>2.3E-2</v>
      </c>
      <c r="AS19" s="9">
        <v>0</v>
      </c>
      <c r="AT19" s="16">
        <v>0.13</v>
      </c>
      <c r="AU19" s="16">
        <v>6.0000000000000001E-3</v>
      </c>
      <c r="AV19" s="16">
        <v>3.5999999999999997E-2</v>
      </c>
      <c r="AW19" s="16">
        <v>0.221</v>
      </c>
      <c r="AX19" s="16">
        <v>5.8999999999999997E-2</v>
      </c>
      <c r="AY19" s="16">
        <v>256.327</v>
      </c>
      <c r="AZ19" s="16">
        <v>2.4E-2</v>
      </c>
      <c r="BA19" s="9">
        <v>0</v>
      </c>
      <c r="BB19" s="16">
        <v>0.16500000000000001</v>
      </c>
      <c r="BC19" s="16">
        <v>6.2240000000000002</v>
      </c>
      <c r="BD19" s="9">
        <v>0</v>
      </c>
      <c r="BE19" s="16">
        <v>0.24</v>
      </c>
      <c r="BF19" s="16">
        <v>0.124</v>
      </c>
      <c r="BG19" s="16">
        <v>1E-3</v>
      </c>
      <c r="BH19" s="16">
        <v>3.0000000000000001E-3</v>
      </c>
      <c r="BI19" s="16">
        <v>4.5999999999999999E-2</v>
      </c>
      <c r="BJ19" s="9">
        <v>0</v>
      </c>
      <c r="BK19" s="16">
        <v>3.0000000000000001E-3</v>
      </c>
      <c r="BL19" s="9">
        <v>0</v>
      </c>
      <c r="BM19" s="9">
        <v>0</v>
      </c>
      <c r="BN19" s="9">
        <f t="shared" si="1"/>
        <v>615.16700000000014</v>
      </c>
      <c r="BO19" s="9">
        <v>0</v>
      </c>
      <c r="BP19" s="16">
        <v>13.688000000000001</v>
      </c>
      <c r="BQ19" s="9">
        <v>0</v>
      </c>
      <c r="BR19" s="16">
        <v>53.343000000000004</v>
      </c>
      <c r="BS19" s="16">
        <v>3819.3429999999998</v>
      </c>
    </row>
    <row r="20" spans="1:71" ht="15">
      <c r="A20" s="7" t="s">
        <v>112</v>
      </c>
      <c r="B20" s="10">
        <v>0</v>
      </c>
      <c r="C20" s="10">
        <v>0</v>
      </c>
      <c r="D20" s="10">
        <v>0</v>
      </c>
      <c r="E20" s="17">
        <v>1.2E-2</v>
      </c>
      <c r="F20" s="17">
        <v>9.2999999999999999E-2</v>
      </c>
      <c r="G20" s="17">
        <v>1.4E-2</v>
      </c>
      <c r="H20" s="17">
        <v>1E-3</v>
      </c>
      <c r="I20" s="17">
        <v>4.0000000000000001E-3</v>
      </c>
      <c r="J20" s="17">
        <v>3.0000000000000001E-3</v>
      </c>
      <c r="K20" s="17">
        <v>0.02</v>
      </c>
      <c r="L20" s="17">
        <v>8.9999999999999993E-3</v>
      </c>
      <c r="M20" s="17">
        <v>8.9999999999999993E-3</v>
      </c>
      <c r="N20" s="17">
        <v>7.0000000000000001E-3</v>
      </c>
      <c r="O20" s="17">
        <v>1.4999999999999999E-2</v>
      </c>
      <c r="P20" s="17">
        <v>0.05</v>
      </c>
      <c r="Q20" s="17">
        <v>3.1E-2</v>
      </c>
      <c r="R20" s="17">
        <v>2E-3</v>
      </c>
      <c r="S20" s="17">
        <v>0.01</v>
      </c>
      <c r="T20" s="17">
        <v>7.0000000000000001E-3</v>
      </c>
      <c r="U20" s="17">
        <v>1E-3</v>
      </c>
      <c r="V20" s="17">
        <v>0.159</v>
      </c>
      <c r="W20" s="17">
        <v>3.0000000000000001E-3</v>
      </c>
      <c r="X20" s="17">
        <v>2.4E-2</v>
      </c>
      <c r="Y20" s="17">
        <v>4.0000000000000001E-3</v>
      </c>
      <c r="Z20" s="10">
        <v>0</v>
      </c>
      <c r="AA20" s="17">
        <v>1E-3</v>
      </c>
      <c r="AB20" s="17">
        <v>7.0000000000000001E-3</v>
      </c>
      <c r="AC20" s="10">
        <v>0</v>
      </c>
      <c r="AD20" s="17">
        <v>4.0000000000000001E-3</v>
      </c>
      <c r="AE20" s="17">
        <v>1E-3</v>
      </c>
      <c r="AF20" s="17">
        <v>0.125</v>
      </c>
      <c r="AG20" s="17">
        <v>1.41</v>
      </c>
      <c r="AH20" s="17">
        <v>3.0000000000000001E-3</v>
      </c>
      <c r="AI20" s="17">
        <v>8.9999999999999993E-3</v>
      </c>
      <c r="AJ20" s="17">
        <v>2E-3</v>
      </c>
      <c r="AK20" s="17">
        <v>0.14699999999999999</v>
      </c>
      <c r="AL20" s="10">
        <v>0</v>
      </c>
      <c r="AM20" s="10">
        <v>0</v>
      </c>
      <c r="AN20" s="10">
        <v>0</v>
      </c>
      <c r="AO20" s="10">
        <v>0</v>
      </c>
      <c r="AP20" s="10">
        <v>0</v>
      </c>
      <c r="AQ20" s="10">
        <v>0</v>
      </c>
      <c r="AR20" s="10">
        <v>0</v>
      </c>
      <c r="AS20" s="10">
        <v>0</v>
      </c>
      <c r="AT20" s="10">
        <v>0</v>
      </c>
      <c r="AU20" s="17">
        <v>1E-3</v>
      </c>
      <c r="AV20" s="10">
        <v>0</v>
      </c>
      <c r="AW20" s="10">
        <v>0</v>
      </c>
      <c r="AX20" s="10">
        <v>0</v>
      </c>
      <c r="AY20" s="17">
        <v>8.9999999999999993E-3</v>
      </c>
      <c r="AZ20" s="10">
        <v>0</v>
      </c>
      <c r="BA20" s="17">
        <v>1E-3</v>
      </c>
      <c r="BB20" s="10">
        <v>0</v>
      </c>
      <c r="BC20" s="17">
        <v>4.0000000000000001E-3</v>
      </c>
      <c r="BD20" s="10">
        <v>0</v>
      </c>
      <c r="BE20" s="17">
        <v>3.0000000000000001E-3</v>
      </c>
      <c r="BF20" s="17">
        <v>2E-3</v>
      </c>
      <c r="BG20" s="10">
        <v>0</v>
      </c>
      <c r="BH20" s="10">
        <v>0</v>
      </c>
      <c r="BI20" s="17">
        <v>1.2999999999999999E-2</v>
      </c>
      <c r="BJ20" s="10">
        <v>0</v>
      </c>
      <c r="BK20" s="10">
        <v>0</v>
      </c>
      <c r="BL20" s="10">
        <v>0</v>
      </c>
      <c r="BM20" s="10">
        <v>0</v>
      </c>
      <c r="BN20" s="9">
        <f t="shared" si="1"/>
        <v>2.2199999999999989</v>
      </c>
      <c r="BO20" s="10">
        <v>0</v>
      </c>
      <c r="BP20" s="17">
        <v>3.7810000000000001</v>
      </c>
      <c r="BQ20" s="10">
        <v>0</v>
      </c>
      <c r="BR20" s="17">
        <v>-15.68</v>
      </c>
      <c r="BS20" s="17">
        <v>23.303999999999998</v>
      </c>
    </row>
    <row r="21" spans="1:71" ht="15">
      <c r="A21" s="7" t="s">
        <v>113</v>
      </c>
      <c r="B21" s="16">
        <v>0.05</v>
      </c>
      <c r="C21" s="16">
        <v>3.0000000000000001E-3</v>
      </c>
      <c r="D21" s="16">
        <v>1.56</v>
      </c>
      <c r="E21" s="16">
        <v>0.249</v>
      </c>
      <c r="F21" s="16">
        <v>3.4000000000000002E-2</v>
      </c>
      <c r="G21" s="16">
        <v>1.4E-2</v>
      </c>
      <c r="H21" s="16">
        <v>1.6E-2</v>
      </c>
      <c r="I21" s="16">
        <v>7.0000000000000001E-3</v>
      </c>
      <c r="J21" s="16">
        <v>4.0000000000000001E-3</v>
      </c>
      <c r="K21" s="16">
        <v>5.0999999999999997E-2</v>
      </c>
      <c r="L21" s="16">
        <v>6.0999999999999999E-2</v>
      </c>
      <c r="M21" s="16">
        <v>1.7000000000000001E-2</v>
      </c>
      <c r="N21" s="16">
        <v>6.8000000000000005E-2</v>
      </c>
      <c r="O21" s="16">
        <v>1.6E-2</v>
      </c>
      <c r="P21" s="16">
        <v>0.45400000000000001</v>
      </c>
      <c r="Q21" s="16">
        <v>0.63</v>
      </c>
      <c r="R21" s="16">
        <v>6.0000000000000001E-3</v>
      </c>
      <c r="S21" s="16">
        <v>2.1139999999999999</v>
      </c>
      <c r="T21" s="16">
        <v>0.54</v>
      </c>
      <c r="U21" s="16">
        <v>1.373</v>
      </c>
      <c r="V21" s="16">
        <v>127.462</v>
      </c>
      <c r="W21" s="16">
        <v>0.33500000000000002</v>
      </c>
      <c r="X21" s="16">
        <v>19.959</v>
      </c>
      <c r="Y21" s="16">
        <v>8.5999999999999993E-2</v>
      </c>
      <c r="Z21" s="16">
        <v>6.0000000000000001E-3</v>
      </c>
      <c r="AA21" s="16">
        <v>0.29499999999999998</v>
      </c>
      <c r="AB21" s="16">
        <v>1.1160000000000001</v>
      </c>
      <c r="AC21" s="16">
        <v>0.83699999999999997</v>
      </c>
      <c r="AD21" s="16">
        <v>0.32600000000000001</v>
      </c>
      <c r="AE21" s="16">
        <v>4.7E-2</v>
      </c>
      <c r="AF21" s="16">
        <v>11.506</v>
      </c>
      <c r="AG21" s="16">
        <v>3.7999999999999999E-2</v>
      </c>
      <c r="AH21" s="16">
        <v>5.9320000000000004</v>
      </c>
      <c r="AI21" s="16">
        <v>4.0030000000000001</v>
      </c>
      <c r="AJ21" s="16">
        <v>6.0000000000000001E-3</v>
      </c>
      <c r="AK21" s="16">
        <v>7.5999999999999998E-2</v>
      </c>
      <c r="AL21" s="9">
        <v>0</v>
      </c>
      <c r="AM21" s="16">
        <v>8.9999999999999993E-3</v>
      </c>
      <c r="AN21" s="16">
        <v>0.183</v>
      </c>
      <c r="AO21" s="16">
        <v>5.0999999999999997E-2</v>
      </c>
      <c r="AP21" s="9">
        <v>0</v>
      </c>
      <c r="AQ21" s="9">
        <v>0</v>
      </c>
      <c r="AR21" s="9">
        <v>0</v>
      </c>
      <c r="AS21" s="16">
        <v>4.0000000000000001E-3</v>
      </c>
      <c r="AT21" s="16">
        <v>0.01</v>
      </c>
      <c r="AU21" s="16">
        <v>2.4529999999999998</v>
      </c>
      <c r="AV21" s="9">
        <v>0</v>
      </c>
      <c r="AW21" s="16">
        <v>5.2999999999999999E-2</v>
      </c>
      <c r="AX21" s="16">
        <v>2.5000000000000001E-2</v>
      </c>
      <c r="AY21" s="16">
        <v>3.1</v>
      </c>
      <c r="AZ21" s="16">
        <v>1E-3</v>
      </c>
      <c r="BA21" s="16">
        <v>1.4E-2</v>
      </c>
      <c r="BB21" s="16">
        <v>0.21299999999999999</v>
      </c>
      <c r="BC21" s="16">
        <v>0.63900000000000001</v>
      </c>
      <c r="BD21" s="16">
        <v>5.6000000000000001E-2</v>
      </c>
      <c r="BE21" s="16">
        <v>6.2E-2</v>
      </c>
      <c r="BF21" s="16">
        <v>0.58499999999999996</v>
      </c>
      <c r="BG21" s="16">
        <v>2.8000000000000001E-2</v>
      </c>
      <c r="BH21" s="16">
        <v>7.6999999999999999E-2</v>
      </c>
      <c r="BI21" s="16">
        <v>0.53200000000000003</v>
      </c>
      <c r="BJ21" s="16">
        <v>1.2999999999999999E-2</v>
      </c>
      <c r="BK21" s="16">
        <v>1.7999999999999999E-2</v>
      </c>
      <c r="BL21" s="9">
        <v>0</v>
      </c>
      <c r="BM21" s="9">
        <v>0</v>
      </c>
      <c r="BN21" s="9">
        <f t="shared" si="1"/>
        <v>187.42300000000003</v>
      </c>
      <c r="BO21" s="16">
        <v>5.0880000000000001</v>
      </c>
      <c r="BP21" s="16">
        <v>77.63</v>
      </c>
      <c r="BQ21" s="9">
        <v>0</v>
      </c>
      <c r="BR21" s="16">
        <v>6.2430000000000003</v>
      </c>
      <c r="BS21" s="16">
        <v>11.952</v>
      </c>
    </row>
    <row r="22" spans="1:71" ht="15">
      <c r="A22" s="7" t="s">
        <v>24</v>
      </c>
      <c r="B22" s="10">
        <v>0</v>
      </c>
      <c r="C22" s="10">
        <v>0</v>
      </c>
      <c r="D22" s="10">
        <v>0</v>
      </c>
      <c r="E22" s="10">
        <v>0</v>
      </c>
      <c r="F22" s="17">
        <v>0.90600000000000003</v>
      </c>
      <c r="G22" s="17">
        <v>5.0000000000000001E-3</v>
      </c>
      <c r="H22" s="17">
        <v>2E-3</v>
      </c>
      <c r="I22" s="17">
        <v>4.0000000000000001E-3</v>
      </c>
      <c r="J22" s="10">
        <v>0</v>
      </c>
      <c r="K22" s="10">
        <v>0</v>
      </c>
      <c r="L22" s="17">
        <v>0.14399999999999999</v>
      </c>
      <c r="M22" s="10">
        <v>0</v>
      </c>
      <c r="N22" s="17">
        <v>0.14000000000000001</v>
      </c>
      <c r="O22" s="17">
        <v>0.115</v>
      </c>
      <c r="P22" s="17">
        <v>0.27400000000000002</v>
      </c>
      <c r="Q22" s="17">
        <v>1.46</v>
      </c>
      <c r="R22" s="17">
        <v>1.0999999999999999E-2</v>
      </c>
      <c r="S22" s="10">
        <v>0</v>
      </c>
      <c r="T22" s="17">
        <v>2.0169999999999999</v>
      </c>
      <c r="U22" s="17">
        <v>26.934999999999999</v>
      </c>
      <c r="V22" s="17">
        <v>2782.8090000000002</v>
      </c>
      <c r="W22" s="17">
        <v>2.7E-2</v>
      </c>
      <c r="X22" s="17">
        <v>21.584</v>
      </c>
      <c r="Y22" s="17">
        <v>0.34</v>
      </c>
      <c r="Z22" s="10">
        <v>0</v>
      </c>
      <c r="AA22" s="17">
        <v>0.13800000000000001</v>
      </c>
      <c r="AB22" s="17">
        <v>0.748</v>
      </c>
      <c r="AC22" s="17">
        <v>7.173</v>
      </c>
      <c r="AD22" s="17">
        <v>2.194</v>
      </c>
      <c r="AE22" s="17">
        <v>3.4889999999999999</v>
      </c>
      <c r="AF22" s="17">
        <v>5.1870000000000003</v>
      </c>
      <c r="AG22" s="17">
        <v>3.4980000000000002</v>
      </c>
      <c r="AH22" s="17">
        <v>5.5250000000000004</v>
      </c>
      <c r="AI22" s="17">
        <v>8.0299999999999994</v>
      </c>
      <c r="AJ22" s="17">
        <v>8.6999999999999994E-2</v>
      </c>
      <c r="AK22" s="17">
        <v>2.8000000000000001E-2</v>
      </c>
      <c r="AL22" s="17">
        <v>4.0000000000000001E-3</v>
      </c>
      <c r="AM22" s="17">
        <v>3.2000000000000001E-2</v>
      </c>
      <c r="AN22" s="17">
        <v>0.56699999999999995</v>
      </c>
      <c r="AO22" s="17">
        <v>0.249</v>
      </c>
      <c r="AP22" s="17">
        <v>0.08</v>
      </c>
      <c r="AQ22" s="10">
        <v>0</v>
      </c>
      <c r="AR22" s="10">
        <v>0</v>
      </c>
      <c r="AS22" s="17">
        <v>3.0000000000000001E-3</v>
      </c>
      <c r="AT22" s="17">
        <v>0.32500000000000001</v>
      </c>
      <c r="AU22" s="17">
        <v>1.7999999999999999E-2</v>
      </c>
      <c r="AV22" s="17">
        <v>7.4859999999999998</v>
      </c>
      <c r="AW22" s="17">
        <v>8.0000000000000002E-3</v>
      </c>
      <c r="AX22" s="17">
        <v>4.2000000000000003E-2</v>
      </c>
      <c r="AY22" s="17">
        <v>1.4930000000000001</v>
      </c>
      <c r="AZ22" s="17">
        <v>2E-3</v>
      </c>
      <c r="BA22" s="17">
        <v>2.8000000000000001E-2</v>
      </c>
      <c r="BB22" s="17">
        <v>0.96799999999999997</v>
      </c>
      <c r="BC22" s="17">
        <v>227.45</v>
      </c>
      <c r="BD22" s="17">
        <v>0.01</v>
      </c>
      <c r="BE22" s="17">
        <v>4.5999999999999999E-2</v>
      </c>
      <c r="BF22" s="10">
        <v>0</v>
      </c>
      <c r="BG22" s="17">
        <v>5.0000000000000001E-3</v>
      </c>
      <c r="BH22" s="17">
        <v>3.0000000000000001E-3</v>
      </c>
      <c r="BI22" s="10">
        <v>0</v>
      </c>
      <c r="BJ22" s="17">
        <v>0.01</v>
      </c>
      <c r="BK22" s="17">
        <v>0.22700000000000001</v>
      </c>
      <c r="BL22" s="10">
        <v>0</v>
      </c>
      <c r="BM22" s="10">
        <v>0</v>
      </c>
      <c r="BN22" s="9">
        <f t="shared" si="1"/>
        <v>3111.925999999999</v>
      </c>
      <c r="BO22" s="17">
        <v>13.680999999999999</v>
      </c>
      <c r="BP22" s="17">
        <v>268.77300000000002</v>
      </c>
      <c r="BQ22" s="10">
        <v>0</v>
      </c>
      <c r="BR22" s="17">
        <v>19.675000000000001</v>
      </c>
      <c r="BS22" s="17">
        <v>770.49199999999996</v>
      </c>
    </row>
    <row r="23" spans="1:71" ht="15">
      <c r="A23" s="7" t="s">
        <v>114</v>
      </c>
      <c r="B23" s="9">
        <v>0</v>
      </c>
      <c r="C23" s="9">
        <v>0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  <c r="Q23" s="9">
        <v>0</v>
      </c>
      <c r="R23" s="9">
        <v>0</v>
      </c>
      <c r="S23" s="16">
        <v>7.5999999999999998E-2</v>
      </c>
      <c r="T23" s="9">
        <v>0</v>
      </c>
      <c r="U23" s="9">
        <v>0</v>
      </c>
      <c r="V23" s="16">
        <v>0.33500000000000002</v>
      </c>
      <c r="W23" s="9">
        <v>0</v>
      </c>
      <c r="X23" s="16">
        <v>0.23699999999999999</v>
      </c>
      <c r="Y23" s="9">
        <v>0</v>
      </c>
      <c r="Z23" s="9">
        <v>0</v>
      </c>
      <c r="AA23" s="9">
        <v>0</v>
      </c>
      <c r="AB23" s="16">
        <v>1.4999999999999999E-2</v>
      </c>
      <c r="AC23" s="9">
        <v>0</v>
      </c>
      <c r="AD23" s="9">
        <v>0</v>
      </c>
      <c r="AE23" s="9">
        <v>0</v>
      </c>
      <c r="AF23" s="16">
        <v>1E-3</v>
      </c>
      <c r="AG23" s="16">
        <v>1E-3</v>
      </c>
      <c r="AH23" s="16">
        <v>3.0000000000000001E-3</v>
      </c>
      <c r="AI23" s="16">
        <v>1E-3</v>
      </c>
      <c r="AJ23" s="9">
        <v>0</v>
      </c>
      <c r="AK23" s="9">
        <v>0</v>
      </c>
      <c r="AL23" s="9">
        <v>0</v>
      </c>
      <c r="AM23" s="9">
        <v>0</v>
      </c>
      <c r="AN23" s="9">
        <v>0</v>
      </c>
      <c r="AO23" s="9">
        <v>0</v>
      </c>
      <c r="AP23" s="9">
        <v>0</v>
      </c>
      <c r="AQ23" s="9">
        <v>0</v>
      </c>
      <c r="AR23" s="9">
        <v>0</v>
      </c>
      <c r="AS23" s="9">
        <v>0</v>
      </c>
      <c r="AT23" s="16">
        <v>2E-3</v>
      </c>
      <c r="AU23" s="9">
        <v>0</v>
      </c>
      <c r="AV23" s="9">
        <v>0</v>
      </c>
      <c r="AW23" s="9">
        <v>0</v>
      </c>
      <c r="AX23" s="9">
        <v>0</v>
      </c>
      <c r="AY23" s="9">
        <v>0</v>
      </c>
      <c r="AZ23" s="9">
        <v>0</v>
      </c>
      <c r="BA23" s="9">
        <v>0</v>
      </c>
      <c r="BB23" s="9">
        <v>0</v>
      </c>
      <c r="BC23" s="16">
        <v>0.99</v>
      </c>
      <c r="BD23" s="9">
        <v>0</v>
      </c>
      <c r="BE23" s="9">
        <v>0</v>
      </c>
      <c r="BF23" s="9">
        <v>0</v>
      </c>
      <c r="BG23" s="9">
        <v>0</v>
      </c>
      <c r="BH23" s="16">
        <v>9.7000000000000003E-2</v>
      </c>
      <c r="BI23" s="9">
        <v>0</v>
      </c>
      <c r="BJ23" s="9">
        <v>0</v>
      </c>
      <c r="BK23" s="9">
        <v>0</v>
      </c>
      <c r="BL23" s="9">
        <v>0</v>
      </c>
      <c r="BM23" s="9">
        <v>0</v>
      </c>
      <c r="BN23" s="9">
        <f t="shared" si="1"/>
        <v>1.758</v>
      </c>
      <c r="BO23" s="9">
        <v>0</v>
      </c>
      <c r="BP23" s="16">
        <v>2.6139999999999999</v>
      </c>
      <c r="BQ23" s="9">
        <v>0</v>
      </c>
      <c r="BR23" s="16">
        <v>0.36299999999999999</v>
      </c>
      <c r="BS23" s="16">
        <v>2.2360000000000002</v>
      </c>
    </row>
    <row r="24" spans="1:71" ht="15">
      <c r="A24" s="7" t="s">
        <v>26</v>
      </c>
      <c r="B24" s="10">
        <v>0</v>
      </c>
      <c r="C24" s="10">
        <v>0</v>
      </c>
      <c r="D24" s="10">
        <v>0</v>
      </c>
      <c r="E24" s="10">
        <v>0</v>
      </c>
      <c r="F24" s="17">
        <v>1.6E-2</v>
      </c>
      <c r="G24" s="17">
        <v>0.34599999999999997</v>
      </c>
      <c r="H24" s="10">
        <v>0</v>
      </c>
      <c r="I24" s="17">
        <v>1.9E-2</v>
      </c>
      <c r="J24" s="17">
        <v>1.6E-2</v>
      </c>
      <c r="K24" s="10">
        <v>0</v>
      </c>
      <c r="L24" s="17">
        <v>0.02</v>
      </c>
      <c r="M24" s="10">
        <v>0</v>
      </c>
      <c r="N24" s="17">
        <v>1.6E-2</v>
      </c>
      <c r="O24" s="17">
        <v>1.4999999999999999E-2</v>
      </c>
      <c r="P24" s="17">
        <v>1.7999999999999999E-2</v>
      </c>
      <c r="Q24" s="17">
        <v>6.8680000000000003</v>
      </c>
      <c r="R24" s="17">
        <v>1.7999999999999999E-2</v>
      </c>
      <c r="S24" s="17">
        <v>1.7999999999999999E-2</v>
      </c>
      <c r="T24" s="17">
        <v>0.47399999999999998</v>
      </c>
      <c r="U24" s="17">
        <v>4.7640000000000002</v>
      </c>
      <c r="V24" s="17">
        <v>318.75099999999998</v>
      </c>
      <c r="W24" s="17">
        <v>6.9139999999999997</v>
      </c>
      <c r="X24" s="17">
        <v>28.635000000000002</v>
      </c>
      <c r="Y24" s="17">
        <v>4.2999999999999997E-2</v>
      </c>
      <c r="Z24" s="10">
        <v>0</v>
      </c>
      <c r="AA24" s="10">
        <v>0</v>
      </c>
      <c r="AB24" s="10">
        <v>0</v>
      </c>
      <c r="AC24" s="10">
        <v>0</v>
      </c>
      <c r="AD24" s="17">
        <v>0.88300000000000001</v>
      </c>
      <c r="AE24" s="17">
        <v>1.4999999999999999E-2</v>
      </c>
      <c r="AF24" s="17">
        <v>1.175</v>
      </c>
      <c r="AG24" s="17">
        <v>9.6000000000000002E-2</v>
      </c>
      <c r="AH24" s="17">
        <v>11.987</v>
      </c>
      <c r="AI24" s="17">
        <v>0.97399999999999998</v>
      </c>
      <c r="AJ24" s="10">
        <v>0</v>
      </c>
      <c r="AK24" s="10">
        <v>0</v>
      </c>
      <c r="AL24" s="10">
        <v>0</v>
      </c>
      <c r="AM24" s="10">
        <v>0</v>
      </c>
      <c r="AN24" s="10">
        <v>0</v>
      </c>
      <c r="AO24" s="17">
        <v>8.4280000000000008</v>
      </c>
      <c r="AP24" s="10">
        <v>0</v>
      </c>
      <c r="AQ24" s="10">
        <v>0</v>
      </c>
      <c r="AR24" s="10">
        <v>0</v>
      </c>
      <c r="AS24" s="10">
        <v>0</v>
      </c>
      <c r="AT24" s="10">
        <v>0</v>
      </c>
      <c r="AU24" s="10">
        <v>0</v>
      </c>
      <c r="AV24" s="10">
        <v>0</v>
      </c>
      <c r="AW24" s="10">
        <v>0</v>
      </c>
      <c r="AX24" s="17">
        <v>5.7229999999999999</v>
      </c>
      <c r="AY24" s="10">
        <v>0</v>
      </c>
      <c r="AZ24" s="10">
        <v>0</v>
      </c>
      <c r="BA24" s="10">
        <v>0</v>
      </c>
      <c r="BB24" s="10">
        <v>0</v>
      </c>
      <c r="BC24" s="17">
        <v>5.36</v>
      </c>
      <c r="BD24" s="10">
        <v>0</v>
      </c>
      <c r="BE24" s="17">
        <v>1.429</v>
      </c>
      <c r="BF24" s="10">
        <v>0</v>
      </c>
      <c r="BG24" s="10">
        <v>0</v>
      </c>
      <c r="BH24" s="10">
        <v>0</v>
      </c>
      <c r="BI24" s="10">
        <v>0</v>
      </c>
      <c r="BJ24" s="10">
        <v>0</v>
      </c>
      <c r="BK24" s="10">
        <v>0</v>
      </c>
      <c r="BL24" s="10">
        <v>0</v>
      </c>
      <c r="BM24" s="10">
        <v>0</v>
      </c>
      <c r="BN24" s="9">
        <f t="shared" si="1"/>
        <v>403.02099999999996</v>
      </c>
      <c r="BO24" s="10">
        <v>0</v>
      </c>
      <c r="BP24" s="17">
        <v>132.64500000000001</v>
      </c>
      <c r="BQ24" s="10">
        <v>0</v>
      </c>
      <c r="BR24" s="10">
        <v>0</v>
      </c>
      <c r="BS24" s="17">
        <v>185.59200000000001</v>
      </c>
    </row>
    <row r="25" spans="1:71" ht="15">
      <c r="A25" s="7" t="s">
        <v>115</v>
      </c>
      <c r="B25" s="9">
        <v>0</v>
      </c>
      <c r="C25" s="9">
        <v>0</v>
      </c>
      <c r="D25" s="9">
        <v>0</v>
      </c>
      <c r="E25" s="16">
        <v>1E-3</v>
      </c>
      <c r="F25" s="9">
        <v>0</v>
      </c>
      <c r="G25" s="9">
        <v>0</v>
      </c>
      <c r="H25" s="9">
        <v>0</v>
      </c>
      <c r="I25" s="9">
        <v>0</v>
      </c>
      <c r="J25" s="9">
        <v>0</v>
      </c>
      <c r="K25" s="9">
        <v>0</v>
      </c>
      <c r="L25" s="9">
        <v>0</v>
      </c>
      <c r="M25" s="9">
        <v>0</v>
      </c>
      <c r="N25" s="9">
        <v>0</v>
      </c>
      <c r="O25" s="9">
        <v>0</v>
      </c>
      <c r="P25" s="9">
        <v>0</v>
      </c>
      <c r="Q25" s="9">
        <v>0</v>
      </c>
      <c r="R25" s="9">
        <v>0</v>
      </c>
      <c r="S25" s="9">
        <v>0</v>
      </c>
      <c r="T25" s="9">
        <v>0</v>
      </c>
      <c r="U25" s="9">
        <v>0</v>
      </c>
      <c r="V25" s="16">
        <v>2E-3</v>
      </c>
      <c r="W25" s="9">
        <v>0</v>
      </c>
      <c r="X25" s="16">
        <v>3.7999999999999999E-2</v>
      </c>
      <c r="Y25" s="9">
        <v>0</v>
      </c>
      <c r="Z25" s="9">
        <v>0</v>
      </c>
      <c r="AA25" s="9">
        <v>0</v>
      </c>
      <c r="AB25" s="9">
        <v>0</v>
      </c>
      <c r="AC25" s="16">
        <v>0.06</v>
      </c>
      <c r="AD25" s="9">
        <v>0</v>
      </c>
      <c r="AE25" s="9">
        <v>0</v>
      </c>
      <c r="AF25" s="9">
        <v>0</v>
      </c>
      <c r="AG25" s="16">
        <v>0.26500000000000001</v>
      </c>
      <c r="AH25" s="16">
        <v>0.126</v>
      </c>
      <c r="AI25" s="9">
        <v>0</v>
      </c>
      <c r="AJ25" s="9">
        <v>0</v>
      </c>
      <c r="AK25" s="9">
        <v>0</v>
      </c>
      <c r="AL25" s="9">
        <v>0</v>
      </c>
      <c r="AM25" s="9">
        <v>0</v>
      </c>
      <c r="AN25" s="9">
        <v>0</v>
      </c>
      <c r="AO25" s="9">
        <v>0</v>
      </c>
      <c r="AP25" s="9">
        <v>0</v>
      </c>
      <c r="AQ25" s="9">
        <v>0</v>
      </c>
      <c r="AR25" s="9">
        <v>0</v>
      </c>
      <c r="AS25" s="9">
        <v>0</v>
      </c>
      <c r="AT25" s="9">
        <v>0</v>
      </c>
      <c r="AU25" s="9">
        <v>0</v>
      </c>
      <c r="AV25" s="9">
        <v>0</v>
      </c>
      <c r="AW25" s="9">
        <v>0</v>
      </c>
      <c r="AX25" s="9">
        <v>0</v>
      </c>
      <c r="AY25" s="9">
        <v>0</v>
      </c>
      <c r="AZ25" s="9">
        <v>0</v>
      </c>
      <c r="BA25" s="9">
        <v>0</v>
      </c>
      <c r="BB25" s="9">
        <v>0</v>
      </c>
      <c r="BC25" s="9">
        <v>0</v>
      </c>
      <c r="BD25" s="9">
        <v>0</v>
      </c>
      <c r="BE25" s="9">
        <v>0</v>
      </c>
      <c r="BF25" s="9">
        <v>0</v>
      </c>
      <c r="BG25" s="9">
        <v>0</v>
      </c>
      <c r="BH25" s="9">
        <v>0</v>
      </c>
      <c r="BI25" s="9">
        <v>0</v>
      </c>
      <c r="BJ25" s="16">
        <v>3.0000000000000001E-3</v>
      </c>
      <c r="BK25" s="9">
        <v>0</v>
      </c>
      <c r="BL25" s="9">
        <v>0</v>
      </c>
      <c r="BM25" s="9">
        <v>0</v>
      </c>
      <c r="BN25" s="9">
        <f t="shared" si="1"/>
        <v>0.495</v>
      </c>
      <c r="BO25" s="9">
        <v>0</v>
      </c>
      <c r="BP25" s="16">
        <v>0.85699999999999998</v>
      </c>
      <c r="BQ25" s="9">
        <v>0</v>
      </c>
      <c r="BR25" s="9">
        <v>0</v>
      </c>
      <c r="BS25" s="16">
        <v>3.8959999999999999</v>
      </c>
    </row>
    <row r="26" spans="1:71" ht="15">
      <c r="A26" s="7" t="s">
        <v>116</v>
      </c>
      <c r="B26" s="17">
        <v>0.153</v>
      </c>
      <c r="C26" s="17">
        <v>3.1E-2</v>
      </c>
      <c r="D26" s="17">
        <v>0.01</v>
      </c>
      <c r="E26" s="17">
        <v>1.2999999999999999E-2</v>
      </c>
      <c r="F26" s="17">
        <v>3.0000000000000001E-3</v>
      </c>
      <c r="G26" s="10">
        <v>0</v>
      </c>
      <c r="H26" s="17">
        <v>0.01</v>
      </c>
      <c r="I26" s="10">
        <v>0</v>
      </c>
      <c r="J26" s="10">
        <v>0</v>
      </c>
      <c r="K26" s="10">
        <v>0</v>
      </c>
      <c r="L26" s="10">
        <v>0</v>
      </c>
      <c r="M26" s="10">
        <v>0</v>
      </c>
      <c r="N26" s="17">
        <v>2E-3</v>
      </c>
      <c r="O26" s="10">
        <v>0</v>
      </c>
      <c r="P26" s="10">
        <v>0</v>
      </c>
      <c r="Q26" s="10">
        <v>0</v>
      </c>
      <c r="R26" s="10">
        <v>0</v>
      </c>
      <c r="S26" s="10">
        <v>0</v>
      </c>
      <c r="T26" s="10">
        <v>0</v>
      </c>
      <c r="U26" s="17">
        <v>5.0000000000000001E-3</v>
      </c>
      <c r="V26" s="17">
        <v>0.309</v>
      </c>
      <c r="W26" s="17">
        <v>1E-3</v>
      </c>
      <c r="X26" s="17">
        <v>0.61499999999999999</v>
      </c>
      <c r="Y26" s="10">
        <v>0</v>
      </c>
      <c r="Z26" s="10">
        <v>0</v>
      </c>
      <c r="AA26" s="17">
        <v>3.0000000000000001E-3</v>
      </c>
      <c r="AB26" s="17">
        <v>9.6000000000000002E-2</v>
      </c>
      <c r="AC26" s="17">
        <v>3.4000000000000002E-2</v>
      </c>
      <c r="AD26" s="17">
        <v>2.9000000000000001E-2</v>
      </c>
      <c r="AE26" s="17">
        <v>2E-3</v>
      </c>
      <c r="AF26" s="17">
        <v>0.58199999999999996</v>
      </c>
      <c r="AG26" s="10">
        <v>0</v>
      </c>
      <c r="AH26" s="17">
        <v>7.4999999999999997E-2</v>
      </c>
      <c r="AI26" s="17">
        <v>0.16600000000000001</v>
      </c>
      <c r="AJ26" s="10">
        <v>0</v>
      </c>
      <c r="AK26" s="10">
        <v>0</v>
      </c>
      <c r="AL26" s="10">
        <v>0</v>
      </c>
      <c r="AM26" s="17">
        <v>4.0000000000000001E-3</v>
      </c>
      <c r="AN26" s="10">
        <v>0</v>
      </c>
      <c r="AO26" s="17">
        <v>3.0000000000000001E-3</v>
      </c>
      <c r="AP26" s="10">
        <v>0</v>
      </c>
      <c r="AQ26" s="10">
        <v>0</v>
      </c>
      <c r="AR26" s="10">
        <v>0</v>
      </c>
      <c r="AS26" s="17">
        <v>7.0000000000000001E-3</v>
      </c>
      <c r="AT26" s="10">
        <v>0</v>
      </c>
      <c r="AU26" s="17">
        <v>3.6999999999999998E-2</v>
      </c>
      <c r="AV26" s="10">
        <v>0</v>
      </c>
      <c r="AW26" s="17">
        <v>1E-3</v>
      </c>
      <c r="AX26" s="10">
        <v>0</v>
      </c>
      <c r="AY26" s="17">
        <v>4.3999999999999997E-2</v>
      </c>
      <c r="AZ26" s="10">
        <v>0</v>
      </c>
      <c r="BA26" s="10">
        <v>0</v>
      </c>
      <c r="BB26" s="17">
        <v>1.4999999999999999E-2</v>
      </c>
      <c r="BC26" s="17">
        <v>4.0000000000000001E-3</v>
      </c>
      <c r="BD26" s="10">
        <v>0</v>
      </c>
      <c r="BE26" s="17">
        <v>2E-3</v>
      </c>
      <c r="BF26" s="10">
        <v>0</v>
      </c>
      <c r="BG26" s="10">
        <v>0</v>
      </c>
      <c r="BH26" s="17">
        <v>1E-3</v>
      </c>
      <c r="BI26" s="10">
        <v>0</v>
      </c>
      <c r="BJ26" s="10">
        <v>0</v>
      </c>
      <c r="BK26" s="10">
        <v>0</v>
      </c>
      <c r="BL26" s="10">
        <v>0</v>
      </c>
      <c r="BM26" s="10">
        <v>0</v>
      </c>
      <c r="BN26" s="9">
        <f t="shared" si="1"/>
        <v>2.2570000000000001</v>
      </c>
      <c r="BO26" s="10">
        <v>0</v>
      </c>
      <c r="BP26" s="17">
        <v>1.42</v>
      </c>
      <c r="BQ26" s="10">
        <v>0</v>
      </c>
      <c r="BR26" s="17">
        <v>0.33</v>
      </c>
      <c r="BS26" s="17">
        <v>15.388</v>
      </c>
    </row>
    <row r="27" spans="1:71" ht="15">
      <c r="A27" s="7" t="s">
        <v>117</v>
      </c>
      <c r="B27" s="9">
        <v>0</v>
      </c>
      <c r="C27" s="9">
        <v>0</v>
      </c>
      <c r="D27" s="16">
        <v>4.0000000000000001E-3</v>
      </c>
      <c r="E27" s="16">
        <v>2E-3</v>
      </c>
      <c r="F27" s="9">
        <v>0</v>
      </c>
      <c r="G27" s="9">
        <v>0</v>
      </c>
      <c r="H27" s="16">
        <v>2.9000000000000001E-2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9">
        <v>0</v>
      </c>
      <c r="O27" s="16">
        <v>1.0999999999999999E-2</v>
      </c>
      <c r="P27" s="9">
        <v>0</v>
      </c>
      <c r="Q27" s="9">
        <v>0</v>
      </c>
      <c r="R27" s="9">
        <v>0</v>
      </c>
      <c r="S27" s="9">
        <v>0</v>
      </c>
      <c r="T27" s="9">
        <v>0</v>
      </c>
      <c r="U27" s="16">
        <v>1.4E-2</v>
      </c>
      <c r="V27" s="16">
        <v>8.2000000000000003E-2</v>
      </c>
      <c r="W27" s="9">
        <v>0</v>
      </c>
      <c r="X27" s="16">
        <v>6.6639999999999997</v>
      </c>
      <c r="Y27" s="16">
        <v>1E-3</v>
      </c>
      <c r="Z27" s="9">
        <v>0</v>
      </c>
      <c r="AA27" s="9">
        <v>0</v>
      </c>
      <c r="AB27" s="9">
        <v>0</v>
      </c>
      <c r="AC27" s="16">
        <v>4.5999999999999999E-2</v>
      </c>
      <c r="AD27" s="9">
        <v>0</v>
      </c>
      <c r="AE27" s="9">
        <v>0</v>
      </c>
      <c r="AF27" s="16">
        <v>0.78100000000000003</v>
      </c>
      <c r="AG27" s="9">
        <v>0</v>
      </c>
      <c r="AH27" s="16">
        <v>5.1999999999999998E-2</v>
      </c>
      <c r="AI27" s="16">
        <v>7.0000000000000001E-3</v>
      </c>
      <c r="AJ27" s="9">
        <v>0</v>
      </c>
      <c r="AK27" s="9">
        <v>0</v>
      </c>
      <c r="AL27" s="9">
        <v>0</v>
      </c>
      <c r="AM27" s="9">
        <v>0</v>
      </c>
      <c r="AN27" s="9">
        <v>0</v>
      </c>
      <c r="AO27" s="9">
        <v>0</v>
      </c>
      <c r="AP27" s="9">
        <v>0</v>
      </c>
      <c r="AQ27" s="9">
        <v>0</v>
      </c>
      <c r="AR27" s="9">
        <v>0</v>
      </c>
      <c r="AS27" s="9">
        <v>0</v>
      </c>
      <c r="AT27" s="9">
        <v>0</v>
      </c>
      <c r="AU27" s="9">
        <v>0</v>
      </c>
      <c r="AV27" s="9">
        <v>0</v>
      </c>
      <c r="AW27" s="9">
        <v>0</v>
      </c>
      <c r="AX27" s="9">
        <v>0</v>
      </c>
      <c r="AY27" s="9">
        <v>0</v>
      </c>
      <c r="AZ27" s="9">
        <v>0</v>
      </c>
      <c r="BA27" s="9">
        <v>0</v>
      </c>
      <c r="BB27" s="16">
        <v>1.2999999999999999E-2</v>
      </c>
      <c r="BC27" s="16">
        <v>4.5999999999999999E-2</v>
      </c>
      <c r="BD27" s="9">
        <v>0</v>
      </c>
      <c r="BE27" s="16">
        <v>5.0000000000000001E-3</v>
      </c>
      <c r="BF27" s="9">
        <v>0</v>
      </c>
      <c r="BG27" s="9">
        <v>0</v>
      </c>
      <c r="BH27" s="9">
        <v>0</v>
      </c>
      <c r="BI27" s="9">
        <v>0</v>
      </c>
      <c r="BJ27" s="9">
        <v>0</v>
      </c>
      <c r="BK27" s="9">
        <v>0</v>
      </c>
      <c r="BL27" s="9">
        <v>0</v>
      </c>
      <c r="BM27" s="9">
        <v>0</v>
      </c>
      <c r="BN27" s="9">
        <f t="shared" si="1"/>
        <v>7.7569999999999997</v>
      </c>
      <c r="BO27" s="16">
        <v>0.50800000000000001</v>
      </c>
      <c r="BP27" s="16">
        <v>4.3630000000000004</v>
      </c>
      <c r="BQ27" s="9">
        <v>0</v>
      </c>
      <c r="BR27" s="16">
        <v>-22.824999999999999</v>
      </c>
      <c r="BS27" s="16">
        <v>8.5299999999999994</v>
      </c>
    </row>
    <row r="28" spans="1:71" ht="15">
      <c r="A28" s="7" t="s">
        <v>118</v>
      </c>
      <c r="B28" s="10">
        <v>0</v>
      </c>
      <c r="C28" s="10">
        <v>0</v>
      </c>
      <c r="D28" s="10">
        <v>0</v>
      </c>
      <c r="E28" s="10">
        <v>0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v>0</v>
      </c>
      <c r="P28" s="10">
        <v>0</v>
      </c>
      <c r="Q28" s="17">
        <v>1E-3</v>
      </c>
      <c r="R28" s="17">
        <v>9.1999999999999998E-2</v>
      </c>
      <c r="S28" s="10">
        <v>0</v>
      </c>
      <c r="T28" s="17">
        <v>1E-3</v>
      </c>
      <c r="U28" s="10">
        <v>0</v>
      </c>
      <c r="V28" s="17">
        <v>0.13500000000000001</v>
      </c>
      <c r="W28" s="17">
        <v>3.3000000000000002E-2</v>
      </c>
      <c r="X28" s="17">
        <v>3.6160000000000001</v>
      </c>
      <c r="Y28" s="10">
        <v>0</v>
      </c>
      <c r="Z28" s="10">
        <v>0</v>
      </c>
      <c r="AA28" s="10">
        <v>0</v>
      </c>
      <c r="AB28" s="17">
        <v>2E-3</v>
      </c>
      <c r="AC28" s="10">
        <v>0</v>
      </c>
      <c r="AD28" s="10">
        <v>0</v>
      </c>
      <c r="AE28" s="10">
        <v>0</v>
      </c>
      <c r="AF28" s="17">
        <v>1.613</v>
      </c>
      <c r="AG28" s="17">
        <v>5.915</v>
      </c>
      <c r="AH28" s="17">
        <v>1.879</v>
      </c>
      <c r="AI28" s="17">
        <v>1E-3</v>
      </c>
      <c r="AJ28" s="10">
        <v>0</v>
      </c>
      <c r="AK28" s="10">
        <v>0</v>
      </c>
      <c r="AL28" s="10">
        <v>0</v>
      </c>
      <c r="AM28" s="10">
        <v>0</v>
      </c>
      <c r="AN28" s="10">
        <v>0</v>
      </c>
      <c r="AO28" s="17">
        <v>1E-3</v>
      </c>
      <c r="AP28" s="17">
        <v>0.90100000000000002</v>
      </c>
      <c r="AQ28" s="17">
        <v>4.3999999999999997E-2</v>
      </c>
      <c r="AR28" s="10">
        <v>0</v>
      </c>
      <c r="AS28" s="10">
        <v>0</v>
      </c>
      <c r="AT28" s="17">
        <v>5.8000000000000003E-2</v>
      </c>
      <c r="AU28" s="17">
        <v>8.4000000000000005E-2</v>
      </c>
      <c r="AV28" s="17">
        <v>1.9E-2</v>
      </c>
      <c r="AW28" s="10">
        <v>0</v>
      </c>
      <c r="AX28" s="17">
        <v>2.7E-2</v>
      </c>
      <c r="AY28" s="17">
        <v>2.2599999999999998</v>
      </c>
      <c r="AZ28" s="17">
        <v>2.3E-2</v>
      </c>
      <c r="BA28" s="10">
        <v>0</v>
      </c>
      <c r="BB28" s="17">
        <v>0.129</v>
      </c>
      <c r="BC28" s="17">
        <v>0.182</v>
      </c>
      <c r="BD28" s="17">
        <v>2E-3</v>
      </c>
      <c r="BE28" s="17">
        <v>1.4E-2</v>
      </c>
      <c r="BF28" s="17">
        <v>2E-3</v>
      </c>
      <c r="BG28" s="10">
        <v>0</v>
      </c>
      <c r="BH28" s="10">
        <v>0</v>
      </c>
      <c r="BI28" s="17">
        <v>0.02</v>
      </c>
      <c r="BJ28" s="10">
        <v>0</v>
      </c>
      <c r="BK28" s="10">
        <v>0</v>
      </c>
      <c r="BL28" s="10">
        <v>0</v>
      </c>
      <c r="BM28" s="10">
        <v>0</v>
      </c>
      <c r="BN28" s="9">
        <f t="shared" si="1"/>
        <v>17.053999999999995</v>
      </c>
      <c r="BO28" s="10">
        <v>0</v>
      </c>
      <c r="BP28" s="17">
        <v>5.4829999999999997</v>
      </c>
      <c r="BQ28" s="10">
        <v>0</v>
      </c>
      <c r="BR28" s="17">
        <v>0.498</v>
      </c>
      <c r="BS28" s="17">
        <v>40.789000000000001</v>
      </c>
    </row>
    <row r="29" spans="1:71" ht="15">
      <c r="A29" s="7" t="s">
        <v>119</v>
      </c>
      <c r="B29" s="16">
        <v>6.0000000000000001E-3</v>
      </c>
      <c r="C29" s="9">
        <v>0</v>
      </c>
      <c r="D29" s="9">
        <v>0</v>
      </c>
      <c r="E29" s="9">
        <v>0</v>
      </c>
      <c r="F29" s="16">
        <v>3.0000000000000001E-3</v>
      </c>
      <c r="G29" s="16">
        <v>2E-3</v>
      </c>
      <c r="H29" s="9">
        <v>0</v>
      </c>
      <c r="I29" s="9">
        <v>0</v>
      </c>
      <c r="J29" s="9">
        <v>0</v>
      </c>
      <c r="K29" s="9">
        <v>0</v>
      </c>
      <c r="L29" s="9">
        <v>0</v>
      </c>
      <c r="M29" s="9">
        <v>0</v>
      </c>
      <c r="N29" s="16">
        <v>1.4999999999999999E-2</v>
      </c>
      <c r="O29" s="9">
        <v>0</v>
      </c>
      <c r="P29" s="16">
        <v>1E-3</v>
      </c>
      <c r="Q29" s="16">
        <v>0.04</v>
      </c>
      <c r="R29" s="9">
        <v>0</v>
      </c>
      <c r="S29" s="16">
        <v>8.9999999999999993E-3</v>
      </c>
      <c r="T29" s="16">
        <v>0.34699999999999998</v>
      </c>
      <c r="U29" s="16">
        <v>7.0999999999999994E-2</v>
      </c>
      <c r="V29" s="16">
        <v>2.2149999999999999</v>
      </c>
      <c r="W29" s="16">
        <v>5.0000000000000001E-3</v>
      </c>
      <c r="X29" s="16">
        <v>0.55500000000000005</v>
      </c>
      <c r="Y29" s="9">
        <v>0</v>
      </c>
      <c r="Z29" s="9">
        <v>0</v>
      </c>
      <c r="AA29" s="9">
        <v>0</v>
      </c>
      <c r="AB29" s="16">
        <v>4.4999999999999998E-2</v>
      </c>
      <c r="AC29" s="16">
        <v>4.8000000000000001E-2</v>
      </c>
      <c r="AD29" s="16">
        <v>8.9999999999999993E-3</v>
      </c>
      <c r="AE29" s="16">
        <v>1.2E-2</v>
      </c>
      <c r="AF29" s="16">
        <v>0.27500000000000002</v>
      </c>
      <c r="AG29" s="9">
        <v>0</v>
      </c>
      <c r="AH29" s="16">
        <v>9.0999999999999998E-2</v>
      </c>
      <c r="AI29" s="16">
        <v>4.5999999999999999E-2</v>
      </c>
      <c r="AJ29" s="9">
        <v>0</v>
      </c>
      <c r="AK29" s="16">
        <v>1E-3</v>
      </c>
      <c r="AL29" s="9">
        <v>0</v>
      </c>
      <c r="AM29" s="9">
        <v>0</v>
      </c>
      <c r="AN29" s="9">
        <v>0</v>
      </c>
      <c r="AO29" s="9">
        <v>0</v>
      </c>
      <c r="AP29" s="9">
        <v>0</v>
      </c>
      <c r="AQ29" s="9">
        <v>0</v>
      </c>
      <c r="AR29" s="9">
        <v>0</v>
      </c>
      <c r="AS29" s="9">
        <v>0</v>
      </c>
      <c r="AT29" s="16">
        <v>1E-3</v>
      </c>
      <c r="AU29" s="16">
        <v>2E-3</v>
      </c>
      <c r="AV29" s="9">
        <v>0</v>
      </c>
      <c r="AW29" s="9">
        <v>0</v>
      </c>
      <c r="AX29" s="16">
        <v>3.7999999999999999E-2</v>
      </c>
      <c r="AY29" s="16">
        <v>1.2E-2</v>
      </c>
      <c r="AZ29" s="16">
        <v>3.0000000000000001E-3</v>
      </c>
      <c r="BA29" s="9">
        <v>0</v>
      </c>
      <c r="BB29" s="9">
        <v>0</v>
      </c>
      <c r="BC29" s="16">
        <v>5.7000000000000002E-2</v>
      </c>
      <c r="BD29" s="9">
        <v>0</v>
      </c>
      <c r="BE29" s="16">
        <v>4.0000000000000001E-3</v>
      </c>
      <c r="BF29" s="9">
        <v>0</v>
      </c>
      <c r="BG29" s="9">
        <v>0</v>
      </c>
      <c r="BH29" s="16">
        <v>0.01</v>
      </c>
      <c r="BI29" s="16">
        <v>2E-3</v>
      </c>
      <c r="BJ29" s="9">
        <v>0</v>
      </c>
      <c r="BK29" s="9">
        <v>0</v>
      </c>
      <c r="BL29" s="9">
        <v>0</v>
      </c>
      <c r="BM29" s="9">
        <v>0</v>
      </c>
      <c r="BN29" s="9">
        <f t="shared" si="1"/>
        <v>3.9249999999999985</v>
      </c>
      <c r="BO29" s="16">
        <v>3.1E-2</v>
      </c>
      <c r="BP29" s="16">
        <v>0.53</v>
      </c>
      <c r="BQ29" s="9">
        <v>0</v>
      </c>
      <c r="BR29" s="16">
        <v>9.8000000000000004E-2</v>
      </c>
      <c r="BS29" s="16">
        <v>8.2240000000000002</v>
      </c>
    </row>
    <row r="30" spans="1:71" ht="15">
      <c r="A30" s="7" t="s">
        <v>120</v>
      </c>
      <c r="B30" s="10">
        <v>0</v>
      </c>
      <c r="C30" s="10">
        <v>0</v>
      </c>
      <c r="D30" s="10">
        <v>0</v>
      </c>
      <c r="E30" s="10">
        <v>0</v>
      </c>
      <c r="F30" s="10">
        <v>0</v>
      </c>
      <c r="G30" s="10">
        <v>0</v>
      </c>
      <c r="H30" s="10">
        <v>0</v>
      </c>
      <c r="I30" s="10">
        <v>0</v>
      </c>
      <c r="J30" s="10">
        <v>0</v>
      </c>
      <c r="K30" s="10">
        <v>0</v>
      </c>
      <c r="L30" s="10">
        <v>0</v>
      </c>
      <c r="M30" s="10">
        <v>0</v>
      </c>
      <c r="N30" s="10">
        <v>0</v>
      </c>
      <c r="O30" s="10">
        <v>0</v>
      </c>
      <c r="P30" s="10">
        <v>0</v>
      </c>
      <c r="Q30" s="10">
        <v>0</v>
      </c>
      <c r="R30" s="10">
        <v>0</v>
      </c>
      <c r="S30" s="10">
        <v>0</v>
      </c>
      <c r="T30" s="10">
        <v>0</v>
      </c>
      <c r="U30" s="10">
        <v>0</v>
      </c>
      <c r="V30" s="10">
        <v>0</v>
      </c>
      <c r="W30" s="10">
        <v>0</v>
      </c>
      <c r="X30" s="17">
        <v>0.29399999999999998</v>
      </c>
      <c r="Y30" s="10">
        <v>0</v>
      </c>
      <c r="Z30" s="10">
        <v>0</v>
      </c>
      <c r="AA30" s="10">
        <v>0</v>
      </c>
      <c r="AB30" s="10">
        <v>0</v>
      </c>
      <c r="AC30" s="10">
        <v>0</v>
      </c>
      <c r="AD30" s="10">
        <v>0</v>
      </c>
      <c r="AE30" s="10">
        <v>0</v>
      </c>
      <c r="AF30" s="10">
        <v>0</v>
      </c>
      <c r="AG30" s="10">
        <v>0</v>
      </c>
      <c r="AH30" s="17">
        <v>0.59099999999999997</v>
      </c>
      <c r="AI30" s="17">
        <v>8.9999999999999993E-3</v>
      </c>
      <c r="AJ30" s="10">
        <v>0</v>
      </c>
      <c r="AK30" s="10">
        <v>0</v>
      </c>
      <c r="AL30" s="10">
        <v>0</v>
      </c>
      <c r="AM30" s="10">
        <v>0</v>
      </c>
      <c r="AN30" s="10">
        <v>0</v>
      </c>
      <c r="AO30" s="10">
        <v>0</v>
      </c>
      <c r="AP30" s="10">
        <v>0</v>
      </c>
      <c r="AQ30" s="10">
        <v>0</v>
      </c>
      <c r="AR30" s="10">
        <v>0</v>
      </c>
      <c r="AS30" s="10">
        <v>0</v>
      </c>
      <c r="AT30" s="10">
        <v>0</v>
      </c>
      <c r="AU30" s="10">
        <v>0</v>
      </c>
      <c r="AV30" s="10">
        <v>0</v>
      </c>
      <c r="AW30" s="10">
        <v>0</v>
      </c>
      <c r="AX30" s="10">
        <v>0</v>
      </c>
      <c r="AY30" s="10">
        <v>0</v>
      </c>
      <c r="AZ30" s="10">
        <v>0</v>
      </c>
      <c r="BA30" s="10">
        <v>0</v>
      </c>
      <c r="BB30" s="10">
        <v>0</v>
      </c>
      <c r="BC30" s="10">
        <v>0</v>
      </c>
      <c r="BD30" s="10">
        <v>0</v>
      </c>
      <c r="BE30" s="10">
        <v>0</v>
      </c>
      <c r="BF30" s="10">
        <v>0</v>
      </c>
      <c r="BG30" s="10">
        <v>0</v>
      </c>
      <c r="BH30" s="10">
        <v>0</v>
      </c>
      <c r="BI30" s="10">
        <v>0</v>
      </c>
      <c r="BJ30" s="10">
        <v>0</v>
      </c>
      <c r="BK30" s="10">
        <v>0</v>
      </c>
      <c r="BL30" s="10">
        <v>0</v>
      </c>
      <c r="BM30" s="10">
        <v>0</v>
      </c>
      <c r="BN30" s="9">
        <f t="shared" si="1"/>
        <v>0.89400000000000002</v>
      </c>
      <c r="BO30" s="10">
        <v>0</v>
      </c>
      <c r="BP30" s="17">
        <v>0.36199999999999999</v>
      </c>
      <c r="BQ30" s="10">
        <v>0</v>
      </c>
      <c r="BR30" s="17">
        <v>-2.5999999999999999E-2</v>
      </c>
      <c r="BS30" s="17">
        <v>19.263000000000002</v>
      </c>
    </row>
    <row r="31" spans="1:71" ht="15">
      <c r="A31" s="7" t="s">
        <v>121</v>
      </c>
      <c r="B31" s="9">
        <v>0</v>
      </c>
      <c r="C31" s="9">
        <v>0</v>
      </c>
      <c r="D31" s="9">
        <v>0</v>
      </c>
      <c r="E31" s="9">
        <v>0</v>
      </c>
      <c r="F31" s="9">
        <v>0</v>
      </c>
      <c r="G31" s="9">
        <v>0</v>
      </c>
      <c r="H31" s="9">
        <v>0</v>
      </c>
      <c r="I31" s="9">
        <v>0</v>
      </c>
      <c r="J31" s="9">
        <v>0</v>
      </c>
      <c r="K31" s="9">
        <v>0</v>
      </c>
      <c r="L31" s="9">
        <v>0</v>
      </c>
      <c r="M31" s="9">
        <v>0</v>
      </c>
      <c r="N31" s="9">
        <v>0</v>
      </c>
      <c r="O31" s="9">
        <v>0</v>
      </c>
      <c r="P31" s="9">
        <v>0</v>
      </c>
      <c r="Q31" s="9">
        <v>0</v>
      </c>
      <c r="R31" s="9">
        <v>0</v>
      </c>
      <c r="S31" s="9">
        <v>0</v>
      </c>
      <c r="T31" s="9">
        <v>0</v>
      </c>
      <c r="U31" s="9">
        <v>0</v>
      </c>
      <c r="V31" s="16">
        <v>54.363999999999997</v>
      </c>
      <c r="W31" s="9">
        <v>0</v>
      </c>
      <c r="X31" s="16">
        <v>1.5069999999999999</v>
      </c>
      <c r="Y31" s="9">
        <v>0</v>
      </c>
      <c r="Z31" s="9">
        <v>0</v>
      </c>
      <c r="AA31" s="9">
        <v>0</v>
      </c>
      <c r="AB31" s="16">
        <v>1.7889999999999999</v>
      </c>
      <c r="AC31" s="9">
        <v>0</v>
      </c>
      <c r="AD31" s="16">
        <v>0.182</v>
      </c>
      <c r="AE31" s="16">
        <v>0.434</v>
      </c>
      <c r="AF31" s="16">
        <v>2.637</v>
      </c>
      <c r="AG31" s="9">
        <v>0</v>
      </c>
      <c r="AH31" s="9">
        <v>0</v>
      </c>
      <c r="AI31" s="9">
        <v>0</v>
      </c>
      <c r="AJ31" s="9">
        <v>0</v>
      </c>
      <c r="AK31" s="9">
        <v>0</v>
      </c>
      <c r="AL31" s="9">
        <v>0</v>
      </c>
      <c r="AM31" s="9">
        <v>0</v>
      </c>
      <c r="AN31" s="9">
        <v>0</v>
      </c>
      <c r="AO31" s="9">
        <v>0</v>
      </c>
      <c r="AP31" s="9">
        <v>0</v>
      </c>
      <c r="AQ31" s="9">
        <v>0</v>
      </c>
      <c r="AR31" s="9">
        <v>0</v>
      </c>
      <c r="AS31" s="9">
        <v>0</v>
      </c>
      <c r="AT31" s="9">
        <v>0</v>
      </c>
      <c r="AU31" s="9">
        <v>0</v>
      </c>
      <c r="AV31" s="9">
        <v>0</v>
      </c>
      <c r="AW31" s="9">
        <v>0</v>
      </c>
      <c r="AX31" s="9">
        <v>0</v>
      </c>
      <c r="AY31" s="9">
        <v>0</v>
      </c>
      <c r="AZ31" s="9">
        <v>0</v>
      </c>
      <c r="BA31" s="9">
        <v>0</v>
      </c>
      <c r="BB31" s="9">
        <v>0</v>
      </c>
      <c r="BC31" s="16">
        <v>2.2029999999999998</v>
      </c>
      <c r="BD31" s="9">
        <v>0</v>
      </c>
      <c r="BE31" s="9">
        <v>0</v>
      </c>
      <c r="BF31" s="9">
        <v>0</v>
      </c>
      <c r="BG31" s="9">
        <v>0</v>
      </c>
      <c r="BH31" s="9">
        <v>0</v>
      </c>
      <c r="BI31" s="9">
        <v>0</v>
      </c>
      <c r="BJ31" s="16">
        <v>0.16800000000000001</v>
      </c>
      <c r="BK31" s="9">
        <v>0</v>
      </c>
      <c r="BL31" s="9">
        <v>0</v>
      </c>
      <c r="BM31" s="9">
        <v>0</v>
      </c>
      <c r="BN31" s="9">
        <f t="shared" si="1"/>
        <v>63.283999999999999</v>
      </c>
      <c r="BO31" s="9">
        <v>0</v>
      </c>
      <c r="BP31" s="16">
        <v>108.093</v>
      </c>
      <c r="BQ31" s="9">
        <v>0</v>
      </c>
      <c r="BR31" s="16">
        <v>0.46700000000000003</v>
      </c>
      <c r="BS31" s="16">
        <v>665.97400000000005</v>
      </c>
    </row>
    <row r="32" spans="1:71" ht="15">
      <c r="A32" s="7" t="s">
        <v>122</v>
      </c>
      <c r="B32" s="10">
        <v>0</v>
      </c>
      <c r="C32" s="10">
        <v>0</v>
      </c>
      <c r="D32" s="10">
        <v>0</v>
      </c>
      <c r="E32" s="10">
        <v>0</v>
      </c>
      <c r="F32" s="10">
        <v>0</v>
      </c>
      <c r="G32" s="10">
        <v>0</v>
      </c>
      <c r="H32" s="10">
        <v>0</v>
      </c>
      <c r="I32" s="10">
        <v>0</v>
      </c>
      <c r="J32" s="10">
        <v>0</v>
      </c>
      <c r="K32" s="10">
        <v>0</v>
      </c>
      <c r="L32" s="10">
        <v>0</v>
      </c>
      <c r="M32" s="10">
        <v>0</v>
      </c>
      <c r="N32" s="17">
        <v>2.7469999999999999</v>
      </c>
      <c r="O32" s="10">
        <v>0</v>
      </c>
      <c r="P32" s="10">
        <v>0</v>
      </c>
      <c r="Q32" s="17">
        <v>3.3000000000000002E-2</v>
      </c>
      <c r="R32" s="17">
        <v>7.0000000000000007E-2</v>
      </c>
      <c r="S32" s="17">
        <v>5.1999999999999998E-2</v>
      </c>
      <c r="T32" s="17">
        <v>0.16600000000000001</v>
      </c>
      <c r="U32" s="17">
        <v>0.94499999999999995</v>
      </c>
      <c r="V32" s="17">
        <v>16.774999999999999</v>
      </c>
      <c r="W32" s="10">
        <v>0</v>
      </c>
      <c r="X32" s="17">
        <v>3.9740000000000002</v>
      </c>
      <c r="Y32" s="10">
        <v>0</v>
      </c>
      <c r="Z32" s="10">
        <v>0</v>
      </c>
      <c r="AA32" s="10">
        <v>0</v>
      </c>
      <c r="AB32" s="10">
        <v>0</v>
      </c>
      <c r="AC32" s="10">
        <v>0</v>
      </c>
      <c r="AD32" s="10">
        <v>0</v>
      </c>
      <c r="AE32" s="10">
        <v>0</v>
      </c>
      <c r="AF32" s="17">
        <v>0.379</v>
      </c>
      <c r="AG32" s="17">
        <v>5.0000000000000001E-3</v>
      </c>
      <c r="AH32" s="17">
        <v>1.0609999999999999</v>
      </c>
      <c r="AI32" s="10">
        <v>0</v>
      </c>
      <c r="AJ32" s="10">
        <v>0</v>
      </c>
      <c r="AK32" s="10">
        <v>0</v>
      </c>
      <c r="AL32" s="10">
        <v>0</v>
      </c>
      <c r="AM32" s="10">
        <v>0</v>
      </c>
      <c r="AN32" s="10">
        <v>0</v>
      </c>
      <c r="AO32" s="10">
        <v>0</v>
      </c>
      <c r="AP32" s="10">
        <v>0</v>
      </c>
      <c r="AQ32" s="10">
        <v>0</v>
      </c>
      <c r="AR32" s="10">
        <v>0</v>
      </c>
      <c r="AS32" s="10">
        <v>0</v>
      </c>
      <c r="AT32" s="10">
        <v>0</v>
      </c>
      <c r="AU32" s="10">
        <v>0</v>
      </c>
      <c r="AV32" s="10">
        <v>0</v>
      </c>
      <c r="AW32" s="10">
        <v>0</v>
      </c>
      <c r="AX32" s="10">
        <v>0</v>
      </c>
      <c r="AY32" s="17">
        <v>0.17199999999999999</v>
      </c>
      <c r="AZ32" s="10">
        <v>0</v>
      </c>
      <c r="BA32" s="10">
        <v>0</v>
      </c>
      <c r="BB32" s="10">
        <v>0</v>
      </c>
      <c r="BC32" s="10">
        <v>0</v>
      </c>
      <c r="BD32" s="10">
        <v>0</v>
      </c>
      <c r="BE32" s="17">
        <v>1.4999999999999999E-2</v>
      </c>
      <c r="BF32" s="10">
        <v>0</v>
      </c>
      <c r="BG32" s="10">
        <v>0</v>
      </c>
      <c r="BH32" s="17">
        <v>1.4999999999999999E-2</v>
      </c>
      <c r="BI32" s="10">
        <v>0</v>
      </c>
      <c r="BJ32" s="17">
        <v>3.7999999999999999E-2</v>
      </c>
      <c r="BK32" s="10">
        <v>0</v>
      </c>
      <c r="BL32" s="10">
        <v>0</v>
      </c>
      <c r="BM32" s="10">
        <v>0</v>
      </c>
      <c r="BN32" s="9">
        <f t="shared" si="1"/>
        <v>26.446999999999999</v>
      </c>
      <c r="BO32" s="17">
        <v>0.29099999999999998</v>
      </c>
      <c r="BP32" s="17">
        <v>12.295999999999999</v>
      </c>
      <c r="BQ32" s="10">
        <v>0</v>
      </c>
      <c r="BR32" s="17">
        <v>1.222</v>
      </c>
      <c r="BS32" s="17">
        <v>25.881</v>
      </c>
    </row>
    <row r="33" spans="1:71" ht="15">
      <c r="A33" s="7" t="s">
        <v>123</v>
      </c>
      <c r="B33" s="16">
        <v>2.1469999999999998</v>
      </c>
      <c r="C33" s="16">
        <v>1.02</v>
      </c>
      <c r="D33" s="16">
        <v>6.7000000000000004E-2</v>
      </c>
      <c r="E33" s="16">
        <v>7.2510000000000003</v>
      </c>
      <c r="F33" s="16">
        <v>0.14799999999999999</v>
      </c>
      <c r="G33" s="9">
        <v>0</v>
      </c>
      <c r="H33" s="16">
        <v>2.4E-2</v>
      </c>
      <c r="I33" s="16">
        <v>3.9E-2</v>
      </c>
      <c r="J33" s="16">
        <v>1.2E-2</v>
      </c>
      <c r="K33" s="16">
        <v>8.8999999999999996E-2</v>
      </c>
      <c r="L33" s="16">
        <v>2.9000000000000001E-2</v>
      </c>
      <c r="M33" s="16">
        <v>6.3E-2</v>
      </c>
      <c r="N33" s="16">
        <v>1.2430000000000001</v>
      </c>
      <c r="O33" s="16">
        <v>3.3000000000000002E-2</v>
      </c>
      <c r="P33" s="16">
        <v>0.308</v>
      </c>
      <c r="Q33" s="16">
        <v>1.595</v>
      </c>
      <c r="R33" s="16">
        <v>0.25900000000000001</v>
      </c>
      <c r="S33" s="16">
        <v>0.72899999999999998</v>
      </c>
      <c r="T33" s="16">
        <v>0.35899999999999999</v>
      </c>
      <c r="U33" s="16">
        <v>5.0199999999999996</v>
      </c>
      <c r="V33" s="16">
        <v>181.49100000000001</v>
      </c>
      <c r="W33" s="16">
        <v>0.111</v>
      </c>
      <c r="X33" s="16">
        <v>38.366999999999997</v>
      </c>
      <c r="Y33" s="16">
        <v>1.966</v>
      </c>
      <c r="Z33" s="16">
        <v>0.01</v>
      </c>
      <c r="AA33" s="16">
        <v>1.105</v>
      </c>
      <c r="AB33" s="16">
        <v>1.077</v>
      </c>
      <c r="AC33" s="16">
        <v>0.10100000000000001</v>
      </c>
      <c r="AD33" s="16">
        <v>1.2E-2</v>
      </c>
      <c r="AE33" s="16">
        <v>0.25800000000000001</v>
      </c>
      <c r="AF33" s="16">
        <v>69.105000000000004</v>
      </c>
      <c r="AG33" s="16">
        <v>3.3180000000000001</v>
      </c>
      <c r="AH33" s="16">
        <v>10.146000000000001</v>
      </c>
      <c r="AI33" s="16">
        <v>1.353</v>
      </c>
      <c r="AJ33" s="9">
        <v>0</v>
      </c>
      <c r="AK33" s="16">
        <v>0.85699999999999998</v>
      </c>
      <c r="AL33" s="9">
        <v>0</v>
      </c>
      <c r="AM33" s="16">
        <v>2.1000000000000001E-2</v>
      </c>
      <c r="AN33" s="16">
        <v>3.7999999999999999E-2</v>
      </c>
      <c r="AO33" s="16">
        <v>0.14299999999999999</v>
      </c>
      <c r="AP33" s="9">
        <v>0</v>
      </c>
      <c r="AQ33" s="9">
        <v>0</v>
      </c>
      <c r="AR33" s="9">
        <v>0</v>
      </c>
      <c r="AS33" s="16">
        <v>1.9E-2</v>
      </c>
      <c r="AT33" s="16">
        <v>0.04</v>
      </c>
      <c r="AU33" s="16">
        <v>0.04</v>
      </c>
      <c r="AV33" s="9">
        <v>0</v>
      </c>
      <c r="AW33" s="9">
        <v>0</v>
      </c>
      <c r="AX33" s="9">
        <v>0</v>
      </c>
      <c r="AY33" s="16">
        <v>0.10299999999999999</v>
      </c>
      <c r="AZ33" s="9">
        <v>0</v>
      </c>
      <c r="BA33" s="16">
        <v>4.9000000000000002E-2</v>
      </c>
      <c r="BB33" s="9">
        <v>0</v>
      </c>
      <c r="BC33" s="16">
        <v>16.831</v>
      </c>
      <c r="BD33" s="16">
        <v>0.126</v>
      </c>
      <c r="BE33" s="16">
        <v>0.14499999999999999</v>
      </c>
      <c r="BF33" s="9">
        <v>0</v>
      </c>
      <c r="BG33" s="16">
        <v>2E-3</v>
      </c>
      <c r="BH33" s="16">
        <v>4.7E-2</v>
      </c>
      <c r="BI33" s="9">
        <v>0</v>
      </c>
      <c r="BJ33" s="9">
        <v>0</v>
      </c>
      <c r="BK33" s="9">
        <v>0</v>
      </c>
      <c r="BL33" s="9">
        <v>0</v>
      </c>
      <c r="BM33" s="9">
        <v>0</v>
      </c>
      <c r="BN33" s="9">
        <f t="shared" si="1"/>
        <v>347.31600000000009</v>
      </c>
      <c r="BO33" s="16">
        <v>4.4720000000000004</v>
      </c>
      <c r="BP33" s="16">
        <v>65.031999999999996</v>
      </c>
      <c r="BQ33" s="16">
        <v>0.191</v>
      </c>
      <c r="BR33" s="16">
        <v>191.54</v>
      </c>
      <c r="BS33" s="16">
        <v>190.625</v>
      </c>
    </row>
    <row r="34" spans="1:71" ht="15">
      <c r="A34" s="7" t="s">
        <v>124</v>
      </c>
      <c r="B34" s="17">
        <v>1E-3</v>
      </c>
      <c r="C34" s="10">
        <v>0</v>
      </c>
      <c r="D34" s="17">
        <v>8.0000000000000002E-3</v>
      </c>
      <c r="E34" s="10">
        <v>0</v>
      </c>
      <c r="F34" s="10">
        <v>0</v>
      </c>
      <c r="G34" s="17">
        <v>2E-3</v>
      </c>
      <c r="H34" s="10">
        <v>0</v>
      </c>
      <c r="I34" s="10">
        <v>0</v>
      </c>
      <c r="J34" s="10">
        <v>0</v>
      </c>
      <c r="K34" s="10">
        <v>0</v>
      </c>
      <c r="L34" s="17">
        <v>5.0000000000000001E-3</v>
      </c>
      <c r="M34" s="10">
        <v>0</v>
      </c>
      <c r="N34" s="17">
        <v>2E-3</v>
      </c>
      <c r="O34" s="10">
        <v>0</v>
      </c>
      <c r="P34" s="10">
        <v>0</v>
      </c>
      <c r="Q34" s="17">
        <v>0.13600000000000001</v>
      </c>
      <c r="R34" s="17">
        <v>8.9999999999999993E-3</v>
      </c>
      <c r="S34" s="10">
        <v>0</v>
      </c>
      <c r="T34" s="17">
        <v>6.0000000000000001E-3</v>
      </c>
      <c r="U34" s="17">
        <v>8.7999999999999995E-2</v>
      </c>
      <c r="V34" s="17">
        <v>8.0259999999999998</v>
      </c>
      <c r="W34" s="17">
        <v>0.21</v>
      </c>
      <c r="X34" s="17">
        <v>1.873</v>
      </c>
      <c r="Y34" s="10">
        <v>0</v>
      </c>
      <c r="Z34" s="10">
        <v>0</v>
      </c>
      <c r="AA34" s="10">
        <v>0</v>
      </c>
      <c r="AB34" s="17">
        <v>3.3000000000000002E-2</v>
      </c>
      <c r="AC34" s="17">
        <v>0.75</v>
      </c>
      <c r="AD34" s="17">
        <v>0.121</v>
      </c>
      <c r="AE34" s="17">
        <v>0.19</v>
      </c>
      <c r="AF34" s="17">
        <v>1.2E-2</v>
      </c>
      <c r="AG34" s="17">
        <v>1E-3</v>
      </c>
      <c r="AH34" s="17">
        <v>1.8640000000000001</v>
      </c>
      <c r="AI34" s="10">
        <v>0</v>
      </c>
      <c r="AJ34" s="10">
        <v>0</v>
      </c>
      <c r="AK34" s="10">
        <v>0</v>
      </c>
      <c r="AL34" s="10">
        <v>0</v>
      </c>
      <c r="AM34" s="10">
        <v>0</v>
      </c>
      <c r="AN34" s="10">
        <v>0</v>
      </c>
      <c r="AO34" s="10">
        <v>0</v>
      </c>
      <c r="AP34" s="10">
        <v>0</v>
      </c>
      <c r="AQ34" s="10">
        <v>0</v>
      </c>
      <c r="AR34" s="10">
        <v>0</v>
      </c>
      <c r="AS34" s="17">
        <v>1E-3</v>
      </c>
      <c r="AT34" s="10">
        <v>0</v>
      </c>
      <c r="AU34" s="10">
        <v>0</v>
      </c>
      <c r="AV34" s="10">
        <v>0</v>
      </c>
      <c r="AW34" s="10">
        <v>0</v>
      </c>
      <c r="AX34" s="10">
        <v>0</v>
      </c>
      <c r="AY34" s="10">
        <v>0</v>
      </c>
      <c r="AZ34" s="10">
        <v>0</v>
      </c>
      <c r="BA34" s="10">
        <v>0</v>
      </c>
      <c r="BB34" s="10">
        <v>0</v>
      </c>
      <c r="BC34" s="17">
        <v>6.0000000000000001E-3</v>
      </c>
      <c r="BD34" s="17">
        <v>1.0999999999999999E-2</v>
      </c>
      <c r="BE34" s="10">
        <v>0</v>
      </c>
      <c r="BF34" s="10">
        <v>0</v>
      </c>
      <c r="BG34" s="10">
        <v>0</v>
      </c>
      <c r="BH34" s="10">
        <v>0</v>
      </c>
      <c r="BI34" s="10">
        <v>0</v>
      </c>
      <c r="BJ34" s="17">
        <v>3.5999999999999997E-2</v>
      </c>
      <c r="BK34" s="10">
        <v>0</v>
      </c>
      <c r="BL34" s="10">
        <v>0</v>
      </c>
      <c r="BM34" s="10">
        <v>0</v>
      </c>
      <c r="BN34" s="9">
        <f t="shared" si="1"/>
        <v>13.390999999999998</v>
      </c>
      <c r="BO34" s="10">
        <v>0</v>
      </c>
      <c r="BP34" s="17">
        <v>11.413</v>
      </c>
      <c r="BQ34" s="10">
        <v>0</v>
      </c>
      <c r="BR34" s="17">
        <v>-0.95499999999999996</v>
      </c>
      <c r="BS34" s="17">
        <v>28.542000000000002</v>
      </c>
    </row>
    <row r="35" spans="1:71" ht="15">
      <c r="A35" s="7" t="s">
        <v>125</v>
      </c>
      <c r="B35" s="16">
        <v>7.5999999999999998E-2</v>
      </c>
      <c r="C35" s="9">
        <v>0</v>
      </c>
      <c r="D35" s="9">
        <v>0</v>
      </c>
      <c r="E35" s="16">
        <v>1.7000000000000001E-2</v>
      </c>
      <c r="F35" s="16">
        <v>0.11</v>
      </c>
      <c r="G35" s="9">
        <v>0</v>
      </c>
      <c r="H35" s="16">
        <v>0.17499999999999999</v>
      </c>
      <c r="I35" s="9">
        <v>0</v>
      </c>
      <c r="J35" s="9">
        <v>0</v>
      </c>
      <c r="K35" s="16">
        <v>0.04</v>
      </c>
      <c r="L35" s="16">
        <v>8.4000000000000005E-2</v>
      </c>
      <c r="M35" s="16">
        <v>8.9999999999999993E-3</v>
      </c>
      <c r="N35" s="16">
        <v>7.4999999999999997E-2</v>
      </c>
      <c r="O35" s="16">
        <v>8.4000000000000005E-2</v>
      </c>
      <c r="P35" s="16">
        <v>0.153</v>
      </c>
      <c r="Q35" s="16">
        <v>9.9000000000000005E-2</v>
      </c>
      <c r="R35" s="9">
        <v>0</v>
      </c>
      <c r="S35" s="9">
        <v>0</v>
      </c>
      <c r="T35" s="16">
        <v>0.219</v>
      </c>
      <c r="U35" s="9">
        <v>0</v>
      </c>
      <c r="V35" s="16">
        <v>1.141</v>
      </c>
      <c r="W35" s="9">
        <v>0</v>
      </c>
      <c r="X35" s="16">
        <v>0.34200000000000003</v>
      </c>
      <c r="Y35" s="16">
        <v>0.93700000000000006</v>
      </c>
      <c r="Z35" s="16">
        <v>4.0000000000000001E-3</v>
      </c>
      <c r="AA35" s="9">
        <v>0</v>
      </c>
      <c r="AB35" s="16">
        <v>2.181</v>
      </c>
      <c r="AC35" s="16">
        <v>7.5999999999999998E-2</v>
      </c>
      <c r="AD35" s="16">
        <v>0.49</v>
      </c>
      <c r="AE35" s="16">
        <v>0.34200000000000003</v>
      </c>
      <c r="AF35" s="16">
        <v>7.2119999999999997</v>
      </c>
      <c r="AG35" s="16">
        <v>0.128</v>
      </c>
      <c r="AH35" s="16">
        <v>0.153</v>
      </c>
      <c r="AI35" s="9">
        <v>0</v>
      </c>
      <c r="AJ35" s="9">
        <v>0</v>
      </c>
      <c r="AK35" s="16">
        <v>8.9999999999999993E-3</v>
      </c>
      <c r="AL35" s="9">
        <v>0</v>
      </c>
      <c r="AM35" s="9">
        <v>0</v>
      </c>
      <c r="AN35" s="9">
        <v>0</v>
      </c>
      <c r="AO35" s="9">
        <v>0</v>
      </c>
      <c r="AP35" s="9">
        <v>0</v>
      </c>
      <c r="AQ35" s="9">
        <v>0</v>
      </c>
      <c r="AR35" s="9">
        <v>0</v>
      </c>
      <c r="AS35" s="9">
        <v>0</v>
      </c>
      <c r="AT35" s="9">
        <v>0</v>
      </c>
      <c r="AU35" s="9">
        <v>0</v>
      </c>
      <c r="AV35" s="9">
        <v>0</v>
      </c>
      <c r="AW35" s="9">
        <v>0</v>
      </c>
      <c r="AX35" s="9">
        <v>0</v>
      </c>
      <c r="AY35" s="9">
        <v>0</v>
      </c>
      <c r="AZ35" s="9">
        <v>0</v>
      </c>
      <c r="BA35" s="9">
        <v>0</v>
      </c>
      <c r="BB35" s="9">
        <v>0</v>
      </c>
      <c r="BC35" s="9">
        <v>0</v>
      </c>
      <c r="BD35" s="9">
        <v>0</v>
      </c>
      <c r="BE35" s="9">
        <v>0</v>
      </c>
      <c r="BF35" s="9">
        <v>0</v>
      </c>
      <c r="BG35" s="16">
        <v>2.1999999999999999E-2</v>
      </c>
      <c r="BH35" s="9">
        <v>0</v>
      </c>
      <c r="BI35" s="9">
        <v>0</v>
      </c>
      <c r="BJ35" s="16">
        <v>8.0000000000000002E-3</v>
      </c>
      <c r="BK35" s="16">
        <v>0.45</v>
      </c>
      <c r="BL35" s="9">
        <v>0</v>
      </c>
      <c r="BM35" s="9">
        <v>0</v>
      </c>
      <c r="BN35" s="9">
        <f t="shared" si="1"/>
        <v>14.635999999999999</v>
      </c>
      <c r="BO35" s="9">
        <v>0</v>
      </c>
      <c r="BP35" s="9">
        <v>0</v>
      </c>
      <c r="BQ35" s="9">
        <v>0</v>
      </c>
      <c r="BR35" s="9">
        <v>0</v>
      </c>
      <c r="BS35" s="16">
        <v>0.65</v>
      </c>
    </row>
    <row r="36" spans="1:71" ht="15">
      <c r="A36" s="7" t="s">
        <v>126</v>
      </c>
      <c r="B36" s="10">
        <v>0</v>
      </c>
      <c r="C36" s="10">
        <v>0</v>
      </c>
      <c r="D36" s="10">
        <v>0</v>
      </c>
      <c r="E36" s="10">
        <v>0</v>
      </c>
      <c r="F36" s="10">
        <v>0</v>
      </c>
      <c r="G36" s="10">
        <v>0</v>
      </c>
      <c r="H36" s="10">
        <v>0</v>
      </c>
      <c r="I36" s="10">
        <v>0</v>
      </c>
      <c r="J36" s="10">
        <v>0</v>
      </c>
      <c r="K36" s="10">
        <v>0</v>
      </c>
      <c r="L36" s="10">
        <v>0</v>
      </c>
      <c r="M36" s="10">
        <v>0</v>
      </c>
      <c r="N36" s="10">
        <v>0</v>
      </c>
      <c r="O36" s="10">
        <v>0</v>
      </c>
      <c r="P36" s="17">
        <v>2.3E-2</v>
      </c>
      <c r="Q36" s="17">
        <v>4.0000000000000001E-3</v>
      </c>
      <c r="R36" s="10">
        <v>0</v>
      </c>
      <c r="S36" s="17">
        <v>2.5999999999999999E-2</v>
      </c>
      <c r="T36" s="17">
        <v>0.01</v>
      </c>
      <c r="U36" s="17">
        <v>1.4999999999999999E-2</v>
      </c>
      <c r="V36" s="17">
        <v>0.39800000000000002</v>
      </c>
      <c r="W36" s="17">
        <v>5.6000000000000001E-2</v>
      </c>
      <c r="X36" s="17">
        <v>1.0880000000000001</v>
      </c>
      <c r="Y36" s="10">
        <v>0</v>
      </c>
      <c r="Z36" s="10">
        <v>0</v>
      </c>
      <c r="AA36" s="10">
        <v>0</v>
      </c>
      <c r="AB36" s="17">
        <v>2.3E-2</v>
      </c>
      <c r="AC36" s="17">
        <v>0.154</v>
      </c>
      <c r="AD36" s="17">
        <v>1E-3</v>
      </c>
      <c r="AE36" s="17">
        <v>3.0000000000000001E-3</v>
      </c>
      <c r="AF36" s="17">
        <v>5.8000000000000003E-2</v>
      </c>
      <c r="AG36" s="10">
        <v>0</v>
      </c>
      <c r="AH36" s="17">
        <v>0.158</v>
      </c>
      <c r="AI36" s="17">
        <v>2.9000000000000001E-2</v>
      </c>
      <c r="AJ36" s="17">
        <v>5.0000000000000001E-3</v>
      </c>
      <c r="AK36" s="10">
        <v>0</v>
      </c>
      <c r="AL36" s="10">
        <v>0</v>
      </c>
      <c r="AM36" s="10">
        <v>0</v>
      </c>
      <c r="AN36" s="10">
        <v>0</v>
      </c>
      <c r="AO36" s="10">
        <v>0</v>
      </c>
      <c r="AP36" s="10">
        <v>0</v>
      </c>
      <c r="AQ36" s="10">
        <v>0</v>
      </c>
      <c r="AR36" s="10">
        <v>0</v>
      </c>
      <c r="AS36" s="10">
        <v>0</v>
      </c>
      <c r="AT36" s="17">
        <v>1E-3</v>
      </c>
      <c r="AU36" s="10">
        <v>0</v>
      </c>
      <c r="AV36" s="17">
        <v>2E-3</v>
      </c>
      <c r="AW36" s="17">
        <v>6.0000000000000001E-3</v>
      </c>
      <c r="AX36" s="10">
        <v>0</v>
      </c>
      <c r="AY36" s="10">
        <v>0</v>
      </c>
      <c r="AZ36" s="10">
        <v>0</v>
      </c>
      <c r="BA36" s="10">
        <v>0</v>
      </c>
      <c r="BB36" s="17">
        <v>3.0000000000000001E-3</v>
      </c>
      <c r="BC36" s="17">
        <v>3.0000000000000001E-3</v>
      </c>
      <c r="BD36" s="17">
        <v>3.0000000000000001E-3</v>
      </c>
      <c r="BE36" s="10">
        <v>0</v>
      </c>
      <c r="BF36" s="17">
        <v>2E-3</v>
      </c>
      <c r="BG36" s="17">
        <v>3.0000000000000001E-3</v>
      </c>
      <c r="BH36" s="17">
        <v>8.0000000000000002E-3</v>
      </c>
      <c r="BI36" s="10">
        <v>0</v>
      </c>
      <c r="BJ36" s="10">
        <v>0</v>
      </c>
      <c r="BK36" s="10">
        <v>0</v>
      </c>
      <c r="BL36" s="10">
        <v>0</v>
      </c>
      <c r="BM36" s="10">
        <v>0</v>
      </c>
      <c r="BN36" s="9">
        <f t="shared" si="1"/>
        <v>2.0819999999999994</v>
      </c>
      <c r="BO36" s="10">
        <v>0</v>
      </c>
      <c r="BP36" s="17">
        <v>3.4289999999999998</v>
      </c>
      <c r="BQ36" s="10">
        <v>0</v>
      </c>
      <c r="BR36" s="17">
        <v>-6.3070000000000004</v>
      </c>
      <c r="BS36" s="17">
        <v>2.2330000000000001</v>
      </c>
    </row>
    <row r="37" spans="1:71" ht="15">
      <c r="A37" s="7" t="s">
        <v>127</v>
      </c>
      <c r="B37" s="9">
        <v>0</v>
      </c>
      <c r="C37" s="16">
        <v>1E-3</v>
      </c>
      <c r="D37" s="9">
        <v>0</v>
      </c>
      <c r="E37" s="16">
        <v>1E-3</v>
      </c>
      <c r="F37" s="9">
        <v>0</v>
      </c>
      <c r="G37" s="9">
        <v>0</v>
      </c>
      <c r="H37" s="16">
        <v>1E-3</v>
      </c>
      <c r="I37" s="9">
        <v>0</v>
      </c>
      <c r="J37" s="9">
        <v>0</v>
      </c>
      <c r="K37" s="9">
        <v>0</v>
      </c>
      <c r="L37" s="16">
        <v>4.0000000000000001E-3</v>
      </c>
      <c r="M37" s="9">
        <v>0</v>
      </c>
      <c r="N37" s="9">
        <v>0</v>
      </c>
      <c r="O37" s="16">
        <v>2.4E-2</v>
      </c>
      <c r="P37" s="9">
        <v>0</v>
      </c>
      <c r="Q37" s="16">
        <v>7.0000000000000001E-3</v>
      </c>
      <c r="R37" s="9">
        <v>0</v>
      </c>
      <c r="S37" s="9">
        <v>0</v>
      </c>
      <c r="T37" s="16">
        <v>4.0000000000000001E-3</v>
      </c>
      <c r="U37" s="9">
        <v>0</v>
      </c>
      <c r="V37" s="16">
        <v>0.5</v>
      </c>
      <c r="W37" s="9">
        <v>0</v>
      </c>
      <c r="X37" s="16">
        <v>0.13500000000000001</v>
      </c>
      <c r="Y37" s="9">
        <v>0</v>
      </c>
      <c r="Z37" s="9">
        <v>0</v>
      </c>
      <c r="AA37" s="16">
        <v>5.0000000000000001E-3</v>
      </c>
      <c r="AB37" s="16">
        <v>4.0000000000000001E-3</v>
      </c>
      <c r="AC37" s="16">
        <v>1E-3</v>
      </c>
      <c r="AD37" s="16">
        <v>8.5000000000000006E-2</v>
      </c>
      <c r="AE37" s="9">
        <v>0</v>
      </c>
      <c r="AF37" s="16">
        <v>0.04</v>
      </c>
      <c r="AG37" s="9">
        <v>0</v>
      </c>
      <c r="AH37" s="16">
        <v>5.0000000000000001E-3</v>
      </c>
      <c r="AI37" s="16">
        <v>7.0000000000000001E-3</v>
      </c>
      <c r="AJ37" s="9">
        <v>0</v>
      </c>
      <c r="AK37" s="9">
        <v>0</v>
      </c>
      <c r="AL37" s="9">
        <v>0</v>
      </c>
      <c r="AM37" s="9">
        <v>0</v>
      </c>
      <c r="AN37" s="9">
        <v>0</v>
      </c>
      <c r="AO37" s="16">
        <v>0.10100000000000001</v>
      </c>
      <c r="AP37" s="9">
        <v>0</v>
      </c>
      <c r="AQ37" s="9">
        <v>0</v>
      </c>
      <c r="AR37" s="9">
        <v>0</v>
      </c>
      <c r="AS37" s="9">
        <v>0</v>
      </c>
      <c r="AT37" s="16">
        <v>1E-3</v>
      </c>
      <c r="AU37" s="16">
        <v>1.4E-2</v>
      </c>
      <c r="AV37" s="16">
        <v>2.8000000000000001E-2</v>
      </c>
      <c r="AW37" s="16">
        <v>1E-3</v>
      </c>
      <c r="AX37" s="9">
        <v>0</v>
      </c>
      <c r="AY37" s="16">
        <v>2.9000000000000001E-2</v>
      </c>
      <c r="AZ37" s="9">
        <v>0</v>
      </c>
      <c r="BA37" s="9">
        <v>0</v>
      </c>
      <c r="BB37" s="16">
        <v>7.2999999999999995E-2</v>
      </c>
      <c r="BC37" s="16">
        <v>3.3000000000000002E-2</v>
      </c>
      <c r="BD37" s="16">
        <v>1E-3</v>
      </c>
      <c r="BE37" s="9">
        <v>0</v>
      </c>
      <c r="BF37" s="9">
        <v>0</v>
      </c>
      <c r="BG37" s="9">
        <v>0</v>
      </c>
      <c r="BH37" s="9">
        <v>0</v>
      </c>
      <c r="BI37" s="9">
        <v>0</v>
      </c>
      <c r="BJ37" s="9">
        <v>0</v>
      </c>
      <c r="BK37" s="16">
        <v>5.8000000000000003E-2</v>
      </c>
      <c r="BL37" s="9">
        <v>0</v>
      </c>
      <c r="BM37" s="9">
        <v>0</v>
      </c>
      <c r="BN37" s="9">
        <f t="shared" si="1"/>
        <v>1.163</v>
      </c>
      <c r="BO37" s="9">
        <v>0</v>
      </c>
      <c r="BP37" s="16">
        <v>0.64100000000000001</v>
      </c>
      <c r="BQ37" s="9">
        <v>0</v>
      </c>
      <c r="BR37" s="16">
        <v>-0.55400000000000005</v>
      </c>
      <c r="BS37" s="16">
        <v>2.919</v>
      </c>
    </row>
    <row r="38" spans="1:71" ht="15">
      <c r="A38" s="7" t="s">
        <v>128</v>
      </c>
      <c r="B38" s="10">
        <v>0</v>
      </c>
      <c r="C38" s="10">
        <v>0</v>
      </c>
      <c r="D38" s="10">
        <v>0</v>
      </c>
      <c r="E38" s="10">
        <v>0</v>
      </c>
      <c r="F38" s="10">
        <v>0</v>
      </c>
      <c r="G38" s="10">
        <v>0</v>
      </c>
      <c r="H38" s="10">
        <v>0</v>
      </c>
      <c r="I38" s="10">
        <v>0</v>
      </c>
      <c r="J38" s="10">
        <v>0</v>
      </c>
      <c r="K38" s="10">
        <v>0</v>
      </c>
      <c r="L38" s="10">
        <v>0</v>
      </c>
      <c r="M38" s="10">
        <v>0</v>
      </c>
      <c r="N38" s="17">
        <v>1E-3</v>
      </c>
      <c r="O38" s="10">
        <v>0</v>
      </c>
      <c r="P38" s="10">
        <v>0</v>
      </c>
      <c r="Q38" s="17">
        <v>0.109</v>
      </c>
      <c r="R38" s="17">
        <v>3.7999999999999999E-2</v>
      </c>
      <c r="S38" s="17">
        <v>0.30199999999999999</v>
      </c>
      <c r="T38" s="17">
        <v>8.9999999999999993E-3</v>
      </c>
      <c r="U38" s="10">
        <v>0</v>
      </c>
      <c r="V38" s="17">
        <v>5.3390000000000004</v>
      </c>
      <c r="W38" s="17">
        <v>8.8999999999999996E-2</v>
      </c>
      <c r="X38" s="10">
        <v>0</v>
      </c>
      <c r="Y38" s="10">
        <v>0</v>
      </c>
      <c r="Z38" s="10">
        <v>0</v>
      </c>
      <c r="AA38" s="10">
        <v>0</v>
      </c>
      <c r="AB38" s="10">
        <v>0</v>
      </c>
      <c r="AC38" s="17">
        <v>0.19900000000000001</v>
      </c>
      <c r="AD38" s="10">
        <v>0</v>
      </c>
      <c r="AE38" s="10">
        <v>0</v>
      </c>
      <c r="AF38" s="17">
        <v>0.19800000000000001</v>
      </c>
      <c r="AG38" s="17">
        <v>1.7999999999999999E-2</v>
      </c>
      <c r="AH38" s="17">
        <v>4.25</v>
      </c>
      <c r="AI38" s="10">
        <v>0</v>
      </c>
      <c r="AJ38" s="10">
        <v>0</v>
      </c>
      <c r="AK38" s="10">
        <v>0</v>
      </c>
      <c r="AL38" s="10">
        <v>0</v>
      </c>
      <c r="AM38" s="10">
        <v>0</v>
      </c>
      <c r="AN38" s="10">
        <v>0</v>
      </c>
      <c r="AO38" s="10">
        <v>0</v>
      </c>
      <c r="AP38" s="10">
        <v>0</v>
      </c>
      <c r="AQ38" s="10">
        <v>0</v>
      </c>
      <c r="AR38" s="10">
        <v>0</v>
      </c>
      <c r="AS38" s="10">
        <v>0</v>
      </c>
      <c r="AT38" s="10">
        <v>0</v>
      </c>
      <c r="AU38" s="10">
        <v>0</v>
      </c>
      <c r="AV38" s="10">
        <v>0</v>
      </c>
      <c r="AW38" s="10">
        <v>0</v>
      </c>
      <c r="AX38" s="10">
        <v>0</v>
      </c>
      <c r="AY38" s="10">
        <v>0</v>
      </c>
      <c r="AZ38" s="10">
        <v>0</v>
      </c>
      <c r="BA38" s="10">
        <v>0</v>
      </c>
      <c r="BB38" s="10">
        <v>0</v>
      </c>
      <c r="BC38" s="10">
        <v>0</v>
      </c>
      <c r="BD38" s="10">
        <v>0</v>
      </c>
      <c r="BE38" s="10">
        <v>0</v>
      </c>
      <c r="BF38" s="10">
        <v>0</v>
      </c>
      <c r="BG38" s="10">
        <v>0</v>
      </c>
      <c r="BH38" s="10">
        <v>0</v>
      </c>
      <c r="BI38" s="10">
        <v>0</v>
      </c>
      <c r="BJ38" s="10">
        <v>0</v>
      </c>
      <c r="BK38" s="10">
        <v>0</v>
      </c>
      <c r="BL38" s="10">
        <v>0</v>
      </c>
      <c r="BM38" s="10">
        <v>0</v>
      </c>
      <c r="BN38" s="9">
        <f t="shared" si="1"/>
        <v>10.552</v>
      </c>
      <c r="BO38" s="10">
        <v>0</v>
      </c>
      <c r="BP38" s="17">
        <v>18.622</v>
      </c>
      <c r="BQ38" s="10">
        <v>0</v>
      </c>
      <c r="BR38" s="17">
        <v>-1.458</v>
      </c>
      <c r="BS38" s="17">
        <v>34.747</v>
      </c>
    </row>
    <row r="39" spans="1:71" ht="15">
      <c r="A39" s="7" t="s">
        <v>129</v>
      </c>
      <c r="B39" s="9">
        <v>0</v>
      </c>
      <c r="C39" s="9">
        <v>0</v>
      </c>
      <c r="D39" s="16">
        <v>2.1999999999999999E-2</v>
      </c>
      <c r="E39" s="9">
        <v>0</v>
      </c>
      <c r="F39" s="16">
        <v>1.7000000000000001E-2</v>
      </c>
      <c r="G39" s="16">
        <v>3.3000000000000002E-2</v>
      </c>
      <c r="H39" s="9">
        <v>0</v>
      </c>
      <c r="I39" s="9">
        <v>0</v>
      </c>
      <c r="J39" s="9">
        <v>0</v>
      </c>
      <c r="K39" s="9">
        <v>0</v>
      </c>
      <c r="L39" s="9">
        <v>0</v>
      </c>
      <c r="M39" s="9">
        <v>0</v>
      </c>
      <c r="N39" s="16">
        <v>4.3999999999999997E-2</v>
      </c>
      <c r="O39" s="9">
        <v>0</v>
      </c>
      <c r="P39" s="16">
        <v>0.224</v>
      </c>
      <c r="Q39" s="16">
        <v>0.115</v>
      </c>
      <c r="R39" s="16">
        <v>9.4E-2</v>
      </c>
      <c r="S39" s="16">
        <v>2.5000000000000001E-2</v>
      </c>
      <c r="T39" s="16">
        <v>0.113</v>
      </c>
      <c r="U39" s="16">
        <v>0.93</v>
      </c>
      <c r="V39" s="16">
        <v>20.315999999999999</v>
      </c>
      <c r="W39" s="16">
        <v>5.6000000000000001E-2</v>
      </c>
      <c r="X39" s="16">
        <v>5.22</v>
      </c>
      <c r="Y39" s="9">
        <v>0</v>
      </c>
      <c r="Z39" s="9">
        <v>0</v>
      </c>
      <c r="AA39" s="16">
        <v>0.11700000000000001</v>
      </c>
      <c r="AB39" s="16">
        <v>0.749</v>
      </c>
      <c r="AC39" s="16">
        <v>7.0000000000000001E-3</v>
      </c>
      <c r="AD39" s="16">
        <v>3.3000000000000002E-2</v>
      </c>
      <c r="AE39" s="9">
        <v>0</v>
      </c>
      <c r="AF39" s="16">
        <v>7.173</v>
      </c>
      <c r="AG39" s="16">
        <v>1.236</v>
      </c>
      <c r="AH39" s="16">
        <v>1.923</v>
      </c>
      <c r="AI39" s="16">
        <v>1.2999999999999999E-2</v>
      </c>
      <c r="AJ39" s="9">
        <v>0</v>
      </c>
      <c r="AK39" s="9">
        <v>0</v>
      </c>
      <c r="AL39" s="9">
        <v>0</v>
      </c>
      <c r="AM39" s="9">
        <v>0</v>
      </c>
      <c r="AN39" s="9">
        <v>0</v>
      </c>
      <c r="AO39" s="16">
        <v>1.0999999999999999E-2</v>
      </c>
      <c r="AP39" s="16">
        <v>0.19500000000000001</v>
      </c>
      <c r="AQ39" s="9">
        <v>0</v>
      </c>
      <c r="AR39" s="9">
        <v>0</v>
      </c>
      <c r="AS39" s="16">
        <v>1.2999999999999999E-2</v>
      </c>
      <c r="AT39" s="9">
        <v>0</v>
      </c>
      <c r="AU39" s="16">
        <v>0.10199999999999999</v>
      </c>
      <c r="AV39" s="9">
        <v>0</v>
      </c>
      <c r="AW39" s="16">
        <v>0.11</v>
      </c>
      <c r="AX39" s="9">
        <v>0</v>
      </c>
      <c r="AY39" s="16">
        <v>6.4020000000000001</v>
      </c>
      <c r="AZ39" s="9">
        <v>0</v>
      </c>
      <c r="BA39" s="9">
        <v>0</v>
      </c>
      <c r="BB39" s="16">
        <v>7.0000000000000001E-3</v>
      </c>
      <c r="BC39" s="16">
        <v>10.456</v>
      </c>
      <c r="BD39" s="16">
        <v>2.8000000000000001E-2</v>
      </c>
      <c r="BE39" s="16">
        <v>7.9619999999999997</v>
      </c>
      <c r="BF39" s="16">
        <v>2.0179999999999998</v>
      </c>
      <c r="BG39" s="9">
        <v>0</v>
      </c>
      <c r="BH39" s="16">
        <v>5.3999999999999999E-2</v>
      </c>
      <c r="BI39" s="16">
        <v>0.02</v>
      </c>
      <c r="BJ39" s="9">
        <v>0</v>
      </c>
      <c r="BK39" s="16">
        <v>6.0000000000000001E-3</v>
      </c>
      <c r="BL39" s="9">
        <v>0</v>
      </c>
      <c r="BM39" s="9">
        <v>0</v>
      </c>
      <c r="BN39" s="9">
        <f t="shared" si="1"/>
        <v>65.843999999999994</v>
      </c>
      <c r="BO39" s="9">
        <v>0</v>
      </c>
      <c r="BP39" s="16">
        <v>29.847999999999999</v>
      </c>
      <c r="BQ39" s="9">
        <v>0</v>
      </c>
      <c r="BR39" s="16">
        <v>2.5459999999999998</v>
      </c>
      <c r="BS39" s="16">
        <v>30.222999999999999</v>
      </c>
    </row>
    <row r="40" spans="1:71" ht="15">
      <c r="A40" s="7" t="s">
        <v>130</v>
      </c>
      <c r="B40" s="17">
        <v>1.2999999999999999E-2</v>
      </c>
      <c r="C40" s="10">
        <v>0</v>
      </c>
      <c r="D40" s="17">
        <v>0.105</v>
      </c>
      <c r="E40" s="17">
        <v>0.68600000000000005</v>
      </c>
      <c r="F40" s="17">
        <v>8.8999999999999996E-2</v>
      </c>
      <c r="G40" s="10">
        <v>0</v>
      </c>
      <c r="H40" s="17">
        <v>2.5000000000000001E-2</v>
      </c>
      <c r="I40" s="10">
        <v>0</v>
      </c>
      <c r="J40" s="17">
        <v>5.0000000000000001E-3</v>
      </c>
      <c r="K40" s="10">
        <v>0</v>
      </c>
      <c r="L40" s="17">
        <v>5.3999999999999999E-2</v>
      </c>
      <c r="M40" s="17">
        <v>3.9E-2</v>
      </c>
      <c r="N40" s="17">
        <v>1.2999999999999999E-2</v>
      </c>
      <c r="O40" s="17">
        <v>3.4000000000000002E-2</v>
      </c>
      <c r="P40" s="17">
        <v>7.8E-2</v>
      </c>
      <c r="Q40" s="17">
        <v>1.3420000000000001</v>
      </c>
      <c r="R40" s="10">
        <v>0</v>
      </c>
      <c r="S40" s="17">
        <v>1.6E-2</v>
      </c>
      <c r="T40" s="17">
        <v>0.26</v>
      </c>
      <c r="U40" s="17">
        <v>5.899</v>
      </c>
      <c r="V40" s="17">
        <v>84.82</v>
      </c>
      <c r="W40" s="17">
        <v>0.16800000000000001</v>
      </c>
      <c r="X40" s="17">
        <v>72.688000000000002</v>
      </c>
      <c r="Y40" s="17">
        <v>0.108</v>
      </c>
      <c r="Z40" s="17">
        <v>1.4E-2</v>
      </c>
      <c r="AA40" s="17">
        <v>0.16300000000000001</v>
      </c>
      <c r="AB40" s="17">
        <v>0.24</v>
      </c>
      <c r="AC40" s="10">
        <v>0</v>
      </c>
      <c r="AD40" s="10">
        <v>0</v>
      </c>
      <c r="AE40" s="10">
        <v>0</v>
      </c>
      <c r="AF40" s="17">
        <v>1.206</v>
      </c>
      <c r="AG40" s="17">
        <v>0.186</v>
      </c>
      <c r="AH40" s="17">
        <v>2.2480000000000002</v>
      </c>
      <c r="AI40" s="17">
        <v>1.2E-2</v>
      </c>
      <c r="AJ40" s="10">
        <v>0</v>
      </c>
      <c r="AK40" s="10">
        <v>0</v>
      </c>
      <c r="AL40" s="17">
        <v>1.7000000000000001E-2</v>
      </c>
      <c r="AM40" s="17">
        <v>2.1000000000000001E-2</v>
      </c>
      <c r="AN40" s="17">
        <v>7.0000000000000001E-3</v>
      </c>
      <c r="AO40" s="17">
        <v>4.1000000000000002E-2</v>
      </c>
      <c r="AP40" s="10">
        <v>0</v>
      </c>
      <c r="AQ40" s="10">
        <v>0</v>
      </c>
      <c r="AR40" s="10">
        <v>0</v>
      </c>
      <c r="AS40" s="17">
        <v>1.2E-2</v>
      </c>
      <c r="AT40" s="17">
        <v>8.9999999999999993E-3</v>
      </c>
      <c r="AU40" s="17">
        <v>0.109</v>
      </c>
      <c r="AV40" s="17">
        <v>0.02</v>
      </c>
      <c r="AW40" s="17">
        <v>1.2999999999999999E-2</v>
      </c>
      <c r="AX40" s="17">
        <v>1.2E-2</v>
      </c>
      <c r="AY40" s="17">
        <v>3.2000000000000001E-2</v>
      </c>
      <c r="AZ40" s="10">
        <v>0</v>
      </c>
      <c r="BA40" s="10">
        <v>0</v>
      </c>
      <c r="BB40" s="17">
        <v>6.6000000000000003E-2</v>
      </c>
      <c r="BC40" s="17">
        <v>1.7000000000000001E-2</v>
      </c>
      <c r="BD40" s="17">
        <v>1.6E-2</v>
      </c>
      <c r="BE40" s="17">
        <v>8.6999999999999994E-2</v>
      </c>
      <c r="BF40" s="17">
        <v>1.204</v>
      </c>
      <c r="BG40" s="17">
        <v>8.0000000000000002E-3</v>
      </c>
      <c r="BH40" s="10">
        <v>0</v>
      </c>
      <c r="BI40" s="17">
        <v>0.44700000000000001</v>
      </c>
      <c r="BJ40" s="10">
        <v>0</v>
      </c>
      <c r="BK40" s="10">
        <v>0</v>
      </c>
      <c r="BL40" s="10">
        <v>0</v>
      </c>
      <c r="BM40" s="10">
        <v>0</v>
      </c>
      <c r="BN40" s="9">
        <f t="shared" si="1"/>
        <v>172.64900000000003</v>
      </c>
      <c r="BO40" s="10">
        <v>0</v>
      </c>
      <c r="BP40" s="17">
        <v>59.476999999999997</v>
      </c>
      <c r="BQ40" s="17">
        <v>9.1999999999999998E-2</v>
      </c>
      <c r="BR40" s="17">
        <v>31.712</v>
      </c>
      <c r="BS40" s="17">
        <v>370.41300000000001</v>
      </c>
    </row>
    <row r="41" spans="1:71" ht="15">
      <c r="A41" s="7" t="s">
        <v>131</v>
      </c>
      <c r="B41" s="16">
        <v>4.5999999999999999E-2</v>
      </c>
      <c r="C41" s="16">
        <v>8.9999999999999993E-3</v>
      </c>
      <c r="D41" s="9">
        <v>0</v>
      </c>
      <c r="E41" s="16">
        <v>8.0000000000000002E-3</v>
      </c>
      <c r="F41" s="16">
        <v>2.5000000000000001E-2</v>
      </c>
      <c r="G41" s="16">
        <v>1E-3</v>
      </c>
      <c r="H41" s="16">
        <v>1.2E-2</v>
      </c>
      <c r="I41" s="16">
        <v>5.0000000000000001E-3</v>
      </c>
      <c r="J41" s="16">
        <v>3.0000000000000001E-3</v>
      </c>
      <c r="K41" s="16">
        <v>1E-3</v>
      </c>
      <c r="L41" s="16">
        <v>1.7999999999999999E-2</v>
      </c>
      <c r="M41" s="16">
        <v>1.4999999999999999E-2</v>
      </c>
      <c r="N41" s="16">
        <v>6.0000000000000001E-3</v>
      </c>
      <c r="O41" s="16">
        <v>8.9999999999999993E-3</v>
      </c>
      <c r="P41" s="16">
        <v>3.0000000000000001E-3</v>
      </c>
      <c r="Q41" s="16">
        <v>1.9E-2</v>
      </c>
      <c r="R41" s="16">
        <v>0.35399999999999998</v>
      </c>
      <c r="S41" s="16">
        <v>7.9000000000000001E-2</v>
      </c>
      <c r="T41" s="16">
        <v>1.016</v>
      </c>
      <c r="U41" s="16">
        <v>4.0000000000000001E-3</v>
      </c>
      <c r="V41" s="16">
        <v>34.718000000000004</v>
      </c>
      <c r="W41" s="16">
        <v>3.0000000000000001E-3</v>
      </c>
      <c r="X41" s="16">
        <v>5.0999999999999997E-2</v>
      </c>
      <c r="Y41" s="16">
        <v>3.4000000000000002E-2</v>
      </c>
      <c r="Z41" s="9">
        <v>0</v>
      </c>
      <c r="AA41" s="16">
        <v>8.0000000000000002E-3</v>
      </c>
      <c r="AB41" s="16">
        <v>0.24</v>
      </c>
      <c r="AC41" s="16">
        <v>1.1060000000000001</v>
      </c>
      <c r="AD41" s="16">
        <v>0.2</v>
      </c>
      <c r="AE41" s="16">
        <v>7.3999999999999996E-2</v>
      </c>
      <c r="AF41" s="16">
        <v>1.3740000000000001</v>
      </c>
      <c r="AG41" s="16">
        <v>2.8780000000000001</v>
      </c>
      <c r="AH41" s="16">
        <v>2.4510000000000001</v>
      </c>
      <c r="AI41" s="16">
        <v>0.72199999999999998</v>
      </c>
      <c r="AJ41" s="16">
        <v>0.187</v>
      </c>
      <c r="AK41" s="16">
        <v>1.2999999999999999E-2</v>
      </c>
      <c r="AL41" s="16">
        <v>3.0000000000000001E-3</v>
      </c>
      <c r="AM41" s="16">
        <v>2E-3</v>
      </c>
      <c r="AN41" s="16">
        <v>1.0999999999999999E-2</v>
      </c>
      <c r="AO41" s="16">
        <v>7.3999999999999996E-2</v>
      </c>
      <c r="AP41" s="16">
        <v>3.4000000000000002E-2</v>
      </c>
      <c r="AQ41" s="16">
        <v>2E-3</v>
      </c>
      <c r="AR41" s="16">
        <v>1.2E-2</v>
      </c>
      <c r="AS41" s="16">
        <v>7.0999999999999994E-2</v>
      </c>
      <c r="AT41" s="16">
        <v>0.124</v>
      </c>
      <c r="AU41" s="16">
        <v>0.32400000000000001</v>
      </c>
      <c r="AV41" s="16">
        <v>0.123</v>
      </c>
      <c r="AW41" s="16">
        <v>8.9999999999999993E-3</v>
      </c>
      <c r="AX41" s="16">
        <v>1.0999999999999999E-2</v>
      </c>
      <c r="AY41" s="16">
        <v>0.51</v>
      </c>
      <c r="AZ41" s="16">
        <v>8.5000000000000006E-2</v>
      </c>
      <c r="BA41" s="16">
        <v>2.8000000000000001E-2</v>
      </c>
      <c r="BB41" s="16">
        <v>5.3999999999999999E-2</v>
      </c>
      <c r="BC41" s="16">
        <v>17.702000000000002</v>
      </c>
      <c r="BD41" s="16">
        <v>1.0999999999999999E-2</v>
      </c>
      <c r="BE41" s="16">
        <v>1.2999999999999999E-2</v>
      </c>
      <c r="BF41" s="16">
        <v>4.2000000000000003E-2</v>
      </c>
      <c r="BG41" s="9">
        <v>0</v>
      </c>
      <c r="BH41" s="16">
        <v>1.6E-2</v>
      </c>
      <c r="BI41" s="16">
        <v>0.03</v>
      </c>
      <c r="BJ41" s="16">
        <v>3.3000000000000002E-2</v>
      </c>
      <c r="BK41" s="16">
        <v>3.0000000000000001E-3</v>
      </c>
      <c r="BL41" s="9">
        <v>0</v>
      </c>
      <c r="BM41" s="9">
        <v>0</v>
      </c>
      <c r="BN41" s="9">
        <f t="shared" si="1"/>
        <v>65.019000000000034</v>
      </c>
      <c r="BO41" s="16">
        <v>0.36399999999999999</v>
      </c>
      <c r="BP41" s="16">
        <v>137.96899999999999</v>
      </c>
      <c r="BQ41" s="9">
        <v>0</v>
      </c>
      <c r="BR41" s="9">
        <v>0</v>
      </c>
      <c r="BS41" s="16">
        <v>359.97</v>
      </c>
    </row>
    <row r="42" spans="1:71" ht="15">
      <c r="A42" s="7" t="s">
        <v>132</v>
      </c>
      <c r="B42" s="10">
        <v>0</v>
      </c>
      <c r="C42" s="10">
        <v>0</v>
      </c>
      <c r="D42" s="17">
        <v>6.4000000000000001E-2</v>
      </c>
      <c r="E42" s="17">
        <v>16.326000000000001</v>
      </c>
      <c r="F42" s="10">
        <v>0</v>
      </c>
      <c r="G42" s="10">
        <v>0</v>
      </c>
      <c r="H42" s="10">
        <v>0</v>
      </c>
      <c r="I42" s="10">
        <v>0</v>
      </c>
      <c r="J42" s="10">
        <v>0</v>
      </c>
      <c r="K42" s="10">
        <v>0</v>
      </c>
      <c r="L42" s="10">
        <v>0</v>
      </c>
      <c r="M42" s="10">
        <v>0</v>
      </c>
      <c r="N42" s="10">
        <v>0</v>
      </c>
      <c r="O42" s="10">
        <v>0</v>
      </c>
      <c r="P42" s="10">
        <v>0</v>
      </c>
      <c r="Q42" s="17">
        <v>0.437</v>
      </c>
      <c r="R42" s="17">
        <v>46.220999999999997</v>
      </c>
      <c r="S42" s="10">
        <v>0</v>
      </c>
      <c r="T42" s="17">
        <v>0.60399999999999998</v>
      </c>
      <c r="U42" s="17">
        <v>4.8090000000000002</v>
      </c>
      <c r="V42" s="17">
        <v>411.42200000000003</v>
      </c>
      <c r="W42" s="10">
        <v>0</v>
      </c>
      <c r="X42" s="17">
        <v>315.73599999999999</v>
      </c>
      <c r="Y42" s="10">
        <v>0</v>
      </c>
      <c r="Z42" s="10">
        <v>0</v>
      </c>
      <c r="AA42" s="10">
        <v>0</v>
      </c>
      <c r="AB42" s="10">
        <v>0</v>
      </c>
      <c r="AC42" s="10">
        <v>0</v>
      </c>
      <c r="AD42" s="10">
        <v>0</v>
      </c>
      <c r="AE42" s="10">
        <v>0</v>
      </c>
      <c r="AF42" s="17">
        <v>8.8160000000000007</v>
      </c>
      <c r="AG42" s="17">
        <v>9.7370000000000001</v>
      </c>
      <c r="AH42" s="17">
        <v>24.626000000000001</v>
      </c>
      <c r="AI42" s="10">
        <v>0</v>
      </c>
      <c r="AJ42" s="10">
        <v>0</v>
      </c>
      <c r="AK42" s="10">
        <v>0</v>
      </c>
      <c r="AL42" s="10">
        <v>0</v>
      </c>
      <c r="AM42" s="10">
        <v>0</v>
      </c>
      <c r="AN42" s="10">
        <v>0</v>
      </c>
      <c r="AO42" s="10">
        <v>0</v>
      </c>
      <c r="AP42" s="17">
        <v>5.3999999999999999E-2</v>
      </c>
      <c r="AQ42" s="17">
        <v>0.40500000000000003</v>
      </c>
      <c r="AR42" s="17">
        <v>0.185</v>
      </c>
      <c r="AS42" s="17">
        <v>5.202</v>
      </c>
      <c r="AT42" s="10">
        <v>0</v>
      </c>
      <c r="AU42" s="10">
        <v>0</v>
      </c>
      <c r="AV42" s="10">
        <v>0</v>
      </c>
      <c r="AW42" s="10">
        <v>0</v>
      </c>
      <c r="AX42" s="10">
        <v>0</v>
      </c>
      <c r="AY42" s="10">
        <v>0</v>
      </c>
      <c r="AZ42" s="10">
        <v>0</v>
      </c>
      <c r="BA42" s="10">
        <v>0</v>
      </c>
      <c r="BB42" s="10">
        <v>0</v>
      </c>
      <c r="BC42" s="17">
        <v>502.94</v>
      </c>
      <c r="BD42" s="10">
        <v>0</v>
      </c>
      <c r="BE42" s="17">
        <v>47.112000000000002</v>
      </c>
      <c r="BF42" s="10">
        <v>0</v>
      </c>
      <c r="BG42" s="17">
        <v>0.47699999999999998</v>
      </c>
      <c r="BH42" s="10">
        <v>0</v>
      </c>
      <c r="BI42" s="17">
        <v>0.29099999999999998</v>
      </c>
      <c r="BJ42" s="10">
        <v>0</v>
      </c>
      <c r="BK42" s="10">
        <v>0</v>
      </c>
      <c r="BL42" s="10">
        <v>0</v>
      </c>
      <c r="BM42" s="10">
        <v>0</v>
      </c>
      <c r="BN42" s="9">
        <f t="shared" si="1"/>
        <v>1395.4639999999999</v>
      </c>
      <c r="BO42" s="10">
        <v>0</v>
      </c>
      <c r="BP42" s="17">
        <v>923.78800000000001</v>
      </c>
      <c r="BQ42" s="10">
        <v>0</v>
      </c>
      <c r="BR42" s="17">
        <v>51.106000000000002</v>
      </c>
      <c r="BS42" s="17">
        <v>1043.5070000000001</v>
      </c>
    </row>
    <row r="43" spans="1:71" ht="15">
      <c r="A43" s="7" t="s">
        <v>133</v>
      </c>
      <c r="B43" s="16">
        <v>7.0000000000000001E-3</v>
      </c>
      <c r="C43" s="16">
        <v>4.0000000000000001E-3</v>
      </c>
      <c r="D43" s="9">
        <v>0</v>
      </c>
      <c r="E43" s="16">
        <v>3.5999999999999997E-2</v>
      </c>
      <c r="F43" s="9">
        <v>0</v>
      </c>
      <c r="G43" s="16">
        <v>1E-3</v>
      </c>
      <c r="H43" s="9">
        <v>0</v>
      </c>
      <c r="I43" s="9">
        <v>0</v>
      </c>
      <c r="J43" s="9">
        <v>0</v>
      </c>
      <c r="K43" s="9">
        <v>0</v>
      </c>
      <c r="L43" s="9">
        <v>0</v>
      </c>
      <c r="M43" s="9">
        <v>0</v>
      </c>
      <c r="N43" s="9">
        <v>0</v>
      </c>
      <c r="O43" s="16">
        <v>2E-3</v>
      </c>
      <c r="P43" s="9">
        <v>0</v>
      </c>
      <c r="Q43" s="9">
        <v>0</v>
      </c>
      <c r="R43" s="16">
        <v>0.16</v>
      </c>
      <c r="S43" s="16">
        <v>0.33700000000000002</v>
      </c>
      <c r="T43" s="16">
        <v>3.512</v>
      </c>
      <c r="U43" s="16">
        <v>4.577</v>
      </c>
      <c r="V43" s="16">
        <v>83.460999999999999</v>
      </c>
      <c r="W43" s="16">
        <v>4.6970000000000001</v>
      </c>
      <c r="X43" s="16">
        <v>47.997999999999998</v>
      </c>
      <c r="Y43" s="16">
        <v>1E-3</v>
      </c>
      <c r="Z43" s="16">
        <v>3.0000000000000001E-3</v>
      </c>
      <c r="AA43" s="9">
        <v>0</v>
      </c>
      <c r="AB43" s="16">
        <v>3.9E-2</v>
      </c>
      <c r="AC43" s="16">
        <v>0.76500000000000001</v>
      </c>
      <c r="AD43" s="16">
        <v>1.1319999999999999</v>
      </c>
      <c r="AE43" s="9">
        <v>0</v>
      </c>
      <c r="AF43" s="16">
        <v>2.5990000000000002</v>
      </c>
      <c r="AG43" s="9">
        <v>0</v>
      </c>
      <c r="AH43" s="16">
        <v>0.48799999999999999</v>
      </c>
      <c r="AI43" s="9">
        <v>0</v>
      </c>
      <c r="AJ43" s="9">
        <v>0</v>
      </c>
      <c r="AK43" s="9">
        <v>0</v>
      </c>
      <c r="AL43" s="9">
        <v>0</v>
      </c>
      <c r="AM43" s="9">
        <v>0</v>
      </c>
      <c r="AN43" s="9">
        <v>0</v>
      </c>
      <c r="AO43" s="16">
        <v>37.99</v>
      </c>
      <c r="AP43" s="9">
        <v>0</v>
      </c>
      <c r="AQ43" s="9">
        <v>0</v>
      </c>
      <c r="AR43" s="9">
        <v>0</v>
      </c>
      <c r="AS43" s="9">
        <v>0</v>
      </c>
      <c r="AT43" s="9">
        <v>0</v>
      </c>
      <c r="AU43" s="9">
        <v>0</v>
      </c>
      <c r="AV43" s="9">
        <v>0</v>
      </c>
      <c r="AW43" s="9">
        <v>0</v>
      </c>
      <c r="AX43" s="9">
        <v>0</v>
      </c>
      <c r="AY43" s="16">
        <v>1.2E-2</v>
      </c>
      <c r="AZ43" s="9">
        <v>0</v>
      </c>
      <c r="BA43" s="9">
        <v>0</v>
      </c>
      <c r="BB43" s="9">
        <v>0</v>
      </c>
      <c r="BC43" s="16">
        <v>0.38500000000000001</v>
      </c>
      <c r="BD43" s="16">
        <v>7.0000000000000001E-3</v>
      </c>
      <c r="BE43" s="9">
        <v>0</v>
      </c>
      <c r="BF43" s="16">
        <v>2.7E-2</v>
      </c>
      <c r="BG43" s="9">
        <v>0</v>
      </c>
      <c r="BH43" s="16">
        <v>2E-3</v>
      </c>
      <c r="BI43" s="16">
        <v>2E-3</v>
      </c>
      <c r="BJ43" s="16">
        <v>0.36599999999999999</v>
      </c>
      <c r="BK43" s="9">
        <v>0</v>
      </c>
      <c r="BL43" s="9">
        <v>0</v>
      </c>
      <c r="BM43" s="9">
        <v>0</v>
      </c>
      <c r="BN43" s="9">
        <f t="shared" si="1"/>
        <v>188.60999999999999</v>
      </c>
      <c r="BO43" s="9">
        <v>0</v>
      </c>
      <c r="BP43" s="16">
        <v>40.567</v>
      </c>
      <c r="BQ43" s="9">
        <v>0</v>
      </c>
      <c r="BR43" s="16">
        <v>17.611000000000001</v>
      </c>
      <c r="BS43" s="16">
        <v>756.39499999999998</v>
      </c>
    </row>
    <row r="44" spans="1:71" ht="15">
      <c r="A44" s="7" t="s">
        <v>134</v>
      </c>
      <c r="B44" s="17">
        <v>1E-3</v>
      </c>
      <c r="C44" s="10">
        <v>0</v>
      </c>
      <c r="D44" s="17">
        <v>7.2999999999999995E-2</v>
      </c>
      <c r="E44" s="17">
        <v>4.3999999999999997E-2</v>
      </c>
      <c r="F44" s="17">
        <v>0.01</v>
      </c>
      <c r="G44" s="10">
        <v>0</v>
      </c>
      <c r="H44" s="10">
        <v>0</v>
      </c>
      <c r="I44" s="10">
        <v>0</v>
      </c>
      <c r="J44" s="10">
        <v>0</v>
      </c>
      <c r="K44" s="17">
        <v>2E-3</v>
      </c>
      <c r="L44" s="17">
        <v>3.0000000000000001E-3</v>
      </c>
      <c r="M44" s="17">
        <v>1.0999999999999999E-2</v>
      </c>
      <c r="N44" s="17">
        <v>0.01</v>
      </c>
      <c r="O44" s="17">
        <v>1E-3</v>
      </c>
      <c r="P44" s="17">
        <v>0.32100000000000001</v>
      </c>
      <c r="Q44" s="17">
        <v>1.0999999999999999E-2</v>
      </c>
      <c r="R44" s="17">
        <v>1E-3</v>
      </c>
      <c r="S44" s="17">
        <v>1.4999999999999999E-2</v>
      </c>
      <c r="T44" s="17">
        <v>2E-3</v>
      </c>
      <c r="U44" s="17">
        <v>3.3000000000000002E-2</v>
      </c>
      <c r="V44" s="17">
        <v>38.341000000000001</v>
      </c>
      <c r="W44" s="17">
        <v>2E-3</v>
      </c>
      <c r="X44" s="17">
        <v>0.85399999999999998</v>
      </c>
      <c r="Y44" s="17">
        <v>3.0000000000000001E-3</v>
      </c>
      <c r="Z44" s="10">
        <v>0</v>
      </c>
      <c r="AA44" s="17">
        <v>1E-3</v>
      </c>
      <c r="AB44" s="17">
        <v>5.0000000000000001E-3</v>
      </c>
      <c r="AC44" s="10">
        <v>0</v>
      </c>
      <c r="AD44" s="17">
        <v>8.0000000000000002E-3</v>
      </c>
      <c r="AE44" s="17">
        <v>1.9E-2</v>
      </c>
      <c r="AF44" s="17">
        <v>2.3410000000000002</v>
      </c>
      <c r="AG44" s="17">
        <v>4.9000000000000002E-2</v>
      </c>
      <c r="AH44" s="17">
        <v>7.0510000000000002</v>
      </c>
      <c r="AI44" s="17">
        <v>1.6739999999999999</v>
      </c>
      <c r="AJ44" s="10">
        <v>0</v>
      </c>
      <c r="AK44" s="10">
        <v>0</v>
      </c>
      <c r="AL44" s="10">
        <v>0</v>
      </c>
      <c r="AM44" s="10">
        <v>0</v>
      </c>
      <c r="AN44" s="10">
        <v>0</v>
      </c>
      <c r="AO44" s="10">
        <v>0</v>
      </c>
      <c r="AP44" s="10">
        <v>0</v>
      </c>
      <c r="AQ44" s="10">
        <v>0</v>
      </c>
      <c r="AR44" s="10">
        <v>0</v>
      </c>
      <c r="AS44" s="17">
        <v>2E-3</v>
      </c>
      <c r="AT44" s="17">
        <v>3.0000000000000001E-3</v>
      </c>
      <c r="AU44" s="17">
        <v>1.6E-2</v>
      </c>
      <c r="AV44" s="17">
        <v>6.85</v>
      </c>
      <c r="AW44" s="10">
        <v>0</v>
      </c>
      <c r="AX44" s="10">
        <v>0</v>
      </c>
      <c r="AY44" s="17">
        <v>0.35099999999999998</v>
      </c>
      <c r="AZ44" s="10">
        <v>0</v>
      </c>
      <c r="BA44" s="10">
        <v>0</v>
      </c>
      <c r="BB44" s="10">
        <v>0</v>
      </c>
      <c r="BC44" s="17">
        <v>3.0670000000000002</v>
      </c>
      <c r="BD44" s="17">
        <v>4.4999999999999998E-2</v>
      </c>
      <c r="BE44" s="17">
        <v>4.7E-2</v>
      </c>
      <c r="BF44" s="17">
        <v>1E-3</v>
      </c>
      <c r="BG44" s="17">
        <v>6.0000000000000001E-3</v>
      </c>
      <c r="BH44" s="17">
        <v>8.0000000000000002E-3</v>
      </c>
      <c r="BI44" s="17">
        <v>3.0000000000000001E-3</v>
      </c>
      <c r="BJ44" s="17">
        <v>3.0000000000000001E-3</v>
      </c>
      <c r="BK44" s="10">
        <v>0</v>
      </c>
      <c r="BL44" s="10">
        <v>0</v>
      </c>
      <c r="BM44" s="10">
        <v>0</v>
      </c>
      <c r="BN44" s="9">
        <f t="shared" si="1"/>
        <v>61.288000000000004</v>
      </c>
      <c r="BO44" s="10">
        <v>0</v>
      </c>
      <c r="BP44" s="17">
        <v>11.166</v>
      </c>
      <c r="BQ44" s="17">
        <v>1E-3</v>
      </c>
      <c r="BR44" s="17">
        <v>1.204</v>
      </c>
      <c r="BS44" s="17">
        <v>254.10900000000001</v>
      </c>
    </row>
    <row r="45" spans="1:71" ht="15">
      <c r="A45" s="7" t="s">
        <v>135</v>
      </c>
      <c r="B45" s="16">
        <v>0.114</v>
      </c>
      <c r="C45" s="16">
        <v>8.0000000000000002E-3</v>
      </c>
      <c r="D45" s="9">
        <v>0</v>
      </c>
      <c r="E45" s="16">
        <v>0.48</v>
      </c>
      <c r="F45" s="16">
        <v>1.2E-2</v>
      </c>
      <c r="G45" s="9">
        <v>0</v>
      </c>
      <c r="H45" s="9">
        <v>0</v>
      </c>
      <c r="I45" s="9">
        <v>0</v>
      </c>
      <c r="J45" s="16">
        <v>2E-3</v>
      </c>
      <c r="K45" s="9">
        <v>0</v>
      </c>
      <c r="L45" s="16">
        <v>1.0999999999999999E-2</v>
      </c>
      <c r="M45" s="16">
        <v>1E-3</v>
      </c>
      <c r="N45" s="9">
        <v>0</v>
      </c>
      <c r="O45" s="9">
        <v>0</v>
      </c>
      <c r="P45" s="9">
        <v>0</v>
      </c>
      <c r="Q45" s="16">
        <v>0.67500000000000004</v>
      </c>
      <c r="R45" s="9">
        <v>0</v>
      </c>
      <c r="S45" s="9">
        <v>0</v>
      </c>
      <c r="T45" s="16">
        <v>6.2E-2</v>
      </c>
      <c r="U45" s="9">
        <v>0</v>
      </c>
      <c r="V45" s="16">
        <v>10.061999999999999</v>
      </c>
      <c r="W45" s="9">
        <v>0</v>
      </c>
      <c r="X45" s="16">
        <v>1.2999999999999999E-2</v>
      </c>
      <c r="Y45" s="9">
        <v>0</v>
      </c>
      <c r="Z45" s="9">
        <v>0</v>
      </c>
      <c r="AA45" s="16">
        <v>1E-3</v>
      </c>
      <c r="AB45" s="9">
        <v>0</v>
      </c>
      <c r="AC45" s="9">
        <v>0</v>
      </c>
      <c r="AD45" s="16">
        <v>4.0000000000000001E-3</v>
      </c>
      <c r="AE45" s="16">
        <v>2E-3</v>
      </c>
      <c r="AF45" s="16">
        <v>1.843</v>
      </c>
      <c r="AG45" s="16">
        <v>1.7999999999999999E-2</v>
      </c>
      <c r="AH45" s="16">
        <v>0.214</v>
      </c>
      <c r="AI45" s="16">
        <v>0.28299999999999997</v>
      </c>
      <c r="AJ45" s="16">
        <v>3.6999999999999998E-2</v>
      </c>
      <c r="AK45" s="16">
        <v>3.0000000000000001E-3</v>
      </c>
      <c r="AL45" s="16">
        <v>2E-3</v>
      </c>
      <c r="AM45" s="16">
        <v>2E-3</v>
      </c>
      <c r="AN45" s="16">
        <v>1.2999999999999999E-2</v>
      </c>
      <c r="AO45" s="9">
        <v>0</v>
      </c>
      <c r="AP45" s="9">
        <v>0</v>
      </c>
      <c r="AQ45" s="9">
        <v>0</v>
      </c>
      <c r="AR45" s="9">
        <v>0</v>
      </c>
      <c r="AS45" s="16">
        <v>0.06</v>
      </c>
      <c r="AT45" s="16">
        <v>2.4E-2</v>
      </c>
      <c r="AU45" s="16">
        <v>0.1</v>
      </c>
      <c r="AV45" s="9">
        <v>0</v>
      </c>
      <c r="AW45" s="16">
        <v>5.0000000000000001E-3</v>
      </c>
      <c r="AX45" s="16">
        <v>2E-3</v>
      </c>
      <c r="AY45" s="9">
        <v>0</v>
      </c>
      <c r="AZ45" s="16">
        <v>0.11700000000000001</v>
      </c>
      <c r="BA45" s="16">
        <v>2E-3</v>
      </c>
      <c r="BB45" s="16">
        <v>2.8000000000000001E-2</v>
      </c>
      <c r="BC45" s="16">
        <v>0.97299999999999998</v>
      </c>
      <c r="BD45" s="16">
        <v>8.0000000000000002E-3</v>
      </c>
      <c r="BE45" s="16">
        <v>2.1000000000000001E-2</v>
      </c>
      <c r="BF45" s="16">
        <v>1.2999999999999999E-2</v>
      </c>
      <c r="BG45" s="9">
        <v>0</v>
      </c>
      <c r="BH45" s="16">
        <v>7.0000000000000001E-3</v>
      </c>
      <c r="BI45" s="16">
        <v>1E-3</v>
      </c>
      <c r="BJ45" s="16">
        <v>0.34499999999999997</v>
      </c>
      <c r="BK45" s="9">
        <v>0</v>
      </c>
      <c r="BL45" s="9">
        <v>0</v>
      </c>
      <c r="BM45" s="9">
        <v>0</v>
      </c>
      <c r="BN45" s="9">
        <f t="shared" si="1"/>
        <v>15.568000000000005</v>
      </c>
      <c r="BO45" s="9">
        <v>0</v>
      </c>
      <c r="BP45" s="16">
        <v>82.468000000000004</v>
      </c>
      <c r="BQ45" s="9">
        <v>0</v>
      </c>
      <c r="BR45" s="9">
        <v>0</v>
      </c>
      <c r="BS45" s="16">
        <v>13.318</v>
      </c>
    </row>
    <row r="46" spans="1:71" ht="15">
      <c r="A46" s="7" t="s">
        <v>136</v>
      </c>
      <c r="B46" s="10">
        <v>0</v>
      </c>
      <c r="C46" s="17">
        <v>1.5349999999999999</v>
      </c>
      <c r="D46" s="17">
        <v>4.1900000000000004</v>
      </c>
      <c r="E46" s="17">
        <v>6.1340000000000003</v>
      </c>
      <c r="F46" s="10">
        <v>0</v>
      </c>
      <c r="G46" s="17">
        <v>1E-3</v>
      </c>
      <c r="H46" s="10">
        <v>0</v>
      </c>
      <c r="I46" s="10">
        <v>0</v>
      </c>
      <c r="J46" s="10">
        <v>0</v>
      </c>
      <c r="K46" s="10">
        <v>0</v>
      </c>
      <c r="L46" s="10">
        <v>0</v>
      </c>
      <c r="M46" s="10">
        <v>0</v>
      </c>
      <c r="N46" s="10">
        <v>0</v>
      </c>
      <c r="O46" s="10">
        <v>0</v>
      </c>
      <c r="P46" s="10">
        <v>0</v>
      </c>
      <c r="Q46" s="10">
        <v>0</v>
      </c>
      <c r="R46" s="17">
        <v>0.76700000000000002</v>
      </c>
      <c r="S46" s="10">
        <v>0</v>
      </c>
      <c r="T46" s="17">
        <v>26.184999999999999</v>
      </c>
      <c r="U46" s="17">
        <v>4.6630000000000003</v>
      </c>
      <c r="V46" s="17">
        <v>1546.2550000000001</v>
      </c>
      <c r="W46" s="10">
        <v>0</v>
      </c>
      <c r="X46" s="10">
        <v>0</v>
      </c>
      <c r="Y46" s="10">
        <v>0</v>
      </c>
      <c r="Z46" s="10">
        <v>0</v>
      </c>
      <c r="AA46" s="17">
        <v>0.05</v>
      </c>
      <c r="AB46" s="17">
        <v>4.1399999999999997</v>
      </c>
      <c r="AC46" s="10">
        <v>0</v>
      </c>
      <c r="AD46" s="10">
        <v>0</v>
      </c>
      <c r="AE46" s="10">
        <v>0</v>
      </c>
      <c r="AF46" s="17">
        <v>45.225000000000001</v>
      </c>
      <c r="AG46" s="17">
        <v>16.683</v>
      </c>
      <c r="AH46" s="17">
        <v>182.75700000000001</v>
      </c>
      <c r="AI46" s="17">
        <v>21.741</v>
      </c>
      <c r="AJ46" s="10">
        <v>0</v>
      </c>
      <c r="AK46" s="10">
        <v>0</v>
      </c>
      <c r="AL46" s="10">
        <v>0</v>
      </c>
      <c r="AM46" s="10">
        <v>0</v>
      </c>
      <c r="AN46" s="10">
        <v>0</v>
      </c>
      <c r="AO46" s="10">
        <v>0</v>
      </c>
      <c r="AP46" s="10">
        <v>0</v>
      </c>
      <c r="AQ46" s="10">
        <v>0</v>
      </c>
      <c r="AR46" s="10">
        <v>0</v>
      </c>
      <c r="AS46" s="10">
        <v>0</v>
      </c>
      <c r="AT46" s="10">
        <v>0</v>
      </c>
      <c r="AU46" s="17">
        <v>0.42499999999999999</v>
      </c>
      <c r="AV46" s="10">
        <v>0</v>
      </c>
      <c r="AW46" s="10">
        <v>0</v>
      </c>
      <c r="AX46" s="10">
        <v>0</v>
      </c>
      <c r="AY46" s="10">
        <v>0</v>
      </c>
      <c r="AZ46" s="10">
        <v>0</v>
      </c>
      <c r="BA46" s="10">
        <v>0</v>
      </c>
      <c r="BB46" s="10">
        <v>0</v>
      </c>
      <c r="BC46" s="17">
        <v>547.07000000000005</v>
      </c>
      <c r="BD46" s="10">
        <v>0</v>
      </c>
      <c r="BE46" s="10">
        <v>0</v>
      </c>
      <c r="BF46" s="10">
        <v>0</v>
      </c>
      <c r="BG46" s="10">
        <v>0</v>
      </c>
      <c r="BH46" s="17">
        <v>0.05</v>
      </c>
      <c r="BI46" s="10">
        <v>0</v>
      </c>
      <c r="BJ46" s="17">
        <v>2.823</v>
      </c>
      <c r="BK46" s="10">
        <v>0</v>
      </c>
      <c r="BL46" s="10">
        <v>0</v>
      </c>
      <c r="BM46" s="10">
        <v>0</v>
      </c>
      <c r="BN46" s="9">
        <f t="shared" si="1"/>
        <v>2410.694</v>
      </c>
      <c r="BO46" s="17">
        <v>827.65099999999995</v>
      </c>
      <c r="BP46" s="17">
        <v>494.452</v>
      </c>
      <c r="BQ46" s="10">
        <v>0</v>
      </c>
      <c r="BR46" s="17">
        <v>1.742</v>
      </c>
      <c r="BS46" s="17">
        <v>5203.3320000000003</v>
      </c>
    </row>
    <row r="47" spans="1:71" ht="15">
      <c r="A47" s="7" t="s">
        <v>28</v>
      </c>
      <c r="B47" s="9">
        <v>0</v>
      </c>
      <c r="C47" s="9">
        <v>0</v>
      </c>
      <c r="D47" s="16">
        <v>47.429000000000002</v>
      </c>
      <c r="E47" s="16">
        <v>1.0389999999999999</v>
      </c>
      <c r="F47" s="9">
        <v>0</v>
      </c>
      <c r="G47" s="9">
        <v>0</v>
      </c>
      <c r="H47" s="16">
        <v>14.609</v>
      </c>
      <c r="I47" s="9">
        <v>0</v>
      </c>
      <c r="J47" s="9">
        <v>0</v>
      </c>
      <c r="K47" s="9">
        <v>0</v>
      </c>
      <c r="L47" s="9">
        <v>0</v>
      </c>
      <c r="M47" s="9">
        <v>0</v>
      </c>
      <c r="N47" s="9">
        <v>0</v>
      </c>
      <c r="O47" s="9">
        <v>0</v>
      </c>
      <c r="P47" s="9">
        <v>0</v>
      </c>
      <c r="Q47" s="16">
        <v>63.259</v>
      </c>
      <c r="R47" s="9">
        <v>0</v>
      </c>
      <c r="S47" s="9">
        <v>0</v>
      </c>
      <c r="T47" s="16">
        <v>145.89099999999999</v>
      </c>
      <c r="U47" s="16">
        <v>284.72800000000001</v>
      </c>
      <c r="V47" s="16">
        <v>33236.993999999999</v>
      </c>
      <c r="W47" s="9">
        <v>0</v>
      </c>
      <c r="X47" s="9">
        <v>0</v>
      </c>
      <c r="Y47" s="9">
        <v>0</v>
      </c>
      <c r="Z47" s="9">
        <v>0</v>
      </c>
      <c r="AA47" s="16">
        <v>96.918000000000006</v>
      </c>
      <c r="AB47" s="16">
        <v>0.82899999999999996</v>
      </c>
      <c r="AC47" s="16">
        <v>16.305</v>
      </c>
      <c r="AD47" s="16">
        <v>10.097</v>
      </c>
      <c r="AE47" s="9">
        <v>0</v>
      </c>
      <c r="AF47" s="16">
        <v>1072.2270000000001</v>
      </c>
      <c r="AG47" s="16">
        <v>1297.8900000000001</v>
      </c>
      <c r="AH47" s="16">
        <v>547.31799999999998</v>
      </c>
      <c r="AI47" s="16">
        <v>871.72199999999998</v>
      </c>
      <c r="AJ47" s="16">
        <v>632.64</v>
      </c>
      <c r="AK47" s="9">
        <v>0</v>
      </c>
      <c r="AL47" s="9">
        <v>0</v>
      </c>
      <c r="AM47" s="9">
        <v>0</v>
      </c>
      <c r="AN47" s="16">
        <v>6.7110000000000003</v>
      </c>
      <c r="AO47" s="9">
        <v>0</v>
      </c>
      <c r="AP47" s="9">
        <v>0</v>
      </c>
      <c r="AQ47" s="9">
        <v>0</v>
      </c>
      <c r="AR47" s="9">
        <v>0</v>
      </c>
      <c r="AS47" s="9">
        <v>0</v>
      </c>
      <c r="AT47" s="16">
        <v>9.35</v>
      </c>
      <c r="AU47" s="16">
        <v>216.084</v>
      </c>
      <c r="AV47" s="16">
        <v>340.79</v>
      </c>
      <c r="AW47" s="9">
        <v>0</v>
      </c>
      <c r="AX47" s="9">
        <v>0</v>
      </c>
      <c r="AY47" s="9">
        <v>0</v>
      </c>
      <c r="AZ47" s="9">
        <v>0</v>
      </c>
      <c r="BA47" s="9">
        <v>0</v>
      </c>
      <c r="BB47" s="16">
        <v>173.642</v>
      </c>
      <c r="BC47" s="16">
        <v>51563.050999999999</v>
      </c>
      <c r="BD47" s="9">
        <v>0</v>
      </c>
      <c r="BE47" s="9">
        <v>0</v>
      </c>
      <c r="BF47" s="9">
        <v>0</v>
      </c>
      <c r="BG47" s="9">
        <v>0</v>
      </c>
      <c r="BH47" s="9">
        <v>0</v>
      </c>
      <c r="BI47" s="9">
        <v>0</v>
      </c>
      <c r="BJ47" s="16">
        <v>92.213999999999999</v>
      </c>
      <c r="BK47" s="9">
        <v>0</v>
      </c>
      <c r="BL47" s="9">
        <v>0</v>
      </c>
      <c r="BM47" s="9">
        <v>0</v>
      </c>
      <c r="BN47" s="9">
        <f t="shared" si="1"/>
        <v>90741.737000000008</v>
      </c>
      <c r="BO47" s="9">
        <v>0</v>
      </c>
      <c r="BP47" s="16">
        <v>15834.876</v>
      </c>
      <c r="BQ47" s="9">
        <v>0</v>
      </c>
      <c r="BR47" s="16">
        <v>-8163.4859999999999</v>
      </c>
      <c r="BS47" s="16">
        <v>62394.749000000003</v>
      </c>
    </row>
    <row r="48" spans="1:71" ht="15">
      <c r="A48" s="7" t="s">
        <v>137</v>
      </c>
      <c r="B48" s="17">
        <v>3.9E-2</v>
      </c>
      <c r="C48" s="17">
        <v>2E-3</v>
      </c>
      <c r="D48" s="17">
        <v>0.16200000000000001</v>
      </c>
      <c r="E48" s="17">
        <v>7.1999999999999995E-2</v>
      </c>
      <c r="F48" s="17">
        <v>3.3000000000000002E-2</v>
      </c>
      <c r="G48" s="17">
        <v>3.0000000000000001E-3</v>
      </c>
      <c r="H48" s="17">
        <v>2E-3</v>
      </c>
      <c r="I48" s="17">
        <v>8.0000000000000002E-3</v>
      </c>
      <c r="J48" s="17">
        <v>2E-3</v>
      </c>
      <c r="K48" s="17">
        <v>3.2000000000000001E-2</v>
      </c>
      <c r="L48" s="17">
        <v>8.0000000000000002E-3</v>
      </c>
      <c r="M48" s="17">
        <v>4.0000000000000001E-3</v>
      </c>
      <c r="N48" s="17">
        <v>7.0000000000000001E-3</v>
      </c>
      <c r="O48" s="17">
        <v>8.9999999999999993E-3</v>
      </c>
      <c r="P48" s="17">
        <v>1.4E-2</v>
      </c>
      <c r="Q48" s="17">
        <v>5.0999999999999997E-2</v>
      </c>
      <c r="R48" s="17">
        <v>0.14599999999999999</v>
      </c>
      <c r="S48" s="17">
        <v>0.16900000000000001</v>
      </c>
      <c r="T48" s="17">
        <v>0.622</v>
      </c>
      <c r="U48" s="17">
        <v>0.32900000000000001</v>
      </c>
      <c r="V48" s="17">
        <v>37.31</v>
      </c>
      <c r="W48" s="17">
        <v>5.0000000000000001E-3</v>
      </c>
      <c r="X48" s="17">
        <v>0.01</v>
      </c>
      <c r="Y48" s="17">
        <v>2E-3</v>
      </c>
      <c r="Z48" s="10">
        <v>0</v>
      </c>
      <c r="AA48" s="10">
        <v>0</v>
      </c>
      <c r="AB48" s="17">
        <v>0.48099999999999998</v>
      </c>
      <c r="AC48" s="17">
        <v>0.24199999999999999</v>
      </c>
      <c r="AD48" s="17">
        <v>9.7000000000000003E-2</v>
      </c>
      <c r="AE48" s="17">
        <v>7.9000000000000001E-2</v>
      </c>
      <c r="AF48" s="17">
        <v>0.89300000000000002</v>
      </c>
      <c r="AG48" s="17">
        <v>0.60599999999999998</v>
      </c>
      <c r="AH48" s="17">
        <v>4.5659999999999998</v>
      </c>
      <c r="AI48" s="17">
        <v>0.68100000000000005</v>
      </c>
      <c r="AJ48" s="17">
        <v>4.9000000000000002E-2</v>
      </c>
      <c r="AK48" s="17">
        <v>0.01</v>
      </c>
      <c r="AL48" s="10">
        <v>0</v>
      </c>
      <c r="AM48" s="17">
        <v>4.0000000000000001E-3</v>
      </c>
      <c r="AN48" s="17">
        <v>4.0000000000000001E-3</v>
      </c>
      <c r="AO48" s="17">
        <v>1E-3</v>
      </c>
      <c r="AP48" s="17">
        <v>7.0000000000000001E-3</v>
      </c>
      <c r="AQ48" s="17">
        <v>1E-3</v>
      </c>
      <c r="AR48" s="17">
        <v>1E-3</v>
      </c>
      <c r="AS48" s="17">
        <v>2.3E-2</v>
      </c>
      <c r="AT48" s="17">
        <v>1.7999999999999999E-2</v>
      </c>
      <c r="AU48" s="17">
        <v>0.158</v>
      </c>
      <c r="AV48" s="17">
        <v>2E-3</v>
      </c>
      <c r="AW48" s="17">
        <v>1E-3</v>
      </c>
      <c r="AX48" s="17">
        <v>1E-3</v>
      </c>
      <c r="AY48" s="17">
        <v>0.10299999999999999</v>
      </c>
      <c r="AZ48" s="17">
        <v>0.13500000000000001</v>
      </c>
      <c r="BA48" s="17">
        <v>5.0000000000000001E-3</v>
      </c>
      <c r="BB48" s="17">
        <v>2.4E-2</v>
      </c>
      <c r="BC48" s="17">
        <v>14.942</v>
      </c>
      <c r="BD48" s="17">
        <v>1.7000000000000001E-2</v>
      </c>
      <c r="BE48" s="17">
        <v>3.2000000000000001E-2</v>
      </c>
      <c r="BF48" s="17">
        <v>5.0000000000000001E-3</v>
      </c>
      <c r="BG48" s="10">
        <v>0</v>
      </c>
      <c r="BH48" s="17">
        <v>2E-3</v>
      </c>
      <c r="BI48" s="17">
        <v>5.0000000000000001E-3</v>
      </c>
      <c r="BJ48" s="17">
        <v>4.4999999999999998E-2</v>
      </c>
      <c r="BK48" s="17">
        <v>1E-3</v>
      </c>
      <c r="BL48" s="10">
        <v>0</v>
      </c>
      <c r="BM48" s="10">
        <v>0</v>
      </c>
      <c r="BN48" s="9">
        <f t="shared" si="1"/>
        <v>62.282000000000004</v>
      </c>
      <c r="BO48" s="17">
        <v>10.705</v>
      </c>
      <c r="BP48" s="17">
        <v>1074.038</v>
      </c>
      <c r="BQ48" s="10">
        <v>0</v>
      </c>
      <c r="BR48" s="17">
        <v>2.1379999999999999</v>
      </c>
      <c r="BS48" s="17">
        <v>74.739999999999995</v>
      </c>
    </row>
    <row r="49" spans="1:71" ht="15">
      <c r="A49" s="7" t="s">
        <v>138</v>
      </c>
      <c r="B49" s="16">
        <v>3.5000000000000003E-2</v>
      </c>
      <c r="C49" s="16">
        <v>2E-3</v>
      </c>
      <c r="D49" s="16">
        <v>2.5000000000000001E-2</v>
      </c>
      <c r="E49" s="16">
        <v>4.8000000000000001E-2</v>
      </c>
      <c r="F49" s="16">
        <v>8.9999999999999993E-3</v>
      </c>
      <c r="G49" s="16">
        <v>2E-3</v>
      </c>
      <c r="H49" s="16">
        <v>2E-3</v>
      </c>
      <c r="I49" s="16">
        <v>5.0000000000000001E-3</v>
      </c>
      <c r="J49" s="16">
        <v>2E-3</v>
      </c>
      <c r="K49" s="16">
        <v>4.0000000000000001E-3</v>
      </c>
      <c r="L49" s="16">
        <v>3.0000000000000001E-3</v>
      </c>
      <c r="M49" s="16">
        <v>2E-3</v>
      </c>
      <c r="N49" s="16">
        <v>3.0000000000000001E-3</v>
      </c>
      <c r="O49" s="16">
        <v>2E-3</v>
      </c>
      <c r="P49" s="16">
        <v>7.0000000000000001E-3</v>
      </c>
      <c r="Q49" s="16">
        <v>4.0000000000000001E-3</v>
      </c>
      <c r="R49" s="16">
        <v>1.9E-2</v>
      </c>
      <c r="S49" s="16">
        <v>8.0000000000000002E-3</v>
      </c>
      <c r="T49" s="16">
        <v>0.111</v>
      </c>
      <c r="U49" s="16">
        <v>0.03</v>
      </c>
      <c r="V49" s="16">
        <v>1.093</v>
      </c>
      <c r="W49" s="16">
        <v>1E-3</v>
      </c>
      <c r="X49" s="16">
        <v>1E-3</v>
      </c>
      <c r="Y49" s="16">
        <v>2E-3</v>
      </c>
      <c r="Z49" s="9">
        <v>0</v>
      </c>
      <c r="AA49" s="16">
        <v>3.0000000000000001E-3</v>
      </c>
      <c r="AB49" s="16">
        <v>0.03</v>
      </c>
      <c r="AC49" s="16">
        <v>0.26600000000000001</v>
      </c>
      <c r="AD49" s="16">
        <v>0.03</v>
      </c>
      <c r="AE49" s="16">
        <v>5.3999999999999999E-2</v>
      </c>
      <c r="AF49" s="16">
        <v>0.311</v>
      </c>
      <c r="AG49" s="16">
        <v>4.5999999999999999E-2</v>
      </c>
      <c r="AH49" s="16">
        <v>0.59099999999999997</v>
      </c>
      <c r="AI49" s="16">
        <v>0.22600000000000001</v>
      </c>
      <c r="AJ49" s="16">
        <v>1.7999999999999999E-2</v>
      </c>
      <c r="AK49" s="16">
        <v>3.0000000000000001E-3</v>
      </c>
      <c r="AL49" s="16">
        <v>4.0000000000000001E-3</v>
      </c>
      <c r="AM49" s="16">
        <v>4.0000000000000001E-3</v>
      </c>
      <c r="AN49" s="16">
        <v>6.0000000000000001E-3</v>
      </c>
      <c r="AO49" s="16">
        <v>5.0000000000000001E-3</v>
      </c>
      <c r="AP49" s="16">
        <v>3.0000000000000001E-3</v>
      </c>
      <c r="AQ49" s="9">
        <v>0</v>
      </c>
      <c r="AR49" s="16">
        <v>2E-3</v>
      </c>
      <c r="AS49" s="16">
        <v>1.9E-2</v>
      </c>
      <c r="AT49" s="16">
        <v>0.01</v>
      </c>
      <c r="AU49" s="16">
        <v>2.5999999999999999E-2</v>
      </c>
      <c r="AV49" s="16">
        <v>5.0000000000000001E-3</v>
      </c>
      <c r="AW49" s="16">
        <v>6.0000000000000001E-3</v>
      </c>
      <c r="AX49" s="16">
        <v>0.01</v>
      </c>
      <c r="AY49" s="16">
        <v>0.09</v>
      </c>
      <c r="AZ49" s="16">
        <v>5.5E-2</v>
      </c>
      <c r="BA49" s="16">
        <v>3.0000000000000001E-3</v>
      </c>
      <c r="BB49" s="16">
        <v>2.8000000000000001E-2</v>
      </c>
      <c r="BC49" s="16">
        <v>4.54</v>
      </c>
      <c r="BD49" s="16">
        <v>2.1000000000000001E-2</v>
      </c>
      <c r="BE49" s="16">
        <v>0.02</v>
      </c>
      <c r="BF49" s="16">
        <v>1E-3</v>
      </c>
      <c r="BG49" s="9">
        <v>0</v>
      </c>
      <c r="BH49" s="16">
        <v>7.0000000000000001E-3</v>
      </c>
      <c r="BI49" s="16">
        <v>1.0999999999999999E-2</v>
      </c>
      <c r="BJ49" s="16">
        <v>0.14099999999999999</v>
      </c>
      <c r="BK49" s="16">
        <v>2E-3</v>
      </c>
      <c r="BL49" s="9">
        <v>0</v>
      </c>
      <c r="BM49" s="9">
        <v>0</v>
      </c>
      <c r="BN49" s="9">
        <f t="shared" si="1"/>
        <v>8.0169999999999977</v>
      </c>
      <c r="BO49" s="16">
        <v>20.975999999999999</v>
      </c>
      <c r="BP49" s="16">
        <v>17.933</v>
      </c>
      <c r="BQ49" s="9">
        <v>0</v>
      </c>
      <c r="BR49" s="16">
        <v>1.2669999999999999</v>
      </c>
      <c r="BS49" s="16">
        <v>23.988</v>
      </c>
    </row>
    <row r="50" spans="1:71" ht="15">
      <c r="A50" s="7" t="s">
        <v>139</v>
      </c>
      <c r="B50" s="10">
        <v>0</v>
      </c>
      <c r="C50" s="17">
        <v>0.123</v>
      </c>
      <c r="D50" s="17">
        <v>0.91400000000000003</v>
      </c>
      <c r="E50" s="10">
        <v>0</v>
      </c>
      <c r="F50" s="10">
        <v>0</v>
      </c>
      <c r="G50" s="10">
        <v>0</v>
      </c>
      <c r="H50" s="10">
        <v>0</v>
      </c>
      <c r="I50" s="10">
        <v>0</v>
      </c>
      <c r="J50" s="10">
        <v>0</v>
      </c>
      <c r="K50" s="10">
        <v>0</v>
      </c>
      <c r="L50" s="10">
        <v>0</v>
      </c>
      <c r="M50" s="10">
        <v>0</v>
      </c>
      <c r="N50" s="10">
        <v>0</v>
      </c>
      <c r="O50" s="10">
        <v>0</v>
      </c>
      <c r="P50" s="10">
        <v>0</v>
      </c>
      <c r="Q50" s="10">
        <v>0</v>
      </c>
      <c r="R50" s="10">
        <v>0</v>
      </c>
      <c r="S50" s="10">
        <v>0</v>
      </c>
      <c r="T50" s="10">
        <v>0</v>
      </c>
      <c r="U50" s="10">
        <v>0</v>
      </c>
      <c r="V50" s="17">
        <v>625.995</v>
      </c>
      <c r="W50" s="10">
        <v>0</v>
      </c>
      <c r="X50" s="17">
        <v>48.332999999999998</v>
      </c>
      <c r="Y50" s="10">
        <v>0</v>
      </c>
      <c r="Z50" s="10">
        <v>0</v>
      </c>
      <c r="AA50" s="17">
        <v>3.2000000000000001E-2</v>
      </c>
      <c r="AB50" s="10">
        <v>0</v>
      </c>
      <c r="AC50" s="17">
        <v>3.6139999999999999</v>
      </c>
      <c r="AD50" s="17">
        <v>0.63300000000000001</v>
      </c>
      <c r="AE50" s="17">
        <v>0.42599999999999999</v>
      </c>
      <c r="AF50" s="17">
        <v>23.056000000000001</v>
      </c>
      <c r="AG50" s="10">
        <v>0</v>
      </c>
      <c r="AH50" s="10">
        <v>0</v>
      </c>
      <c r="AI50" s="17">
        <v>5.1420000000000003</v>
      </c>
      <c r="AJ50" s="17">
        <v>8.5000000000000006E-2</v>
      </c>
      <c r="AK50" s="10">
        <v>0</v>
      </c>
      <c r="AL50" s="10">
        <v>0</v>
      </c>
      <c r="AM50" s="10">
        <v>0</v>
      </c>
      <c r="AN50" s="10">
        <v>0</v>
      </c>
      <c r="AO50" s="10">
        <v>0</v>
      </c>
      <c r="AP50" s="17">
        <v>6.5000000000000002E-2</v>
      </c>
      <c r="AQ50" s="10">
        <v>0</v>
      </c>
      <c r="AR50" s="17">
        <v>1.0999999999999999E-2</v>
      </c>
      <c r="AS50" s="10">
        <v>0</v>
      </c>
      <c r="AT50" s="10">
        <v>0</v>
      </c>
      <c r="AU50" s="10">
        <v>0</v>
      </c>
      <c r="AV50" s="17">
        <v>2.1000000000000001E-2</v>
      </c>
      <c r="AW50" s="17">
        <v>3.6999999999999998E-2</v>
      </c>
      <c r="AX50" s="17">
        <v>8.2000000000000003E-2</v>
      </c>
      <c r="AY50" s="17">
        <v>3.1139999999999999</v>
      </c>
      <c r="AZ50" s="10">
        <v>0</v>
      </c>
      <c r="BA50" s="17">
        <v>1.367</v>
      </c>
      <c r="BB50" s="10">
        <v>0</v>
      </c>
      <c r="BC50" s="17">
        <v>6.8010000000000002</v>
      </c>
      <c r="BD50" s="17">
        <v>3.3000000000000002E-2</v>
      </c>
      <c r="BE50" s="17">
        <v>0.38700000000000001</v>
      </c>
      <c r="BF50" s="17">
        <v>2.1999999999999999E-2</v>
      </c>
      <c r="BG50" s="10">
        <v>0</v>
      </c>
      <c r="BH50" s="17">
        <v>8.0000000000000002E-3</v>
      </c>
      <c r="BI50" s="17">
        <v>0.2</v>
      </c>
      <c r="BJ50" s="17">
        <v>1.3360000000000001</v>
      </c>
      <c r="BK50" s="17">
        <v>1.6E-2</v>
      </c>
      <c r="BL50" s="10">
        <v>0</v>
      </c>
      <c r="BM50" s="10">
        <v>0</v>
      </c>
      <c r="BN50" s="9">
        <f t="shared" si="1"/>
        <v>721.85300000000041</v>
      </c>
      <c r="BO50" s="10">
        <v>0</v>
      </c>
      <c r="BP50" s="17">
        <v>251.01400000000001</v>
      </c>
      <c r="BQ50" s="10">
        <v>0</v>
      </c>
      <c r="BR50" s="17">
        <v>421.89499999999998</v>
      </c>
      <c r="BS50" s="17">
        <v>1481.1389999999999</v>
      </c>
    </row>
    <row r="51" spans="1:71" ht="15">
      <c r="A51" s="7" t="s">
        <v>30</v>
      </c>
      <c r="B51" s="16">
        <v>5.5030000000000001</v>
      </c>
      <c r="C51" s="16">
        <v>1.5069999999999999</v>
      </c>
      <c r="D51" s="16">
        <v>2.33</v>
      </c>
      <c r="E51" s="16">
        <v>47.896999999999998</v>
      </c>
      <c r="F51" s="16">
        <v>0.89600000000000002</v>
      </c>
      <c r="G51" s="16">
        <v>0.92</v>
      </c>
      <c r="H51" s="16">
        <v>0.93200000000000005</v>
      </c>
      <c r="I51" s="16">
        <v>0.88700000000000001</v>
      </c>
      <c r="J51" s="16">
        <v>0.35099999999999998</v>
      </c>
      <c r="K51" s="16">
        <v>0.86599999999999999</v>
      </c>
      <c r="L51" s="16">
        <v>2.411</v>
      </c>
      <c r="M51" s="16">
        <v>0.40899999999999997</v>
      </c>
      <c r="N51" s="16">
        <v>1.24</v>
      </c>
      <c r="O51" s="16">
        <v>2.79</v>
      </c>
      <c r="P51" s="16">
        <v>6.6539999999999999</v>
      </c>
      <c r="Q51" s="16">
        <v>2.637</v>
      </c>
      <c r="R51" s="16">
        <v>26.986999999999998</v>
      </c>
      <c r="S51" s="16">
        <v>5.7240000000000002</v>
      </c>
      <c r="T51" s="16">
        <v>183.07300000000001</v>
      </c>
      <c r="U51" s="16">
        <v>8.7230000000000008</v>
      </c>
      <c r="V51" s="16">
        <v>3358.5169999999998</v>
      </c>
      <c r="W51" s="16">
        <v>0.69499999999999995</v>
      </c>
      <c r="X51" s="16">
        <v>0.56200000000000006</v>
      </c>
      <c r="Y51" s="16">
        <v>0.97</v>
      </c>
      <c r="Z51" s="9">
        <v>0</v>
      </c>
      <c r="AA51" s="16">
        <v>5.8999999999999997E-2</v>
      </c>
      <c r="AB51" s="16">
        <v>15.311999999999999</v>
      </c>
      <c r="AC51" s="16">
        <v>52.067999999999998</v>
      </c>
      <c r="AD51" s="16">
        <v>3.97</v>
      </c>
      <c r="AE51" s="16">
        <v>2.4950000000000001</v>
      </c>
      <c r="AF51" s="16">
        <v>66.953000000000003</v>
      </c>
      <c r="AG51" s="16">
        <v>7.7910000000000004</v>
      </c>
      <c r="AH51" s="16">
        <v>151.74700000000001</v>
      </c>
      <c r="AI51" s="16">
        <v>21.13</v>
      </c>
      <c r="AJ51" s="16">
        <v>2.1949999999999998</v>
      </c>
      <c r="AK51" s="16">
        <v>0.25800000000000001</v>
      </c>
      <c r="AL51" s="16">
        <v>5.2999999999999999E-2</v>
      </c>
      <c r="AM51" s="16">
        <v>7.0999999999999994E-2</v>
      </c>
      <c r="AN51" s="16">
        <v>0.35699999999999998</v>
      </c>
      <c r="AO51" s="16">
        <v>0.92700000000000005</v>
      </c>
      <c r="AP51" s="16">
        <v>0.25900000000000001</v>
      </c>
      <c r="AQ51" s="16">
        <v>1.7999999999999999E-2</v>
      </c>
      <c r="AR51" s="16">
        <v>3.6999999999999998E-2</v>
      </c>
      <c r="AS51" s="16">
        <v>4.8109999999999999</v>
      </c>
      <c r="AT51" s="16">
        <v>3.3220000000000001</v>
      </c>
      <c r="AU51" s="16">
        <v>1.585</v>
      </c>
      <c r="AV51" s="16">
        <v>1.456</v>
      </c>
      <c r="AW51" s="16">
        <v>0.25900000000000001</v>
      </c>
      <c r="AX51" s="16">
        <v>0.86799999999999999</v>
      </c>
      <c r="AY51" s="16">
        <v>2.262</v>
      </c>
      <c r="AZ51" s="16">
        <v>16.390999999999998</v>
      </c>
      <c r="BA51" s="16">
        <v>0.34200000000000003</v>
      </c>
      <c r="BB51" s="16">
        <v>4.2519999999999998</v>
      </c>
      <c r="BC51" s="16">
        <v>680.56299999999999</v>
      </c>
      <c r="BD51" s="16">
        <v>3.5049999999999999</v>
      </c>
      <c r="BE51" s="16">
        <v>2.6240000000000001</v>
      </c>
      <c r="BF51" s="16">
        <v>6.6000000000000003E-2</v>
      </c>
      <c r="BG51" s="16">
        <v>1E-3</v>
      </c>
      <c r="BH51" s="16">
        <v>2.9000000000000001E-2</v>
      </c>
      <c r="BI51" s="16">
        <v>0.78800000000000003</v>
      </c>
      <c r="BJ51" s="16">
        <v>3.7519999999999998</v>
      </c>
      <c r="BK51" s="16">
        <v>0.129</v>
      </c>
      <c r="BL51" s="9">
        <v>0</v>
      </c>
      <c r="BM51" s="9">
        <v>0</v>
      </c>
      <c r="BN51" s="9">
        <f t="shared" si="1"/>
        <v>4716.1860000000006</v>
      </c>
      <c r="BO51" s="16">
        <v>147.857</v>
      </c>
      <c r="BP51" s="16">
        <v>246.16</v>
      </c>
      <c r="BQ51" s="9">
        <v>0</v>
      </c>
      <c r="BR51" s="16">
        <v>-16.978999999999999</v>
      </c>
      <c r="BS51" s="16">
        <v>2155.6779999999999</v>
      </c>
    </row>
    <row r="52" spans="1:71" ht="15">
      <c r="A52" s="7" t="s">
        <v>140</v>
      </c>
      <c r="B52" s="17">
        <v>0.28000000000000003</v>
      </c>
      <c r="C52" s="17">
        <v>7.3999999999999996E-2</v>
      </c>
      <c r="D52" s="17">
        <v>0.749</v>
      </c>
      <c r="E52" s="17">
        <v>5.7000000000000002E-2</v>
      </c>
      <c r="F52" s="17">
        <v>0.222</v>
      </c>
      <c r="G52" s="17">
        <v>1.4999999999999999E-2</v>
      </c>
      <c r="H52" s="17">
        <v>4.3999999999999997E-2</v>
      </c>
      <c r="I52" s="17">
        <v>0.19400000000000001</v>
      </c>
      <c r="J52" s="17">
        <v>7.5999999999999998E-2</v>
      </c>
      <c r="K52" s="17">
        <v>0.46899999999999997</v>
      </c>
      <c r="L52" s="17">
        <v>0.46700000000000003</v>
      </c>
      <c r="M52" s="17">
        <v>5.2999999999999999E-2</v>
      </c>
      <c r="N52" s="17">
        <v>0.14199999999999999</v>
      </c>
      <c r="O52" s="17">
        <v>0.17100000000000001</v>
      </c>
      <c r="P52" s="17">
        <v>1.6060000000000001</v>
      </c>
      <c r="Q52" s="17">
        <v>0.36699999999999999</v>
      </c>
      <c r="R52" s="17">
        <v>2.1720000000000002</v>
      </c>
      <c r="S52" s="17">
        <v>1.2130000000000001</v>
      </c>
      <c r="T52" s="17">
        <v>26.42</v>
      </c>
      <c r="U52" s="17">
        <v>1.5720000000000001</v>
      </c>
      <c r="V52" s="17">
        <v>497.72399999999999</v>
      </c>
      <c r="W52" s="17">
        <v>0.253</v>
      </c>
      <c r="X52" s="17">
        <v>0.26500000000000001</v>
      </c>
      <c r="Y52" s="17">
        <v>0.57299999999999995</v>
      </c>
      <c r="Z52" s="10">
        <v>0</v>
      </c>
      <c r="AA52" s="17">
        <v>9.1999999999999998E-2</v>
      </c>
      <c r="AB52" s="17">
        <v>3.351</v>
      </c>
      <c r="AC52" s="17">
        <v>18.475000000000001</v>
      </c>
      <c r="AD52" s="17">
        <v>1.1870000000000001</v>
      </c>
      <c r="AE52" s="17">
        <v>1.5409999999999999</v>
      </c>
      <c r="AF52" s="17">
        <v>7.5279999999999996</v>
      </c>
      <c r="AG52" s="17">
        <v>45.637</v>
      </c>
      <c r="AH52" s="17">
        <v>31.707000000000001</v>
      </c>
      <c r="AI52" s="17">
        <v>8.0679999999999996</v>
      </c>
      <c r="AJ52" s="17">
        <v>0.152</v>
      </c>
      <c r="AK52" s="17">
        <v>0.158</v>
      </c>
      <c r="AL52" s="17">
        <v>2.4E-2</v>
      </c>
      <c r="AM52" s="17">
        <v>0.128</v>
      </c>
      <c r="AN52" s="17">
        <v>0.17199999999999999</v>
      </c>
      <c r="AO52" s="17">
        <v>0.34699999999999998</v>
      </c>
      <c r="AP52" s="17">
        <v>7.0999999999999994E-2</v>
      </c>
      <c r="AQ52" s="17">
        <v>4.0000000000000001E-3</v>
      </c>
      <c r="AR52" s="17">
        <v>2.5999999999999999E-2</v>
      </c>
      <c r="AS52" s="17">
        <v>0.37</v>
      </c>
      <c r="AT52" s="17">
        <v>4.2000000000000003E-2</v>
      </c>
      <c r="AU52" s="17">
        <v>8.8999999999999996E-2</v>
      </c>
      <c r="AV52" s="17">
        <v>0.99399999999999999</v>
      </c>
      <c r="AW52" s="17">
        <v>0.17599999999999999</v>
      </c>
      <c r="AX52" s="17">
        <v>1.4999999999999999E-2</v>
      </c>
      <c r="AY52" s="17">
        <v>5.4539999999999997</v>
      </c>
      <c r="AZ52" s="17">
        <v>0.161</v>
      </c>
      <c r="BA52" s="17">
        <v>1E-3</v>
      </c>
      <c r="BB52" s="17">
        <v>0.999</v>
      </c>
      <c r="BC52" s="17">
        <v>108.009</v>
      </c>
      <c r="BD52" s="17">
        <v>0.26600000000000001</v>
      </c>
      <c r="BE52" s="17">
        <v>1.0129999999999999</v>
      </c>
      <c r="BF52" s="17">
        <v>0.17899999999999999</v>
      </c>
      <c r="BG52" s="10">
        <v>0</v>
      </c>
      <c r="BH52" s="17">
        <v>0.122</v>
      </c>
      <c r="BI52" s="17">
        <v>7.9000000000000001E-2</v>
      </c>
      <c r="BJ52" s="17">
        <v>15.728</v>
      </c>
      <c r="BK52" s="17">
        <v>9.5000000000000001E-2</v>
      </c>
      <c r="BL52" s="10">
        <v>0</v>
      </c>
      <c r="BM52" s="10">
        <v>0</v>
      </c>
      <c r="BN52" s="9">
        <f t="shared" si="1"/>
        <v>787.63800000000003</v>
      </c>
      <c r="BO52" s="17">
        <v>258.923</v>
      </c>
      <c r="BP52" s="17">
        <v>121.816</v>
      </c>
      <c r="BQ52" s="10">
        <v>0</v>
      </c>
      <c r="BR52" s="17">
        <v>4.8120000000000003</v>
      </c>
      <c r="BS52" s="17">
        <v>1772.655</v>
      </c>
    </row>
    <row r="53" spans="1:71" ht="15">
      <c r="A53" s="7" t="s">
        <v>141</v>
      </c>
      <c r="B53" s="16">
        <v>8.3000000000000004E-2</v>
      </c>
      <c r="C53" s="16">
        <v>4.0000000000000001E-3</v>
      </c>
      <c r="D53" s="16">
        <v>0.70799999999999996</v>
      </c>
      <c r="E53" s="16">
        <v>3.9E-2</v>
      </c>
      <c r="F53" s="16">
        <v>5.3999999999999999E-2</v>
      </c>
      <c r="G53" s="16">
        <v>3.4000000000000002E-2</v>
      </c>
      <c r="H53" s="16">
        <v>1.2999999999999999E-2</v>
      </c>
      <c r="I53" s="16">
        <v>4.1000000000000002E-2</v>
      </c>
      <c r="J53" s="16">
        <v>8.9999999999999993E-3</v>
      </c>
      <c r="K53" s="16">
        <v>0.14099999999999999</v>
      </c>
      <c r="L53" s="16">
        <v>0.11700000000000001</v>
      </c>
      <c r="M53" s="16">
        <v>8.0000000000000002E-3</v>
      </c>
      <c r="N53" s="16">
        <v>5.0999999999999997E-2</v>
      </c>
      <c r="O53" s="16">
        <v>7.6999999999999999E-2</v>
      </c>
      <c r="P53" s="16">
        <v>0.27300000000000002</v>
      </c>
      <c r="Q53" s="16">
        <v>0.30399999999999999</v>
      </c>
      <c r="R53" s="16">
        <v>1.1180000000000001</v>
      </c>
      <c r="S53" s="16">
        <v>0.58499999999999996</v>
      </c>
      <c r="T53" s="16">
        <v>6.4279999999999999</v>
      </c>
      <c r="U53" s="16">
        <v>0.63700000000000001</v>
      </c>
      <c r="V53" s="16">
        <v>293.39699999999999</v>
      </c>
      <c r="W53" s="16">
        <v>1.4999999999999999E-2</v>
      </c>
      <c r="X53" s="16">
        <v>2.7E-2</v>
      </c>
      <c r="Y53" s="16">
        <v>6.6000000000000003E-2</v>
      </c>
      <c r="Z53" s="9">
        <v>0</v>
      </c>
      <c r="AA53" s="16">
        <v>3.5999999999999997E-2</v>
      </c>
      <c r="AB53" s="16">
        <v>1.633</v>
      </c>
      <c r="AC53" s="16">
        <v>1.2669999999999999</v>
      </c>
      <c r="AD53" s="16">
        <v>0.65700000000000003</v>
      </c>
      <c r="AE53" s="16">
        <v>0.35799999999999998</v>
      </c>
      <c r="AF53" s="16">
        <v>2.1680000000000001</v>
      </c>
      <c r="AG53" s="16">
        <v>43.220999999999997</v>
      </c>
      <c r="AH53" s="16">
        <v>12.034000000000001</v>
      </c>
      <c r="AI53" s="16">
        <v>1.46</v>
      </c>
      <c r="AJ53" s="16">
        <v>2.3E-2</v>
      </c>
      <c r="AK53" s="16">
        <v>0.03</v>
      </c>
      <c r="AL53" s="16">
        <v>0.01</v>
      </c>
      <c r="AM53" s="16">
        <v>2.7E-2</v>
      </c>
      <c r="AN53" s="16">
        <v>3.9E-2</v>
      </c>
      <c r="AO53" s="16">
        <v>8.1000000000000003E-2</v>
      </c>
      <c r="AP53" s="16">
        <v>3.3000000000000002E-2</v>
      </c>
      <c r="AQ53" s="16">
        <v>4.0000000000000001E-3</v>
      </c>
      <c r="AR53" s="16">
        <v>0.01</v>
      </c>
      <c r="AS53" s="16">
        <v>0.14199999999999999</v>
      </c>
      <c r="AT53" s="16">
        <v>0.17399999999999999</v>
      </c>
      <c r="AU53" s="16">
        <v>0.46600000000000003</v>
      </c>
      <c r="AV53" s="16">
        <v>0.111</v>
      </c>
      <c r="AW53" s="16">
        <v>4.2999999999999997E-2</v>
      </c>
      <c r="AX53" s="16">
        <v>1.7000000000000001E-2</v>
      </c>
      <c r="AY53" s="16">
        <v>0.13400000000000001</v>
      </c>
      <c r="AZ53" s="16">
        <v>7.9000000000000001E-2</v>
      </c>
      <c r="BA53" s="16">
        <v>7.5999999999999998E-2</v>
      </c>
      <c r="BB53" s="16">
        <v>0.11</v>
      </c>
      <c r="BC53" s="16">
        <v>30.222999999999999</v>
      </c>
      <c r="BD53" s="16">
        <v>0.13400000000000001</v>
      </c>
      <c r="BE53" s="16">
        <v>0.14499999999999999</v>
      </c>
      <c r="BF53" s="16">
        <v>4.2999999999999997E-2</v>
      </c>
      <c r="BG53" s="9">
        <v>0</v>
      </c>
      <c r="BH53" s="16">
        <v>8.0000000000000002E-3</v>
      </c>
      <c r="BI53" s="16">
        <v>0.10100000000000001</v>
      </c>
      <c r="BJ53" s="16">
        <v>0.35699999999999998</v>
      </c>
      <c r="BK53" s="16">
        <v>0.02</v>
      </c>
      <c r="BL53" s="9">
        <v>0</v>
      </c>
      <c r="BM53" s="9">
        <v>0</v>
      </c>
      <c r="BN53" s="9">
        <f t="shared" si="1"/>
        <v>399.70299999999992</v>
      </c>
      <c r="BO53" s="16">
        <v>29.689</v>
      </c>
      <c r="BP53" s="16">
        <v>171.375</v>
      </c>
      <c r="BQ53" s="9">
        <v>0</v>
      </c>
      <c r="BR53" s="9">
        <v>0</v>
      </c>
      <c r="BS53" s="16">
        <v>876.45500000000004</v>
      </c>
    </row>
    <row r="54" spans="1:71" ht="15">
      <c r="A54" s="7" t="s">
        <v>142</v>
      </c>
      <c r="B54" s="17">
        <v>4.1000000000000002E-2</v>
      </c>
      <c r="C54" s="17">
        <v>4.0000000000000001E-3</v>
      </c>
      <c r="D54" s="17">
        <v>1.3640000000000001</v>
      </c>
      <c r="E54" s="17">
        <v>2E-3</v>
      </c>
      <c r="F54" s="10">
        <v>0</v>
      </c>
      <c r="G54" s="10">
        <v>0</v>
      </c>
      <c r="H54" s="10">
        <v>0</v>
      </c>
      <c r="I54" s="17">
        <v>5.0000000000000001E-3</v>
      </c>
      <c r="J54" s="17">
        <v>4.0000000000000001E-3</v>
      </c>
      <c r="K54" s="10">
        <v>0</v>
      </c>
      <c r="L54" s="17">
        <v>1.0999999999999999E-2</v>
      </c>
      <c r="M54" s="17">
        <v>2E-3</v>
      </c>
      <c r="N54" s="10">
        <v>0</v>
      </c>
      <c r="O54" s="10">
        <v>0</v>
      </c>
      <c r="P54" s="10">
        <v>0</v>
      </c>
      <c r="Q54" s="10">
        <v>0</v>
      </c>
      <c r="R54" s="10">
        <v>0</v>
      </c>
      <c r="S54" s="10">
        <v>0</v>
      </c>
      <c r="T54" s="17">
        <v>0.63200000000000001</v>
      </c>
      <c r="U54" s="17">
        <v>0.188</v>
      </c>
      <c r="V54" s="17">
        <v>52.595999999999997</v>
      </c>
      <c r="W54" s="10">
        <v>0</v>
      </c>
      <c r="X54" s="17">
        <v>1E-3</v>
      </c>
      <c r="Y54" s="10">
        <v>0</v>
      </c>
      <c r="Z54" s="10">
        <v>0</v>
      </c>
      <c r="AA54" s="17">
        <v>5.0000000000000001E-3</v>
      </c>
      <c r="AB54" s="10">
        <v>0</v>
      </c>
      <c r="AC54" s="17">
        <v>9.1999999999999998E-2</v>
      </c>
      <c r="AD54" s="17">
        <v>0.52700000000000002</v>
      </c>
      <c r="AE54" s="17">
        <v>2.9000000000000001E-2</v>
      </c>
      <c r="AF54" s="17">
        <v>0.72299999999999998</v>
      </c>
      <c r="AG54" s="17">
        <v>2.92</v>
      </c>
      <c r="AH54" s="17">
        <v>0.753</v>
      </c>
      <c r="AI54" s="17">
        <v>1.6990000000000001</v>
      </c>
      <c r="AJ54" s="17">
        <v>1.0999999999999999E-2</v>
      </c>
      <c r="AK54" s="17">
        <v>1.4E-2</v>
      </c>
      <c r="AL54" s="17">
        <v>4.0000000000000001E-3</v>
      </c>
      <c r="AM54" s="17">
        <v>2E-3</v>
      </c>
      <c r="AN54" s="17">
        <v>1.6E-2</v>
      </c>
      <c r="AO54" s="17">
        <v>2.5000000000000001E-2</v>
      </c>
      <c r="AP54" s="10">
        <v>0</v>
      </c>
      <c r="AQ54" s="10">
        <v>0</v>
      </c>
      <c r="AR54" s="17">
        <v>1E-3</v>
      </c>
      <c r="AS54" s="17">
        <v>6.8000000000000005E-2</v>
      </c>
      <c r="AT54" s="17">
        <v>2E-3</v>
      </c>
      <c r="AU54" s="17">
        <v>0.16500000000000001</v>
      </c>
      <c r="AV54" s="17">
        <v>1E-3</v>
      </c>
      <c r="AW54" s="10">
        <v>0</v>
      </c>
      <c r="AX54" s="10">
        <v>0</v>
      </c>
      <c r="AY54" s="17">
        <v>0.39500000000000002</v>
      </c>
      <c r="AZ54" s="17">
        <v>0.152</v>
      </c>
      <c r="BA54" s="17">
        <v>8.4000000000000005E-2</v>
      </c>
      <c r="BB54" s="17">
        <v>8.5999999999999993E-2</v>
      </c>
      <c r="BC54" s="17">
        <v>4.9589999999999996</v>
      </c>
      <c r="BD54" s="17">
        <v>2.3E-2</v>
      </c>
      <c r="BE54" s="17">
        <v>0.01</v>
      </c>
      <c r="BF54" s="17">
        <v>5.0000000000000001E-3</v>
      </c>
      <c r="BG54" s="10">
        <v>0</v>
      </c>
      <c r="BH54" s="17">
        <v>1E-3</v>
      </c>
      <c r="BI54" s="17">
        <v>2.4E-2</v>
      </c>
      <c r="BJ54" s="17">
        <v>6.2E-2</v>
      </c>
      <c r="BK54" s="17">
        <v>4.0000000000000001E-3</v>
      </c>
      <c r="BL54" s="10">
        <v>0</v>
      </c>
      <c r="BM54" s="10">
        <v>0</v>
      </c>
      <c r="BN54" s="9">
        <f t="shared" si="1"/>
        <v>67.712000000000003</v>
      </c>
      <c r="BO54" s="10">
        <v>0</v>
      </c>
      <c r="BP54" s="17">
        <v>44.414000000000001</v>
      </c>
      <c r="BQ54" s="10">
        <v>0</v>
      </c>
      <c r="BR54" s="17">
        <v>57.755000000000003</v>
      </c>
      <c r="BS54" s="17">
        <v>497.18900000000002</v>
      </c>
    </row>
    <row r="55" spans="1:71" ht="15">
      <c r="A55" s="7" t="s">
        <v>143</v>
      </c>
      <c r="B55" s="9">
        <v>0</v>
      </c>
      <c r="C55" s="9">
        <v>0</v>
      </c>
      <c r="D55" s="16">
        <v>1.7969999999999999</v>
      </c>
      <c r="E55" s="16">
        <v>1E-3</v>
      </c>
      <c r="F55" s="9">
        <v>0</v>
      </c>
      <c r="G55" s="9">
        <v>0</v>
      </c>
      <c r="H55" s="9">
        <v>0</v>
      </c>
      <c r="I55" s="9">
        <v>0</v>
      </c>
      <c r="J55" s="9">
        <v>0</v>
      </c>
      <c r="K55" s="9">
        <v>0</v>
      </c>
      <c r="L55" s="9">
        <v>0</v>
      </c>
      <c r="M55" s="9">
        <v>0</v>
      </c>
      <c r="N55" s="9">
        <v>0</v>
      </c>
      <c r="O55" s="9">
        <v>0</v>
      </c>
      <c r="P55" s="9">
        <v>0</v>
      </c>
      <c r="Q55" s="16">
        <v>4.2000000000000003E-2</v>
      </c>
      <c r="R55" s="9">
        <v>0</v>
      </c>
      <c r="S55" s="9">
        <v>0</v>
      </c>
      <c r="T55" s="9">
        <v>0</v>
      </c>
      <c r="U55" s="9">
        <v>0</v>
      </c>
      <c r="V55" s="16">
        <v>20.129000000000001</v>
      </c>
      <c r="W55" s="9">
        <v>0</v>
      </c>
      <c r="X55" s="16">
        <v>6.0000000000000001E-3</v>
      </c>
      <c r="Y55" s="9">
        <v>0</v>
      </c>
      <c r="Z55" s="9">
        <v>0</v>
      </c>
      <c r="AA55" s="16">
        <v>2E-3</v>
      </c>
      <c r="AB55" s="9">
        <v>0</v>
      </c>
      <c r="AC55" s="16">
        <v>0.187</v>
      </c>
      <c r="AD55" s="16">
        <v>0.17</v>
      </c>
      <c r="AE55" s="16">
        <v>0.01</v>
      </c>
      <c r="AF55" s="16">
        <v>0.189</v>
      </c>
      <c r="AG55" s="16">
        <v>9.4060000000000006</v>
      </c>
      <c r="AH55" s="16">
        <v>1.282</v>
      </c>
      <c r="AI55" s="16">
        <v>0.28599999999999998</v>
      </c>
      <c r="AJ55" s="16">
        <v>1.2999999999999999E-2</v>
      </c>
      <c r="AK55" s="9">
        <v>0</v>
      </c>
      <c r="AL55" s="16">
        <v>5.0000000000000001E-3</v>
      </c>
      <c r="AM55" s="9">
        <v>0</v>
      </c>
      <c r="AN55" s="16">
        <v>3.0000000000000001E-3</v>
      </c>
      <c r="AO55" s="16">
        <v>2E-3</v>
      </c>
      <c r="AP55" s="9">
        <v>0</v>
      </c>
      <c r="AQ55" s="9">
        <v>0</v>
      </c>
      <c r="AR55" s="16">
        <v>1E-3</v>
      </c>
      <c r="AS55" s="16">
        <v>3.0000000000000001E-3</v>
      </c>
      <c r="AT55" s="16">
        <v>1E-3</v>
      </c>
      <c r="AU55" s="16">
        <v>8.2000000000000003E-2</v>
      </c>
      <c r="AV55" s="16">
        <v>1E-3</v>
      </c>
      <c r="AW55" s="9">
        <v>0</v>
      </c>
      <c r="AX55" s="9">
        <v>0</v>
      </c>
      <c r="AY55" s="16">
        <v>0.16900000000000001</v>
      </c>
      <c r="AZ55" s="9">
        <v>0</v>
      </c>
      <c r="BA55" s="16">
        <v>1E-3</v>
      </c>
      <c r="BB55" s="16">
        <v>1E-3</v>
      </c>
      <c r="BC55" s="16">
        <v>5.8760000000000003</v>
      </c>
      <c r="BD55" s="9">
        <v>0</v>
      </c>
      <c r="BE55" s="16">
        <v>3.0000000000000001E-3</v>
      </c>
      <c r="BF55" s="16">
        <v>2E-3</v>
      </c>
      <c r="BG55" s="9">
        <v>0</v>
      </c>
      <c r="BH55" s="16">
        <v>6.0000000000000001E-3</v>
      </c>
      <c r="BI55" s="9">
        <v>0</v>
      </c>
      <c r="BJ55" s="16">
        <v>0.748</v>
      </c>
      <c r="BK55" s="9">
        <v>0</v>
      </c>
      <c r="BL55" s="9">
        <v>0</v>
      </c>
      <c r="BM55" s="9">
        <v>0</v>
      </c>
      <c r="BN55" s="9">
        <f t="shared" si="1"/>
        <v>40.423999999999992</v>
      </c>
      <c r="BO55" s="9">
        <v>0</v>
      </c>
      <c r="BP55" s="16">
        <v>18.727</v>
      </c>
      <c r="BQ55" s="9">
        <v>0</v>
      </c>
      <c r="BR55" s="9">
        <v>0</v>
      </c>
      <c r="BS55" s="16">
        <v>82.418000000000006</v>
      </c>
    </row>
    <row r="56" spans="1:71" ht="15">
      <c r="A56" s="7" t="s">
        <v>144</v>
      </c>
      <c r="B56" s="17">
        <v>1.2999999999999999E-2</v>
      </c>
      <c r="C56" s="10">
        <v>0</v>
      </c>
      <c r="D56" s="10">
        <v>0</v>
      </c>
      <c r="E56" s="17">
        <v>0.12</v>
      </c>
      <c r="F56" s="17">
        <v>4.9000000000000002E-2</v>
      </c>
      <c r="G56" s="17">
        <v>4.0000000000000001E-3</v>
      </c>
      <c r="H56" s="17">
        <v>6.0000000000000001E-3</v>
      </c>
      <c r="I56" s="17">
        <v>1.6E-2</v>
      </c>
      <c r="J56" s="17">
        <v>7.0000000000000001E-3</v>
      </c>
      <c r="K56" s="10">
        <v>0</v>
      </c>
      <c r="L56" s="17">
        <v>2.5999999999999999E-2</v>
      </c>
      <c r="M56" s="17">
        <v>1E-3</v>
      </c>
      <c r="N56" s="17">
        <v>4.0000000000000001E-3</v>
      </c>
      <c r="O56" s="17">
        <v>3.3000000000000002E-2</v>
      </c>
      <c r="P56" s="17">
        <v>1.6E-2</v>
      </c>
      <c r="Q56" s="17">
        <v>3.4000000000000002E-2</v>
      </c>
      <c r="R56" s="17">
        <v>2E-3</v>
      </c>
      <c r="S56" s="17">
        <v>4.8000000000000001E-2</v>
      </c>
      <c r="T56" s="17">
        <v>0.60099999999999998</v>
      </c>
      <c r="U56" s="17">
        <v>1.6E-2</v>
      </c>
      <c r="V56" s="17">
        <v>3.613</v>
      </c>
      <c r="W56" s="17">
        <v>8.0000000000000002E-3</v>
      </c>
      <c r="X56" s="17">
        <v>6.9000000000000006E-2</v>
      </c>
      <c r="Y56" s="17">
        <v>2E-3</v>
      </c>
      <c r="Z56" s="10">
        <v>0</v>
      </c>
      <c r="AA56" s="17">
        <v>3.0000000000000001E-3</v>
      </c>
      <c r="AB56" s="17">
        <v>0.54100000000000004</v>
      </c>
      <c r="AC56" s="17">
        <v>1.8620000000000001</v>
      </c>
      <c r="AD56" s="17">
        <v>5.8000000000000003E-2</v>
      </c>
      <c r="AE56" s="17">
        <v>0.14199999999999999</v>
      </c>
      <c r="AF56" s="17">
        <v>0.313</v>
      </c>
      <c r="AG56" s="17">
        <v>3.2000000000000001E-2</v>
      </c>
      <c r="AH56" s="17">
        <v>8.2449999999999992</v>
      </c>
      <c r="AI56" s="17">
        <v>1.008</v>
      </c>
      <c r="AJ56" s="17">
        <v>2.1000000000000001E-2</v>
      </c>
      <c r="AK56" s="17">
        <v>8.9999999999999993E-3</v>
      </c>
      <c r="AL56" s="17">
        <v>1E-3</v>
      </c>
      <c r="AM56" s="10">
        <v>0</v>
      </c>
      <c r="AN56" s="17">
        <v>3.3000000000000002E-2</v>
      </c>
      <c r="AO56" s="17">
        <v>3.0000000000000001E-3</v>
      </c>
      <c r="AP56" s="17">
        <v>2E-3</v>
      </c>
      <c r="AQ56" s="10">
        <v>0</v>
      </c>
      <c r="AR56" s="10">
        <v>0</v>
      </c>
      <c r="AS56" s="17">
        <v>2.7E-2</v>
      </c>
      <c r="AT56" s="17">
        <v>3.3000000000000002E-2</v>
      </c>
      <c r="AU56" s="17">
        <v>0.14199999999999999</v>
      </c>
      <c r="AV56" s="10">
        <v>0</v>
      </c>
      <c r="AW56" s="17">
        <v>0.03</v>
      </c>
      <c r="AX56" s="17">
        <v>1.7000000000000001E-2</v>
      </c>
      <c r="AY56" s="17">
        <v>1.2330000000000001</v>
      </c>
      <c r="AZ56" s="17">
        <v>0.77900000000000003</v>
      </c>
      <c r="BA56" s="17">
        <v>1.7000000000000001E-2</v>
      </c>
      <c r="BB56" s="17">
        <v>0.39900000000000002</v>
      </c>
      <c r="BC56" s="17">
        <v>12.57</v>
      </c>
      <c r="BD56" s="17">
        <v>0.27400000000000002</v>
      </c>
      <c r="BE56" s="17">
        <v>0.28799999999999998</v>
      </c>
      <c r="BF56" s="17">
        <v>7.0000000000000001E-3</v>
      </c>
      <c r="BG56" s="10">
        <v>0</v>
      </c>
      <c r="BH56" s="17">
        <v>4.0000000000000001E-3</v>
      </c>
      <c r="BI56" s="17">
        <v>1.7000000000000001E-2</v>
      </c>
      <c r="BJ56" s="17">
        <v>6.0999999999999999E-2</v>
      </c>
      <c r="BK56" s="17">
        <v>5.0000000000000001E-3</v>
      </c>
      <c r="BL56" s="10">
        <v>0</v>
      </c>
      <c r="BM56" s="10">
        <v>0</v>
      </c>
      <c r="BN56" s="9">
        <f t="shared" si="1"/>
        <v>32.864000000000004</v>
      </c>
      <c r="BO56" s="17">
        <v>293.64499999999998</v>
      </c>
      <c r="BP56" s="17">
        <v>21.41</v>
      </c>
      <c r="BQ56" s="10">
        <v>0</v>
      </c>
      <c r="BR56" s="17">
        <v>80.486000000000004</v>
      </c>
      <c r="BS56" s="17">
        <v>1082.9059999999999</v>
      </c>
    </row>
    <row r="57" spans="1:71" ht="15">
      <c r="A57" s="7" t="s">
        <v>145</v>
      </c>
      <c r="B57" s="16">
        <v>1.7629999999999999</v>
      </c>
      <c r="C57" s="9">
        <v>0</v>
      </c>
      <c r="D57" s="16">
        <v>6.0289999999999999</v>
      </c>
      <c r="E57" s="16">
        <v>12.843</v>
      </c>
      <c r="F57" s="16">
        <v>5.0000000000000001E-3</v>
      </c>
      <c r="G57" s="9">
        <v>0</v>
      </c>
      <c r="H57" s="9">
        <v>0</v>
      </c>
      <c r="I57" s="9">
        <v>0</v>
      </c>
      <c r="J57" s="9">
        <v>0</v>
      </c>
      <c r="K57" s="9">
        <v>0</v>
      </c>
      <c r="L57" s="9">
        <v>0</v>
      </c>
      <c r="M57" s="9">
        <v>0</v>
      </c>
      <c r="N57" s="9">
        <v>0</v>
      </c>
      <c r="O57" s="9">
        <v>0</v>
      </c>
      <c r="P57" s="9">
        <v>0</v>
      </c>
      <c r="Q57" s="9">
        <v>0</v>
      </c>
      <c r="R57" s="9">
        <v>0</v>
      </c>
      <c r="S57" s="9">
        <v>0</v>
      </c>
      <c r="T57" s="9">
        <v>0</v>
      </c>
      <c r="U57" s="9">
        <v>0</v>
      </c>
      <c r="V57" s="16">
        <v>144.48400000000001</v>
      </c>
      <c r="W57" s="9">
        <v>0</v>
      </c>
      <c r="X57" s="16">
        <v>6.4000000000000001E-2</v>
      </c>
      <c r="Y57" s="9">
        <v>0</v>
      </c>
      <c r="Z57" s="9">
        <v>0</v>
      </c>
      <c r="AA57" s="9">
        <v>0</v>
      </c>
      <c r="AB57" s="16">
        <v>3.2090000000000001</v>
      </c>
      <c r="AC57" s="9">
        <v>0</v>
      </c>
      <c r="AD57" s="16">
        <v>1.4330000000000001</v>
      </c>
      <c r="AE57" s="16">
        <v>3.1E-2</v>
      </c>
      <c r="AF57" s="16">
        <v>10.327</v>
      </c>
      <c r="AG57" s="16">
        <v>35.46</v>
      </c>
      <c r="AH57" s="16">
        <v>63.881999999999998</v>
      </c>
      <c r="AI57" s="16">
        <v>12.226000000000001</v>
      </c>
      <c r="AJ57" s="16">
        <v>1.5980000000000001</v>
      </c>
      <c r="AK57" s="9">
        <v>0</v>
      </c>
      <c r="AL57" s="9">
        <v>0</v>
      </c>
      <c r="AM57" s="9">
        <v>0</v>
      </c>
      <c r="AN57" s="9">
        <v>0</v>
      </c>
      <c r="AO57" s="9">
        <v>0</v>
      </c>
      <c r="AP57" s="9">
        <v>0</v>
      </c>
      <c r="AQ57" s="9">
        <v>0</v>
      </c>
      <c r="AR57" s="9">
        <v>0</v>
      </c>
      <c r="AS57" s="9">
        <v>0</v>
      </c>
      <c r="AT57" s="16">
        <v>0.67300000000000004</v>
      </c>
      <c r="AU57" s="16">
        <v>10.382999999999999</v>
      </c>
      <c r="AV57" s="16">
        <v>0.73799999999999999</v>
      </c>
      <c r="AW57" s="16">
        <v>0.152</v>
      </c>
      <c r="AX57" s="16">
        <v>0.14199999999999999</v>
      </c>
      <c r="AY57" s="9">
        <v>0</v>
      </c>
      <c r="AZ57" s="16">
        <v>2.1930000000000001</v>
      </c>
      <c r="BA57" s="16">
        <v>0.39900000000000002</v>
      </c>
      <c r="BB57" s="16">
        <v>1.073</v>
      </c>
      <c r="BC57" s="16">
        <v>222.33699999999999</v>
      </c>
      <c r="BD57" s="16">
        <v>0.88800000000000001</v>
      </c>
      <c r="BE57" s="9">
        <v>0</v>
      </c>
      <c r="BF57" s="9">
        <v>0</v>
      </c>
      <c r="BG57" s="9">
        <v>0</v>
      </c>
      <c r="BH57" s="16">
        <v>0.02</v>
      </c>
      <c r="BI57" s="9">
        <v>0</v>
      </c>
      <c r="BJ57" s="9">
        <v>0</v>
      </c>
      <c r="BK57" s="9">
        <v>0</v>
      </c>
      <c r="BL57" s="9">
        <v>0</v>
      </c>
      <c r="BM57" s="9">
        <v>0</v>
      </c>
      <c r="BN57" s="9">
        <f t="shared" si="1"/>
        <v>532.35199999999998</v>
      </c>
      <c r="BO57" s="9">
        <v>0</v>
      </c>
      <c r="BP57" s="16">
        <v>72.406000000000006</v>
      </c>
      <c r="BQ57" s="9">
        <v>0</v>
      </c>
      <c r="BR57" s="16">
        <v>38.116999999999997</v>
      </c>
      <c r="BS57" s="16">
        <v>456.20400000000001</v>
      </c>
    </row>
    <row r="58" spans="1:71" ht="15">
      <c r="A58" s="7" t="s">
        <v>146</v>
      </c>
      <c r="B58" s="17">
        <v>2.6579999999999999</v>
      </c>
      <c r="C58" s="17">
        <v>1.3380000000000001</v>
      </c>
      <c r="D58" s="17">
        <v>2.843</v>
      </c>
      <c r="E58" s="17">
        <v>5.9009999999999998</v>
      </c>
      <c r="F58" s="17">
        <v>1.3560000000000001</v>
      </c>
      <c r="G58" s="17">
        <v>0.20899999999999999</v>
      </c>
      <c r="H58" s="17">
        <v>0.54500000000000004</v>
      </c>
      <c r="I58" s="17">
        <v>0.28100000000000003</v>
      </c>
      <c r="J58" s="17">
        <v>9.5000000000000001E-2</v>
      </c>
      <c r="K58" s="17">
        <v>0.72799999999999998</v>
      </c>
      <c r="L58" s="17">
        <v>0.70499999999999996</v>
      </c>
      <c r="M58" s="17">
        <v>0.14899999999999999</v>
      </c>
      <c r="N58" s="17">
        <v>2.819</v>
      </c>
      <c r="O58" s="17">
        <v>0.54500000000000004</v>
      </c>
      <c r="P58" s="17">
        <v>1.804</v>
      </c>
      <c r="Q58" s="17">
        <v>4.2969999999999997</v>
      </c>
      <c r="R58" s="17">
        <v>5.274</v>
      </c>
      <c r="S58" s="17">
        <v>4.8620000000000001</v>
      </c>
      <c r="T58" s="17">
        <v>36.920999999999999</v>
      </c>
      <c r="U58" s="17">
        <v>11.026</v>
      </c>
      <c r="V58" s="17">
        <v>1611.239</v>
      </c>
      <c r="W58" s="17">
        <v>8.1389999999999993</v>
      </c>
      <c r="X58" s="17">
        <v>306.55700000000002</v>
      </c>
      <c r="Y58" s="17">
        <v>3.3170000000000002</v>
      </c>
      <c r="Z58" s="17">
        <v>0.04</v>
      </c>
      <c r="AA58" s="17">
        <v>2.4910000000000001</v>
      </c>
      <c r="AB58" s="17">
        <v>10.601000000000001</v>
      </c>
      <c r="AC58" s="17">
        <v>30.591000000000001</v>
      </c>
      <c r="AD58" s="17">
        <v>9.08</v>
      </c>
      <c r="AE58" s="17">
        <v>4.4649999999999999</v>
      </c>
      <c r="AF58" s="17">
        <v>71.497</v>
      </c>
      <c r="AG58" s="17">
        <v>152.60599999999999</v>
      </c>
      <c r="AH58" s="17">
        <v>126.779</v>
      </c>
      <c r="AI58" s="17">
        <v>49.863</v>
      </c>
      <c r="AJ58" s="17">
        <v>3.4279999999999999</v>
      </c>
      <c r="AK58" s="17">
        <v>0.50800000000000001</v>
      </c>
      <c r="AL58" s="17">
        <v>6.9000000000000006E-2</v>
      </c>
      <c r="AM58" s="17">
        <v>0.14199999999999999</v>
      </c>
      <c r="AN58" s="17">
        <v>0.48299999999999998</v>
      </c>
      <c r="AO58" s="17">
        <v>6.9859999999999998</v>
      </c>
      <c r="AP58" s="17">
        <v>0.41</v>
      </c>
      <c r="AQ58" s="17">
        <v>0.57499999999999996</v>
      </c>
      <c r="AR58" s="17">
        <v>0.26900000000000002</v>
      </c>
      <c r="AS58" s="17">
        <v>1.43</v>
      </c>
      <c r="AT58" s="17">
        <v>1.37</v>
      </c>
      <c r="AU58" s="17">
        <v>19.103000000000002</v>
      </c>
      <c r="AV58" s="17">
        <v>2.0750000000000002</v>
      </c>
      <c r="AW58" s="17">
        <v>0.34799999999999998</v>
      </c>
      <c r="AX58" s="17">
        <v>4.4580000000000002</v>
      </c>
      <c r="AY58" s="17">
        <v>72.694000000000003</v>
      </c>
      <c r="AZ58" s="17">
        <v>1.262</v>
      </c>
      <c r="BA58" s="17">
        <v>1.857</v>
      </c>
      <c r="BB58" s="17">
        <v>5.8360000000000003</v>
      </c>
      <c r="BC58" s="17">
        <v>609.19399999999996</v>
      </c>
      <c r="BD58" s="17">
        <v>1.08</v>
      </c>
      <c r="BE58" s="17">
        <v>10.964</v>
      </c>
      <c r="BF58" s="17">
        <v>2.4750000000000001</v>
      </c>
      <c r="BG58" s="17">
        <v>0.14899999999999999</v>
      </c>
      <c r="BH58" s="17">
        <v>0.56000000000000005</v>
      </c>
      <c r="BI58" s="17">
        <v>0.71299999999999997</v>
      </c>
      <c r="BJ58" s="17">
        <v>2.766</v>
      </c>
      <c r="BK58" s="17">
        <v>1.1120000000000001</v>
      </c>
      <c r="BL58" s="10">
        <v>0</v>
      </c>
      <c r="BM58" s="10">
        <v>0</v>
      </c>
      <c r="BN58" s="9">
        <f t="shared" si="1"/>
        <v>3223.9369999999985</v>
      </c>
      <c r="BO58" s="17">
        <v>212.727</v>
      </c>
      <c r="BP58" s="17">
        <v>1951.896</v>
      </c>
      <c r="BQ58" s="17">
        <v>0.09</v>
      </c>
      <c r="BR58" s="17">
        <v>1674.2149999999999</v>
      </c>
      <c r="BS58" s="17">
        <v>8958.43</v>
      </c>
    </row>
    <row r="59" spans="1:71" ht="11.45" customHeight="1">
      <c r="BN59" s="26">
        <f>SUM(BN13:BN58)</f>
        <v>112278.64600000004</v>
      </c>
      <c r="BO59" s="26">
        <f t="shared" ref="BO59:BS59" si="2">SUM(BO13:BO58)</f>
        <v>1847.4990000000003</v>
      </c>
      <c r="BP59" s="26">
        <f t="shared" si="2"/>
        <v>22902.641</v>
      </c>
      <c r="BQ59" s="26">
        <f t="shared" si="2"/>
        <v>0.38600000000000001</v>
      </c>
      <c r="BR59" s="26">
        <f t="shared" si="2"/>
        <v>-9482.2179999999971</v>
      </c>
      <c r="BS59" s="26">
        <f t="shared" si="2"/>
        <v>97267.622000000003</v>
      </c>
    </row>
    <row r="60" spans="1:71" ht="15">
      <c r="A60" s="1" t="s">
        <v>153</v>
      </c>
    </row>
    <row r="61" spans="1:71" ht="15">
      <c r="A61" s="1" t="s">
        <v>154</v>
      </c>
      <c r="B61" s="2" t="s">
        <v>155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BS61"/>
  <sheetViews>
    <sheetView workbookViewId="0">
      <pane xSplit="1" ySplit="12" topLeftCell="BJ32" activePane="bottomRight" state="frozen"/>
      <selection pane="topRight"/>
      <selection pane="bottomLeft"/>
      <selection pane="bottomRight" activeCell="BN45" sqref="BN45"/>
    </sheetView>
  </sheetViews>
  <sheetFormatPr baseColWidth="10" defaultColWidth="9.140625" defaultRowHeight="11.45" customHeight="1"/>
  <cols>
    <col min="1" max="1" width="18" customWidth="1"/>
    <col min="2" max="11" width="19.85546875" customWidth="1"/>
    <col min="12" max="12" width="18" customWidth="1"/>
    <col min="13" max="15" width="19.85546875" customWidth="1"/>
    <col min="16" max="16" width="11" customWidth="1"/>
    <col min="17" max="27" width="19.85546875" customWidth="1"/>
    <col min="28" max="28" width="12" customWidth="1"/>
    <col min="29" max="32" width="19.85546875" customWidth="1"/>
    <col min="33" max="34" width="18" customWidth="1"/>
    <col min="35" max="37" width="19.85546875" customWidth="1"/>
    <col min="38" max="38" width="10" customWidth="1"/>
    <col min="39" max="39" width="19.85546875" customWidth="1"/>
    <col min="40" max="40" width="18" customWidth="1"/>
    <col min="41" max="42" width="19.85546875" customWidth="1"/>
    <col min="43" max="43" width="10" customWidth="1"/>
    <col min="44" max="55" width="19.85546875" customWidth="1"/>
    <col min="56" max="56" width="12" customWidth="1"/>
    <col min="57" max="57" width="13" customWidth="1"/>
    <col min="58" max="64" width="19.85546875" customWidth="1"/>
    <col min="65" max="66" width="19.85546875" style="20" customWidth="1"/>
    <col min="67" max="71" width="19.85546875" customWidth="1"/>
  </cols>
  <sheetData>
    <row r="1" spans="1:71" ht="15">
      <c r="A1" s="3" t="s">
        <v>147</v>
      </c>
    </row>
    <row r="2" spans="1:71" ht="15">
      <c r="A2" s="2" t="s">
        <v>148</v>
      </c>
      <c r="B2" s="1" t="s">
        <v>0</v>
      </c>
    </row>
    <row r="3" spans="1:71" ht="15">
      <c r="A3" s="2" t="s">
        <v>149</v>
      </c>
      <c r="B3" s="2" t="s">
        <v>6</v>
      </c>
    </row>
    <row r="5" spans="1:71" ht="15">
      <c r="A5" s="1" t="s">
        <v>12</v>
      </c>
      <c r="C5" s="2" t="s">
        <v>18</v>
      </c>
    </row>
    <row r="6" spans="1:71" ht="15">
      <c r="A6" s="1" t="s">
        <v>13</v>
      </c>
      <c r="C6" s="2" t="s">
        <v>19</v>
      </c>
    </row>
    <row r="7" spans="1:71" ht="15">
      <c r="A7" s="1" t="s">
        <v>14</v>
      </c>
      <c r="C7" s="2" t="s">
        <v>20</v>
      </c>
    </row>
    <row r="8" spans="1:71" ht="15">
      <c r="A8" s="1" t="s">
        <v>15</v>
      </c>
      <c r="C8" s="2" t="s">
        <v>30</v>
      </c>
    </row>
    <row r="9" spans="1:71" ht="15">
      <c r="A9" s="1" t="s">
        <v>16</v>
      </c>
      <c r="C9" s="2" t="s">
        <v>22</v>
      </c>
    </row>
    <row r="10" spans="1:71" ht="11.45" customHeight="1">
      <c r="BN10" s="20">
        <f t="shared" ref="BN10" si="0">BL10+1</f>
        <v>1</v>
      </c>
    </row>
    <row r="11" spans="1:71" ht="15">
      <c r="A11" s="5" t="s">
        <v>150</v>
      </c>
      <c r="B11" s="4" t="s">
        <v>36</v>
      </c>
      <c r="C11" s="4" t="s">
        <v>37</v>
      </c>
      <c r="D11" s="4" t="s">
        <v>38</v>
      </c>
      <c r="E11" s="4" t="s">
        <v>39</v>
      </c>
      <c r="F11" s="4" t="s">
        <v>40</v>
      </c>
      <c r="G11" s="4" t="s">
        <v>41</v>
      </c>
      <c r="H11" s="4" t="s">
        <v>42</v>
      </c>
      <c r="I11" s="4" t="s">
        <v>43</v>
      </c>
      <c r="J11" s="4" t="s">
        <v>44</v>
      </c>
      <c r="K11" s="4" t="s">
        <v>45</v>
      </c>
      <c r="L11" s="4" t="s">
        <v>46</v>
      </c>
      <c r="M11" s="4" t="s">
        <v>47</v>
      </c>
      <c r="N11" s="4" t="s">
        <v>48</v>
      </c>
      <c r="O11" s="4" t="s">
        <v>49</v>
      </c>
      <c r="P11" s="4" t="s">
        <v>50</v>
      </c>
      <c r="Q11" s="4" t="s">
        <v>51</v>
      </c>
      <c r="R11" s="4" t="s">
        <v>52</v>
      </c>
      <c r="S11" s="4" t="s">
        <v>53</v>
      </c>
      <c r="T11" s="4" t="s">
        <v>54</v>
      </c>
      <c r="U11" s="4" t="s">
        <v>55</v>
      </c>
      <c r="V11" s="4" t="s">
        <v>56</v>
      </c>
      <c r="W11" s="4" t="s">
        <v>57</v>
      </c>
      <c r="X11" s="4" t="s">
        <v>58</v>
      </c>
      <c r="Y11" s="4" t="s">
        <v>59</v>
      </c>
      <c r="Z11" s="4" t="s">
        <v>60</v>
      </c>
      <c r="AA11" s="4" t="s">
        <v>61</v>
      </c>
      <c r="AB11" s="4" t="s">
        <v>62</v>
      </c>
      <c r="AC11" s="4" t="s">
        <v>63</v>
      </c>
      <c r="AD11" s="4" t="s">
        <v>64</v>
      </c>
      <c r="AE11" s="4" t="s">
        <v>65</v>
      </c>
      <c r="AF11" s="4" t="s">
        <v>66</v>
      </c>
      <c r="AG11" s="4" t="s">
        <v>67</v>
      </c>
      <c r="AH11" s="4" t="s">
        <v>68</v>
      </c>
      <c r="AI11" s="4" t="s">
        <v>69</v>
      </c>
      <c r="AJ11" s="4" t="s">
        <v>70</v>
      </c>
      <c r="AK11" s="4" t="s">
        <v>71</v>
      </c>
      <c r="AL11" s="4" t="s">
        <v>72</v>
      </c>
      <c r="AM11" s="4" t="s">
        <v>73</v>
      </c>
      <c r="AN11" s="4" t="s">
        <v>74</v>
      </c>
      <c r="AO11" s="4" t="s">
        <v>75</v>
      </c>
      <c r="AP11" s="4" t="s">
        <v>76</v>
      </c>
      <c r="AQ11" s="4" t="s">
        <v>77</v>
      </c>
      <c r="AR11" s="4" t="s">
        <v>78</v>
      </c>
      <c r="AS11" s="4" t="s">
        <v>79</v>
      </c>
      <c r="AT11" s="4" t="s">
        <v>80</v>
      </c>
      <c r="AU11" s="4" t="s">
        <v>81</v>
      </c>
      <c r="AV11" s="4" t="s">
        <v>82</v>
      </c>
      <c r="AW11" s="4" t="s">
        <v>83</v>
      </c>
      <c r="AX11" s="4" t="s">
        <v>84</v>
      </c>
      <c r="AY11" s="4" t="s">
        <v>85</v>
      </c>
      <c r="AZ11" s="4" t="s">
        <v>86</v>
      </c>
      <c r="BA11" s="4" t="s">
        <v>87</v>
      </c>
      <c r="BB11" s="4" t="s">
        <v>88</v>
      </c>
      <c r="BC11" s="4" t="s">
        <v>89</v>
      </c>
      <c r="BD11" s="4" t="s">
        <v>90</v>
      </c>
      <c r="BE11" s="4" t="s">
        <v>91</v>
      </c>
      <c r="BF11" s="4" t="s">
        <v>92</v>
      </c>
      <c r="BG11" s="4" t="s">
        <v>93</v>
      </c>
      <c r="BH11" s="4" t="s">
        <v>94</v>
      </c>
      <c r="BI11" s="4" t="s">
        <v>95</v>
      </c>
      <c r="BJ11" s="4" t="s">
        <v>96</v>
      </c>
      <c r="BK11" s="4" t="s">
        <v>97</v>
      </c>
      <c r="BL11" s="4" t="s">
        <v>98</v>
      </c>
      <c r="BM11" s="4" t="s">
        <v>99</v>
      </c>
      <c r="BN11" s="25" t="s">
        <v>163</v>
      </c>
      <c r="BO11" s="4" t="s">
        <v>100</v>
      </c>
      <c r="BP11" s="4" t="s">
        <v>101</v>
      </c>
      <c r="BQ11" s="4" t="s">
        <v>102</v>
      </c>
      <c r="BR11" s="4" t="s">
        <v>103</v>
      </c>
      <c r="BS11" s="4" t="s">
        <v>104</v>
      </c>
    </row>
    <row r="12" spans="1:71" ht="15">
      <c r="A12" s="6" t="s">
        <v>151</v>
      </c>
      <c r="B12" s="8" t="s">
        <v>152</v>
      </c>
      <c r="C12" s="8" t="s">
        <v>152</v>
      </c>
      <c r="D12" s="8" t="s">
        <v>152</v>
      </c>
      <c r="E12" s="8" t="s">
        <v>152</v>
      </c>
      <c r="F12" s="8" t="s">
        <v>152</v>
      </c>
      <c r="G12" s="8" t="s">
        <v>152</v>
      </c>
      <c r="H12" s="8" t="s">
        <v>152</v>
      </c>
      <c r="I12" s="8" t="s">
        <v>152</v>
      </c>
      <c r="J12" s="8" t="s">
        <v>152</v>
      </c>
      <c r="K12" s="8" t="s">
        <v>152</v>
      </c>
      <c r="L12" s="8" t="s">
        <v>152</v>
      </c>
      <c r="M12" s="8" t="s">
        <v>152</v>
      </c>
      <c r="N12" s="8" t="s">
        <v>152</v>
      </c>
      <c r="O12" s="8" t="s">
        <v>152</v>
      </c>
      <c r="P12" s="8" t="s">
        <v>152</v>
      </c>
      <c r="Q12" s="8" t="s">
        <v>152</v>
      </c>
      <c r="R12" s="8" t="s">
        <v>152</v>
      </c>
      <c r="S12" s="8" t="s">
        <v>152</v>
      </c>
      <c r="T12" s="8" t="s">
        <v>152</v>
      </c>
      <c r="U12" s="8" t="s">
        <v>152</v>
      </c>
      <c r="V12" s="8" t="s">
        <v>152</v>
      </c>
      <c r="W12" s="8" t="s">
        <v>152</v>
      </c>
      <c r="X12" s="8" t="s">
        <v>152</v>
      </c>
      <c r="Y12" s="8" t="s">
        <v>152</v>
      </c>
      <c r="Z12" s="8" t="s">
        <v>152</v>
      </c>
      <c r="AA12" s="8" t="s">
        <v>152</v>
      </c>
      <c r="AB12" s="8" t="s">
        <v>152</v>
      </c>
      <c r="AC12" s="8" t="s">
        <v>152</v>
      </c>
      <c r="AD12" s="8" t="s">
        <v>152</v>
      </c>
      <c r="AE12" s="8" t="s">
        <v>152</v>
      </c>
      <c r="AF12" s="8" t="s">
        <v>152</v>
      </c>
      <c r="AG12" s="8" t="s">
        <v>152</v>
      </c>
      <c r="AH12" s="8" t="s">
        <v>152</v>
      </c>
      <c r="AI12" s="8" t="s">
        <v>152</v>
      </c>
      <c r="AJ12" s="8" t="s">
        <v>152</v>
      </c>
      <c r="AK12" s="8" t="s">
        <v>152</v>
      </c>
      <c r="AL12" s="8" t="s">
        <v>152</v>
      </c>
      <c r="AM12" s="8" t="s">
        <v>152</v>
      </c>
      <c r="AN12" s="8" t="s">
        <v>152</v>
      </c>
      <c r="AO12" s="8" t="s">
        <v>152</v>
      </c>
      <c r="AP12" s="8" t="s">
        <v>152</v>
      </c>
      <c r="AQ12" s="8" t="s">
        <v>152</v>
      </c>
      <c r="AR12" s="8" t="s">
        <v>152</v>
      </c>
      <c r="AS12" s="8" t="s">
        <v>152</v>
      </c>
      <c r="AT12" s="8" t="s">
        <v>152</v>
      </c>
      <c r="AU12" s="8" t="s">
        <v>152</v>
      </c>
      <c r="AV12" s="8" t="s">
        <v>152</v>
      </c>
      <c r="AW12" s="8" t="s">
        <v>152</v>
      </c>
      <c r="AX12" s="8" t="s">
        <v>152</v>
      </c>
      <c r="AY12" s="8" t="s">
        <v>152</v>
      </c>
      <c r="AZ12" s="8" t="s">
        <v>152</v>
      </c>
      <c r="BA12" s="8" t="s">
        <v>152</v>
      </c>
      <c r="BB12" s="8" t="s">
        <v>152</v>
      </c>
      <c r="BC12" s="8" t="s">
        <v>152</v>
      </c>
      <c r="BD12" s="8" t="s">
        <v>152</v>
      </c>
      <c r="BE12" s="8" t="s">
        <v>152</v>
      </c>
      <c r="BF12" s="8" t="s">
        <v>152</v>
      </c>
      <c r="BG12" s="8" t="s">
        <v>152</v>
      </c>
      <c r="BH12" s="8" t="s">
        <v>152</v>
      </c>
      <c r="BI12" s="8" t="s">
        <v>152</v>
      </c>
      <c r="BJ12" s="8" t="s">
        <v>152</v>
      </c>
      <c r="BK12" s="8" t="s">
        <v>152</v>
      </c>
      <c r="BL12" s="8" t="s">
        <v>152</v>
      </c>
      <c r="BM12" s="8" t="s">
        <v>152</v>
      </c>
      <c r="BN12" s="8" t="s">
        <v>162</v>
      </c>
      <c r="BO12" s="8" t="s">
        <v>152</v>
      </c>
      <c r="BP12" s="8" t="s">
        <v>152</v>
      </c>
      <c r="BQ12" s="8" t="s">
        <v>152</v>
      </c>
      <c r="BR12" s="8" t="s">
        <v>152</v>
      </c>
      <c r="BS12" s="8" t="s">
        <v>152</v>
      </c>
    </row>
    <row r="13" spans="1:71" ht="15">
      <c r="A13" s="7" t="s">
        <v>106</v>
      </c>
      <c r="B13" s="9">
        <v>0</v>
      </c>
      <c r="C13" s="9">
        <v>0</v>
      </c>
      <c r="D13" s="16">
        <v>3.4000000000000002E-2</v>
      </c>
      <c r="E13" s="9">
        <v>0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16">
        <v>1.2999999999999999E-2</v>
      </c>
      <c r="L13" s="16">
        <v>5.1999999999999998E-2</v>
      </c>
      <c r="M13" s="9">
        <v>0</v>
      </c>
      <c r="N13" s="9">
        <v>0</v>
      </c>
      <c r="O13" s="9">
        <v>0</v>
      </c>
      <c r="P13" s="9">
        <v>0</v>
      </c>
      <c r="Q13" s="16">
        <v>2.4E-2</v>
      </c>
      <c r="R13" s="9">
        <v>0</v>
      </c>
      <c r="S13" s="9">
        <v>0</v>
      </c>
      <c r="T13" s="9">
        <v>0</v>
      </c>
      <c r="U13" s="16">
        <v>0.52900000000000003</v>
      </c>
      <c r="V13" s="16">
        <v>4.5330000000000004</v>
      </c>
      <c r="W13" s="9">
        <v>0</v>
      </c>
      <c r="X13" s="16">
        <v>8.3409999999999993</v>
      </c>
      <c r="Y13" s="9">
        <v>0</v>
      </c>
      <c r="Z13" s="9">
        <v>0</v>
      </c>
      <c r="AA13" s="9">
        <v>0</v>
      </c>
      <c r="AB13" s="16">
        <v>3.7999999999999999E-2</v>
      </c>
      <c r="AC13" s="9">
        <v>0</v>
      </c>
      <c r="AD13" s="16">
        <v>0.45200000000000001</v>
      </c>
      <c r="AE13" s="9">
        <v>0</v>
      </c>
      <c r="AF13" s="16">
        <v>1.3859999999999999</v>
      </c>
      <c r="AG13" s="9">
        <v>0</v>
      </c>
      <c r="AH13" s="16">
        <v>4.0039999999999996</v>
      </c>
      <c r="AI13" s="16">
        <v>0.81</v>
      </c>
      <c r="AJ13" s="9">
        <v>0</v>
      </c>
      <c r="AK13" s="9">
        <v>0</v>
      </c>
      <c r="AL13" s="9">
        <v>0</v>
      </c>
      <c r="AM13" s="9">
        <v>0</v>
      </c>
      <c r="AN13" s="9">
        <v>0</v>
      </c>
      <c r="AO13" s="9">
        <v>0</v>
      </c>
      <c r="AP13" s="9">
        <v>0</v>
      </c>
      <c r="AQ13" s="9">
        <v>0</v>
      </c>
      <c r="AR13" s="9">
        <v>0</v>
      </c>
      <c r="AS13" s="9">
        <v>0</v>
      </c>
      <c r="AT13" s="9">
        <v>0</v>
      </c>
      <c r="AU13" s="9">
        <v>0</v>
      </c>
      <c r="AV13" s="9">
        <v>0</v>
      </c>
      <c r="AW13" s="9">
        <v>0</v>
      </c>
      <c r="AX13" s="16">
        <v>0.113</v>
      </c>
      <c r="AY13" s="9">
        <v>0</v>
      </c>
      <c r="AZ13" s="9">
        <v>0</v>
      </c>
      <c r="BA13" s="9">
        <v>0</v>
      </c>
      <c r="BB13" s="9">
        <v>0</v>
      </c>
      <c r="BC13" s="16">
        <v>4.9950000000000001</v>
      </c>
      <c r="BD13" s="9">
        <v>0</v>
      </c>
      <c r="BE13" s="16">
        <v>7.1999999999999995E-2</v>
      </c>
      <c r="BF13" s="9">
        <v>0</v>
      </c>
      <c r="BG13" s="9">
        <v>0</v>
      </c>
      <c r="BH13" s="9">
        <v>0</v>
      </c>
      <c r="BI13" s="9">
        <v>0</v>
      </c>
      <c r="BJ13" s="9">
        <v>0</v>
      </c>
      <c r="BK13" s="9">
        <v>0</v>
      </c>
      <c r="BL13" s="9">
        <v>0</v>
      </c>
      <c r="BM13" s="9">
        <v>0</v>
      </c>
      <c r="BN13" s="9">
        <f>SUM(A13:BL13)</f>
        <v>25.395999999999997</v>
      </c>
      <c r="BO13" s="9">
        <v>0</v>
      </c>
      <c r="BP13" s="16">
        <v>55.615000000000002</v>
      </c>
      <c r="BQ13" s="9">
        <v>0</v>
      </c>
      <c r="BR13" s="16">
        <v>2.1970000000000001</v>
      </c>
      <c r="BS13" s="16">
        <v>24.983000000000001</v>
      </c>
    </row>
    <row r="14" spans="1:71" ht="15">
      <c r="A14" s="7" t="s">
        <v>107</v>
      </c>
      <c r="B14" s="17">
        <v>1.9E-2</v>
      </c>
      <c r="C14" s="17">
        <v>6.0000000000000001E-3</v>
      </c>
      <c r="D14" s="10">
        <v>0</v>
      </c>
      <c r="E14" s="17">
        <v>0.14499999999999999</v>
      </c>
      <c r="F14" s="17">
        <v>7.0000000000000001E-3</v>
      </c>
      <c r="G14" s="17">
        <v>3.0000000000000001E-3</v>
      </c>
      <c r="H14" s="17">
        <v>2E-3</v>
      </c>
      <c r="I14" s="17">
        <v>1E-3</v>
      </c>
      <c r="J14" s="10">
        <v>0</v>
      </c>
      <c r="K14" s="17">
        <v>0.02</v>
      </c>
      <c r="L14" s="17">
        <v>0.02</v>
      </c>
      <c r="M14" s="17">
        <v>6.0000000000000001E-3</v>
      </c>
      <c r="N14" s="17">
        <v>1.2E-2</v>
      </c>
      <c r="O14" s="17">
        <v>0.309</v>
      </c>
      <c r="P14" s="17">
        <v>0.153</v>
      </c>
      <c r="Q14" s="17">
        <v>0.109</v>
      </c>
      <c r="R14" s="17">
        <v>0.16700000000000001</v>
      </c>
      <c r="S14" s="17">
        <v>0.52800000000000002</v>
      </c>
      <c r="T14" s="17">
        <v>0.10199999999999999</v>
      </c>
      <c r="U14" s="17">
        <v>1.226</v>
      </c>
      <c r="V14" s="17">
        <v>32.311</v>
      </c>
      <c r="W14" s="17">
        <v>7.0000000000000001E-3</v>
      </c>
      <c r="X14" s="17">
        <v>0.27400000000000002</v>
      </c>
      <c r="Y14" s="17">
        <v>1.254</v>
      </c>
      <c r="Z14" s="10">
        <v>0</v>
      </c>
      <c r="AA14" s="17">
        <v>1.4999999999999999E-2</v>
      </c>
      <c r="AB14" s="17">
        <v>0.70699999999999996</v>
      </c>
      <c r="AC14" s="17">
        <v>0.255</v>
      </c>
      <c r="AD14" s="17">
        <v>3.3000000000000002E-2</v>
      </c>
      <c r="AE14" s="17">
        <v>0.22800000000000001</v>
      </c>
      <c r="AF14" s="17">
        <v>21.847999999999999</v>
      </c>
      <c r="AG14" s="17">
        <v>6.3E-2</v>
      </c>
      <c r="AH14" s="17">
        <v>2.7069999999999999</v>
      </c>
      <c r="AI14" s="17">
        <v>0.38600000000000001</v>
      </c>
      <c r="AJ14" s="17">
        <v>5.0000000000000001E-3</v>
      </c>
      <c r="AK14" s="17">
        <v>2.5000000000000001E-2</v>
      </c>
      <c r="AL14" s="10">
        <v>0</v>
      </c>
      <c r="AM14" s="17">
        <v>1.4999999999999999E-2</v>
      </c>
      <c r="AN14" s="17">
        <v>3.2000000000000001E-2</v>
      </c>
      <c r="AO14" s="17">
        <v>0.04</v>
      </c>
      <c r="AP14" s="17">
        <v>3.0000000000000001E-3</v>
      </c>
      <c r="AQ14" s="17">
        <v>1E-3</v>
      </c>
      <c r="AR14" s="17">
        <v>1E-3</v>
      </c>
      <c r="AS14" s="17">
        <v>7.0000000000000001E-3</v>
      </c>
      <c r="AT14" s="17">
        <v>2E-3</v>
      </c>
      <c r="AU14" s="17">
        <v>3.0000000000000001E-3</v>
      </c>
      <c r="AV14" s="10">
        <v>0</v>
      </c>
      <c r="AW14" s="10">
        <v>0</v>
      </c>
      <c r="AX14" s="17">
        <v>2E-3</v>
      </c>
      <c r="AY14" s="10">
        <v>0</v>
      </c>
      <c r="AZ14" s="10">
        <v>0</v>
      </c>
      <c r="BA14" s="17">
        <v>8.6999999999999994E-2</v>
      </c>
      <c r="BB14" s="17">
        <v>8.0000000000000002E-3</v>
      </c>
      <c r="BC14" s="17">
        <v>8.3480000000000008</v>
      </c>
      <c r="BD14" s="17">
        <v>8.9999999999999993E-3</v>
      </c>
      <c r="BE14" s="17">
        <v>3.8740000000000001</v>
      </c>
      <c r="BF14" s="17">
        <v>3.0000000000000001E-3</v>
      </c>
      <c r="BG14" s="17">
        <v>1.4999999999999999E-2</v>
      </c>
      <c r="BH14" s="17">
        <v>3.0000000000000001E-3</v>
      </c>
      <c r="BI14" s="10">
        <v>0</v>
      </c>
      <c r="BJ14" s="17">
        <v>2E-3</v>
      </c>
      <c r="BK14" s="10">
        <v>0</v>
      </c>
      <c r="BL14" s="10">
        <v>0</v>
      </c>
      <c r="BM14" s="10">
        <v>0</v>
      </c>
      <c r="BN14" s="9">
        <f t="shared" ref="BN14:BN58" si="1">SUM(A14:BL14)</f>
        <v>75.408000000000001</v>
      </c>
      <c r="BO14" s="17">
        <v>9.6940000000000008</v>
      </c>
      <c r="BP14" s="17">
        <v>9.6969999999999992</v>
      </c>
      <c r="BQ14" s="10">
        <v>0</v>
      </c>
      <c r="BR14" s="17">
        <v>40.685000000000002</v>
      </c>
      <c r="BS14" s="17">
        <v>44.777999999999999</v>
      </c>
    </row>
    <row r="15" spans="1:71" ht="15">
      <c r="A15" s="7" t="s">
        <v>108</v>
      </c>
      <c r="B15" s="16">
        <v>8.0000000000000002E-3</v>
      </c>
      <c r="C15" s="9">
        <v>0</v>
      </c>
      <c r="D15" s="16">
        <v>4.0000000000000001E-3</v>
      </c>
      <c r="E15" s="16">
        <v>0.109</v>
      </c>
      <c r="F15" s="16">
        <v>3.3000000000000002E-2</v>
      </c>
      <c r="G15" s="16">
        <v>1.7000000000000001E-2</v>
      </c>
      <c r="H15" s="9">
        <v>0</v>
      </c>
      <c r="I15" s="16">
        <v>2.9000000000000001E-2</v>
      </c>
      <c r="J15" s="9">
        <v>0</v>
      </c>
      <c r="K15" s="9">
        <v>0</v>
      </c>
      <c r="L15" s="9">
        <v>0</v>
      </c>
      <c r="M15" s="9">
        <v>0</v>
      </c>
      <c r="N15" s="9">
        <v>0</v>
      </c>
      <c r="O15" s="16">
        <v>5.2999999999999999E-2</v>
      </c>
      <c r="P15" s="16">
        <v>0.11</v>
      </c>
      <c r="Q15" s="16">
        <v>0.84</v>
      </c>
      <c r="R15" s="16">
        <v>5.8999999999999997E-2</v>
      </c>
      <c r="S15" s="16">
        <v>2.4E-2</v>
      </c>
      <c r="T15" s="16">
        <v>1.944</v>
      </c>
      <c r="U15" s="16">
        <v>0.49299999999999999</v>
      </c>
      <c r="V15" s="16">
        <v>26.728999999999999</v>
      </c>
      <c r="W15" s="16">
        <v>0.08</v>
      </c>
      <c r="X15" s="16">
        <v>3.871</v>
      </c>
      <c r="Y15" s="16">
        <v>0.24</v>
      </c>
      <c r="Z15" s="16">
        <v>6.0000000000000001E-3</v>
      </c>
      <c r="AA15" s="16">
        <v>2.8000000000000001E-2</v>
      </c>
      <c r="AB15" s="16">
        <v>0.441</v>
      </c>
      <c r="AC15" s="16">
        <v>0.184</v>
      </c>
      <c r="AD15" s="16">
        <v>0.71899999999999997</v>
      </c>
      <c r="AE15" s="16">
        <v>7.5999999999999998E-2</v>
      </c>
      <c r="AF15" s="16">
        <v>10.058999999999999</v>
      </c>
      <c r="AG15" s="16">
        <v>1.9E-2</v>
      </c>
      <c r="AH15" s="16">
        <v>10.542999999999999</v>
      </c>
      <c r="AI15" s="16">
        <v>0.63</v>
      </c>
      <c r="AJ15" s="9">
        <v>0</v>
      </c>
      <c r="AK15" s="9">
        <v>0</v>
      </c>
      <c r="AL15" s="9">
        <v>0</v>
      </c>
      <c r="AM15" s="9">
        <v>0</v>
      </c>
      <c r="AN15" s="16">
        <v>7.0000000000000001E-3</v>
      </c>
      <c r="AO15" s="9">
        <v>0</v>
      </c>
      <c r="AP15" s="16">
        <v>0.23899999999999999</v>
      </c>
      <c r="AQ15" s="9">
        <v>0</v>
      </c>
      <c r="AR15" s="9">
        <v>0</v>
      </c>
      <c r="AS15" s="16">
        <v>3.7999999999999999E-2</v>
      </c>
      <c r="AT15" s="9">
        <v>0</v>
      </c>
      <c r="AU15" s="16">
        <v>0.20399999999999999</v>
      </c>
      <c r="AV15" s="9">
        <v>0</v>
      </c>
      <c r="AW15" s="9">
        <v>0</v>
      </c>
      <c r="AX15" s="9">
        <v>0</v>
      </c>
      <c r="AY15" s="16">
        <v>0.58699999999999997</v>
      </c>
      <c r="AZ15" s="9">
        <v>0</v>
      </c>
      <c r="BA15" s="9">
        <v>0</v>
      </c>
      <c r="BB15" s="16">
        <v>4.1000000000000002E-2</v>
      </c>
      <c r="BC15" s="16">
        <v>2.0739999999999998</v>
      </c>
      <c r="BD15" s="16">
        <v>3.5000000000000003E-2</v>
      </c>
      <c r="BE15" s="16">
        <v>8.0000000000000002E-3</v>
      </c>
      <c r="BF15" s="9">
        <v>0</v>
      </c>
      <c r="BG15" s="9">
        <v>0</v>
      </c>
      <c r="BH15" s="9">
        <v>0</v>
      </c>
      <c r="BI15" s="9">
        <v>0</v>
      </c>
      <c r="BJ15" s="9">
        <v>0</v>
      </c>
      <c r="BK15" s="9">
        <v>0</v>
      </c>
      <c r="BL15" s="9">
        <v>0</v>
      </c>
      <c r="BM15" s="9">
        <v>0</v>
      </c>
      <c r="BN15" s="9">
        <f t="shared" si="1"/>
        <v>60.580999999999989</v>
      </c>
      <c r="BO15" s="16">
        <v>9.4489999999999998</v>
      </c>
      <c r="BP15" s="16">
        <v>55.338999999999999</v>
      </c>
      <c r="BQ15" s="16">
        <v>4.9000000000000002E-2</v>
      </c>
      <c r="BR15" s="16">
        <v>35.82</v>
      </c>
      <c r="BS15" s="16">
        <v>83.671999999999997</v>
      </c>
    </row>
    <row r="16" spans="1:71" ht="15">
      <c r="A16" s="7" t="s">
        <v>109</v>
      </c>
      <c r="B16" s="10">
        <v>0</v>
      </c>
      <c r="C16" s="10">
        <v>0</v>
      </c>
      <c r="D16" s="10">
        <v>0</v>
      </c>
      <c r="E16" s="10">
        <v>0</v>
      </c>
      <c r="F16" s="10">
        <v>0</v>
      </c>
      <c r="G16" s="10">
        <v>0</v>
      </c>
      <c r="H16" s="10">
        <v>0</v>
      </c>
      <c r="I16" s="10">
        <v>0</v>
      </c>
      <c r="J16" s="10">
        <v>0</v>
      </c>
      <c r="K16" s="10">
        <v>0</v>
      </c>
      <c r="L16" s="10">
        <v>0</v>
      </c>
      <c r="M16" s="10">
        <v>0</v>
      </c>
      <c r="N16" s="10">
        <v>0</v>
      </c>
      <c r="O16" s="10">
        <v>0</v>
      </c>
      <c r="P16" s="10">
        <v>0</v>
      </c>
      <c r="Q16" s="17">
        <v>2.5000000000000001E-2</v>
      </c>
      <c r="R16" s="17">
        <v>0.88400000000000001</v>
      </c>
      <c r="S16" s="10">
        <v>0</v>
      </c>
      <c r="T16" s="17">
        <v>1E-3</v>
      </c>
      <c r="U16" s="17">
        <v>1.4E-2</v>
      </c>
      <c r="V16" s="17">
        <v>4.6580000000000004</v>
      </c>
      <c r="W16" s="17">
        <v>0.19500000000000001</v>
      </c>
      <c r="X16" s="17">
        <v>15.308999999999999</v>
      </c>
      <c r="Y16" s="10">
        <v>0</v>
      </c>
      <c r="Z16" s="10">
        <v>0</v>
      </c>
      <c r="AA16" s="17">
        <v>3.0000000000000001E-3</v>
      </c>
      <c r="AB16" s="17">
        <v>1.3240000000000001</v>
      </c>
      <c r="AC16" s="17">
        <v>0.39900000000000002</v>
      </c>
      <c r="AD16" s="10">
        <v>0</v>
      </c>
      <c r="AE16" s="17">
        <v>2.3959999999999999</v>
      </c>
      <c r="AF16" s="17">
        <v>1.7999999999999999E-2</v>
      </c>
      <c r="AG16" s="10">
        <v>0</v>
      </c>
      <c r="AH16" s="17">
        <v>12.632</v>
      </c>
      <c r="AI16" s="10">
        <v>0</v>
      </c>
      <c r="AJ16" s="10">
        <v>0</v>
      </c>
      <c r="AK16" s="10">
        <v>0</v>
      </c>
      <c r="AL16" s="10">
        <v>0</v>
      </c>
      <c r="AM16" s="10">
        <v>0</v>
      </c>
      <c r="AN16" s="10">
        <v>0</v>
      </c>
      <c r="AO16" s="10">
        <v>0</v>
      </c>
      <c r="AP16" s="10">
        <v>0</v>
      </c>
      <c r="AQ16" s="10">
        <v>0</v>
      </c>
      <c r="AR16" s="10">
        <v>0</v>
      </c>
      <c r="AS16" s="10">
        <v>0</v>
      </c>
      <c r="AT16" s="10">
        <v>0</v>
      </c>
      <c r="AU16" s="10">
        <v>0</v>
      </c>
      <c r="AV16" s="10">
        <v>0</v>
      </c>
      <c r="AW16" s="10">
        <v>0</v>
      </c>
      <c r="AX16" s="10">
        <v>0</v>
      </c>
      <c r="AY16" s="17">
        <v>0.21199999999999999</v>
      </c>
      <c r="AZ16" s="10">
        <v>0</v>
      </c>
      <c r="BA16" s="10">
        <v>0</v>
      </c>
      <c r="BB16" s="10">
        <v>0</v>
      </c>
      <c r="BC16" s="17">
        <v>1.3069999999999999</v>
      </c>
      <c r="BD16" s="10">
        <v>0</v>
      </c>
      <c r="BE16" s="10">
        <v>0</v>
      </c>
      <c r="BF16" s="10">
        <v>0</v>
      </c>
      <c r="BG16" s="10">
        <v>0</v>
      </c>
      <c r="BH16" s="10">
        <v>0</v>
      </c>
      <c r="BI16" s="10">
        <v>0</v>
      </c>
      <c r="BJ16" s="17">
        <v>0.69899999999999995</v>
      </c>
      <c r="BK16" s="10">
        <v>0</v>
      </c>
      <c r="BL16" s="10">
        <v>0</v>
      </c>
      <c r="BM16" s="10">
        <v>0</v>
      </c>
      <c r="BN16" s="9">
        <f t="shared" si="1"/>
        <v>40.076000000000008</v>
      </c>
      <c r="BO16" s="17">
        <v>1.244</v>
      </c>
      <c r="BP16" s="17">
        <v>44.735999999999997</v>
      </c>
      <c r="BQ16" s="10">
        <v>0</v>
      </c>
      <c r="BR16" s="17">
        <v>-1.3380000000000001</v>
      </c>
      <c r="BS16" s="17">
        <v>337.04700000000003</v>
      </c>
    </row>
    <row r="17" spans="1:71" ht="15">
      <c r="A17" s="7" t="s">
        <v>21</v>
      </c>
      <c r="B17" s="16">
        <v>1.3140000000000001</v>
      </c>
      <c r="C17" s="9">
        <v>0</v>
      </c>
      <c r="D17" s="9">
        <v>0</v>
      </c>
      <c r="E17" s="9">
        <v>0</v>
      </c>
      <c r="F17" s="9">
        <v>0</v>
      </c>
      <c r="G17" s="9">
        <v>0</v>
      </c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16">
        <v>1.8939999999999999</v>
      </c>
      <c r="O17" s="9">
        <v>0</v>
      </c>
      <c r="P17" s="9">
        <v>0</v>
      </c>
      <c r="Q17" s="9">
        <v>0</v>
      </c>
      <c r="R17" s="9">
        <v>0</v>
      </c>
      <c r="S17" s="16">
        <v>8.1289999999999996</v>
      </c>
      <c r="T17" s="9">
        <v>0</v>
      </c>
      <c r="U17" s="9">
        <v>0</v>
      </c>
      <c r="V17" s="16">
        <v>835.76499999999999</v>
      </c>
      <c r="W17" s="9">
        <v>0</v>
      </c>
      <c r="X17" s="16">
        <v>139.56200000000001</v>
      </c>
      <c r="Y17" s="9">
        <v>0</v>
      </c>
      <c r="Z17" s="9">
        <v>0</v>
      </c>
      <c r="AA17" s="9">
        <v>0</v>
      </c>
      <c r="AB17" s="9">
        <v>0</v>
      </c>
      <c r="AC17" s="9">
        <v>0</v>
      </c>
      <c r="AD17" s="9">
        <v>0</v>
      </c>
      <c r="AE17" s="9">
        <v>0</v>
      </c>
      <c r="AF17" s="16">
        <v>2.149</v>
      </c>
      <c r="AG17" s="9">
        <v>0</v>
      </c>
      <c r="AH17" s="16">
        <v>25.300999999999998</v>
      </c>
      <c r="AI17" s="9">
        <v>0</v>
      </c>
      <c r="AJ17" s="9">
        <v>0</v>
      </c>
      <c r="AK17" s="9">
        <v>0</v>
      </c>
      <c r="AL17" s="9">
        <v>0</v>
      </c>
      <c r="AM17" s="9">
        <v>0</v>
      </c>
      <c r="AN17" s="9">
        <v>0</v>
      </c>
      <c r="AO17" s="9">
        <v>0</v>
      </c>
      <c r="AP17" s="9">
        <v>0</v>
      </c>
      <c r="AQ17" s="9">
        <v>0</v>
      </c>
      <c r="AR17" s="9">
        <v>0</v>
      </c>
      <c r="AS17" s="9">
        <v>0</v>
      </c>
      <c r="AT17" s="9">
        <v>0</v>
      </c>
      <c r="AU17" s="16">
        <v>0.63900000000000001</v>
      </c>
      <c r="AV17" s="9">
        <v>0</v>
      </c>
      <c r="AW17" s="9">
        <v>0</v>
      </c>
      <c r="AX17" s="9">
        <v>0</v>
      </c>
      <c r="AY17" s="9">
        <v>0</v>
      </c>
      <c r="AZ17" s="9">
        <v>0</v>
      </c>
      <c r="BA17" s="9">
        <v>0</v>
      </c>
      <c r="BB17" s="16">
        <v>9.0839999999999996</v>
      </c>
      <c r="BC17" s="16">
        <v>75.331999999999994</v>
      </c>
      <c r="BD17" s="9">
        <v>0</v>
      </c>
      <c r="BE17" s="16">
        <v>0.17299999999999999</v>
      </c>
      <c r="BF17" s="16">
        <v>0.31</v>
      </c>
      <c r="BG17" s="16">
        <v>0.40400000000000003</v>
      </c>
      <c r="BH17" s="9">
        <v>0</v>
      </c>
      <c r="BI17" s="9">
        <v>0</v>
      </c>
      <c r="BJ17" s="9">
        <v>0</v>
      </c>
      <c r="BK17" s="9">
        <v>0</v>
      </c>
      <c r="BL17" s="9">
        <v>0</v>
      </c>
      <c r="BM17" s="9">
        <v>0</v>
      </c>
      <c r="BN17" s="9">
        <f t="shared" si="1"/>
        <v>1100.0559999999998</v>
      </c>
      <c r="BO17" s="16">
        <v>11.114000000000001</v>
      </c>
      <c r="BP17" s="16">
        <v>293.06799999999998</v>
      </c>
      <c r="BQ17" s="9">
        <v>0</v>
      </c>
      <c r="BR17" s="16">
        <v>-150.74</v>
      </c>
      <c r="BS17" s="9">
        <v>2189</v>
      </c>
    </row>
    <row r="18" spans="1:71" ht="15">
      <c r="A18" s="7" t="s">
        <v>110</v>
      </c>
      <c r="B18" s="10">
        <v>0</v>
      </c>
      <c r="C18" s="17">
        <v>1E-3</v>
      </c>
      <c r="D18" s="17">
        <v>8.0000000000000002E-3</v>
      </c>
      <c r="E18" s="17">
        <v>3.0000000000000001E-3</v>
      </c>
      <c r="F18" s="17">
        <v>1E-3</v>
      </c>
      <c r="G18" s="17">
        <v>1.0999999999999999E-2</v>
      </c>
      <c r="H18" s="17">
        <v>1E-3</v>
      </c>
      <c r="I18" s="10">
        <v>0</v>
      </c>
      <c r="J18" s="10">
        <v>0</v>
      </c>
      <c r="K18" s="10">
        <v>0</v>
      </c>
      <c r="L18" s="10">
        <v>0</v>
      </c>
      <c r="M18" s="10">
        <v>0</v>
      </c>
      <c r="N18" s="17">
        <v>1.2E-2</v>
      </c>
      <c r="O18" s="17">
        <v>1E-3</v>
      </c>
      <c r="P18" s="10">
        <v>0</v>
      </c>
      <c r="Q18" s="17">
        <v>0.124</v>
      </c>
      <c r="R18" s="10">
        <v>0</v>
      </c>
      <c r="S18" s="17">
        <v>3.4000000000000002E-2</v>
      </c>
      <c r="T18" s="17">
        <v>2E-3</v>
      </c>
      <c r="U18" s="17">
        <v>2.1999999999999999E-2</v>
      </c>
      <c r="V18" s="17">
        <v>0.40799999999999997</v>
      </c>
      <c r="W18" s="17">
        <v>0.129</v>
      </c>
      <c r="X18" s="17">
        <v>4.6280000000000001</v>
      </c>
      <c r="Y18" s="10">
        <v>0</v>
      </c>
      <c r="Z18" s="10">
        <v>0</v>
      </c>
      <c r="AA18" s="10">
        <v>0</v>
      </c>
      <c r="AB18" s="17">
        <v>0.36399999999999999</v>
      </c>
      <c r="AC18" s="17">
        <v>0.53900000000000003</v>
      </c>
      <c r="AD18" s="10">
        <v>0</v>
      </c>
      <c r="AE18" s="10">
        <v>0</v>
      </c>
      <c r="AF18" s="17">
        <v>0.38500000000000001</v>
      </c>
      <c r="AG18" s="10">
        <v>0</v>
      </c>
      <c r="AH18" s="17">
        <v>0.26200000000000001</v>
      </c>
      <c r="AI18" s="17">
        <v>0.39100000000000001</v>
      </c>
      <c r="AJ18" s="17">
        <v>3.0000000000000001E-3</v>
      </c>
      <c r="AK18" s="17">
        <v>3.0000000000000001E-3</v>
      </c>
      <c r="AL18" s="10">
        <v>0</v>
      </c>
      <c r="AM18" s="17">
        <v>2E-3</v>
      </c>
      <c r="AN18" s="17">
        <v>8.9999999999999993E-3</v>
      </c>
      <c r="AO18" s="17">
        <v>7.8E-2</v>
      </c>
      <c r="AP18" s="10">
        <v>0</v>
      </c>
      <c r="AQ18" s="10">
        <v>0</v>
      </c>
      <c r="AR18" s="10">
        <v>0</v>
      </c>
      <c r="AS18" s="17">
        <v>3.1E-2</v>
      </c>
      <c r="AT18" s="17">
        <v>2.4E-2</v>
      </c>
      <c r="AU18" s="17">
        <v>1.2E-2</v>
      </c>
      <c r="AV18" s="17">
        <v>3.4000000000000002E-2</v>
      </c>
      <c r="AW18" s="17">
        <v>7.0000000000000001E-3</v>
      </c>
      <c r="AX18" s="17">
        <v>8.5000000000000006E-2</v>
      </c>
      <c r="AY18" s="17">
        <v>0.439</v>
      </c>
      <c r="AZ18" s="17">
        <v>2.9000000000000001E-2</v>
      </c>
      <c r="BA18" s="17">
        <v>1E-3</v>
      </c>
      <c r="BB18" s="17">
        <v>2E-3</v>
      </c>
      <c r="BC18" s="17">
        <v>0.20300000000000001</v>
      </c>
      <c r="BD18" s="17">
        <v>8.0000000000000002E-3</v>
      </c>
      <c r="BE18" s="17">
        <v>1E-3</v>
      </c>
      <c r="BF18" s="17">
        <v>7.0000000000000001E-3</v>
      </c>
      <c r="BG18" s="17">
        <v>3.0000000000000001E-3</v>
      </c>
      <c r="BH18" s="17">
        <v>6.5000000000000002E-2</v>
      </c>
      <c r="BI18" s="17">
        <v>8.0000000000000002E-3</v>
      </c>
      <c r="BJ18" s="10">
        <v>0</v>
      </c>
      <c r="BK18" s="10">
        <v>0</v>
      </c>
      <c r="BL18" s="10">
        <v>0</v>
      </c>
      <c r="BM18" s="10">
        <v>0</v>
      </c>
      <c r="BN18" s="9">
        <f t="shared" si="1"/>
        <v>8.3799999999999937</v>
      </c>
      <c r="BO18" s="17">
        <v>2.0939999999999999</v>
      </c>
      <c r="BP18" s="17">
        <v>4.508</v>
      </c>
      <c r="BQ18" s="10">
        <v>0</v>
      </c>
      <c r="BR18" s="17">
        <v>0.81699999999999995</v>
      </c>
      <c r="BS18" s="17">
        <v>57.826999999999998</v>
      </c>
    </row>
    <row r="19" spans="1:71" ht="15">
      <c r="A19" s="7" t="s">
        <v>111</v>
      </c>
      <c r="B19" s="16">
        <v>1.0999999999999999E-2</v>
      </c>
      <c r="C19" s="16">
        <v>1.9E-2</v>
      </c>
      <c r="D19" s="16">
        <v>5.2999999999999999E-2</v>
      </c>
      <c r="E19" s="16">
        <v>0.09</v>
      </c>
      <c r="F19" s="16">
        <v>5.0000000000000001E-3</v>
      </c>
      <c r="G19" s="9">
        <v>0</v>
      </c>
      <c r="H19" s="16">
        <v>2E-3</v>
      </c>
      <c r="I19" s="9">
        <v>0</v>
      </c>
      <c r="J19" s="16">
        <v>1E-3</v>
      </c>
      <c r="K19" s="9">
        <v>0</v>
      </c>
      <c r="L19" s="16">
        <v>1.9E-2</v>
      </c>
      <c r="M19" s="16">
        <v>1.4999999999999999E-2</v>
      </c>
      <c r="N19" s="16">
        <v>4.0000000000000001E-3</v>
      </c>
      <c r="O19" s="16">
        <v>3.0000000000000001E-3</v>
      </c>
      <c r="P19" s="9">
        <v>0</v>
      </c>
      <c r="Q19" s="16">
        <v>1E-3</v>
      </c>
      <c r="R19" s="16">
        <v>5.0000000000000001E-3</v>
      </c>
      <c r="S19" s="9">
        <v>0</v>
      </c>
      <c r="T19" s="16">
        <v>0.18</v>
      </c>
      <c r="U19" s="16">
        <v>37.128</v>
      </c>
      <c r="V19" s="16">
        <v>1.6439999999999999</v>
      </c>
      <c r="W19" s="16">
        <v>2.806</v>
      </c>
      <c r="X19" s="16">
        <v>1E-3</v>
      </c>
      <c r="Y19" s="9">
        <v>0</v>
      </c>
      <c r="Z19" s="9">
        <v>0</v>
      </c>
      <c r="AA19" s="16">
        <v>2.8000000000000001E-2</v>
      </c>
      <c r="AB19" s="16">
        <v>9.6000000000000002E-2</v>
      </c>
      <c r="AC19" s="16">
        <v>4.0000000000000001E-3</v>
      </c>
      <c r="AD19" s="16">
        <v>3.6999999999999998E-2</v>
      </c>
      <c r="AE19" s="16">
        <v>6.0000000000000001E-3</v>
      </c>
      <c r="AF19" s="16">
        <v>2.3E-2</v>
      </c>
      <c r="AG19" s="9">
        <v>0</v>
      </c>
      <c r="AH19" s="16">
        <v>0.57799999999999996</v>
      </c>
      <c r="AI19" s="16">
        <v>3.0000000000000001E-3</v>
      </c>
      <c r="AJ19" s="16">
        <v>7.0000000000000001E-3</v>
      </c>
      <c r="AK19" s="16">
        <v>1E-3</v>
      </c>
      <c r="AL19" s="9">
        <v>0</v>
      </c>
      <c r="AM19" s="16">
        <v>0.01</v>
      </c>
      <c r="AN19" s="16">
        <v>1.2E-2</v>
      </c>
      <c r="AO19" s="16">
        <v>0.39700000000000002</v>
      </c>
      <c r="AP19" s="9">
        <v>0</v>
      </c>
      <c r="AQ19" s="9">
        <v>0</v>
      </c>
      <c r="AR19" s="16">
        <v>3.0000000000000001E-3</v>
      </c>
      <c r="AS19" s="9">
        <v>0</v>
      </c>
      <c r="AT19" s="16">
        <v>1.6E-2</v>
      </c>
      <c r="AU19" s="16">
        <v>1E-3</v>
      </c>
      <c r="AV19" s="16">
        <v>4.0000000000000001E-3</v>
      </c>
      <c r="AW19" s="16">
        <v>2.7E-2</v>
      </c>
      <c r="AX19" s="16">
        <v>7.0000000000000001E-3</v>
      </c>
      <c r="AY19" s="16">
        <v>31.49</v>
      </c>
      <c r="AZ19" s="16">
        <v>3.0000000000000001E-3</v>
      </c>
      <c r="BA19" s="9">
        <v>0</v>
      </c>
      <c r="BB19" s="16">
        <v>0.02</v>
      </c>
      <c r="BC19" s="16">
        <v>0.76500000000000001</v>
      </c>
      <c r="BD19" s="9">
        <v>0</v>
      </c>
      <c r="BE19" s="16">
        <v>0.03</v>
      </c>
      <c r="BF19" s="16">
        <v>1.4999999999999999E-2</v>
      </c>
      <c r="BG19" s="9">
        <v>0</v>
      </c>
      <c r="BH19" s="9">
        <v>0</v>
      </c>
      <c r="BI19" s="16">
        <v>6.0000000000000001E-3</v>
      </c>
      <c r="BJ19" s="9">
        <v>0</v>
      </c>
      <c r="BK19" s="9">
        <v>0</v>
      </c>
      <c r="BL19" s="9">
        <v>0</v>
      </c>
      <c r="BM19" s="9">
        <v>0</v>
      </c>
      <c r="BN19" s="9">
        <f t="shared" si="1"/>
        <v>75.575999999999979</v>
      </c>
      <c r="BO19" s="9">
        <v>0</v>
      </c>
      <c r="BP19" s="16">
        <v>1.6819999999999999</v>
      </c>
      <c r="BQ19" s="9">
        <v>0</v>
      </c>
      <c r="BR19" s="16">
        <v>6.5529999999999999</v>
      </c>
      <c r="BS19" s="16">
        <v>469.21</v>
      </c>
    </row>
    <row r="20" spans="1:71" ht="15">
      <c r="A20" s="7" t="s">
        <v>112</v>
      </c>
      <c r="B20" s="10">
        <v>0</v>
      </c>
      <c r="C20" s="10">
        <v>0</v>
      </c>
      <c r="D20" s="10">
        <v>0</v>
      </c>
      <c r="E20" s="17">
        <v>9.5000000000000001E-2</v>
      </c>
      <c r="F20" s="17">
        <v>0.74399999999999999</v>
      </c>
      <c r="G20" s="17">
        <v>0.109</v>
      </c>
      <c r="H20" s="17">
        <v>7.0000000000000001E-3</v>
      </c>
      <c r="I20" s="17">
        <v>3.5999999999999997E-2</v>
      </c>
      <c r="J20" s="17">
        <v>2.1999999999999999E-2</v>
      </c>
      <c r="K20" s="17">
        <v>0.16</v>
      </c>
      <c r="L20" s="17">
        <v>7.1999999999999995E-2</v>
      </c>
      <c r="M20" s="17">
        <v>7.1999999999999995E-2</v>
      </c>
      <c r="N20" s="17">
        <v>5.3999999999999999E-2</v>
      </c>
      <c r="O20" s="17">
        <v>0.11799999999999999</v>
      </c>
      <c r="P20" s="17">
        <v>0.39500000000000002</v>
      </c>
      <c r="Q20" s="17">
        <v>0.247</v>
      </c>
      <c r="R20" s="17">
        <v>1.2999999999999999E-2</v>
      </c>
      <c r="S20" s="17">
        <v>7.5999999999999998E-2</v>
      </c>
      <c r="T20" s="17">
        <v>5.8999999999999997E-2</v>
      </c>
      <c r="U20" s="17">
        <v>6.0000000000000001E-3</v>
      </c>
      <c r="V20" s="17">
        <v>1.266</v>
      </c>
      <c r="W20" s="17">
        <v>2.4E-2</v>
      </c>
      <c r="X20" s="17">
        <v>0.19</v>
      </c>
      <c r="Y20" s="17">
        <v>2.9000000000000001E-2</v>
      </c>
      <c r="Z20" s="10">
        <v>0</v>
      </c>
      <c r="AA20" s="17">
        <v>5.0000000000000001E-3</v>
      </c>
      <c r="AB20" s="17">
        <v>5.7000000000000002E-2</v>
      </c>
      <c r="AC20" s="17">
        <v>2E-3</v>
      </c>
      <c r="AD20" s="17">
        <v>2.9000000000000001E-2</v>
      </c>
      <c r="AE20" s="17">
        <v>8.9999999999999993E-3</v>
      </c>
      <c r="AF20" s="17">
        <v>0.995</v>
      </c>
      <c r="AG20" s="17">
        <v>11.253</v>
      </c>
      <c r="AH20" s="17">
        <v>2.7E-2</v>
      </c>
      <c r="AI20" s="17">
        <v>7.2999999999999995E-2</v>
      </c>
      <c r="AJ20" s="17">
        <v>1.2999999999999999E-2</v>
      </c>
      <c r="AK20" s="17">
        <v>1.175</v>
      </c>
      <c r="AL20" s="10">
        <v>0</v>
      </c>
      <c r="AM20" s="17">
        <v>3.0000000000000001E-3</v>
      </c>
      <c r="AN20" s="17">
        <v>2E-3</v>
      </c>
      <c r="AO20" s="10">
        <v>0</v>
      </c>
      <c r="AP20" s="10">
        <v>0</v>
      </c>
      <c r="AQ20" s="10">
        <v>0</v>
      </c>
      <c r="AR20" s="10">
        <v>0</v>
      </c>
      <c r="AS20" s="10">
        <v>0</v>
      </c>
      <c r="AT20" s="17">
        <v>3.0000000000000001E-3</v>
      </c>
      <c r="AU20" s="17">
        <v>5.0000000000000001E-3</v>
      </c>
      <c r="AV20" s="10">
        <v>0</v>
      </c>
      <c r="AW20" s="17">
        <v>1E-3</v>
      </c>
      <c r="AX20" s="10">
        <v>0</v>
      </c>
      <c r="AY20" s="17">
        <v>7.2999999999999995E-2</v>
      </c>
      <c r="AZ20" s="10">
        <v>0</v>
      </c>
      <c r="BA20" s="17">
        <v>0.01</v>
      </c>
      <c r="BB20" s="10">
        <v>0</v>
      </c>
      <c r="BC20" s="17">
        <v>3.5999999999999997E-2</v>
      </c>
      <c r="BD20" s="10">
        <v>0</v>
      </c>
      <c r="BE20" s="17">
        <v>0.02</v>
      </c>
      <c r="BF20" s="17">
        <v>1.2E-2</v>
      </c>
      <c r="BG20" s="10">
        <v>0</v>
      </c>
      <c r="BH20" s="10">
        <v>0</v>
      </c>
      <c r="BI20" s="17">
        <v>0.106</v>
      </c>
      <c r="BJ20" s="10">
        <v>0</v>
      </c>
      <c r="BK20" s="17">
        <v>1E-3</v>
      </c>
      <c r="BL20" s="10">
        <v>0</v>
      </c>
      <c r="BM20" s="10">
        <v>0</v>
      </c>
      <c r="BN20" s="9">
        <f t="shared" si="1"/>
        <v>17.704000000000008</v>
      </c>
      <c r="BO20" s="10">
        <v>0</v>
      </c>
      <c r="BP20" s="17">
        <v>30.186</v>
      </c>
      <c r="BQ20" s="10">
        <v>0</v>
      </c>
      <c r="BR20" s="17">
        <v>-7.2350000000000003</v>
      </c>
      <c r="BS20" s="17">
        <v>186.03399999999999</v>
      </c>
    </row>
    <row r="21" spans="1:71" ht="15">
      <c r="A21" s="7" t="s">
        <v>113</v>
      </c>
      <c r="B21" s="16">
        <v>0.152</v>
      </c>
      <c r="C21" s="16">
        <v>8.0000000000000002E-3</v>
      </c>
      <c r="D21" s="16">
        <v>4.7240000000000002</v>
      </c>
      <c r="E21" s="16">
        <v>0.754</v>
      </c>
      <c r="F21" s="16">
        <v>0.10299999999999999</v>
      </c>
      <c r="G21" s="16">
        <v>4.1000000000000002E-2</v>
      </c>
      <c r="H21" s="16">
        <v>4.7E-2</v>
      </c>
      <c r="I21" s="16">
        <v>2.1999999999999999E-2</v>
      </c>
      <c r="J21" s="16">
        <v>1.0999999999999999E-2</v>
      </c>
      <c r="K21" s="16">
        <v>0.154</v>
      </c>
      <c r="L21" s="16">
        <v>0.186</v>
      </c>
      <c r="M21" s="16">
        <v>5.0999999999999997E-2</v>
      </c>
      <c r="N21" s="16">
        <v>0.20599999999999999</v>
      </c>
      <c r="O21" s="16">
        <v>4.8000000000000001E-2</v>
      </c>
      <c r="P21" s="16">
        <v>1.3740000000000001</v>
      </c>
      <c r="Q21" s="16">
        <v>1.907</v>
      </c>
      <c r="R21" s="16">
        <v>1.9E-2</v>
      </c>
      <c r="S21" s="16">
        <v>6.4</v>
      </c>
      <c r="T21" s="16">
        <v>1.6359999999999999</v>
      </c>
      <c r="U21" s="16">
        <v>4.157</v>
      </c>
      <c r="V21" s="16">
        <v>385.87200000000001</v>
      </c>
      <c r="W21" s="16">
        <v>1.014</v>
      </c>
      <c r="X21" s="16">
        <v>60.421999999999997</v>
      </c>
      <c r="Y21" s="16">
        <v>0.26100000000000001</v>
      </c>
      <c r="Z21" s="16">
        <v>1.7999999999999999E-2</v>
      </c>
      <c r="AA21" s="16">
        <v>0.89400000000000002</v>
      </c>
      <c r="AB21" s="16">
        <v>3.3780000000000001</v>
      </c>
      <c r="AC21" s="16">
        <v>2.5329999999999999</v>
      </c>
      <c r="AD21" s="16">
        <v>0.98599999999999999</v>
      </c>
      <c r="AE21" s="16">
        <v>0.14199999999999999</v>
      </c>
      <c r="AF21" s="16">
        <v>34.834000000000003</v>
      </c>
      <c r="AG21" s="16">
        <v>0.11600000000000001</v>
      </c>
      <c r="AH21" s="16">
        <v>17.957000000000001</v>
      </c>
      <c r="AI21" s="16">
        <v>12.117000000000001</v>
      </c>
      <c r="AJ21" s="16">
        <v>1.9E-2</v>
      </c>
      <c r="AK21" s="16">
        <v>0.23</v>
      </c>
      <c r="AL21" s="9">
        <v>0</v>
      </c>
      <c r="AM21" s="16">
        <v>2.5999999999999999E-2</v>
      </c>
      <c r="AN21" s="16">
        <v>0.55300000000000005</v>
      </c>
      <c r="AO21" s="16">
        <v>0.153</v>
      </c>
      <c r="AP21" s="9">
        <v>0</v>
      </c>
      <c r="AQ21" s="9">
        <v>0</v>
      </c>
      <c r="AR21" s="9">
        <v>0</v>
      </c>
      <c r="AS21" s="16">
        <v>1.2E-2</v>
      </c>
      <c r="AT21" s="16">
        <v>3.1E-2</v>
      </c>
      <c r="AU21" s="16">
        <v>7.4269999999999996</v>
      </c>
      <c r="AV21" s="9">
        <v>0</v>
      </c>
      <c r="AW21" s="16">
        <v>0.161</v>
      </c>
      <c r="AX21" s="16">
        <v>7.5999999999999998E-2</v>
      </c>
      <c r="AY21" s="16">
        <v>9.3840000000000003</v>
      </c>
      <c r="AZ21" s="16">
        <v>3.0000000000000001E-3</v>
      </c>
      <c r="BA21" s="16">
        <v>4.2000000000000003E-2</v>
      </c>
      <c r="BB21" s="16">
        <v>0.64600000000000002</v>
      </c>
      <c r="BC21" s="16">
        <v>1.9350000000000001</v>
      </c>
      <c r="BD21" s="16">
        <v>0.16900000000000001</v>
      </c>
      <c r="BE21" s="16">
        <v>0.188</v>
      </c>
      <c r="BF21" s="16">
        <v>1.77</v>
      </c>
      <c r="BG21" s="16">
        <v>8.4000000000000005E-2</v>
      </c>
      <c r="BH21" s="16">
        <v>0.23200000000000001</v>
      </c>
      <c r="BI21" s="16">
        <v>1.609</v>
      </c>
      <c r="BJ21" s="16">
        <v>3.9E-2</v>
      </c>
      <c r="BK21" s="16">
        <v>5.3999999999999999E-2</v>
      </c>
      <c r="BL21" s="9">
        <v>0</v>
      </c>
      <c r="BM21" s="9">
        <v>0</v>
      </c>
      <c r="BN21" s="9">
        <f t="shared" si="1"/>
        <v>567.38699999999972</v>
      </c>
      <c r="BO21" s="16">
        <v>15.403</v>
      </c>
      <c r="BP21" s="16">
        <v>235.012</v>
      </c>
      <c r="BQ21" s="9">
        <v>0</v>
      </c>
      <c r="BR21" s="16">
        <v>18.899999999999999</v>
      </c>
      <c r="BS21" s="16">
        <v>36.183</v>
      </c>
    </row>
    <row r="22" spans="1:71" ht="15">
      <c r="A22" s="7" t="s">
        <v>24</v>
      </c>
      <c r="B22" s="10">
        <v>0</v>
      </c>
      <c r="C22" s="10">
        <v>0</v>
      </c>
      <c r="D22" s="10">
        <v>0</v>
      </c>
      <c r="E22" s="10">
        <v>0</v>
      </c>
      <c r="F22" s="17">
        <v>0.86199999999999999</v>
      </c>
      <c r="G22" s="17">
        <v>5.0000000000000001E-3</v>
      </c>
      <c r="H22" s="17">
        <v>2E-3</v>
      </c>
      <c r="I22" s="17">
        <v>4.0000000000000001E-3</v>
      </c>
      <c r="J22" s="10">
        <v>0</v>
      </c>
      <c r="K22" s="10">
        <v>0</v>
      </c>
      <c r="L22" s="17">
        <v>0.13700000000000001</v>
      </c>
      <c r="M22" s="10">
        <v>0</v>
      </c>
      <c r="N22" s="17">
        <v>0.13300000000000001</v>
      </c>
      <c r="O22" s="17">
        <v>0.109</v>
      </c>
      <c r="P22" s="17">
        <v>0.26</v>
      </c>
      <c r="Q22" s="17">
        <v>1.387</v>
      </c>
      <c r="R22" s="17">
        <v>0.01</v>
      </c>
      <c r="S22" s="10">
        <v>0</v>
      </c>
      <c r="T22" s="17">
        <v>1.917</v>
      </c>
      <c r="U22" s="17">
        <v>25.603000000000002</v>
      </c>
      <c r="V22" s="17">
        <v>2645.1350000000002</v>
      </c>
      <c r="W22" s="17">
        <v>2.5999999999999999E-2</v>
      </c>
      <c r="X22" s="17">
        <v>20.516999999999999</v>
      </c>
      <c r="Y22" s="17">
        <v>0.32300000000000001</v>
      </c>
      <c r="Z22" s="10">
        <v>0</v>
      </c>
      <c r="AA22" s="17">
        <v>0.13100000000000001</v>
      </c>
      <c r="AB22" s="17">
        <v>0.71099999999999997</v>
      </c>
      <c r="AC22" s="17">
        <v>6.8179999999999996</v>
      </c>
      <c r="AD22" s="17">
        <v>2.085</v>
      </c>
      <c r="AE22" s="17">
        <v>3.3159999999999998</v>
      </c>
      <c r="AF22" s="17">
        <v>4.931</v>
      </c>
      <c r="AG22" s="17">
        <v>3.3250000000000002</v>
      </c>
      <c r="AH22" s="17">
        <v>5.2519999999999998</v>
      </c>
      <c r="AI22" s="17">
        <v>7.633</v>
      </c>
      <c r="AJ22" s="17">
        <v>8.2000000000000003E-2</v>
      </c>
      <c r="AK22" s="17">
        <v>2.5999999999999999E-2</v>
      </c>
      <c r="AL22" s="17">
        <v>4.0000000000000001E-3</v>
      </c>
      <c r="AM22" s="17">
        <v>3.1E-2</v>
      </c>
      <c r="AN22" s="17">
        <v>0.53900000000000003</v>
      </c>
      <c r="AO22" s="17">
        <v>0.23599999999999999</v>
      </c>
      <c r="AP22" s="17">
        <v>7.5999999999999998E-2</v>
      </c>
      <c r="AQ22" s="10">
        <v>0</v>
      </c>
      <c r="AR22" s="10">
        <v>0</v>
      </c>
      <c r="AS22" s="17">
        <v>3.0000000000000001E-3</v>
      </c>
      <c r="AT22" s="17">
        <v>0.309</v>
      </c>
      <c r="AU22" s="17">
        <v>1.7000000000000001E-2</v>
      </c>
      <c r="AV22" s="17">
        <v>7.1150000000000002</v>
      </c>
      <c r="AW22" s="17">
        <v>8.0000000000000002E-3</v>
      </c>
      <c r="AX22" s="17">
        <v>0.04</v>
      </c>
      <c r="AY22" s="17">
        <v>1.42</v>
      </c>
      <c r="AZ22" s="17">
        <v>2E-3</v>
      </c>
      <c r="BA22" s="17">
        <v>2.7E-2</v>
      </c>
      <c r="BB22" s="17">
        <v>0.92100000000000004</v>
      </c>
      <c r="BC22" s="17">
        <v>216.197</v>
      </c>
      <c r="BD22" s="17">
        <v>8.9999999999999993E-3</v>
      </c>
      <c r="BE22" s="17">
        <v>4.3999999999999997E-2</v>
      </c>
      <c r="BF22" s="10">
        <v>0</v>
      </c>
      <c r="BG22" s="17">
        <v>5.0000000000000001E-3</v>
      </c>
      <c r="BH22" s="17">
        <v>3.0000000000000001E-3</v>
      </c>
      <c r="BI22" s="10">
        <v>0</v>
      </c>
      <c r="BJ22" s="17">
        <v>0.01</v>
      </c>
      <c r="BK22" s="17">
        <v>0.216</v>
      </c>
      <c r="BL22" s="10">
        <v>0</v>
      </c>
      <c r="BM22" s="10">
        <v>0</v>
      </c>
      <c r="BN22" s="9">
        <f t="shared" si="1"/>
        <v>2957.9719999999988</v>
      </c>
      <c r="BO22" s="17">
        <v>13.004</v>
      </c>
      <c r="BP22" s="17">
        <v>255.476</v>
      </c>
      <c r="BQ22" s="10">
        <v>0</v>
      </c>
      <c r="BR22" s="17">
        <v>18.702000000000002</v>
      </c>
      <c r="BS22" s="17">
        <v>732.37300000000005</v>
      </c>
    </row>
    <row r="23" spans="1:71" ht="15">
      <c r="A23" s="7" t="s">
        <v>114</v>
      </c>
      <c r="B23" s="9">
        <v>0</v>
      </c>
      <c r="C23" s="9">
        <v>0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  <c r="Q23" s="9">
        <v>0</v>
      </c>
      <c r="R23" s="9">
        <v>0</v>
      </c>
      <c r="S23" s="16">
        <v>0.19700000000000001</v>
      </c>
      <c r="T23" s="9">
        <v>0</v>
      </c>
      <c r="U23" s="16">
        <v>1E-3</v>
      </c>
      <c r="V23" s="16">
        <v>0.86299999999999999</v>
      </c>
      <c r="W23" s="9">
        <v>0</v>
      </c>
      <c r="X23" s="16">
        <v>0.61</v>
      </c>
      <c r="Y23" s="9">
        <v>0</v>
      </c>
      <c r="Z23" s="9">
        <v>0</v>
      </c>
      <c r="AA23" s="9">
        <v>0</v>
      </c>
      <c r="AB23" s="16">
        <v>3.9E-2</v>
      </c>
      <c r="AC23" s="9">
        <v>0</v>
      </c>
      <c r="AD23" s="9">
        <v>0</v>
      </c>
      <c r="AE23" s="9">
        <v>0</v>
      </c>
      <c r="AF23" s="16">
        <v>3.0000000000000001E-3</v>
      </c>
      <c r="AG23" s="16">
        <v>2E-3</v>
      </c>
      <c r="AH23" s="16">
        <v>7.0000000000000001E-3</v>
      </c>
      <c r="AI23" s="16">
        <v>2E-3</v>
      </c>
      <c r="AJ23" s="9">
        <v>0</v>
      </c>
      <c r="AK23" s="9">
        <v>0</v>
      </c>
      <c r="AL23" s="9">
        <v>0</v>
      </c>
      <c r="AM23" s="9">
        <v>0</v>
      </c>
      <c r="AN23" s="9">
        <v>0</v>
      </c>
      <c r="AO23" s="9">
        <v>0</v>
      </c>
      <c r="AP23" s="9">
        <v>0</v>
      </c>
      <c r="AQ23" s="9">
        <v>0</v>
      </c>
      <c r="AR23" s="9">
        <v>0</v>
      </c>
      <c r="AS23" s="9">
        <v>0</v>
      </c>
      <c r="AT23" s="16">
        <v>6.0000000000000001E-3</v>
      </c>
      <c r="AU23" s="9">
        <v>0</v>
      </c>
      <c r="AV23" s="9">
        <v>0</v>
      </c>
      <c r="AW23" s="9">
        <v>0</v>
      </c>
      <c r="AX23" s="9">
        <v>0</v>
      </c>
      <c r="AY23" s="9">
        <v>0</v>
      </c>
      <c r="AZ23" s="9">
        <v>0</v>
      </c>
      <c r="BA23" s="9">
        <v>0</v>
      </c>
      <c r="BB23" s="9">
        <v>0</v>
      </c>
      <c r="BC23" s="16">
        <v>2.5510000000000002</v>
      </c>
      <c r="BD23" s="9">
        <v>0</v>
      </c>
      <c r="BE23" s="9">
        <v>0</v>
      </c>
      <c r="BF23" s="9">
        <v>0</v>
      </c>
      <c r="BG23" s="9">
        <v>0</v>
      </c>
      <c r="BH23" s="16">
        <v>0.251</v>
      </c>
      <c r="BI23" s="9">
        <v>0</v>
      </c>
      <c r="BJ23" s="9">
        <v>0</v>
      </c>
      <c r="BK23" s="9">
        <v>0</v>
      </c>
      <c r="BL23" s="9">
        <v>0</v>
      </c>
      <c r="BM23" s="9">
        <v>0</v>
      </c>
      <c r="BN23" s="9">
        <f t="shared" si="1"/>
        <v>4.532</v>
      </c>
      <c r="BO23" s="9">
        <v>0</v>
      </c>
      <c r="BP23" s="16">
        <v>6.7370000000000001</v>
      </c>
      <c r="BQ23" s="9">
        <v>0</v>
      </c>
      <c r="BR23" s="16">
        <v>0.93500000000000005</v>
      </c>
      <c r="BS23" s="16">
        <v>5.7629999999999999</v>
      </c>
    </row>
    <row r="24" spans="1:71" ht="15">
      <c r="A24" s="7" t="s">
        <v>26</v>
      </c>
      <c r="B24" s="10">
        <v>0</v>
      </c>
      <c r="C24" s="10">
        <v>0</v>
      </c>
      <c r="D24" s="10">
        <v>0</v>
      </c>
      <c r="E24" s="10">
        <v>0</v>
      </c>
      <c r="F24" s="17">
        <v>4.1000000000000002E-2</v>
      </c>
      <c r="G24" s="17">
        <v>0.89700000000000002</v>
      </c>
      <c r="H24" s="10">
        <v>0</v>
      </c>
      <c r="I24" s="17">
        <v>4.8000000000000001E-2</v>
      </c>
      <c r="J24" s="17">
        <v>4.2000000000000003E-2</v>
      </c>
      <c r="K24" s="10">
        <v>0</v>
      </c>
      <c r="L24" s="17">
        <v>5.1999999999999998E-2</v>
      </c>
      <c r="M24" s="10">
        <v>0</v>
      </c>
      <c r="N24" s="17">
        <v>4.2000000000000003E-2</v>
      </c>
      <c r="O24" s="17">
        <v>3.9E-2</v>
      </c>
      <c r="P24" s="17">
        <v>4.5999999999999999E-2</v>
      </c>
      <c r="Q24" s="17">
        <v>17.792999999999999</v>
      </c>
      <c r="R24" s="17">
        <v>4.7E-2</v>
      </c>
      <c r="S24" s="17">
        <v>4.8000000000000001E-2</v>
      </c>
      <c r="T24" s="17">
        <v>1.2270000000000001</v>
      </c>
      <c r="U24" s="17">
        <v>12.340999999999999</v>
      </c>
      <c r="V24" s="17">
        <v>825.779</v>
      </c>
      <c r="W24" s="17">
        <v>17.911999999999999</v>
      </c>
      <c r="X24" s="17">
        <v>74.185000000000002</v>
      </c>
      <c r="Y24" s="17">
        <v>0.112</v>
      </c>
      <c r="Z24" s="10">
        <v>0</v>
      </c>
      <c r="AA24" s="10">
        <v>0</v>
      </c>
      <c r="AB24" s="10">
        <v>0</v>
      </c>
      <c r="AC24" s="10">
        <v>0</v>
      </c>
      <c r="AD24" s="17">
        <v>2.2879999999999998</v>
      </c>
      <c r="AE24" s="17">
        <v>3.9E-2</v>
      </c>
      <c r="AF24" s="17">
        <v>3.0430000000000001</v>
      </c>
      <c r="AG24" s="17">
        <v>0.249</v>
      </c>
      <c r="AH24" s="17">
        <v>31.053000000000001</v>
      </c>
      <c r="AI24" s="17">
        <v>2.524</v>
      </c>
      <c r="AJ24" s="10">
        <v>0</v>
      </c>
      <c r="AK24" s="10">
        <v>0</v>
      </c>
      <c r="AL24" s="10">
        <v>0</v>
      </c>
      <c r="AM24" s="10">
        <v>0</v>
      </c>
      <c r="AN24" s="10">
        <v>0</v>
      </c>
      <c r="AO24" s="17">
        <v>21.835000000000001</v>
      </c>
      <c r="AP24" s="10">
        <v>0</v>
      </c>
      <c r="AQ24" s="10">
        <v>0</v>
      </c>
      <c r="AR24" s="10">
        <v>0</v>
      </c>
      <c r="AS24" s="10">
        <v>0</v>
      </c>
      <c r="AT24" s="10">
        <v>0</v>
      </c>
      <c r="AU24" s="10">
        <v>0</v>
      </c>
      <c r="AV24" s="10">
        <v>0</v>
      </c>
      <c r="AW24" s="10">
        <v>0</v>
      </c>
      <c r="AX24" s="17">
        <v>14.826000000000001</v>
      </c>
      <c r="AY24" s="10">
        <v>0</v>
      </c>
      <c r="AZ24" s="10">
        <v>0</v>
      </c>
      <c r="BA24" s="10">
        <v>0</v>
      </c>
      <c r="BB24" s="10">
        <v>0</v>
      </c>
      <c r="BC24" s="17">
        <v>13.885999999999999</v>
      </c>
      <c r="BD24" s="10">
        <v>0</v>
      </c>
      <c r="BE24" s="17">
        <v>3.702</v>
      </c>
      <c r="BF24" s="10">
        <v>0</v>
      </c>
      <c r="BG24" s="10">
        <v>0</v>
      </c>
      <c r="BH24" s="10">
        <v>0</v>
      </c>
      <c r="BI24" s="10">
        <v>0</v>
      </c>
      <c r="BJ24" s="10">
        <v>0</v>
      </c>
      <c r="BK24" s="10">
        <v>0</v>
      </c>
      <c r="BL24" s="10">
        <v>0</v>
      </c>
      <c r="BM24" s="10">
        <v>0</v>
      </c>
      <c r="BN24" s="9">
        <f t="shared" si="1"/>
        <v>1044.096</v>
      </c>
      <c r="BO24" s="10">
        <v>0</v>
      </c>
      <c r="BP24" s="17">
        <v>343.64</v>
      </c>
      <c r="BQ24" s="10">
        <v>0</v>
      </c>
      <c r="BR24" s="10">
        <v>0</v>
      </c>
      <c r="BS24" s="17">
        <v>480.80700000000002</v>
      </c>
    </row>
    <row r="25" spans="1:71" ht="15">
      <c r="A25" s="7" t="s">
        <v>115</v>
      </c>
      <c r="B25" s="9">
        <v>0</v>
      </c>
      <c r="C25" s="9">
        <v>0</v>
      </c>
      <c r="D25" s="9">
        <v>0</v>
      </c>
      <c r="E25" s="16">
        <v>8.9999999999999993E-3</v>
      </c>
      <c r="F25" s="9">
        <v>0</v>
      </c>
      <c r="G25" s="9">
        <v>0</v>
      </c>
      <c r="H25" s="9">
        <v>0</v>
      </c>
      <c r="I25" s="9">
        <v>0</v>
      </c>
      <c r="J25" s="9">
        <v>0</v>
      </c>
      <c r="K25" s="9">
        <v>0</v>
      </c>
      <c r="L25" s="9">
        <v>0</v>
      </c>
      <c r="M25" s="9">
        <v>0</v>
      </c>
      <c r="N25" s="9">
        <v>0</v>
      </c>
      <c r="O25" s="9">
        <v>0</v>
      </c>
      <c r="P25" s="9">
        <v>0</v>
      </c>
      <c r="Q25" s="9">
        <v>0</v>
      </c>
      <c r="R25" s="9">
        <v>0</v>
      </c>
      <c r="S25" s="9">
        <v>0</v>
      </c>
      <c r="T25" s="9">
        <v>0</v>
      </c>
      <c r="U25" s="9">
        <v>0</v>
      </c>
      <c r="V25" s="16">
        <v>1.2999999999999999E-2</v>
      </c>
      <c r="W25" s="9">
        <v>0</v>
      </c>
      <c r="X25" s="16">
        <v>0.248</v>
      </c>
      <c r="Y25" s="9">
        <v>0</v>
      </c>
      <c r="Z25" s="9">
        <v>0</v>
      </c>
      <c r="AA25" s="9">
        <v>0</v>
      </c>
      <c r="AB25" s="9">
        <v>0</v>
      </c>
      <c r="AC25" s="16">
        <v>0.38800000000000001</v>
      </c>
      <c r="AD25" s="9">
        <v>0</v>
      </c>
      <c r="AE25" s="9">
        <v>0</v>
      </c>
      <c r="AF25" s="9">
        <v>0</v>
      </c>
      <c r="AG25" s="16">
        <v>1.7130000000000001</v>
      </c>
      <c r="AH25" s="16">
        <v>0.81499999999999995</v>
      </c>
      <c r="AI25" s="9">
        <v>0</v>
      </c>
      <c r="AJ25" s="9">
        <v>0</v>
      </c>
      <c r="AK25" s="9">
        <v>0</v>
      </c>
      <c r="AL25" s="9">
        <v>0</v>
      </c>
      <c r="AM25" s="9">
        <v>0</v>
      </c>
      <c r="AN25" s="9">
        <v>0</v>
      </c>
      <c r="AO25" s="9">
        <v>0</v>
      </c>
      <c r="AP25" s="9">
        <v>0</v>
      </c>
      <c r="AQ25" s="9">
        <v>0</v>
      </c>
      <c r="AR25" s="9">
        <v>0</v>
      </c>
      <c r="AS25" s="9">
        <v>0</v>
      </c>
      <c r="AT25" s="9">
        <v>0</v>
      </c>
      <c r="AU25" s="9">
        <v>0</v>
      </c>
      <c r="AV25" s="9">
        <v>0</v>
      </c>
      <c r="AW25" s="9">
        <v>0</v>
      </c>
      <c r="AX25" s="9">
        <v>0</v>
      </c>
      <c r="AY25" s="9">
        <v>0</v>
      </c>
      <c r="AZ25" s="9">
        <v>0</v>
      </c>
      <c r="BA25" s="9">
        <v>0</v>
      </c>
      <c r="BB25" s="9">
        <v>0</v>
      </c>
      <c r="BC25" s="9">
        <v>0</v>
      </c>
      <c r="BD25" s="9">
        <v>0</v>
      </c>
      <c r="BE25" s="16">
        <v>3.0000000000000001E-3</v>
      </c>
      <c r="BF25" s="9">
        <v>0</v>
      </c>
      <c r="BG25" s="9">
        <v>0</v>
      </c>
      <c r="BH25" s="9">
        <v>0</v>
      </c>
      <c r="BI25" s="9">
        <v>0</v>
      </c>
      <c r="BJ25" s="16">
        <v>1.7999999999999999E-2</v>
      </c>
      <c r="BK25" s="9">
        <v>0</v>
      </c>
      <c r="BL25" s="9">
        <v>0</v>
      </c>
      <c r="BM25" s="9">
        <v>0</v>
      </c>
      <c r="BN25" s="9">
        <f t="shared" si="1"/>
        <v>3.2069999999999999</v>
      </c>
      <c r="BO25" s="9">
        <v>0</v>
      </c>
      <c r="BP25" s="16">
        <v>5.5430000000000001</v>
      </c>
      <c r="BQ25" s="9">
        <v>0</v>
      </c>
      <c r="BR25" s="16">
        <v>2E-3</v>
      </c>
      <c r="BS25" s="16">
        <v>25.209</v>
      </c>
    </row>
    <row r="26" spans="1:71" ht="15">
      <c r="A26" s="7" t="s">
        <v>116</v>
      </c>
      <c r="B26" s="17">
        <v>7.0000000000000007E-2</v>
      </c>
      <c r="C26" s="17">
        <v>1.4E-2</v>
      </c>
      <c r="D26" s="17">
        <v>5.0000000000000001E-3</v>
      </c>
      <c r="E26" s="17">
        <v>6.0000000000000001E-3</v>
      </c>
      <c r="F26" s="17">
        <v>1E-3</v>
      </c>
      <c r="G26" s="10">
        <v>0</v>
      </c>
      <c r="H26" s="17">
        <v>5.0000000000000001E-3</v>
      </c>
      <c r="I26" s="10">
        <v>0</v>
      </c>
      <c r="J26" s="10">
        <v>0</v>
      </c>
      <c r="K26" s="10">
        <v>0</v>
      </c>
      <c r="L26" s="10">
        <v>0</v>
      </c>
      <c r="M26" s="10">
        <v>0</v>
      </c>
      <c r="N26" s="17">
        <v>1E-3</v>
      </c>
      <c r="O26" s="10">
        <v>0</v>
      </c>
      <c r="P26" s="10">
        <v>0</v>
      </c>
      <c r="Q26" s="10">
        <v>0</v>
      </c>
      <c r="R26" s="10">
        <v>0</v>
      </c>
      <c r="S26" s="10">
        <v>0</v>
      </c>
      <c r="T26" s="10">
        <v>0</v>
      </c>
      <c r="U26" s="17">
        <v>2E-3</v>
      </c>
      <c r="V26" s="17">
        <v>0.14199999999999999</v>
      </c>
      <c r="W26" s="10">
        <v>0</v>
      </c>
      <c r="X26" s="17">
        <v>0.28199999999999997</v>
      </c>
      <c r="Y26" s="10">
        <v>0</v>
      </c>
      <c r="Z26" s="10">
        <v>0</v>
      </c>
      <c r="AA26" s="17">
        <v>1E-3</v>
      </c>
      <c r="AB26" s="17">
        <v>4.3999999999999997E-2</v>
      </c>
      <c r="AC26" s="17">
        <v>1.6E-2</v>
      </c>
      <c r="AD26" s="17">
        <v>1.2999999999999999E-2</v>
      </c>
      <c r="AE26" s="17">
        <v>1E-3</v>
      </c>
      <c r="AF26" s="17">
        <v>0.26700000000000002</v>
      </c>
      <c r="AG26" s="10">
        <v>0</v>
      </c>
      <c r="AH26" s="17">
        <v>3.4000000000000002E-2</v>
      </c>
      <c r="AI26" s="17">
        <v>7.5999999999999998E-2</v>
      </c>
      <c r="AJ26" s="10">
        <v>0</v>
      </c>
      <c r="AK26" s="10">
        <v>0</v>
      </c>
      <c r="AL26" s="10">
        <v>0</v>
      </c>
      <c r="AM26" s="17">
        <v>2E-3</v>
      </c>
      <c r="AN26" s="10">
        <v>0</v>
      </c>
      <c r="AO26" s="17">
        <v>1E-3</v>
      </c>
      <c r="AP26" s="10">
        <v>0</v>
      </c>
      <c r="AQ26" s="10">
        <v>0</v>
      </c>
      <c r="AR26" s="10">
        <v>0</v>
      </c>
      <c r="AS26" s="17">
        <v>3.0000000000000001E-3</v>
      </c>
      <c r="AT26" s="10">
        <v>0</v>
      </c>
      <c r="AU26" s="17">
        <v>1.7000000000000001E-2</v>
      </c>
      <c r="AV26" s="10">
        <v>0</v>
      </c>
      <c r="AW26" s="10">
        <v>0</v>
      </c>
      <c r="AX26" s="10">
        <v>0</v>
      </c>
      <c r="AY26" s="17">
        <v>0.02</v>
      </c>
      <c r="AZ26" s="10">
        <v>0</v>
      </c>
      <c r="BA26" s="10">
        <v>0</v>
      </c>
      <c r="BB26" s="17">
        <v>7.0000000000000001E-3</v>
      </c>
      <c r="BC26" s="17">
        <v>2E-3</v>
      </c>
      <c r="BD26" s="10">
        <v>0</v>
      </c>
      <c r="BE26" s="17">
        <v>1E-3</v>
      </c>
      <c r="BF26" s="10">
        <v>0</v>
      </c>
      <c r="BG26" s="10">
        <v>0</v>
      </c>
      <c r="BH26" s="17">
        <v>1E-3</v>
      </c>
      <c r="BI26" s="10">
        <v>0</v>
      </c>
      <c r="BJ26" s="10">
        <v>0</v>
      </c>
      <c r="BK26" s="10">
        <v>0</v>
      </c>
      <c r="BL26" s="10">
        <v>0</v>
      </c>
      <c r="BM26" s="10">
        <v>0</v>
      </c>
      <c r="BN26" s="9">
        <f t="shared" si="1"/>
        <v>1.0339999999999998</v>
      </c>
      <c r="BO26" s="10">
        <v>0</v>
      </c>
      <c r="BP26" s="17">
        <v>0.65</v>
      </c>
      <c r="BQ26" s="10">
        <v>0</v>
      </c>
      <c r="BR26" s="17">
        <v>0.151</v>
      </c>
      <c r="BS26" s="17">
        <v>7.0469999999999997</v>
      </c>
    </row>
    <row r="27" spans="1:71" ht="15">
      <c r="A27" s="7" t="s">
        <v>117</v>
      </c>
      <c r="B27" s="9">
        <v>0</v>
      </c>
      <c r="C27" s="9">
        <v>0</v>
      </c>
      <c r="D27" s="16">
        <v>1.4999999999999999E-2</v>
      </c>
      <c r="E27" s="16">
        <v>6.0000000000000001E-3</v>
      </c>
      <c r="F27" s="16">
        <v>1E-3</v>
      </c>
      <c r="G27" s="9">
        <v>0</v>
      </c>
      <c r="H27" s="16">
        <v>0.10199999999999999</v>
      </c>
      <c r="I27" s="16">
        <v>1E-3</v>
      </c>
      <c r="J27" s="9">
        <v>0</v>
      </c>
      <c r="K27" s="9">
        <v>0</v>
      </c>
      <c r="L27" s="9">
        <v>0</v>
      </c>
      <c r="M27" s="9">
        <v>0</v>
      </c>
      <c r="N27" s="9">
        <v>0</v>
      </c>
      <c r="O27" s="16">
        <v>3.6999999999999998E-2</v>
      </c>
      <c r="P27" s="9">
        <v>0</v>
      </c>
      <c r="Q27" s="9">
        <v>0</v>
      </c>
      <c r="R27" s="9">
        <v>0</v>
      </c>
      <c r="S27" s="9">
        <v>0</v>
      </c>
      <c r="T27" s="9">
        <v>0</v>
      </c>
      <c r="U27" s="16">
        <v>4.9000000000000002E-2</v>
      </c>
      <c r="V27" s="16">
        <v>0.28499999999999998</v>
      </c>
      <c r="W27" s="9">
        <v>0</v>
      </c>
      <c r="X27" s="16">
        <v>22.997</v>
      </c>
      <c r="Y27" s="16">
        <v>4.0000000000000001E-3</v>
      </c>
      <c r="Z27" s="9">
        <v>0</v>
      </c>
      <c r="AA27" s="9">
        <v>0</v>
      </c>
      <c r="AB27" s="9">
        <v>0</v>
      </c>
      <c r="AC27" s="16">
        <v>0.159</v>
      </c>
      <c r="AD27" s="9">
        <v>0</v>
      </c>
      <c r="AE27" s="9">
        <v>0</v>
      </c>
      <c r="AF27" s="16">
        <v>2.6949999999999998</v>
      </c>
      <c r="AG27" s="9">
        <v>0</v>
      </c>
      <c r="AH27" s="16">
        <v>0.17899999999999999</v>
      </c>
      <c r="AI27" s="16">
        <v>2.3E-2</v>
      </c>
      <c r="AJ27" s="9">
        <v>0</v>
      </c>
      <c r="AK27" s="9">
        <v>0</v>
      </c>
      <c r="AL27" s="9">
        <v>0</v>
      </c>
      <c r="AM27" s="9">
        <v>0</v>
      </c>
      <c r="AN27" s="9">
        <v>0</v>
      </c>
      <c r="AO27" s="9">
        <v>0</v>
      </c>
      <c r="AP27" s="9">
        <v>0</v>
      </c>
      <c r="AQ27" s="9">
        <v>0</v>
      </c>
      <c r="AR27" s="9">
        <v>0</v>
      </c>
      <c r="AS27" s="9">
        <v>0</v>
      </c>
      <c r="AT27" s="9">
        <v>0</v>
      </c>
      <c r="AU27" s="9">
        <v>0</v>
      </c>
      <c r="AV27" s="9">
        <v>0</v>
      </c>
      <c r="AW27" s="9">
        <v>0</v>
      </c>
      <c r="AX27" s="9">
        <v>0</v>
      </c>
      <c r="AY27" s="9">
        <v>0</v>
      </c>
      <c r="AZ27" s="9">
        <v>0</v>
      </c>
      <c r="BA27" s="9">
        <v>0</v>
      </c>
      <c r="BB27" s="16">
        <v>4.3999999999999997E-2</v>
      </c>
      <c r="BC27" s="16">
        <v>0.16</v>
      </c>
      <c r="BD27" s="9">
        <v>0</v>
      </c>
      <c r="BE27" s="16">
        <v>1.7000000000000001E-2</v>
      </c>
      <c r="BF27" s="9">
        <v>0</v>
      </c>
      <c r="BG27" s="9">
        <v>0</v>
      </c>
      <c r="BH27" s="9">
        <v>0</v>
      </c>
      <c r="BI27" s="9">
        <v>0</v>
      </c>
      <c r="BJ27" s="9">
        <v>0</v>
      </c>
      <c r="BK27" s="9">
        <v>0</v>
      </c>
      <c r="BL27" s="9">
        <v>0</v>
      </c>
      <c r="BM27" s="9">
        <v>0</v>
      </c>
      <c r="BN27" s="9">
        <f t="shared" si="1"/>
        <v>26.773999999999997</v>
      </c>
      <c r="BO27" s="16">
        <v>1.7509999999999999</v>
      </c>
      <c r="BP27" s="16">
        <v>15.055999999999999</v>
      </c>
      <c r="BQ27" s="9">
        <v>0</v>
      </c>
      <c r="BR27" s="16">
        <v>-4.5529999999999999</v>
      </c>
      <c r="BS27" s="16">
        <v>29.437999999999999</v>
      </c>
    </row>
    <row r="28" spans="1:71" ht="15">
      <c r="A28" s="7" t="s">
        <v>118</v>
      </c>
      <c r="B28" s="10">
        <v>0</v>
      </c>
      <c r="C28" s="10">
        <v>0</v>
      </c>
      <c r="D28" s="10">
        <v>0</v>
      </c>
      <c r="E28" s="10">
        <v>0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v>0</v>
      </c>
      <c r="P28" s="10">
        <v>0</v>
      </c>
      <c r="Q28" s="10">
        <v>0</v>
      </c>
      <c r="R28" s="17">
        <v>1.2999999999999999E-2</v>
      </c>
      <c r="S28" s="10">
        <v>0</v>
      </c>
      <c r="T28" s="10">
        <v>0</v>
      </c>
      <c r="U28" s="10">
        <v>0</v>
      </c>
      <c r="V28" s="17">
        <v>0.02</v>
      </c>
      <c r="W28" s="17">
        <v>5.0000000000000001E-3</v>
      </c>
      <c r="X28" s="17">
        <v>0.52900000000000003</v>
      </c>
      <c r="Y28" s="10">
        <v>0</v>
      </c>
      <c r="Z28" s="10">
        <v>0</v>
      </c>
      <c r="AA28" s="10">
        <v>0</v>
      </c>
      <c r="AB28" s="10">
        <v>0</v>
      </c>
      <c r="AC28" s="10">
        <v>0</v>
      </c>
      <c r="AD28" s="10">
        <v>0</v>
      </c>
      <c r="AE28" s="10">
        <v>0</v>
      </c>
      <c r="AF28" s="17">
        <v>0.23599999999999999</v>
      </c>
      <c r="AG28" s="17">
        <v>0.86499999999999999</v>
      </c>
      <c r="AH28" s="17">
        <v>0.27500000000000002</v>
      </c>
      <c r="AI28" s="10">
        <v>0</v>
      </c>
      <c r="AJ28" s="10">
        <v>0</v>
      </c>
      <c r="AK28" s="10">
        <v>0</v>
      </c>
      <c r="AL28" s="10">
        <v>0</v>
      </c>
      <c r="AM28" s="10">
        <v>0</v>
      </c>
      <c r="AN28" s="10">
        <v>0</v>
      </c>
      <c r="AO28" s="10">
        <v>0</v>
      </c>
      <c r="AP28" s="17">
        <v>0.13200000000000001</v>
      </c>
      <c r="AQ28" s="17">
        <v>6.0000000000000001E-3</v>
      </c>
      <c r="AR28" s="10">
        <v>0</v>
      </c>
      <c r="AS28" s="10">
        <v>0</v>
      </c>
      <c r="AT28" s="17">
        <v>8.0000000000000002E-3</v>
      </c>
      <c r="AU28" s="17">
        <v>1.2E-2</v>
      </c>
      <c r="AV28" s="17">
        <v>3.0000000000000001E-3</v>
      </c>
      <c r="AW28" s="10">
        <v>0</v>
      </c>
      <c r="AX28" s="17">
        <v>4.0000000000000001E-3</v>
      </c>
      <c r="AY28" s="17">
        <v>0.33100000000000002</v>
      </c>
      <c r="AZ28" s="17">
        <v>3.0000000000000001E-3</v>
      </c>
      <c r="BA28" s="10">
        <v>0</v>
      </c>
      <c r="BB28" s="17">
        <v>1.9E-2</v>
      </c>
      <c r="BC28" s="17">
        <v>2.7E-2</v>
      </c>
      <c r="BD28" s="10">
        <v>0</v>
      </c>
      <c r="BE28" s="17">
        <v>2E-3</v>
      </c>
      <c r="BF28" s="10">
        <v>0</v>
      </c>
      <c r="BG28" s="10">
        <v>0</v>
      </c>
      <c r="BH28" s="10">
        <v>0</v>
      </c>
      <c r="BI28" s="17">
        <v>3.0000000000000001E-3</v>
      </c>
      <c r="BJ28" s="10">
        <v>0</v>
      </c>
      <c r="BK28" s="10">
        <v>0</v>
      </c>
      <c r="BL28" s="10">
        <v>0</v>
      </c>
      <c r="BM28" s="10">
        <v>0</v>
      </c>
      <c r="BN28" s="9">
        <f t="shared" si="1"/>
        <v>2.4930000000000003</v>
      </c>
      <c r="BO28" s="10">
        <v>0</v>
      </c>
      <c r="BP28" s="17">
        <v>0.80200000000000005</v>
      </c>
      <c r="BQ28" s="10">
        <v>0</v>
      </c>
      <c r="BR28" s="17">
        <v>7.2999999999999995E-2</v>
      </c>
      <c r="BS28" s="17">
        <v>5.9669999999999996</v>
      </c>
    </row>
    <row r="29" spans="1:71" ht="15">
      <c r="A29" s="7" t="s">
        <v>119</v>
      </c>
      <c r="B29" s="16">
        <v>6.5000000000000002E-2</v>
      </c>
      <c r="C29" s="16">
        <v>3.0000000000000001E-3</v>
      </c>
      <c r="D29" s="9">
        <v>0</v>
      </c>
      <c r="E29" s="9">
        <v>0</v>
      </c>
      <c r="F29" s="16">
        <v>3.3000000000000002E-2</v>
      </c>
      <c r="G29" s="16">
        <v>1.4999999999999999E-2</v>
      </c>
      <c r="H29" s="16">
        <v>3.0000000000000001E-3</v>
      </c>
      <c r="I29" s="9">
        <v>0</v>
      </c>
      <c r="J29" s="9">
        <v>0</v>
      </c>
      <c r="K29" s="9">
        <v>0</v>
      </c>
      <c r="L29" s="9">
        <v>0</v>
      </c>
      <c r="M29" s="9">
        <v>0</v>
      </c>
      <c r="N29" s="16">
        <v>0.158</v>
      </c>
      <c r="O29" s="9">
        <v>0</v>
      </c>
      <c r="P29" s="16">
        <v>8.0000000000000002E-3</v>
      </c>
      <c r="Q29" s="16">
        <v>0.40699999999999997</v>
      </c>
      <c r="R29" s="9">
        <v>0</v>
      </c>
      <c r="S29" s="16">
        <v>9.5000000000000001E-2</v>
      </c>
      <c r="T29" s="16">
        <v>3.5640000000000001</v>
      </c>
      <c r="U29" s="16">
        <v>0.72799999999999998</v>
      </c>
      <c r="V29" s="16">
        <v>22.745000000000001</v>
      </c>
      <c r="W29" s="16">
        <v>4.8000000000000001E-2</v>
      </c>
      <c r="X29" s="16">
        <v>5.7</v>
      </c>
      <c r="Y29" s="16">
        <v>4.0000000000000001E-3</v>
      </c>
      <c r="Z29" s="16">
        <v>2E-3</v>
      </c>
      <c r="AA29" s="9">
        <v>0</v>
      </c>
      <c r="AB29" s="16">
        <v>0.45800000000000002</v>
      </c>
      <c r="AC29" s="16">
        <v>0.495</v>
      </c>
      <c r="AD29" s="16">
        <v>8.7999999999999995E-2</v>
      </c>
      <c r="AE29" s="16">
        <v>0.12</v>
      </c>
      <c r="AF29" s="16">
        <v>2.8260000000000001</v>
      </c>
      <c r="AG29" s="16">
        <v>1E-3</v>
      </c>
      <c r="AH29" s="16">
        <v>0.93200000000000005</v>
      </c>
      <c r="AI29" s="16">
        <v>0.47499999999999998</v>
      </c>
      <c r="AJ29" s="16">
        <v>3.0000000000000001E-3</v>
      </c>
      <c r="AK29" s="16">
        <v>7.0000000000000001E-3</v>
      </c>
      <c r="AL29" s="9">
        <v>0</v>
      </c>
      <c r="AM29" s="9">
        <v>0</v>
      </c>
      <c r="AN29" s="9">
        <v>0</v>
      </c>
      <c r="AO29" s="9">
        <v>0</v>
      </c>
      <c r="AP29" s="9">
        <v>0</v>
      </c>
      <c r="AQ29" s="9">
        <v>0</v>
      </c>
      <c r="AR29" s="9">
        <v>0</v>
      </c>
      <c r="AS29" s="9">
        <v>0</v>
      </c>
      <c r="AT29" s="16">
        <v>1.0999999999999999E-2</v>
      </c>
      <c r="AU29" s="16">
        <v>0.02</v>
      </c>
      <c r="AV29" s="9">
        <v>0</v>
      </c>
      <c r="AW29" s="16">
        <v>3.0000000000000001E-3</v>
      </c>
      <c r="AX29" s="16">
        <v>0.39100000000000001</v>
      </c>
      <c r="AY29" s="16">
        <v>0.126</v>
      </c>
      <c r="AZ29" s="16">
        <v>2.7E-2</v>
      </c>
      <c r="BA29" s="9">
        <v>0</v>
      </c>
      <c r="BB29" s="16">
        <v>3.0000000000000001E-3</v>
      </c>
      <c r="BC29" s="16">
        <v>0.58899999999999997</v>
      </c>
      <c r="BD29" s="9">
        <v>0</v>
      </c>
      <c r="BE29" s="16">
        <v>4.2999999999999997E-2</v>
      </c>
      <c r="BF29" s="9">
        <v>0</v>
      </c>
      <c r="BG29" s="9">
        <v>0</v>
      </c>
      <c r="BH29" s="16">
        <v>0.1</v>
      </c>
      <c r="BI29" s="16">
        <v>0.02</v>
      </c>
      <c r="BJ29" s="9">
        <v>0</v>
      </c>
      <c r="BK29" s="16">
        <v>2E-3</v>
      </c>
      <c r="BL29" s="9">
        <v>0</v>
      </c>
      <c r="BM29" s="9">
        <v>0</v>
      </c>
      <c r="BN29" s="9">
        <f t="shared" si="1"/>
        <v>40.318000000000005</v>
      </c>
      <c r="BO29" s="16">
        <v>0.31900000000000001</v>
      </c>
      <c r="BP29" s="16">
        <v>5.4420000000000002</v>
      </c>
      <c r="BQ29" s="9">
        <v>0</v>
      </c>
      <c r="BR29" s="16">
        <v>1.01</v>
      </c>
      <c r="BS29" s="16">
        <v>84.441000000000003</v>
      </c>
    </row>
    <row r="30" spans="1:71" ht="15">
      <c r="A30" s="7" t="s">
        <v>120</v>
      </c>
      <c r="B30" s="10">
        <v>0</v>
      </c>
      <c r="C30" s="10">
        <v>0</v>
      </c>
      <c r="D30" s="10">
        <v>0</v>
      </c>
      <c r="E30" s="10">
        <v>0</v>
      </c>
      <c r="F30" s="10">
        <v>0</v>
      </c>
      <c r="G30" s="10">
        <v>0</v>
      </c>
      <c r="H30" s="10">
        <v>0</v>
      </c>
      <c r="I30" s="10">
        <v>0</v>
      </c>
      <c r="J30" s="10">
        <v>0</v>
      </c>
      <c r="K30" s="10">
        <v>0</v>
      </c>
      <c r="L30" s="10">
        <v>0</v>
      </c>
      <c r="M30" s="10">
        <v>0</v>
      </c>
      <c r="N30" s="10">
        <v>0</v>
      </c>
      <c r="O30" s="10">
        <v>0</v>
      </c>
      <c r="P30" s="10">
        <v>0</v>
      </c>
      <c r="Q30" s="10">
        <v>0</v>
      </c>
      <c r="R30" s="10">
        <v>0</v>
      </c>
      <c r="S30" s="10">
        <v>0</v>
      </c>
      <c r="T30" s="10">
        <v>0</v>
      </c>
      <c r="U30" s="10">
        <v>0</v>
      </c>
      <c r="V30" s="10">
        <v>0</v>
      </c>
      <c r="W30" s="10">
        <v>0</v>
      </c>
      <c r="X30" s="17">
        <v>9.6000000000000002E-2</v>
      </c>
      <c r="Y30" s="10">
        <v>0</v>
      </c>
      <c r="Z30" s="10">
        <v>0</v>
      </c>
      <c r="AA30" s="10">
        <v>0</v>
      </c>
      <c r="AB30" s="10">
        <v>0</v>
      </c>
      <c r="AC30" s="10">
        <v>0</v>
      </c>
      <c r="AD30" s="10">
        <v>0</v>
      </c>
      <c r="AE30" s="10">
        <v>0</v>
      </c>
      <c r="AF30" s="10">
        <v>0</v>
      </c>
      <c r="AG30" s="10">
        <v>0</v>
      </c>
      <c r="AH30" s="17">
        <v>0.19400000000000001</v>
      </c>
      <c r="AI30" s="17">
        <v>3.0000000000000001E-3</v>
      </c>
      <c r="AJ30" s="10">
        <v>0</v>
      </c>
      <c r="AK30" s="10">
        <v>0</v>
      </c>
      <c r="AL30" s="10">
        <v>0</v>
      </c>
      <c r="AM30" s="10">
        <v>0</v>
      </c>
      <c r="AN30" s="10">
        <v>0</v>
      </c>
      <c r="AO30" s="10">
        <v>0</v>
      </c>
      <c r="AP30" s="10">
        <v>0</v>
      </c>
      <c r="AQ30" s="10">
        <v>0</v>
      </c>
      <c r="AR30" s="10">
        <v>0</v>
      </c>
      <c r="AS30" s="10">
        <v>0</v>
      </c>
      <c r="AT30" s="10">
        <v>0</v>
      </c>
      <c r="AU30" s="10">
        <v>0</v>
      </c>
      <c r="AV30" s="10">
        <v>0</v>
      </c>
      <c r="AW30" s="10">
        <v>0</v>
      </c>
      <c r="AX30" s="10">
        <v>0</v>
      </c>
      <c r="AY30" s="10">
        <v>0</v>
      </c>
      <c r="AZ30" s="10">
        <v>0</v>
      </c>
      <c r="BA30" s="10">
        <v>0</v>
      </c>
      <c r="BB30" s="10">
        <v>0</v>
      </c>
      <c r="BC30" s="10">
        <v>0</v>
      </c>
      <c r="BD30" s="10">
        <v>0</v>
      </c>
      <c r="BE30" s="10">
        <v>0</v>
      </c>
      <c r="BF30" s="10">
        <v>0</v>
      </c>
      <c r="BG30" s="10">
        <v>0</v>
      </c>
      <c r="BH30" s="10">
        <v>0</v>
      </c>
      <c r="BI30" s="10">
        <v>0</v>
      </c>
      <c r="BJ30" s="10">
        <v>0</v>
      </c>
      <c r="BK30" s="10">
        <v>0</v>
      </c>
      <c r="BL30" s="10">
        <v>0</v>
      </c>
      <c r="BM30" s="10">
        <v>0</v>
      </c>
      <c r="BN30" s="9">
        <f t="shared" si="1"/>
        <v>0.29300000000000004</v>
      </c>
      <c r="BO30" s="10">
        <v>0</v>
      </c>
      <c r="BP30" s="17">
        <v>0.11899999999999999</v>
      </c>
      <c r="BQ30" s="10">
        <v>0</v>
      </c>
      <c r="BR30" s="10">
        <v>0</v>
      </c>
      <c r="BS30" s="17">
        <v>6.32</v>
      </c>
    </row>
    <row r="31" spans="1:71" ht="15">
      <c r="A31" s="7" t="s">
        <v>121</v>
      </c>
      <c r="B31" s="9">
        <v>0</v>
      </c>
      <c r="C31" s="9">
        <v>0</v>
      </c>
      <c r="D31" s="9">
        <v>0</v>
      </c>
      <c r="E31" s="9">
        <v>0</v>
      </c>
      <c r="F31" s="9">
        <v>0</v>
      </c>
      <c r="G31" s="9">
        <v>0</v>
      </c>
      <c r="H31" s="9">
        <v>0</v>
      </c>
      <c r="I31" s="9">
        <v>0</v>
      </c>
      <c r="J31" s="9">
        <v>0</v>
      </c>
      <c r="K31" s="9">
        <v>0</v>
      </c>
      <c r="L31" s="9">
        <v>0</v>
      </c>
      <c r="M31" s="9">
        <v>0</v>
      </c>
      <c r="N31" s="9">
        <v>0</v>
      </c>
      <c r="O31" s="9">
        <v>0</v>
      </c>
      <c r="P31" s="9">
        <v>0</v>
      </c>
      <c r="Q31" s="9">
        <v>0</v>
      </c>
      <c r="R31" s="9">
        <v>0</v>
      </c>
      <c r="S31" s="9">
        <v>0</v>
      </c>
      <c r="T31" s="9">
        <v>0</v>
      </c>
      <c r="U31" s="9">
        <v>0</v>
      </c>
      <c r="V31" s="16">
        <v>51.091999999999999</v>
      </c>
      <c r="W31" s="9">
        <v>0</v>
      </c>
      <c r="X31" s="16">
        <v>1.417</v>
      </c>
      <c r="Y31" s="9">
        <v>0</v>
      </c>
      <c r="Z31" s="9">
        <v>0</v>
      </c>
      <c r="AA31" s="9">
        <v>0</v>
      </c>
      <c r="AB31" s="16">
        <v>1.6819999999999999</v>
      </c>
      <c r="AC31" s="9">
        <v>0</v>
      </c>
      <c r="AD31" s="16">
        <v>0.17100000000000001</v>
      </c>
      <c r="AE31" s="16">
        <v>0.40799999999999997</v>
      </c>
      <c r="AF31" s="16">
        <v>2.4790000000000001</v>
      </c>
      <c r="AG31" s="9">
        <v>0</v>
      </c>
      <c r="AH31" s="9">
        <v>0</v>
      </c>
      <c r="AI31" s="9">
        <v>0</v>
      </c>
      <c r="AJ31" s="9">
        <v>0</v>
      </c>
      <c r="AK31" s="9">
        <v>0</v>
      </c>
      <c r="AL31" s="9">
        <v>0</v>
      </c>
      <c r="AM31" s="9">
        <v>0</v>
      </c>
      <c r="AN31" s="9">
        <v>0</v>
      </c>
      <c r="AO31" s="9">
        <v>0</v>
      </c>
      <c r="AP31" s="9">
        <v>0</v>
      </c>
      <c r="AQ31" s="9">
        <v>0</v>
      </c>
      <c r="AR31" s="9">
        <v>0</v>
      </c>
      <c r="AS31" s="9">
        <v>0</v>
      </c>
      <c r="AT31" s="9">
        <v>0</v>
      </c>
      <c r="AU31" s="9">
        <v>0</v>
      </c>
      <c r="AV31" s="9">
        <v>0</v>
      </c>
      <c r="AW31" s="9">
        <v>0</v>
      </c>
      <c r="AX31" s="9">
        <v>0</v>
      </c>
      <c r="AY31" s="9">
        <v>0</v>
      </c>
      <c r="AZ31" s="9">
        <v>0</v>
      </c>
      <c r="BA31" s="9">
        <v>0</v>
      </c>
      <c r="BB31" s="9">
        <v>0</v>
      </c>
      <c r="BC31" s="16">
        <v>2.0710000000000002</v>
      </c>
      <c r="BD31" s="9">
        <v>0</v>
      </c>
      <c r="BE31" s="9">
        <v>0</v>
      </c>
      <c r="BF31" s="9">
        <v>0</v>
      </c>
      <c r="BG31" s="9">
        <v>0</v>
      </c>
      <c r="BH31" s="9">
        <v>0</v>
      </c>
      <c r="BI31" s="9">
        <v>0</v>
      </c>
      <c r="BJ31" s="16">
        <v>0.158</v>
      </c>
      <c r="BK31" s="9">
        <v>0</v>
      </c>
      <c r="BL31" s="9">
        <v>0</v>
      </c>
      <c r="BM31" s="9">
        <v>0</v>
      </c>
      <c r="BN31" s="9">
        <f t="shared" si="1"/>
        <v>59.478000000000002</v>
      </c>
      <c r="BO31" s="9">
        <v>0</v>
      </c>
      <c r="BP31" s="16">
        <v>101.589</v>
      </c>
      <c r="BQ31" s="9">
        <v>0</v>
      </c>
      <c r="BR31" s="16">
        <v>0.439</v>
      </c>
      <c r="BS31" s="16">
        <v>625.9</v>
      </c>
    </row>
    <row r="32" spans="1:71" ht="15">
      <c r="A32" s="7" t="s">
        <v>122</v>
      </c>
      <c r="B32" s="10">
        <v>0</v>
      </c>
      <c r="C32" s="10">
        <v>0</v>
      </c>
      <c r="D32" s="10">
        <v>0</v>
      </c>
      <c r="E32" s="10">
        <v>0</v>
      </c>
      <c r="F32" s="10">
        <v>0</v>
      </c>
      <c r="G32" s="10">
        <v>0</v>
      </c>
      <c r="H32" s="10">
        <v>0</v>
      </c>
      <c r="I32" s="10">
        <v>0</v>
      </c>
      <c r="J32" s="10">
        <v>0</v>
      </c>
      <c r="K32" s="10">
        <v>0</v>
      </c>
      <c r="L32" s="10">
        <v>0</v>
      </c>
      <c r="M32" s="10">
        <v>0</v>
      </c>
      <c r="N32" s="17">
        <v>10.685</v>
      </c>
      <c r="O32" s="10">
        <v>0</v>
      </c>
      <c r="P32" s="10">
        <v>0</v>
      </c>
      <c r="Q32" s="17">
        <v>0.127</v>
      </c>
      <c r="R32" s="17">
        <v>0.27300000000000002</v>
      </c>
      <c r="S32" s="17">
        <v>0.20200000000000001</v>
      </c>
      <c r="T32" s="17">
        <v>0.64600000000000002</v>
      </c>
      <c r="U32" s="17">
        <v>3.6779999999999999</v>
      </c>
      <c r="V32" s="17">
        <v>65.253</v>
      </c>
      <c r="W32" s="10">
        <v>0</v>
      </c>
      <c r="X32" s="17">
        <v>15.46</v>
      </c>
      <c r="Y32" s="10">
        <v>0</v>
      </c>
      <c r="Z32" s="10">
        <v>0</v>
      </c>
      <c r="AA32" s="10">
        <v>0</v>
      </c>
      <c r="AB32" s="10">
        <v>0</v>
      </c>
      <c r="AC32" s="10">
        <v>0</v>
      </c>
      <c r="AD32" s="10">
        <v>0</v>
      </c>
      <c r="AE32" s="10">
        <v>0</v>
      </c>
      <c r="AF32" s="17">
        <v>1.4750000000000001</v>
      </c>
      <c r="AG32" s="17">
        <v>1.7999999999999999E-2</v>
      </c>
      <c r="AH32" s="17">
        <v>4.1280000000000001</v>
      </c>
      <c r="AI32" s="10">
        <v>0</v>
      </c>
      <c r="AJ32" s="10">
        <v>0</v>
      </c>
      <c r="AK32" s="10">
        <v>0</v>
      </c>
      <c r="AL32" s="10">
        <v>0</v>
      </c>
      <c r="AM32" s="10">
        <v>0</v>
      </c>
      <c r="AN32" s="10">
        <v>0</v>
      </c>
      <c r="AO32" s="10">
        <v>0</v>
      </c>
      <c r="AP32" s="10">
        <v>0</v>
      </c>
      <c r="AQ32" s="10">
        <v>0</v>
      </c>
      <c r="AR32" s="10">
        <v>0</v>
      </c>
      <c r="AS32" s="10">
        <v>0</v>
      </c>
      <c r="AT32" s="10">
        <v>0</v>
      </c>
      <c r="AU32" s="10">
        <v>0</v>
      </c>
      <c r="AV32" s="10">
        <v>0</v>
      </c>
      <c r="AW32" s="10">
        <v>0</v>
      </c>
      <c r="AX32" s="10">
        <v>0</v>
      </c>
      <c r="AY32" s="17">
        <v>0.67</v>
      </c>
      <c r="AZ32" s="10">
        <v>0</v>
      </c>
      <c r="BA32" s="10">
        <v>0</v>
      </c>
      <c r="BB32" s="10">
        <v>0</v>
      </c>
      <c r="BC32" s="10">
        <v>0</v>
      </c>
      <c r="BD32" s="10">
        <v>0</v>
      </c>
      <c r="BE32" s="17">
        <v>5.7000000000000002E-2</v>
      </c>
      <c r="BF32" s="10">
        <v>0</v>
      </c>
      <c r="BG32" s="10">
        <v>0</v>
      </c>
      <c r="BH32" s="17">
        <v>5.8000000000000003E-2</v>
      </c>
      <c r="BI32" s="10">
        <v>0</v>
      </c>
      <c r="BJ32" s="17">
        <v>0.14799999999999999</v>
      </c>
      <c r="BK32" s="10">
        <v>0</v>
      </c>
      <c r="BL32" s="10">
        <v>0</v>
      </c>
      <c r="BM32" s="10">
        <v>0</v>
      </c>
      <c r="BN32" s="9">
        <f t="shared" si="1"/>
        <v>102.87800000000001</v>
      </c>
      <c r="BO32" s="17">
        <v>1.133</v>
      </c>
      <c r="BP32" s="17">
        <v>47.83</v>
      </c>
      <c r="BQ32" s="10">
        <v>0</v>
      </c>
      <c r="BR32" s="17">
        <v>4.7519999999999998</v>
      </c>
      <c r="BS32" s="17">
        <v>100.67400000000001</v>
      </c>
    </row>
    <row r="33" spans="1:71" ht="15">
      <c r="A33" s="7" t="s">
        <v>123</v>
      </c>
      <c r="B33" s="16">
        <v>2.58</v>
      </c>
      <c r="C33" s="16">
        <v>1.226</v>
      </c>
      <c r="D33" s="16">
        <v>8.1000000000000003E-2</v>
      </c>
      <c r="E33" s="16">
        <v>8.7149999999999999</v>
      </c>
      <c r="F33" s="16">
        <v>0.17799999999999999</v>
      </c>
      <c r="G33" s="9">
        <v>0</v>
      </c>
      <c r="H33" s="16">
        <v>2.8000000000000001E-2</v>
      </c>
      <c r="I33" s="16">
        <v>4.7E-2</v>
      </c>
      <c r="J33" s="16">
        <v>1.4999999999999999E-2</v>
      </c>
      <c r="K33" s="16">
        <v>0.107</v>
      </c>
      <c r="L33" s="16">
        <v>3.4000000000000002E-2</v>
      </c>
      <c r="M33" s="16">
        <v>7.5999999999999998E-2</v>
      </c>
      <c r="N33" s="16">
        <v>1.494</v>
      </c>
      <c r="O33" s="16">
        <v>3.9E-2</v>
      </c>
      <c r="P33" s="16">
        <v>0.371</v>
      </c>
      <c r="Q33" s="16">
        <v>1.917</v>
      </c>
      <c r="R33" s="16">
        <v>0.311</v>
      </c>
      <c r="S33" s="16">
        <v>0.876</v>
      </c>
      <c r="T33" s="16">
        <v>0.43099999999999999</v>
      </c>
      <c r="U33" s="16">
        <v>6.0330000000000004</v>
      </c>
      <c r="V33" s="16">
        <v>218.125</v>
      </c>
      <c r="W33" s="16">
        <v>0.13400000000000001</v>
      </c>
      <c r="X33" s="16">
        <v>46.110999999999997</v>
      </c>
      <c r="Y33" s="16">
        <v>2.363</v>
      </c>
      <c r="Z33" s="16">
        <v>1.2E-2</v>
      </c>
      <c r="AA33" s="16">
        <v>1.3280000000000001</v>
      </c>
      <c r="AB33" s="16">
        <v>1.294</v>
      </c>
      <c r="AC33" s="16">
        <v>0.122</v>
      </c>
      <c r="AD33" s="16">
        <v>1.4999999999999999E-2</v>
      </c>
      <c r="AE33" s="16">
        <v>0.31</v>
      </c>
      <c r="AF33" s="16">
        <v>83.052999999999997</v>
      </c>
      <c r="AG33" s="16">
        <v>3.988</v>
      </c>
      <c r="AH33" s="16">
        <v>12.194000000000001</v>
      </c>
      <c r="AI33" s="16">
        <v>1.6259999999999999</v>
      </c>
      <c r="AJ33" s="9">
        <v>0</v>
      </c>
      <c r="AK33" s="16">
        <v>1.03</v>
      </c>
      <c r="AL33" s="9">
        <v>0</v>
      </c>
      <c r="AM33" s="16">
        <v>2.5000000000000001E-2</v>
      </c>
      <c r="AN33" s="16">
        <v>4.5999999999999999E-2</v>
      </c>
      <c r="AO33" s="16">
        <v>0.17199999999999999</v>
      </c>
      <c r="AP33" s="9">
        <v>0</v>
      </c>
      <c r="AQ33" s="9">
        <v>0</v>
      </c>
      <c r="AR33" s="9">
        <v>0</v>
      </c>
      <c r="AS33" s="16">
        <v>2.3E-2</v>
      </c>
      <c r="AT33" s="16">
        <v>4.8000000000000001E-2</v>
      </c>
      <c r="AU33" s="16">
        <v>4.8000000000000001E-2</v>
      </c>
      <c r="AV33" s="9">
        <v>0</v>
      </c>
      <c r="AW33" s="9">
        <v>0</v>
      </c>
      <c r="AX33" s="9">
        <v>0</v>
      </c>
      <c r="AY33" s="16">
        <v>0.123</v>
      </c>
      <c r="AZ33" s="9">
        <v>0</v>
      </c>
      <c r="BA33" s="16">
        <v>5.8000000000000003E-2</v>
      </c>
      <c r="BB33" s="9">
        <v>0</v>
      </c>
      <c r="BC33" s="16">
        <v>20.228000000000002</v>
      </c>
      <c r="BD33" s="16">
        <v>0.152</v>
      </c>
      <c r="BE33" s="16">
        <v>0.17399999999999999</v>
      </c>
      <c r="BF33" s="9">
        <v>0</v>
      </c>
      <c r="BG33" s="16">
        <v>2E-3</v>
      </c>
      <c r="BH33" s="16">
        <v>5.6000000000000001E-2</v>
      </c>
      <c r="BI33" s="9">
        <v>0</v>
      </c>
      <c r="BJ33" s="9">
        <v>0</v>
      </c>
      <c r="BK33" s="9">
        <v>0</v>
      </c>
      <c r="BL33" s="9">
        <v>0</v>
      </c>
      <c r="BM33" s="9">
        <v>0</v>
      </c>
      <c r="BN33" s="9">
        <f t="shared" si="1"/>
        <v>417.41899999999987</v>
      </c>
      <c r="BO33" s="16">
        <v>5.3739999999999997</v>
      </c>
      <c r="BP33" s="16">
        <v>78.159000000000006</v>
      </c>
      <c r="BQ33" s="16">
        <v>0.23</v>
      </c>
      <c r="BR33" s="16">
        <v>230.202</v>
      </c>
      <c r="BS33" s="16">
        <v>229.102</v>
      </c>
    </row>
    <row r="34" spans="1:71" ht="15">
      <c r="A34" s="7" t="s">
        <v>124</v>
      </c>
      <c r="B34" s="17">
        <v>8.0000000000000002E-3</v>
      </c>
      <c r="C34" s="10">
        <v>0</v>
      </c>
      <c r="D34" s="17">
        <v>0.05</v>
      </c>
      <c r="E34" s="10">
        <v>0</v>
      </c>
      <c r="F34" s="10">
        <v>0</v>
      </c>
      <c r="G34" s="17">
        <v>1.6E-2</v>
      </c>
      <c r="H34" s="10">
        <v>0</v>
      </c>
      <c r="I34" s="10">
        <v>0</v>
      </c>
      <c r="J34" s="10">
        <v>0</v>
      </c>
      <c r="K34" s="10">
        <v>0</v>
      </c>
      <c r="L34" s="17">
        <v>0.03</v>
      </c>
      <c r="M34" s="10">
        <v>0</v>
      </c>
      <c r="N34" s="17">
        <v>0.01</v>
      </c>
      <c r="O34" s="10">
        <v>0</v>
      </c>
      <c r="P34" s="17">
        <v>2E-3</v>
      </c>
      <c r="Q34" s="17">
        <v>0.89800000000000002</v>
      </c>
      <c r="R34" s="17">
        <v>6.2E-2</v>
      </c>
      <c r="S34" s="10">
        <v>0</v>
      </c>
      <c r="T34" s="17">
        <v>0.04</v>
      </c>
      <c r="U34" s="17">
        <v>0.58499999999999996</v>
      </c>
      <c r="V34" s="17">
        <v>53.101999999999997</v>
      </c>
      <c r="W34" s="17">
        <v>1.39</v>
      </c>
      <c r="X34" s="17">
        <v>12.39</v>
      </c>
      <c r="Y34" s="10">
        <v>0</v>
      </c>
      <c r="Z34" s="10">
        <v>0</v>
      </c>
      <c r="AA34" s="10">
        <v>0</v>
      </c>
      <c r="AB34" s="17">
        <v>0.217</v>
      </c>
      <c r="AC34" s="17">
        <v>4.9649999999999999</v>
      </c>
      <c r="AD34" s="17">
        <v>0.80300000000000005</v>
      </c>
      <c r="AE34" s="17">
        <v>1.258</v>
      </c>
      <c r="AF34" s="17">
        <v>7.5999999999999998E-2</v>
      </c>
      <c r="AG34" s="17">
        <v>5.0000000000000001E-3</v>
      </c>
      <c r="AH34" s="17">
        <v>12.331</v>
      </c>
      <c r="AI34" s="17">
        <v>1E-3</v>
      </c>
      <c r="AJ34" s="10">
        <v>0</v>
      </c>
      <c r="AK34" s="17">
        <v>1E-3</v>
      </c>
      <c r="AL34" s="10">
        <v>0</v>
      </c>
      <c r="AM34" s="10">
        <v>0</v>
      </c>
      <c r="AN34" s="10">
        <v>0</v>
      </c>
      <c r="AO34" s="10">
        <v>0</v>
      </c>
      <c r="AP34" s="10">
        <v>0</v>
      </c>
      <c r="AQ34" s="10">
        <v>0</v>
      </c>
      <c r="AR34" s="10">
        <v>0</v>
      </c>
      <c r="AS34" s="17">
        <v>3.0000000000000001E-3</v>
      </c>
      <c r="AT34" s="10">
        <v>0</v>
      </c>
      <c r="AU34" s="10">
        <v>0</v>
      </c>
      <c r="AV34" s="10">
        <v>0</v>
      </c>
      <c r="AW34" s="10">
        <v>0</v>
      </c>
      <c r="AX34" s="10">
        <v>0</v>
      </c>
      <c r="AY34" s="17">
        <v>1E-3</v>
      </c>
      <c r="AZ34" s="10">
        <v>0</v>
      </c>
      <c r="BA34" s="10">
        <v>0</v>
      </c>
      <c r="BB34" s="10">
        <v>0</v>
      </c>
      <c r="BC34" s="17">
        <v>4.2000000000000003E-2</v>
      </c>
      <c r="BD34" s="17">
        <v>7.3999999999999996E-2</v>
      </c>
      <c r="BE34" s="10">
        <v>0</v>
      </c>
      <c r="BF34" s="10">
        <v>0</v>
      </c>
      <c r="BG34" s="10">
        <v>0</v>
      </c>
      <c r="BH34" s="17">
        <v>2E-3</v>
      </c>
      <c r="BI34" s="10">
        <v>0</v>
      </c>
      <c r="BJ34" s="17">
        <v>0.23699999999999999</v>
      </c>
      <c r="BK34" s="10">
        <v>0</v>
      </c>
      <c r="BL34" s="10">
        <v>0</v>
      </c>
      <c r="BM34" s="10">
        <v>0</v>
      </c>
      <c r="BN34" s="9">
        <f t="shared" si="1"/>
        <v>88.59899999999999</v>
      </c>
      <c r="BO34" s="10">
        <v>0</v>
      </c>
      <c r="BP34" s="17">
        <v>75.516000000000005</v>
      </c>
      <c r="BQ34" s="10">
        <v>0</v>
      </c>
      <c r="BR34" s="17">
        <v>-0.36499999999999999</v>
      </c>
      <c r="BS34" s="17">
        <v>188.85</v>
      </c>
    </row>
    <row r="35" spans="1:71" ht="15">
      <c r="A35" s="7" t="s">
        <v>125</v>
      </c>
      <c r="B35" s="16">
        <v>0.83799999999999997</v>
      </c>
      <c r="C35" s="9">
        <v>0</v>
      </c>
      <c r="D35" s="9">
        <v>0</v>
      </c>
      <c r="E35" s="16">
        <v>0.189</v>
      </c>
      <c r="F35" s="16">
        <v>1.208</v>
      </c>
      <c r="G35" s="9">
        <v>0</v>
      </c>
      <c r="H35" s="16">
        <v>1.9179999999999999</v>
      </c>
      <c r="I35" s="9">
        <v>0</v>
      </c>
      <c r="J35" s="9">
        <v>0</v>
      </c>
      <c r="K35" s="16">
        <v>0.442</v>
      </c>
      <c r="L35" s="16">
        <v>0.92600000000000005</v>
      </c>
      <c r="M35" s="16">
        <v>0.10100000000000001</v>
      </c>
      <c r="N35" s="16">
        <v>0.82699999999999996</v>
      </c>
      <c r="O35" s="16">
        <v>0.92300000000000004</v>
      </c>
      <c r="P35" s="16">
        <v>1.675</v>
      </c>
      <c r="Q35" s="16">
        <v>1.085</v>
      </c>
      <c r="R35" s="9">
        <v>0</v>
      </c>
      <c r="S35" s="9">
        <v>0</v>
      </c>
      <c r="T35" s="16">
        <v>2.3980000000000001</v>
      </c>
      <c r="U35" s="9">
        <v>0</v>
      </c>
      <c r="V35" s="16">
        <v>12.518000000000001</v>
      </c>
      <c r="W35" s="9">
        <v>0</v>
      </c>
      <c r="X35" s="16">
        <v>3.7480000000000002</v>
      </c>
      <c r="Y35" s="16">
        <v>10.282</v>
      </c>
      <c r="Z35" s="16">
        <v>4.2000000000000003E-2</v>
      </c>
      <c r="AA35" s="9">
        <v>0</v>
      </c>
      <c r="AB35" s="16">
        <v>23.925000000000001</v>
      </c>
      <c r="AC35" s="16">
        <v>0.83199999999999996</v>
      </c>
      <c r="AD35" s="16">
        <v>5.3710000000000004</v>
      </c>
      <c r="AE35" s="16">
        <v>3.7519999999999998</v>
      </c>
      <c r="AF35" s="16">
        <v>79.108999999999995</v>
      </c>
      <c r="AG35" s="16">
        <v>1.403</v>
      </c>
      <c r="AH35" s="16">
        <v>1.681</v>
      </c>
      <c r="AI35" s="9">
        <v>0</v>
      </c>
      <c r="AJ35" s="9">
        <v>0</v>
      </c>
      <c r="AK35" s="16">
        <v>9.2999999999999999E-2</v>
      </c>
      <c r="AL35" s="9">
        <v>0</v>
      </c>
      <c r="AM35" s="9">
        <v>0</v>
      </c>
      <c r="AN35" s="9">
        <v>0</v>
      </c>
      <c r="AO35" s="9">
        <v>0</v>
      </c>
      <c r="AP35" s="9">
        <v>0</v>
      </c>
      <c r="AQ35" s="9">
        <v>0</v>
      </c>
      <c r="AR35" s="9">
        <v>0</v>
      </c>
      <c r="AS35" s="9">
        <v>0</v>
      </c>
      <c r="AT35" s="9">
        <v>0</v>
      </c>
      <c r="AU35" s="9">
        <v>0</v>
      </c>
      <c r="AV35" s="9">
        <v>0</v>
      </c>
      <c r="AW35" s="9">
        <v>0</v>
      </c>
      <c r="AX35" s="9">
        <v>0</v>
      </c>
      <c r="AY35" s="9">
        <v>0</v>
      </c>
      <c r="AZ35" s="9">
        <v>0</v>
      </c>
      <c r="BA35" s="9">
        <v>0</v>
      </c>
      <c r="BB35" s="9">
        <v>0</v>
      </c>
      <c r="BC35" s="9">
        <v>0</v>
      </c>
      <c r="BD35" s="9">
        <v>0</v>
      </c>
      <c r="BE35" s="9">
        <v>0</v>
      </c>
      <c r="BF35" s="9">
        <v>0</v>
      </c>
      <c r="BG35" s="16">
        <v>0.246</v>
      </c>
      <c r="BH35" s="9">
        <v>0</v>
      </c>
      <c r="BI35" s="9">
        <v>0</v>
      </c>
      <c r="BJ35" s="16">
        <v>8.7999999999999995E-2</v>
      </c>
      <c r="BK35" s="16">
        <v>4.9349999999999996</v>
      </c>
      <c r="BL35" s="9">
        <v>0</v>
      </c>
      <c r="BM35" s="9">
        <v>0</v>
      </c>
      <c r="BN35" s="9">
        <f t="shared" si="1"/>
        <v>160.55499999999998</v>
      </c>
      <c r="BO35" s="9">
        <v>0</v>
      </c>
      <c r="BP35" s="9">
        <v>0</v>
      </c>
      <c r="BQ35" s="9">
        <v>0</v>
      </c>
      <c r="BR35" s="9">
        <v>0</v>
      </c>
      <c r="BS35" s="16">
        <v>7.1349999999999998</v>
      </c>
    </row>
    <row r="36" spans="1:71" ht="15">
      <c r="A36" s="7" t="s">
        <v>126</v>
      </c>
      <c r="B36" s="10">
        <v>0</v>
      </c>
      <c r="C36" s="10">
        <v>0</v>
      </c>
      <c r="D36" s="17">
        <v>1E-3</v>
      </c>
      <c r="E36" s="10">
        <v>0</v>
      </c>
      <c r="F36" s="10">
        <v>0</v>
      </c>
      <c r="G36" s="10">
        <v>0</v>
      </c>
      <c r="H36" s="10">
        <v>0</v>
      </c>
      <c r="I36" s="10">
        <v>0</v>
      </c>
      <c r="J36" s="10">
        <v>0</v>
      </c>
      <c r="K36" s="10">
        <v>0</v>
      </c>
      <c r="L36" s="10">
        <v>0</v>
      </c>
      <c r="M36" s="10">
        <v>0</v>
      </c>
      <c r="N36" s="10">
        <v>0</v>
      </c>
      <c r="O36" s="10">
        <v>0</v>
      </c>
      <c r="P36" s="17">
        <v>7.4999999999999997E-2</v>
      </c>
      <c r="Q36" s="17">
        <v>1.4E-2</v>
      </c>
      <c r="R36" s="10">
        <v>0</v>
      </c>
      <c r="S36" s="17">
        <v>8.5999999999999993E-2</v>
      </c>
      <c r="T36" s="17">
        <v>3.2000000000000001E-2</v>
      </c>
      <c r="U36" s="17">
        <v>4.8000000000000001E-2</v>
      </c>
      <c r="V36" s="17">
        <v>1.2909999999999999</v>
      </c>
      <c r="W36" s="17">
        <v>0.182</v>
      </c>
      <c r="X36" s="17">
        <v>3.53</v>
      </c>
      <c r="Y36" s="10">
        <v>0</v>
      </c>
      <c r="Z36" s="10">
        <v>0</v>
      </c>
      <c r="AA36" s="10">
        <v>0</v>
      </c>
      <c r="AB36" s="17">
        <v>7.2999999999999995E-2</v>
      </c>
      <c r="AC36" s="17">
        <v>0.5</v>
      </c>
      <c r="AD36" s="17">
        <v>4.0000000000000001E-3</v>
      </c>
      <c r="AE36" s="17">
        <v>1.0999999999999999E-2</v>
      </c>
      <c r="AF36" s="17">
        <v>0.188</v>
      </c>
      <c r="AG36" s="17">
        <v>1E-3</v>
      </c>
      <c r="AH36" s="17">
        <v>0.51300000000000001</v>
      </c>
      <c r="AI36" s="17">
        <v>9.5000000000000001E-2</v>
      </c>
      <c r="AJ36" s="17">
        <v>1.7999999999999999E-2</v>
      </c>
      <c r="AK36" s="10">
        <v>0</v>
      </c>
      <c r="AL36" s="10">
        <v>0</v>
      </c>
      <c r="AM36" s="10">
        <v>0</v>
      </c>
      <c r="AN36" s="10">
        <v>0</v>
      </c>
      <c r="AO36" s="10">
        <v>0</v>
      </c>
      <c r="AP36" s="10">
        <v>0</v>
      </c>
      <c r="AQ36" s="10">
        <v>0</v>
      </c>
      <c r="AR36" s="10">
        <v>0</v>
      </c>
      <c r="AS36" s="10">
        <v>0</v>
      </c>
      <c r="AT36" s="17">
        <v>3.0000000000000001E-3</v>
      </c>
      <c r="AU36" s="10">
        <v>0</v>
      </c>
      <c r="AV36" s="17">
        <v>5.0000000000000001E-3</v>
      </c>
      <c r="AW36" s="17">
        <v>1.7999999999999999E-2</v>
      </c>
      <c r="AX36" s="10">
        <v>0</v>
      </c>
      <c r="AY36" s="10">
        <v>0</v>
      </c>
      <c r="AZ36" s="10">
        <v>0</v>
      </c>
      <c r="BA36" s="10">
        <v>0</v>
      </c>
      <c r="BB36" s="17">
        <v>1.0999999999999999E-2</v>
      </c>
      <c r="BC36" s="17">
        <v>1.0999999999999999E-2</v>
      </c>
      <c r="BD36" s="17">
        <v>8.9999999999999993E-3</v>
      </c>
      <c r="BE36" s="10">
        <v>0</v>
      </c>
      <c r="BF36" s="17">
        <v>8.0000000000000002E-3</v>
      </c>
      <c r="BG36" s="17">
        <v>1.0999999999999999E-2</v>
      </c>
      <c r="BH36" s="17">
        <v>2.7E-2</v>
      </c>
      <c r="BI36" s="10">
        <v>0</v>
      </c>
      <c r="BJ36" s="10">
        <v>0</v>
      </c>
      <c r="BK36" s="10">
        <v>0</v>
      </c>
      <c r="BL36" s="10">
        <v>0</v>
      </c>
      <c r="BM36" s="10">
        <v>0</v>
      </c>
      <c r="BN36" s="9">
        <f t="shared" si="1"/>
        <v>6.7649999999999997</v>
      </c>
      <c r="BO36" s="10">
        <v>0</v>
      </c>
      <c r="BP36" s="17">
        <v>11.127000000000001</v>
      </c>
      <c r="BQ36" s="10">
        <v>0</v>
      </c>
      <c r="BR36" s="17">
        <v>-1.1830000000000001</v>
      </c>
      <c r="BS36" s="17">
        <v>7.2469999999999999</v>
      </c>
    </row>
    <row r="37" spans="1:71" ht="15">
      <c r="A37" s="7" t="s">
        <v>127</v>
      </c>
      <c r="B37" s="16">
        <v>7.0000000000000001E-3</v>
      </c>
      <c r="C37" s="16">
        <v>1.4999999999999999E-2</v>
      </c>
      <c r="D37" s="9">
        <v>0</v>
      </c>
      <c r="E37" s="16">
        <v>1.2999999999999999E-2</v>
      </c>
      <c r="F37" s="9">
        <v>0</v>
      </c>
      <c r="G37" s="9">
        <v>0</v>
      </c>
      <c r="H37" s="16">
        <v>1.7000000000000001E-2</v>
      </c>
      <c r="I37" s="9">
        <v>0</v>
      </c>
      <c r="J37" s="9">
        <v>0</v>
      </c>
      <c r="K37" s="9">
        <v>0</v>
      </c>
      <c r="L37" s="16">
        <v>6.6000000000000003E-2</v>
      </c>
      <c r="M37" s="9">
        <v>0</v>
      </c>
      <c r="N37" s="9">
        <v>0</v>
      </c>
      <c r="O37" s="16">
        <v>0.378</v>
      </c>
      <c r="P37" s="9">
        <v>0</v>
      </c>
      <c r="Q37" s="16">
        <v>0.107</v>
      </c>
      <c r="R37" s="9">
        <v>0</v>
      </c>
      <c r="S37" s="9">
        <v>0</v>
      </c>
      <c r="T37" s="16">
        <v>6.7000000000000004E-2</v>
      </c>
      <c r="U37" s="16">
        <v>4.0000000000000001E-3</v>
      </c>
      <c r="V37" s="16">
        <v>7.8650000000000002</v>
      </c>
      <c r="W37" s="9">
        <v>0</v>
      </c>
      <c r="X37" s="16">
        <v>2.1219999999999999</v>
      </c>
      <c r="Y37" s="16">
        <v>3.0000000000000001E-3</v>
      </c>
      <c r="Z37" s="9">
        <v>0</v>
      </c>
      <c r="AA37" s="16">
        <v>7.4999999999999997E-2</v>
      </c>
      <c r="AB37" s="16">
        <v>5.6000000000000001E-2</v>
      </c>
      <c r="AC37" s="16">
        <v>0.01</v>
      </c>
      <c r="AD37" s="16">
        <v>1.3440000000000001</v>
      </c>
      <c r="AE37" s="9">
        <v>0</v>
      </c>
      <c r="AF37" s="16">
        <v>0.63500000000000001</v>
      </c>
      <c r="AG37" s="9">
        <v>0</v>
      </c>
      <c r="AH37" s="16">
        <v>7.8E-2</v>
      </c>
      <c r="AI37" s="16">
        <v>0.105</v>
      </c>
      <c r="AJ37" s="9">
        <v>0</v>
      </c>
      <c r="AK37" s="16">
        <v>5.0000000000000001E-3</v>
      </c>
      <c r="AL37" s="9">
        <v>0</v>
      </c>
      <c r="AM37" s="9">
        <v>0</v>
      </c>
      <c r="AN37" s="9">
        <v>0</v>
      </c>
      <c r="AO37" s="16">
        <v>1.5940000000000001</v>
      </c>
      <c r="AP37" s="9">
        <v>0</v>
      </c>
      <c r="AQ37" s="9">
        <v>0</v>
      </c>
      <c r="AR37" s="9">
        <v>0</v>
      </c>
      <c r="AS37" s="16">
        <v>1E-3</v>
      </c>
      <c r="AT37" s="16">
        <v>1.2E-2</v>
      </c>
      <c r="AU37" s="16">
        <v>0.218</v>
      </c>
      <c r="AV37" s="16">
        <v>0.436</v>
      </c>
      <c r="AW37" s="16">
        <v>0.01</v>
      </c>
      <c r="AX37" s="16">
        <v>3.0000000000000001E-3</v>
      </c>
      <c r="AY37" s="16">
        <v>0.45800000000000002</v>
      </c>
      <c r="AZ37" s="9">
        <v>0</v>
      </c>
      <c r="BA37" s="9">
        <v>0</v>
      </c>
      <c r="BB37" s="16">
        <v>1.143</v>
      </c>
      <c r="BC37" s="16">
        <v>0.52400000000000002</v>
      </c>
      <c r="BD37" s="16">
        <v>8.9999999999999993E-3</v>
      </c>
      <c r="BE37" s="16">
        <v>1E-3</v>
      </c>
      <c r="BF37" s="16">
        <v>8.0000000000000002E-3</v>
      </c>
      <c r="BG37" s="9">
        <v>0</v>
      </c>
      <c r="BH37" s="9">
        <v>0</v>
      </c>
      <c r="BI37" s="16">
        <v>1E-3</v>
      </c>
      <c r="BJ37" s="9">
        <v>0</v>
      </c>
      <c r="BK37" s="16">
        <v>0.90800000000000003</v>
      </c>
      <c r="BL37" s="9">
        <v>0</v>
      </c>
      <c r="BM37" s="9">
        <v>0</v>
      </c>
      <c r="BN37" s="9">
        <f t="shared" si="1"/>
        <v>18.298000000000002</v>
      </c>
      <c r="BO37" s="9">
        <v>0</v>
      </c>
      <c r="BP37" s="16">
        <v>10.09</v>
      </c>
      <c r="BQ37" s="9">
        <v>0</v>
      </c>
      <c r="BR37" s="16">
        <v>-0.503</v>
      </c>
      <c r="BS37" s="16">
        <v>45.908999999999999</v>
      </c>
    </row>
    <row r="38" spans="1:71" ht="15">
      <c r="A38" s="7" t="s">
        <v>128</v>
      </c>
      <c r="B38" s="10">
        <v>0</v>
      </c>
      <c r="C38" s="10">
        <v>0</v>
      </c>
      <c r="D38" s="10">
        <v>0</v>
      </c>
      <c r="E38" s="10">
        <v>0</v>
      </c>
      <c r="F38" s="10">
        <v>0</v>
      </c>
      <c r="G38" s="10">
        <v>0</v>
      </c>
      <c r="H38" s="10">
        <v>0</v>
      </c>
      <c r="I38" s="10">
        <v>0</v>
      </c>
      <c r="J38" s="10">
        <v>0</v>
      </c>
      <c r="K38" s="10">
        <v>0</v>
      </c>
      <c r="L38" s="10">
        <v>0</v>
      </c>
      <c r="M38" s="10">
        <v>0</v>
      </c>
      <c r="N38" s="17">
        <v>5.0000000000000001E-3</v>
      </c>
      <c r="O38" s="10">
        <v>0</v>
      </c>
      <c r="P38" s="10">
        <v>0</v>
      </c>
      <c r="Q38" s="17">
        <v>0.84399999999999997</v>
      </c>
      <c r="R38" s="17">
        <v>0.29499999999999998</v>
      </c>
      <c r="S38" s="17">
        <v>2.327</v>
      </c>
      <c r="T38" s="17">
        <v>7.1999999999999995E-2</v>
      </c>
      <c r="U38" s="10">
        <v>0</v>
      </c>
      <c r="V38" s="17">
        <v>41.182000000000002</v>
      </c>
      <c r="W38" s="17">
        <v>0.69</v>
      </c>
      <c r="X38" s="10">
        <v>0</v>
      </c>
      <c r="Y38" s="10">
        <v>0</v>
      </c>
      <c r="Z38" s="10">
        <v>0</v>
      </c>
      <c r="AA38" s="10">
        <v>0</v>
      </c>
      <c r="AB38" s="10">
        <v>0</v>
      </c>
      <c r="AC38" s="17">
        <v>1.538</v>
      </c>
      <c r="AD38" s="10">
        <v>0</v>
      </c>
      <c r="AE38" s="10">
        <v>0</v>
      </c>
      <c r="AF38" s="17">
        <v>1.5269999999999999</v>
      </c>
      <c r="AG38" s="17">
        <v>0.14199999999999999</v>
      </c>
      <c r="AH38" s="17">
        <v>32.786000000000001</v>
      </c>
      <c r="AI38" s="10">
        <v>0</v>
      </c>
      <c r="AJ38" s="10">
        <v>0</v>
      </c>
      <c r="AK38" s="10">
        <v>0</v>
      </c>
      <c r="AL38" s="10">
        <v>0</v>
      </c>
      <c r="AM38" s="10">
        <v>0</v>
      </c>
      <c r="AN38" s="10">
        <v>0</v>
      </c>
      <c r="AO38" s="10">
        <v>0</v>
      </c>
      <c r="AP38" s="10">
        <v>0</v>
      </c>
      <c r="AQ38" s="10">
        <v>0</v>
      </c>
      <c r="AR38" s="10">
        <v>0</v>
      </c>
      <c r="AS38" s="10">
        <v>0</v>
      </c>
      <c r="AT38" s="10">
        <v>0</v>
      </c>
      <c r="AU38" s="10">
        <v>0</v>
      </c>
      <c r="AV38" s="10">
        <v>0</v>
      </c>
      <c r="AW38" s="10">
        <v>0</v>
      </c>
      <c r="AX38" s="10">
        <v>0</v>
      </c>
      <c r="AY38" s="10">
        <v>0</v>
      </c>
      <c r="AZ38" s="10">
        <v>0</v>
      </c>
      <c r="BA38" s="10">
        <v>0</v>
      </c>
      <c r="BB38" s="10">
        <v>0</v>
      </c>
      <c r="BC38" s="10">
        <v>0</v>
      </c>
      <c r="BD38" s="10">
        <v>0</v>
      </c>
      <c r="BE38" s="10">
        <v>0</v>
      </c>
      <c r="BF38" s="10">
        <v>0</v>
      </c>
      <c r="BG38" s="10">
        <v>0</v>
      </c>
      <c r="BH38" s="10">
        <v>0</v>
      </c>
      <c r="BI38" s="10">
        <v>0</v>
      </c>
      <c r="BJ38" s="10">
        <v>0</v>
      </c>
      <c r="BK38" s="10">
        <v>0</v>
      </c>
      <c r="BL38" s="10">
        <v>0</v>
      </c>
      <c r="BM38" s="10">
        <v>0</v>
      </c>
      <c r="BN38" s="9">
        <f t="shared" si="1"/>
        <v>81.408000000000001</v>
      </c>
      <c r="BO38" s="10">
        <v>0</v>
      </c>
      <c r="BP38" s="17">
        <v>143.64699999999999</v>
      </c>
      <c r="BQ38" s="10">
        <v>0</v>
      </c>
      <c r="BR38" s="17">
        <v>-0.65</v>
      </c>
      <c r="BS38" s="17">
        <v>268.036</v>
      </c>
    </row>
    <row r="39" spans="1:71" ht="15">
      <c r="A39" s="7" t="s">
        <v>129</v>
      </c>
      <c r="B39" s="9">
        <v>0</v>
      </c>
      <c r="C39" s="9">
        <v>0</v>
      </c>
      <c r="D39" s="16">
        <v>4.2000000000000003E-2</v>
      </c>
      <c r="E39" s="9">
        <v>0</v>
      </c>
      <c r="F39" s="16">
        <v>3.3000000000000002E-2</v>
      </c>
      <c r="G39" s="16">
        <v>6.4000000000000001E-2</v>
      </c>
      <c r="H39" s="9">
        <v>0</v>
      </c>
      <c r="I39" s="9">
        <v>0</v>
      </c>
      <c r="J39" s="9">
        <v>0</v>
      </c>
      <c r="K39" s="9">
        <v>0</v>
      </c>
      <c r="L39" s="9">
        <v>0</v>
      </c>
      <c r="M39" s="9">
        <v>0</v>
      </c>
      <c r="N39" s="16">
        <v>8.4000000000000005E-2</v>
      </c>
      <c r="O39" s="9">
        <v>0</v>
      </c>
      <c r="P39" s="16">
        <v>0.435</v>
      </c>
      <c r="Q39" s="16">
        <v>0.222</v>
      </c>
      <c r="R39" s="16">
        <v>0.182</v>
      </c>
      <c r="S39" s="16">
        <v>4.8000000000000001E-2</v>
      </c>
      <c r="T39" s="16">
        <v>0.219</v>
      </c>
      <c r="U39" s="16">
        <v>1.8</v>
      </c>
      <c r="V39" s="16">
        <v>39.344999999999999</v>
      </c>
      <c r="W39" s="16">
        <v>0.108</v>
      </c>
      <c r="X39" s="16">
        <v>10.109</v>
      </c>
      <c r="Y39" s="9">
        <v>0</v>
      </c>
      <c r="Z39" s="9">
        <v>0</v>
      </c>
      <c r="AA39" s="16">
        <v>0.22600000000000001</v>
      </c>
      <c r="AB39" s="16">
        <v>1.4510000000000001</v>
      </c>
      <c r="AC39" s="16">
        <v>1.4E-2</v>
      </c>
      <c r="AD39" s="16">
        <v>6.4000000000000001E-2</v>
      </c>
      <c r="AE39" s="9">
        <v>0</v>
      </c>
      <c r="AF39" s="16">
        <v>13.891999999999999</v>
      </c>
      <c r="AG39" s="16">
        <v>2.3940000000000001</v>
      </c>
      <c r="AH39" s="16">
        <v>3.7240000000000002</v>
      </c>
      <c r="AI39" s="16">
        <v>2.5000000000000001E-2</v>
      </c>
      <c r="AJ39" s="9">
        <v>0</v>
      </c>
      <c r="AK39" s="9">
        <v>0</v>
      </c>
      <c r="AL39" s="9">
        <v>0</v>
      </c>
      <c r="AM39" s="9">
        <v>0</v>
      </c>
      <c r="AN39" s="9">
        <v>0</v>
      </c>
      <c r="AO39" s="16">
        <v>2.1999999999999999E-2</v>
      </c>
      <c r="AP39" s="16">
        <v>0.377</v>
      </c>
      <c r="AQ39" s="9">
        <v>0</v>
      </c>
      <c r="AR39" s="9">
        <v>0</v>
      </c>
      <c r="AS39" s="16">
        <v>2.5000000000000001E-2</v>
      </c>
      <c r="AT39" s="9">
        <v>0</v>
      </c>
      <c r="AU39" s="16">
        <v>0.19700000000000001</v>
      </c>
      <c r="AV39" s="9">
        <v>0</v>
      </c>
      <c r="AW39" s="16">
        <v>0.21199999999999999</v>
      </c>
      <c r="AX39" s="9">
        <v>0</v>
      </c>
      <c r="AY39" s="16">
        <v>12.398999999999999</v>
      </c>
      <c r="AZ39" s="9">
        <v>0</v>
      </c>
      <c r="BA39" s="9">
        <v>0</v>
      </c>
      <c r="BB39" s="16">
        <v>1.4E-2</v>
      </c>
      <c r="BC39" s="16">
        <v>20.248999999999999</v>
      </c>
      <c r="BD39" s="16">
        <v>5.2999999999999999E-2</v>
      </c>
      <c r="BE39" s="16">
        <v>15.42</v>
      </c>
      <c r="BF39" s="16">
        <v>3.9079999999999999</v>
      </c>
      <c r="BG39" s="9">
        <v>0</v>
      </c>
      <c r="BH39" s="16">
        <v>0.104</v>
      </c>
      <c r="BI39" s="16">
        <v>3.7999999999999999E-2</v>
      </c>
      <c r="BJ39" s="9">
        <v>0</v>
      </c>
      <c r="BK39" s="16">
        <v>1.2E-2</v>
      </c>
      <c r="BL39" s="9">
        <v>0</v>
      </c>
      <c r="BM39" s="9">
        <v>0</v>
      </c>
      <c r="BN39" s="9">
        <f t="shared" si="1"/>
        <v>127.51100000000001</v>
      </c>
      <c r="BO39" s="9">
        <v>0</v>
      </c>
      <c r="BP39" s="16">
        <v>57.805</v>
      </c>
      <c r="BQ39" s="9">
        <v>0</v>
      </c>
      <c r="BR39" s="16">
        <v>4.93</v>
      </c>
      <c r="BS39" s="16">
        <v>58.531999999999996</v>
      </c>
    </row>
    <row r="40" spans="1:71" ht="15">
      <c r="A40" s="7" t="s">
        <v>130</v>
      </c>
      <c r="B40" s="17">
        <v>1.6E-2</v>
      </c>
      <c r="C40" s="10">
        <v>0</v>
      </c>
      <c r="D40" s="17">
        <v>0.13</v>
      </c>
      <c r="E40" s="17">
        <v>0.84499999999999997</v>
      </c>
      <c r="F40" s="17">
        <v>0.109</v>
      </c>
      <c r="G40" s="10">
        <v>0</v>
      </c>
      <c r="H40" s="17">
        <v>3.1E-2</v>
      </c>
      <c r="I40" s="10">
        <v>0</v>
      </c>
      <c r="J40" s="17">
        <v>6.0000000000000001E-3</v>
      </c>
      <c r="K40" s="10">
        <v>0</v>
      </c>
      <c r="L40" s="17">
        <v>6.7000000000000004E-2</v>
      </c>
      <c r="M40" s="17">
        <v>4.8000000000000001E-2</v>
      </c>
      <c r="N40" s="17">
        <v>1.6E-2</v>
      </c>
      <c r="O40" s="17">
        <v>4.1000000000000002E-2</v>
      </c>
      <c r="P40" s="17">
        <v>9.7000000000000003E-2</v>
      </c>
      <c r="Q40" s="17">
        <v>1.653</v>
      </c>
      <c r="R40" s="10">
        <v>0</v>
      </c>
      <c r="S40" s="17">
        <v>1.9E-2</v>
      </c>
      <c r="T40" s="17">
        <v>0.32100000000000001</v>
      </c>
      <c r="U40" s="17">
        <v>7.2670000000000003</v>
      </c>
      <c r="V40" s="17">
        <v>104.494</v>
      </c>
      <c r="W40" s="17">
        <v>0.20799999999999999</v>
      </c>
      <c r="X40" s="17">
        <v>89.548000000000002</v>
      </c>
      <c r="Y40" s="17">
        <v>0.13300000000000001</v>
      </c>
      <c r="Z40" s="17">
        <v>1.7000000000000001E-2</v>
      </c>
      <c r="AA40" s="17">
        <v>0.20100000000000001</v>
      </c>
      <c r="AB40" s="17">
        <v>0.29499999999999998</v>
      </c>
      <c r="AC40" s="10">
        <v>0</v>
      </c>
      <c r="AD40" s="10">
        <v>0</v>
      </c>
      <c r="AE40" s="10">
        <v>0</v>
      </c>
      <c r="AF40" s="17">
        <v>1.486</v>
      </c>
      <c r="AG40" s="17">
        <v>0.22900000000000001</v>
      </c>
      <c r="AH40" s="17">
        <v>2.7690000000000001</v>
      </c>
      <c r="AI40" s="17">
        <v>1.4E-2</v>
      </c>
      <c r="AJ40" s="10">
        <v>0</v>
      </c>
      <c r="AK40" s="10">
        <v>0</v>
      </c>
      <c r="AL40" s="17">
        <v>2.1000000000000001E-2</v>
      </c>
      <c r="AM40" s="17">
        <v>2.5999999999999999E-2</v>
      </c>
      <c r="AN40" s="17">
        <v>8.9999999999999993E-3</v>
      </c>
      <c r="AO40" s="17">
        <v>5.0999999999999997E-2</v>
      </c>
      <c r="AP40" s="10">
        <v>0</v>
      </c>
      <c r="AQ40" s="10">
        <v>0</v>
      </c>
      <c r="AR40" s="10">
        <v>0</v>
      </c>
      <c r="AS40" s="17">
        <v>1.4E-2</v>
      </c>
      <c r="AT40" s="17">
        <v>1.0999999999999999E-2</v>
      </c>
      <c r="AU40" s="17">
        <v>0.13400000000000001</v>
      </c>
      <c r="AV40" s="17">
        <v>2.4E-2</v>
      </c>
      <c r="AW40" s="17">
        <v>1.6E-2</v>
      </c>
      <c r="AX40" s="17">
        <v>1.4999999999999999E-2</v>
      </c>
      <c r="AY40" s="17">
        <v>0.04</v>
      </c>
      <c r="AZ40" s="10">
        <v>0</v>
      </c>
      <c r="BA40" s="10">
        <v>0</v>
      </c>
      <c r="BB40" s="17">
        <v>8.1000000000000003E-2</v>
      </c>
      <c r="BC40" s="17">
        <v>0.02</v>
      </c>
      <c r="BD40" s="17">
        <v>0.02</v>
      </c>
      <c r="BE40" s="17">
        <v>0.107</v>
      </c>
      <c r="BF40" s="17">
        <v>1.4830000000000001</v>
      </c>
      <c r="BG40" s="17">
        <v>0.01</v>
      </c>
      <c r="BH40" s="10">
        <v>0</v>
      </c>
      <c r="BI40" s="17">
        <v>0.55000000000000004</v>
      </c>
      <c r="BJ40" s="10">
        <v>0</v>
      </c>
      <c r="BK40" s="10">
        <v>0</v>
      </c>
      <c r="BL40" s="10">
        <v>0</v>
      </c>
      <c r="BM40" s="10">
        <v>0</v>
      </c>
      <c r="BN40" s="9">
        <f t="shared" si="1"/>
        <v>212.69199999999995</v>
      </c>
      <c r="BO40" s="10">
        <v>0</v>
      </c>
      <c r="BP40" s="17">
        <v>73.272999999999996</v>
      </c>
      <c r="BQ40" s="17">
        <v>0.113</v>
      </c>
      <c r="BR40" s="17">
        <v>39.067999999999998</v>
      </c>
      <c r="BS40" s="17">
        <v>456.33100000000002</v>
      </c>
    </row>
    <row r="41" spans="1:71" ht="15">
      <c r="A41" s="7" t="s">
        <v>131</v>
      </c>
      <c r="B41" s="16">
        <v>5.0999999999999997E-2</v>
      </c>
      <c r="C41" s="16">
        <v>0.01</v>
      </c>
      <c r="D41" s="9">
        <v>0</v>
      </c>
      <c r="E41" s="16">
        <v>8.9999999999999993E-3</v>
      </c>
      <c r="F41" s="16">
        <v>2.8000000000000001E-2</v>
      </c>
      <c r="G41" s="16">
        <v>1E-3</v>
      </c>
      <c r="H41" s="16">
        <v>1.2999999999999999E-2</v>
      </c>
      <c r="I41" s="16">
        <v>6.0000000000000001E-3</v>
      </c>
      <c r="J41" s="16">
        <v>4.0000000000000001E-3</v>
      </c>
      <c r="K41" s="16">
        <v>1E-3</v>
      </c>
      <c r="L41" s="16">
        <v>0.02</v>
      </c>
      <c r="M41" s="16">
        <v>1.7000000000000001E-2</v>
      </c>
      <c r="N41" s="16">
        <v>7.0000000000000001E-3</v>
      </c>
      <c r="O41" s="16">
        <v>0.01</v>
      </c>
      <c r="P41" s="16">
        <v>3.0000000000000001E-3</v>
      </c>
      <c r="Q41" s="16">
        <v>2.1000000000000001E-2</v>
      </c>
      <c r="R41" s="16">
        <v>0.38900000000000001</v>
      </c>
      <c r="S41" s="16">
        <v>8.6999999999999994E-2</v>
      </c>
      <c r="T41" s="16">
        <v>1.115</v>
      </c>
      <c r="U41" s="16">
        <v>5.0000000000000001E-3</v>
      </c>
      <c r="V41" s="16">
        <v>38.103999999999999</v>
      </c>
      <c r="W41" s="16">
        <v>3.0000000000000001E-3</v>
      </c>
      <c r="X41" s="16">
        <v>5.6000000000000001E-2</v>
      </c>
      <c r="Y41" s="16">
        <v>3.6999999999999998E-2</v>
      </c>
      <c r="Z41" s="9">
        <v>0</v>
      </c>
      <c r="AA41" s="16">
        <v>8.9999999999999993E-3</v>
      </c>
      <c r="AB41" s="16">
        <v>0.26400000000000001</v>
      </c>
      <c r="AC41" s="16">
        <v>1.214</v>
      </c>
      <c r="AD41" s="16">
        <v>0.22</v>
      </c>
      <c r="AE41" s="16">
        <v>8.1000000000000003E-2</v>
      </c>
      <c r="AF41" s="16">
        <v>1.508</v>
      </c>
      <c r="AG41" s="16">
        <v>3.1589999999999998</v>
      </c>
      <c r="AH41" s="16">
        <v>2.69</v>
      </c>
      <c r="AI41" s="16">
        <v>0.79300000000000004</v>
      </c>
      <c r="AJ41" s="16">
        <v>0.20499999999999999</v>
      </c>
      <c r="AK41" s="16">
        <v>1.4E-2</v>
      </c>
      <c r="AL41" s="16">
        <v>3.0000000000000001E-3</v>
      </c>
      <c r="AM41" s="16">
        <v>3.0000000000000001E-3</v>
      </c>
      <c r="AN41" s="16">
        <v>1.2999999999999999E-2</v>
      </c>
      <c r="AO41" s="16">
        <v>8.1000000000000003E-2</v>
      </c>
      <c r="AP41" s="16">
        <v>3.7999999999999999E-2</v>
      </c>
      <c r="AQ41" s="16">
        <v>2E-3</v>
      </c>
      <c r="AR41" s="16">
        <v>1.4E-2</v>
      </c>
      <c r="AS41" s="16">
        <v>7.8E-2</v>
      </c>
      <c r="AT41" s="16">
        <v>0.13700000000000001</v>
      </c>
      <c r="AU41" s="16">
        <v>0.35599999999999998</v>
      </c>
      <c r="AV41" s="16">
        <v>0.13500000000000001</v>
      </c>
      <c r="AW41" s="16">
        <v>0.01</v>
      </c>
      <c r="AX41" s="16">
        <v>1.2E-2</v>
      </c>
      <c r="AY41" s="16">
        <v>0.55900000000000005</v>
      </c>
      <c r="AZ41" s="16">
        <v>9.4E-2</v>
      </c>
      <c r="BA41" s="16">
        <v>3.1E-2</v>
      </c>
      <c r="BB41" s="16">
        <v>0.06</v>
      </c>
      <c r="BC41" s="16">
        <v>19.428999999999998</v>
      </c>
      <c r="BD41" s="16">
        <v>1.2999999999999999E-2</v>
      </c>
      <c r="BE41" s="16">
        <v>1.4E-2</v>
      </c>
      <c r="BF41" s="16">
        <v>4.7E-2</v>
      </c>
      <c r="BG41" s="9">
        <v>0</v>
      </c>
      <c r="BH41" s="16">
        <v>1.7000000000000001E-2</v>
      </c>
      <c r="BI41" s="16">
        <v>3.3000000000000002E-2</v>
      </c>
      <c r="BJ41" s="16">
        <v>3.5999999999999997E-2</v>
      </c>
      <c r="BK41" s="16">
        <v>3.0000000000000001E-3</v>
      </c>
      <c r="BL41" s="9">
        <v>0</v>
      </c>
      <c r="BM41" s="9">
        <v>0</v>
      </c>
      <c r="BN41" s="9">
        <f t="shared" si="1"/>
        <v>71.372</v>
      </c>
      <c r="BO41" s="16">
        <v>0.4</v>
      </c>
      <c r="BP41" s="16">
        <v>151.42500000000001</v>
      </c>
      <c r="BQ41" s="9">
        <v>0</v>
      </c>
      <c r="BR41" s="9">
        <v>0</v>
      </c>
      <c r="BS41" s="16">
        <v>395.08</v>
      </c>
    </row>
    <row r="42" spans="1:71" ht="15">
      <c r="A42" s="7" t="s">
        <v>132</v>
      </c>
      <c r="B42" s="10">
        <v>0</v>
      </c>
      <c r="C42" s="10">
        <v>0</v>
      </c>
      <c r="D42" s="17">
        <v>2.5000000000000001E-2</v>
      </c>
      <c r="E42" s="17">
        <v>6.27</v>
      </c>
      <c r="F42" s="10">
        <v>0</v>
      </c>
      <c r="G42" s="10">
        <v>0</v>
      </c>
      <c r="H42" s="10">
        <v>0</v>
      </c>
      <c r="I42" s="10">
        <v>0</v>
      </c>
      <c r="J42" s="10">
        <v>0</v>
      </c>
      <c r="K42" s="10">
        <v>0</v>
      </c>
      <c r="L42" s="10">
        <v>0</v>
      </c>
      <c r="M42" s="10">
        <v>0</v>
      </c>
      <c r="N42" s="10">
        <v>0</v>
      </c>
      <c r="O42" s="10">
        <v>0</v>
      </c>
      <c r="P42" s="10">
        <v>0</v>
      </c>
      <c r="Q42" s="17">
        <v>0.16800000000000001</v>
      </c>
      <c r="R42" s="17">
        <v>17.753</v>
      </c>
      <c r="S42" s="10">
        <v>0</v>
      </c>
      <c r="T42" s="17">
        <v>0.23200000000000001</v>
      </c>
      <c r="U42" s="17">
        <v>1.847</v>
      </c>
      <c r="V42" s="17">
        <v>158.02199999999999</v>
      </c>
      <c r="W42" s="10">
        <v>0</v>
      </c>
      <c r="X42" s="17">
        <v>121.271</v>
      </c>
      <c r="Y42" s="10">
        <v>0</v>
      </c>
      <c r="Z42" s="10">
        <v>0</v>
      </c>
      <c r="AA42" s="10">
        <v>0</v>
      </c>
      <c r="AB42" s="10">
        <v>0</v>
      </c>
      <c r="AC42" s="10">
        <v>0</v>
      </c>
      <c r="AD42" s="10">
        <v>0</v>
      </c>
      <c r="AE42" s="10">
        <v>0</v>
      </c>
      <c r="AF42" s="17">
        <v>3.3860000000000001</v>
      </c>
      <c r="AG42" s="17">
        <v>3.74</v>
      </c>
      <c r="AH42" s="17">
        <v>9.4580000000000002</v>
      </c>
      <c r="AI42" s="10">
        <v>0</v>
      </c>
      <c r="AJ42" s="10">
        <v>0</v>
      </c>
      <c r="AK42" s="10">
        <v>0</v>
      </c>
      <c r="AL42" s="10">
        <v>0</v>
      </c>
      <c r="AM42" s="10">
        <v>0</v>
      </c>
      <c r="AN42" s="10">
        <v>0</v>
      </c>
      <c r="AO42" s="10">
        <v>0</v>
      </c>
      <c r="AP42" s="17">
        <v>2.1000000000000001E-2</v>
      </c>
      <c r="AQ42" s="17">
        <v>0.155</v>
      </c>
      <c r="AR42" s="17">
        <v>7.0999999999999994E-2</v>
      </c>
      <c r="AS42" s="17">
        <v>1.998</v>
      </c>
      <c r="AT42" s="10">
        <v>0</v>
      </c>
      <c r="AU42" s="10">
        <v>0</v>
      </c>
      <c r="AV42" s="10">
        <v>0</v>
      </c>
      <c r="AW42" s="10">
        <v>0</v>
      </c>
      <c r="AX42" s="10">
        <v>0</v>
      </c>
      <c r="AY42" s="10">
        <v>0</v>
      </c>
      <c r="AZ42" s="10">
        <v>0</v>
      </c>
      <c r="BA42" s="10">
        <v>0</v>
      </c>
      <c r="BB42" s="10">
        <v>0</v>
      </c>
      <c r="BC42" s="17">
        <v>193.173</v>
      </c>
      <c r="BD42" s="10">
        <v>0</v>
      </c>
      <c r="BE42" s="17">
        <v>18.094999999999999</v>
      </c>
      <c r="BF42" s="10">
        <v>0</v>
      </c>
      <c r="BG42" s="17">
        <v>0.183</v>
      </c>
      <c r="BH42" s="10">
        <v>0</v>
      </c>
      <c r="BI42" s="17">
        <v>0.112</v>
      </c>
      <c r="BJ42" s="10">
        <v>0</v>
      </c>
      <c r="BK42" s="10">
        <v>0</v>
      </c>
      <c r="BL42" s="10">
        <v>0</v>
      </c>
      <c r="BM42" s="10">
        <v>0</v>
      </c>
      <c r="BN42" s="9">
        <f t="shared" si="1"/>
        <v>535.98000000000013</v>
      </c>
      <c r="BO42" s="10">
        <v>0</v>
      </c>
      <c r="BP42" s="17">
        <v>354.81599999999997</v>
      </c>
      <c r="BQ42" s="10">
        <v>0</v>
      </c>
      <c r="BR42" s="17">
        <v>19.629000000000001</v>
      </c>
      <c r="BS42" s="17">
        <v>400.798</v>
      </c>
    </row>
    <row r="43" spans="1:71" ht="15">
      <c r="A43" s="7" t="s">
        <v>133</v>
      </c>
      <c r="B43" s="16">
        <v>5.0000000000000001E-3</v>
      </c>
      <c r="C43" s="16">
        <v>3.0000000000000001E-3</v>
      </c>
      <c r="D43" s="9">
        <v>0</v>
      </c>
      <c r="E43" s="16">
        <v>2.7E-2</v>
      </c>
      <c r="F43" s="9">
        <v>0</v>
      </c>
      <c r="G43" s="9">
        <v>0</v>
      </c>
      <c r="H43" s="9">
        <v>0</v>
      </c>
      <c r="I43" s="9">
        <v>0</v>
      </c>
      <c r="J43" s="9">
        <v>0</v>
      </c>
      <c r="K43" s="9">
        <v>0</v>
      </c>
      <c r="L43" s="9">
        <v>0</v>
      </c>
      <c r="M43" s="9">
        <v>0</v>
      </c>
      <c r="N43" s="9">
        <v>0</v>
      </c>
      <c r="O43" s="16">
        <v>1E-3</v>
      </c>
      <c r="P43" s="9">
        <v>0</v>
      </c>
      <c r="Q43" s="9">
        <v>0</v>
      </c>
      <c r="R43" s="16">
        <v>0.11899999999999999</v>
      </c>
      <c r="S43" s="16">
        <v>0.25</v>
      </c>
      <c r="T43" s="16">
        <v>2.605</v>
      </c>
      <c r="U43" s="16">
        <v>3.3940000000000001</v>
      </c>
      <c r="V43" s="16">
        <v>61.902999999999999</v>
      </c>
      <c r="W43" s="16">
        <v>3.484</v>
      </c>
      <c r="X43" s="16">
        <v>35.6</v>
      </c>
      <c r="Y43" s="16">
        <v>1E-3</v>
      </c>
      <c r="Z43" s="16">
        <v>2E-3</v>
      </c>
      <c r="AA43" s="9">
        <v>0</v>
      </c>
      <c r="AB43" s="16">
        <v>2.9000000000000001E-2</v>
      </c>
      <c r="AC43" s="16">
        <v>0.56699999999999995</v>
      </c>
      <c r="AD43" s="16">
        <v>0.83899999999999997</v>
      </c>
      <c r="AE43" s="9">
        <v>0</v>
      </c>
      <c r="AF43" s="16">
        <v>1.9279999999999999</v>
      </c>
      <c r="AG43" s="9">
        <v>0</v>
      </c>
      <c r="AH43" s="16">
        <v>0.36199999999999999</v>
      </c>
      <c r="AI43" s="9">
        <v>0</v>
      </c>
      <c r="AJ43" s="9">
        <v>0</v>
      </c>
      <c r="AK43" s="9">
        <v>0</v>
      </c>
      <c r="AL43" s="9">
        <v>0</v>
      </c>
      <c r="AM43" s="9">
        <v>0</v>
      </c>
      <c r="AN43" s="9">
        <v>0</v>
      </c>
      <c r="AO43" s="16">
        <v>28.177</v>
      </c>
      <c r="AP43" s="9">
        <v>0</v>
      </c>
      <c r="AQ43" s="9">
        <v>0</v>
      </c>
      <c r="AR43" s="9">
        <v>0</v>
      </c>
      <c r="AS43" s="9">
        <v>0</v>
      </c>
      <c r="AT43" s="9">
        <v>0</v>
      </c>
      <c r="AU43" s="9">
        <v>0</v>
      </c>
      <c r="AV43" s="9">
        <v>0</v>
      </c>
      <c r="AW43" s="9">
        <v>0</v>
      </c>
      <c r="AX43" s="9">
        <v>0</v>
      </c>
      <c r="AY43" s="16">
        <v>8.9999999999999993E-3</v>
      </c>
      <c r="AZ43" s="9">
        <v>0</v>
      </c>
      <c r="BA43" s="9">
        <v>0</v>
      </c>
      <c r="BB43" s="9">
        <v>0</v>
      </c>
      <c r="BC43" s="16">
        <v>0.28599999999999998</v>
      </c>
      <c r="BD43" s="16">
        <v>5.0000000000000001E-3</v>
      </c>
      <c r="BE43" s="9">
        <v>0</v>
      </c>
      <c r="BF43" s="16">
        <v>0.02</v>
      </c>
      <c r="BG43" s="9">
        <v>0</v>
      </c>
      <c r="BH43" s="16">
        <v>1E-3</v>
      </c>
      <c r="BI43" s="16">
        <v>2E-3</v>
      </c>
      <c r="BJ43" s="16">
        <v>0.27100000000000002</v>
      </c>
      <c r="BK43" s="9">
        <v>0</v>
      </c>
      <c r="BL43" s="9">
        <v>0</v>
      </c>
      <c r="BM43" s="9">
        <v>0</v>
      </c>
      <c r="BN43" s="9">
        <f t="shared" si="1"/>
        <v>139.88999999999996</v>
      </c>
      <c r="BO43" s="9">
        <v>0</v>
      </c>
      <c r="BP43" s="16">
        <v>30.088000000000001</v>
      </c>
      <c r="BQ43" s="9">
        <v>0</v>
      </c>
      <c r="BR43" s="16">
        <v>13.061999999999999</v>
      </c>
      <c r="BS43" s="16">
        <v>561.01800000000003</v>
      </c>
    </row>
    <row r="44" spans="1:71" ht="15">
      <c r="A44" s="7" t="s">
        <v>134</v>
      </c>
      <c r="B44" s="17">
        <v>4.0000000000000001E-3</v>
      </c>
      <c r="C44" s="10">
        <v>0</v>
      </c>
      <c r="D44" s="17">
        <v>0.375</v>
      </c>
      <c r="E44" s="17">
        <v>0.223</v>
      </c>
      <c r="F44" s="17">
        <v>5.2999999999999999E-2</v>
      </c>
      <c r="G44" s="10">
        <v>0</v>
      </c>
      <c r="H44" s="10">
        <v>0</v>
      </c>
      <c r="I44" s="10">
        <v>0</v>
      </c>
      <c r="J44" s="10">
        <v>0</v>
      </c>
      <c r="K44" s="17">
        <v>1.2E-2</v>
      </c>
      <c r="L44" s="17">
        <v>1.7000000000000001E-2</v>
      </c>
      <c r="M44" s="17">
        <v>5.5E-2</v>
      </c>
      <c r="N44" s="17">
        <v>5.0999999999999997E-2</v>
      </c>
      <c r="O44" s="17">
        <v>6.0000000000000001E-3</v>
      </c>
      <c r="P44" s="17">
        <v>1.641</v>
      </c>
      <c r="Q44" s="17">
        <v>5.3999999999999999E-2</v>
      </c>
      <c r="R44" s="17">
        <v>4.0000000000000001E-3</v>
      </c>
      <c r="S44" s="17">
        <v>7.4999999999999997E-2</v>
      </c>
      <c r="T44" s="17">
        <v>8.0000000000000002E-3</v>
      </c>
      <c r="U44" s="17">
        <v>0.16800000000000001</v>
      </c>
      <c r="V44" s="17">
        <v>196.065</v>
      </c>
      <c r="W44" s="17">
        <v>1.2E-2</v>
      </c>
      <c r="X44" s="17">
        <v>4.3650000000000002</v>
      </c>
      <c r="Y44" s="17">
        <v>1.2999999999999999E-2</v>
      </c>
      <c r="Z44" s="17">
        <v>2E-3</v>
      </c>
      <c r="AA44" s="17">
        <v>3.0000000000000001E-3</v>
      </c>
      <c r="AB44" s="17">
        <v>2.4E-2</v>
      </c>
      <c r="AC44" s="10">
        <v>0</v>
      </c>
      <c r="AD44" s="17">
        <v>4.2000000000000003E-2</v>
      </c>
      <c r="AE44" s="17">
        <v>9.8000000000000004E-2</v>
      </c>
      <c r="AF44" s="17">
        <v>11.968999999999999</v>
      </c>
      <c r="AG44" s="17">
        <v>0.249</v>
      </c>
      <c r="AH44" s="17">
        <v>36.055999999999997</v>
      </c>
      <c r="AI44" s="17">
        <v>8.5609999999999999</v>
      </c>
      <c r="AJ44" s="17">
        <v>2E-3</v>
      </c>
      <c r="AK44" s="17">
        <v>2E-3</v>
      </c>
      <c r="AL44" s="10">
        <v>0</v>
      </c>
      <c r="AM44" s="10">
        <v>0</v>
      </c>
      <c r="AN44" s="10">
        <v>0</v>
      </c>
      <c r="AO44" s="10">
        <v>0</v>
      </c>
      <c r="AP44" s="10">
        <v>0</v>
      </c>
      <c r="AQ44" s="10">
        <v>0</v>
      </c>
      <c r="AR44" s="10">
        <v>0</v>
      </c>
      <c r="AS44" s="17">
        <v>1.2E-2</v>
      </c>
      <c r="AT44" s="17">
        <v>1.4E-2</v>
      </c>
      <c r="AU44" s="17">
        <v>8.1000000000000003E-2</v>
      </c>
      <c r="AV44" s="17">
        <v>35.026000000000003</v>
      </c>
      <c r="AW44" s="10">
        <v>0</v>
      </c>
      <c r="AX44" s="10">
        <v>0</v>
      </c>
      <c r="AY44" s="17">
        <v>1.796</v>
      </c>
      <c r="AZ44" s="10">
        <v>0</v>
      </c>
      <c r="BA44" s="17">
        <v>1E-3</v>
      </c>
      <c r="BB44" s="10">
        <v>0</v>
      </c>
      <c r="BC44" s="17">
        <v>15.686</v>
      </c>
      <c r="BD44" s="17">
        <v>0.23100000000000001</v>
      </c>
      <c r="BE44" s="17">
        <v>0.23899999999999999</v>
      </c>
      <c r="BF44" s="17">
        <v>5.0000000000000001E-3</v>
      </c>
      <c r="BG44" s="17">
        <v>0.03</v>
      </c>
      <c r="BH44" s="17">
        <v>3.9E-2</v>
      </c>
      <c r="BI44" s="17">
        <v>1.4999999999999999E-2</v>
      </c>
      <c r="BJ44" s="17">
        <v>1.7999999999999999E-2</v>
      </c>
      <c r="BK44" s="10">
        <v>0</v>
      </c>
      <c r="BL44" s="10">
        <v>0</v>
      </c>
      <c r="BM44" s="10">
        <v>0</v>
      </c>
      <c r="BN44" s="9">
        <f t="shared" si="1"/>
        <v>313.40199999999987</v>
      </c>
      <c r="BO44" s="10">
        <v>0</v>
      </c>
      <c r="BP44" s="17">
        <v>57.097000000000001</v>
      </c>
      <c r="BQ44" s="17">
        <v>4.0000000000000001E-3</v>
      </c>
      <c r="BR44" s="17">
        <v>6.1550000000000002</v>
      </c>
      <c r="BS44" s="17">
        <v>1299.4290000000001</v>
      </c>
    </row>
    <row r="45" spans="1:71" ht="15">
      <c r="A45" s="7" t="s">
        <v>135</v>
      </c>
      <c r="B45" s="16">
        <v>0.16300000000000001</v>
      </c>
      <c r="C45" s="16">
        <v>1.2E-2</v>
      </c>
      <c r="D45" s="9">
        <v>0</v>
      </c>
      <c r="E45" s="16">
        <v>0.68500000000000005</v>
      </c>
      <c r="F45" s="16">
        <v>1.7000000000000001E-2</v>
      </c>
      <c r="G45" s="9">
        <v>0</v>
      </c>
      <c r="H45" s="9">
        <v>0</v>
      </c>
      <c r="I45" s="9">
        <v>0</v>
      </c>
      <c r="J45" s="16">
        <v>3.0000000000000001E-3</v>
      </c>
      <c r="K45" s="9">
        <v>0</v>
      </c>
      <c r="L45" s="16">
        <v>1.4999999999999999E-2</v>
      </c>
      <c r="M45" s="16">
        <v>1E-3</v>
      </c>
      <c r="N45" s="9">
        <v>0</v>
      </c>
      <c r="O45" s="9">
        <v>0</v>
      </c>
      <c r="P45" s="9">
        <v>0</v>
      </c>
      <c r="Q45" s="16">
        <v>0.96099999999999997</v>
      </c>
      <c r="R45" s="9">
        <v>0</v>
      </c>
      <c r="S45" s="9">
        <v>0</v>
      </c>
      <c r="T45" s="16">
        <v>8.8999999999999996E-2</v>
      </c>
      <c r="U45" s="9">
        <v>0</v>
      </c>
      <c r="V45" s="16">
        <v>14.337</v>
      </c>
      <c r="W45" s="9">
        <v>0</v>
      </c>
      <c r="X45" s="16">
        <v>1.9E-2</v>
      </c>
      <c r="Y45" s="9">
        <v>0</v>
      </c>
      <c r="Z45" s="9">
        <v>0</v>
      </c>
      <c r="AA45" s="16">
        <v>1E-3</v>
      </c>
      <c r="AB45" s="9">
        <v>0</v>
      </c>
      <c r="AC45" s="9">
        <v>0</v>
      </c>
      <c r="AD45" s="16">
        <v>6.0000000000000001E-3</v>
      </c>
      <c r="AE45" s="16">
        <v>2E-3</v>
      </c>
      <c r="AF45" s="16">
        <v>2.6259999999999999</v>
      </c>
      <c r="AG45" s="16">
        <v>2.5000000000000001E-2</v>
      </c>
      <c r="AH45" s="16">
        <v>0.30599999999999999</v>
      </c>
      <c r="AI45" s="16">
        <v>0.40300000000000002</v>
      </c>
      <c r="AJ45" s="16">
        <v>5.2999999999999999E-2</v>
      </c>
      <c r="AK45" s="16">
        <v>5.0000000000000001E-3</v>
      </c>
      <c r="AL45" s="16">
        <v>2E-3</v>
      </c>
      <c r="AM45" s="16">
        <v>3.0000000000000001E-3</v>
      </c>
      <c r="AN45" s="16">
        <v>1.9E-2</v>
      </c>
      <c r="AO45" s="9">
        <v>0</v>
      </c>
      <c r="AP45" s="9">
        <v>0</v>
      </c>
      <c r="AQ45" s="9">
        <v>0</v>
      </c>
      <c r="AR45" s="9">
        <v>0</v>
      </c>
      <c r="AS45" s="16">
        <v>8.5999999999999993E-2</v>
      </c>
      <c r="AT45" s="16">
        <v>3.4000000000000002E-2</v>
      </c>
      <c r="AU45" s="16">
        <v>0.14299999999999999</v>
      </c>
      <c r="AV45" s="9">
        <v>0</v>
      </c>
      <c r="AW45" s="16">
        <v>7.0000000000000001E-3</v>
      </c>
      <c r="AX45" s="16">
        <v>3.0000000000000001E-3</v>
      </c>
      <c r="AY45" s="9">
        <v>0</v>
      </c>
      <c r="AZ45" s="16">
        <v>0.16700000000000001</v>
      </c>
      <c r="BA45" s="16">
        <v>3.0000000000000001E-3</v>
      </c>
      <c r="BB45" s="16">
        <v>0.04</v>
      </c>
      <c r="BC45" s="16">
        <v>1.387</v>
      </c>
      <c r="BD45" s="16">
        <v>1.0999999999999999E-2</v>
      </c>
      <c r="BE45" s="16">
        <v>0.03</v>
      </c>
      <c r="BF45" s="16">
        <v>1.9E-2</v>
      </c>
      <c r="BG45" s="9">
        <v>0</v>
      </c>
      <c r="BH45" s="16">
        <v>0.01</v>
      </c>
      <c r="BI45" s="16">
        <v>1E-3</v>
      </c>
      <c r="BJ45" s="16">
        <v>0.49099999999999999</v>
      </c>
      <c r="BK45" s="9">
        <v>0</v>
      </c>
      <c r="BL45" s="9">
        <v>0</v>
      </c>
      <c r="BM45" s="9">
        <v>0</v>
      </c>
      <c r="BN45" s="9">
        <f t="shared" si="1"/>
        <v>22.184999999999999</v>
      </c>
      <c r="BO45" s="9">
        <v>0</v>
      </c>
      <c r="BP45" s="16">
        <v>117.509</v>
      </c>
      <c r="BQ45" s="9">
        <v>0</v>
      </c>
      <c r="BR45" s="9">
        <v>0</v>
      </c>
      <c r="BS45" s="16">
        <v>18.978000000000002</v>
      </c>
    </row>
    <row r="46" spans="1:71" ht="15">
      <c r="A46" s="7" t="s">
        <v>136</v>
      </c>
      <c r="B46" s="10">
        <v>0</v>
      </c>
      <c r="C46" s="17">
        <v>0.33500000000000002</v>
      </c>
      <c r="D46" s="17">
        <v>0.91300000000000003</v>
      </c>
      <c r="E46" s="17">
        <v>1.337</v>
      </c>
      <c r="F46" s="10">
        <v>0</v>
      </c>
      <c r="G46" s="10">
        <v>0</v>
      </c>
      <c r="H46" s="10">
        <v>0</v>
      </c>
      <c r="I46" s="10">
        <v>0</v>
      </c>
      <c r="J46" s="10">
        <v>0</v>
      </c>
      <c r="K46" s="10">
        <v>0</v>
      </c>
      <c r="L46" s="10">
        <v>0</v>
      </c>
      <c r="M46" s="10">
        <v>0</v>
      </c>
      <c r="N46" s="10">
        <v>0</v>
      </c>
      <c r="O46" s="10">
        <v>0</v>
      </c>
      <c r="P46" s="10">
        <v>0</v>
      </c>
      <c r="Q46" s="10">
        <v>0</v>
      </c>
      <c r="R46" s="17">
        <v>0.16700000000000001</v>
      </c>
      <c r="S46" s="10">
        <v>0</v>
      </c>
      <c r="T46" s="17">
        <v>5.7089999999999996</v>
      </c>
      <c r="U46" s="17">
        <v>1.0169999999999999</v>
      </c>
      <c r="V46" s="17">
        <v>337.12400000000002</v>
      </c>
      <c r="W46" s="10">
        <v>0</v>
      </c>
      <c r="X46" s="10">
        <v>0</v>
      </c>
      <c r="Y46" s="10">
        <v>0</v>
      </c>
      <c r="Z46" s="10">
        <v>0</v>
      </c>
      <c r="AA46" s="17">
        <v>1.0999999999999999E-2</v>
      </c>
      <c r="AB46" s="17">
        <v>0.90300000000000002</v>
      </c>
      <c r="AC46" s="10">
        <v>0</v>
      </c>
      <c r="AD46" s="10">
        <v>0</v>
      </c>
      <c r="AE46" s="10">
        <v>0</v>
      </c>
      <c r="AF46" s="17">
        <v>9.86</v>
      </c>
      <c r="AG46" s="17">
        <v>3.637</v>
      </c>
      <c r="AH46" s="17">
        <v>39.845999999999997</v>
      </c>
      <c r="AI46" s="17">
        <v>4.74</v>
      </c>
      <c r="AJ46" s="10">
        <v>0</v>
      </c>
      <c r="AK46" s="10">
        <v>0</v>
      </c>
      <c r="AL46" s="10">
        <v>0</v>
      </c>
      <c r="AM46" s="10">
        <v>0</v>
      </c>
      <c r="AN46" s="10">
        <v>0</v>
      </c>
      <c r="AO46" s="10">
        <v>0</v>
      </c>
      <c r="AP46" s="10">
        <v>0</v>
      </c>
      <c r="AQ46" s="10">
        <v>0</v>
      </c>
      <c r="AR46" s="10">
        <v>0</v>
      </c>
      <c r="AS46" s="10">
        <v>0</v>
      </c>
      <c r="AT46" s="10">
        <v>0</v>
      </c>
      <c r="AU46" s="17">
        <v>9.2999999999999999E-2</v>
      </c>
      <c r="AV46" s="10">
        <v>0</v>
      </c>
      <c r="AW46" s="10">
        <v>0</v>
      </c>
      <c r="AX46" s="10">
        <v>0</v>
      </c>
      <c r="AY46" s="10">
        <v>0</v>
      </c>
      <c r="AZ46" s="10">
        <v>0</v>
      </c>
      <c r="BA46" s="10">
        <v>0</v>
      </c>
      <c r="BB46" s="10">
        <v>0</v>
      </c>
      <c r="BC46" s="17">
        <v>119.27500000000001</v>
      </c>
      <c r="BD46" s="10">
        <v>0</v>
      </c>
      <c r="BE46" s="10">
        <v>0</v>
      </c>
      <c r="BF46" s="10">
        <v>0</v>
      </c>
      <c r="BG46" s="10">
        <v>0</v>
      </c>
      <c r="BH46" s="17">
        <v>1.0999999999999999E-2</v>
      </c>
      <c r="BI46" s="10">
        <v>0</v>
      </c>
      <c r="BJ46" s="17">
        <v>0.61499999999999999</v>
      </c>
      <c r="BK46" s="10">
        <v>0</v>
      </c>
      <c r="BL46" s="10">
        <v>0</v>
      </c>
      <c r="BM46" s="10">
        <v>0</v>
      </c>
      <c r="BN46" s="9">
        <f t="shared" si="1"/>
        <v>525.59300000000007</v>
      </c>
      <c r="BO46" s="17">
        <v>180.44900000000001</v>
      </c>
      <c r="BP46" s="17">
        <v>107.803</v>
      </c>
      <c r="BQ46" s="10">
        <v>0</v>
      </c>
      <c r="BR46" s="17">
        <v>0.38</v>
      </c>
      <c r="BS46" s="17">
        <v>1134.462</v>
      </c>
    </row>
    <row r="47" spans="1:71" ht="15">
      <c r="A47" s="7" t="s">
        <v>28</v>
      </c>
      <c r="B47" s="9">
        <v>0</v>
      </c>
      <c r="C47" s="9">
        <v>0</v>
      </c>
      <c r="D47" s="16">
        <v>1E-3</v>
      </c>
      <c r="E47" s="16">
        <v>0.91</v>
      </c>
      <c r="F47" s="9">
        <v>0</v>
      </c>
      <c r="G47" s="9">
        <v>0</v>
      </c>
      <c r="H47" s="9">
        <v>0</v>
      </c>
      <c r="I47" s="9">
        <v>0</v>
      </c>
      <c r="J47" s="9">
        <v>0</v>
      </c>
      <c r="K47" s="9">
        <v>0</v>
      </c>
      <c r="L47" s="9">
        <v>0</v>
      </c>
      <c r="M47" s="9">
        <v>0</v>
      </c>
      <c r="N47" s="9">
        <v>0</v>
      </c>
      <c r="O47" s="9">
        <v>0</v>
      </c>
      <c r="P47" s="9">
        <v>0</v>
      </c>
      <c r="Q47" s="9">
        <v>0</v>
      </c>
      <c r="R47" s="9">
        <v>0</v>
      </c>
      <c r="S47" s="9">
        <v>0</v>
      </c>
      <c r="T47" s="9">
        <v>0</v>
      </c>
      <c r="U47" s="9">
        <v>0</v>
      </c>
      <c r="V47" s="16">
        <v>2072.9630000000002</v>
      </c>
      <c r="W47" s="9">
        <v>0</v>
      </c>
      <c r="X47" s="9">
        <v>0</v>
      </c>
      <c r="Y47" s="9">
        <v>0</v>
      </c>
      <c r="Z47" s="9">
        <v>0</v>
      </c>
      <c r="AA47" s="9">
        <v>0</v>
      </c>
      <c r="AB47" s="16">
        <v>2.7E-2</v>
      </c>
      <c r="AC47" s="16">
        <v>5.218</v>
      </c>
      <c r="AD47" s="16">
        <v>0.13200000000000001</v>
      </c>
      <c r="AE47" s="9">
        <v>0</v>
      </c>
      <c r="AF47" s="16">
        <v>27.882000000000001</v>
      </c>
      <c r="AG47" s="16">
        <v>4.0000000000000001E-3</v>
      </c>
      <c r="AH47" s="9">
        <v>0</v>
      </c>
      <c r="AI47" s="16">
        <v>34.661000000000001</v>
      </c>
      <c r="AJ47" s="16">
        <v>32.029000000000003</v>
      </c>
      <c r="AK47" s="9">
        <v>0</v>
      </c>
      <c r="AL47" s="9">
        <v>0</v>
      </c>
      <c r="AM47" s="9">
        <v>0</v>
      </c>
      <c r="AN47" s="16">
        <v>9.8000000000000004E-2</v>
      </c>
      <c r="AO47" s="9">
        <v>0</v>
      </c>
      <c r="AP47" s="9">
        <v>0</v>
      </c>
      <c r="AQ47" s="9">
        <v>0</v>
      </c>
      <c r="AR47" s="9">
        <v>0</v>
      </c>
      <c r="AS47" s="9">
        <v>0</v>
      </c>
      <c r="AT47" s="9">
        <v>0</v>
      </c>
      <c r="AU47" s="9">
        <v>0</v>
      </c>
      <c r="AV47" s="16">
        <v>8.9999999999999993E-3</v>
      </c>
      <c r="AW47" s="9">
        <v>0</v>
      </c>
      <c r="AX47" s="9">
        <v>0</v>
      </c>
      <c r="AY47" s="9">
        <v>0</v>
      </c>
      <c r="AZ47" s="9">
        <v>0</v>
      </c>
      <c r="BA47" s="9">
        <v>0</v>
      </c>
      <c r="BB47" s="9">
        <v>0</v>
      </c>
      <c r="BC47" s="16">
        <v>511.70699999999999</v>
      </c>
      <c r="BD47" s="9">
        <v>0</v>
      </c>
      <c r="BE47" s="9">
        <v>0</v>
      </c>
      <c r="BF47" s="9">
        <v>0</v>
      </c>
      <c r="BG47" s="9">
        <v>0</v>
      </c>
      <c r="BH47" s="9">
        <v>0</v>
      </c>
      <c r="BI47" s="9">
        <v>0</v>
      </c>
      <c r="BJ47" s="16">
        <v>15.195</v>
      </c>
      <c r="BK47" s="9">
        <v>0</v>
      </c>
      <c r="BL47" s="9">
        <v>0</v>
      </c>
      <c r="BM47" s="9">
        <v>0</v>
      </c>
      <c r="BN47" s="9">
        <f t="shared" si="1"/>
        <v>2700.8360000000002</v>
      </c>
      <c r="BO47" s="9">
        <v>0</v>
      </c>
      <c r="BP47" s="16">
        <v>1939.6</v>
      </c>
      <c r="BQ47" s="9">
        <v>0</v>
      </c>
      <c r="BR47" s="16">
        <v>-55.308</v>
      </c>
      <c r="BS47" s="16">
        <v>1954.144</v>
      </c>
    </row>
    <row r="48" spans="1:71" ht="15">
      <c r="A48" s="7" t="s">
        <v>137</v>
      </c>
      <c r="B48" s="17">
        <v>7.9000000000000001E-2</v>
      </c>
      <c r="C48" s="17">
        <v>4.0000000000000001E-3</v>
      </c>
      <c r="D48" s="17">
        <v>0.33</v>
      </c>
      <c r="E48" s="17">
        <v>0.14699999999999999</v>
      </c>
      <c r="F48" s="17">
        <v>6.8000000000000005E-2</v>
      </c>
      <c r="G48" s="17">
        <v>7.0000000000000001E-3</v>
      </c>
      <c r="H48" s="17">
        <v>4.0000000000000001E-3</v>
      </c>
      <c r="I48" s="17">
        <v>1.4999999999999999E-2</v>
      </c>
      <c r="J48" s="17">
        <v>4.0000000000000001E-3</v>
      </c>
      <c r="K48" s="17">
        <v>6.5000000000000002E-2</v>
      </c>
      <c r="L48" s="17">
        <v>1.6E-2</v>
      </c>
      <c r="M48" s="17">
        <v>8.9999999999999993E-3</v>
      </c>
      <c r="N48" s="17">
        <v>1.2999999999999999E-2</v>
      </c>
      <c r="O48" s="17">
        <v>1.9E-2</v>
      </c>
      <c r="P48" s="17">
        <v>2.9000000000000001E-2</v>
      </c>
      <c r="Q48" s="17">
        <v>0.10299999999999999</v>
      </c>
      <c r="R48" s="17">
        <v>0.29699999999999999</v>
      </c>
      <c r="S48" s="17">
        <v>0.34499999999999997</v>
      </c>
      <c r="T48" s="17">
        <v>1.2689999999999999</v>
      </c>
      <c r="U48" s="17">
        <v>0.67100000000000004</v>
      </c>
      <c r="V48" s="17">
        <v>76.156999999999996</v>
      </c>
      <c r="W48" s="17">
        <v>0.01</v>
      </c>
      <c r="X48" s="17">
        <v>0.02</v>
      </c>
      <c r="Y48" s="17">
        <v>4.0000000000000001E-3</v>
      </c>
      <c r="Z48" s="10">
        <v>0</v>
      </c>
      <c r="AA48" s="10">
        <v>0</v>
      </c>
      <c r="AB48" s="17">
        <v>0.98099999999999998</v>
      </c>
      <c r="AC48" s="17">
        <v>0.495</v>
      </c>
      <c r="AD48" s="17">
        <v>0.19900000000000001</v>
      </c>
      <c r="AE48" s="17">
        <v>0.16</v>
      </c>
      <c r="AF48" s="17">
        <v>1.823</v>
      </c>
      <c r="AG48" s="17">
        <v>1.2370000000000001</v>
      </c>
      <c r="AH48" s="17">
        <v>9.3190000000000008</v>
      </c>
      <c r="AI48" s="17">
        <v>1.391</v>
      </c>
      <c r="AJ48" s="17">
        <v>0.10100000000000001</v>
      </c>
      <c r="AK48" s="17">
        <v>0.02</v>
      </c>
      <c r="AL48" s="17">
        <v>1E-3</v>
      </c>
      <c r="AM48" s="17">
        <v>8.0000000000000002E-3</v>
      </c>
      <c r="AN48" s="17">
        <v>8.0000000000000002E-3</v>
      </c>
      <c r="AO48" s="17">
        <v>3.0000000000000001E-3</v>
      </c>
      <c r="AP48" s="17">
        <v>1.4E-2</v>
      </c>
      <c r="AQ48" s="17">
        <v>1E-3</v>
      </c>
      <c r="AR48" s="17">
        <v>1E-3</v>
      </c>
      <c r="AS48" s="17">
        <v>4.8000000000000001E-2</v>
      </c>
      <c r="AT48" s="17">
        <v>3.5999999999999997E-2</v>
      </c>
      <c r="AU48" s="17">
        <v>0.32400000000000001</v>
      </c>
      <c r="AV48" s="17">
        <v>4.0000000000000001E-3</v>
      </c>
      <c r="AW48" s="17">
        <v>3.0000000000000001E-3</v>
      </c>
      <c r="AX48" s="17">
        <v>2E-3</v>
      </c>
      <c r="AY48" s="17">
        <v>0.21</v>
      </c>
      <c r="AZ48" s="17">
        <v>0.27600000000000002</v>
      </c>
      <c r="BA48" s="17">
        <v>0.01</v>
      </c>
      <c r="BB48" s="17">
        <v>4.9000000000000002E-2</v>
      </c>
      <c r="BC48" s="17">
        <v>30.498999999999999</v>
      </c>
      <c r="BD48" s="17">
        <v>3.5000000000000003E-2</v>
      </c>
      <c r="BE48" s="17">
        <v>6.6000000000000003E-2</v>
      </c>
      <c r="BF48" s="17">
        <v>1.0999999999999999E-2</v>
      </c>
      <c r="BG48" s="10">
        <v>0</v>
      </c>
      <c r="BH48" s="17">
        <v>3.0000000000000001E-3</v>
      </c>
      <c r="BI48" s="17">
        <v>0.01</v>
      </c>
      <c r="BJ48" s="17">
        <v>9.0999999999999998E-2</v>
      </c>
      <c r="BK48" s="17">
        <v>2E-3</v>
      </c>
      <c r="BL48" s="10">
        <v>0</v>
      </c>
      <c r="BM48" s="10">
        <v>0</v>
      </c>
      <c r="BN48" s="9">
        <f t="shared" si="1"/>
        <v>127.12599999999998</v>
      </c>
      <c r="BO48" s="17">
        <v>21.85</v>
      </c>
      <c r="BP48" s="17">
        <v>2192.2959999999998</v>
      </c>
      <c r="BQ48" s="10">
        <v>0</v>
      </c>
      <c r="BR48" s="17">
        <v>4.3639999999999999</v>
      </c>
      <c r="BS48" s="17">
        <v>152.55799999999999</v>
      </c>
    </row>
    <row r="49" spans="1:71" ht="15">
      <c r="A49" s="7" t="s">
        <v>138</v>
      </c>
      <c r="B49" s="16">
        <v>0.42899999999999999</v>
      </c>
      <c r="C49" s="16">
        <v>0.03</v>
      </c>
      <c r="D49" s="16">
        <v>0.308</v>
      </c>
      <c r="E49" s="16">
        <v>0.58499999999999996</v>
      </c>
      <c r="F49" s="16">
        <v>0.109</v>
      </c>
      <c r="G49" s="16">
        <v>0.03</v>
      </c>
      <c r="H49" s="16">
        <v>2.5000000000000001E-2</v>
      </c>
      <c r="I49" s="16">
        <v>0.06</v>
      </c>
      <c r="J49" s="16">
        <v>2.8000000000000001E-2</v>
      </c>
      <c r="K49" s="16">
        <v>0.05</v>
      </c>
      <c r="L49" s="16">
        <v>3.5000000000000003E-2</v>
      </c>
      <c r="M49" s="16">
        <v>2.5000000000000001E-2</v>
      </c>
      <c r="N49" s="16">
        <v>0.04</v>
      </c>
      <c r="O49" s="16">
        <v>2.8000000000000001E-2</v>
      </c>
      <c r="P49" s="16">
        <v>8.6999999999999994E-2</v>
      </c>
      <c r="Q49" s="16">
        <v>5.1999999999999998E-2</v>
      </c>
      <c r="R49" s="16">
        <v>0.23300000000000001</v>
      </c>
      <c r="S49" s="16">
        <v>9.5000000000000001E-2</v>
      </c>
      <c r="T49" s="16">
        <v>1.367</v>
      </c>
      <c r="U49" s="16">
        <v>0.36399999999999999</v>
      </c>
      <c r="V49" s="16">
        <v>13.449</v>
      </c>
      <c r="W49" s="16">
        <v>7.0000000000000001E-3</v>
      </c>
      <c r="X49" s="16">
        <v>1.2E-2</v>
      </c>
      <c r="Y49" s="16">
        <v>2.8000000000000001E-2</v>
      </c>
      <c r="Z49" s="9">
        <v>0</v>
      </c>
      <c r="AA49" s="16">
        <v>3.1E-2</v>
      </c>
      <c r="AB49" s="16">
        <v>0.373</v>
      </c>
      <c r="AC49" s="16">
        <v>3.274</v>
      </c>
      <c r="AD49" s="16">
        <v>0.36499999999999999</v>
      </c>
      <c r="AE49" s="16">
        <v>0.66800000000000004</v>
      </c>
      <c r="AF49" s="16">
        <v>3.82</v>
      </c>
      <c r="AG49" s="16">
        <v>0.56399999999999995</v>
      </c>
      <c r="AH49" s="16">
        <v>7.2649999999999997</v>
      </c>
      <c r="AI49" s="16">
        <v>2.7789999999999999</v>
      </c>
      <c r="AJ49" s="16">
        <v>0.224</v>
      </c>
      <c r="AK49" s="16">
        <v>4.2000000000000003E-2</v>
      </c>
      <c r="AL49" s="16">
        <v>5.2999999999999999E-2</v>
      </c>
      <c r="AM49" s="16">
        <v>4.3999999999999997E-2</v>
      </c>
      <c r="AN49" s="16">
        <v>7.1999999999999995E-2</v>
      </c>
      <c r="AO49" s="16">
        <v>6.3E-2</v>
      </c>
      <c r="AP49" s="16">
        <v>3.5000000000000003E-2</v>
      </c>
      <c r="AQ49" s="16">
        <v>4.0000000000000001E-3</v>
      </c>
      <c r="AR49" s="16">
        <v>1.9E-2</v>
      </c>
      <c r="AS49" s="16">
        <v>0.23400000000000001</v>
      </c>
      <c r="AT49" s="16">
        <v>0.127</v>
      </c>
      <c r="AU49" s="16">
        <v>0.32400000000000001</v>
      </c>
      <c r="AV49" s="16">
        <v>5.7000000000000002E-2</v>
      </c>
      <c r="AW49" s="16">
        <v>6.9000000000000006E-2</v>
      </c>
      <c r="AX49" s="16">
        <v>0.122</v>
      </c>
      <c r="AY49" s="16">
        <v>1.1040000000000001</v>
      </c>
      <c r="AZ49" s="16">
        <v>0.68100000000000005</v>
      </c>
      <c r="BA49" s="16">
        <v>3.4000000000000002E-2</v>
      </c>
      <c r="BB49" s="16">
        <v>0.34599999999999997</v>
      </c>
      <c r="BC49" s="16">
        <v>55.844999999999999</v>
      </c>
      <c r="BD49" s="16">
        <v>0.26</v>
      </c>
      <c r="BE49" s="16">
        <v>0.24299999999999999</v>
      </c>
      <c r="BF49" s="16">
        <v>1.7999999999999999E-2</v>
      </c>
      <c r="BG49" s="9">
        <v>0</v>
      </c>
      <c r="BH49" s="16">
        <v>8.5999999999999993E-2</v>
      </c>
      <c r="BI49" s="16">
        <v>0.13400000000000001</v>
      </c>
      <c r="BJ49" s="16">
        <v>1.7290000000000001</v>
      </c>
      <c r="BK49" s="16">
        <v>0.03</v>
      </c>
      <c r="BL49" s="9">
        <v>0</v>
      </c>
      <c r="BM49" s="9">
        <v>0</v>
      </c>
      <c r="BN49" s="9">
        <f t="shared" si="1"/>
        <v>98.613999999999976</v>
      </c>
      <c r="BO49" s="16">
        <v>257.98599999999999</v>
      </c>
      <c r="BP49" s="16">
        <v>220.56299999999999</v>
      </c>
      <c r="BQ49" s="9">
        <v>0</v>
      </c>
      <c r="BR49" s="16">
        <v>15.583</v>
      </c>
      <c r="BS49" s="16">
        <v>295.04000000000002</v>
      </c>
    </row>
    <row r="50" spans="1:71" ht="15">
      <c r="A50" s="7" t="s">
        <v>139</v>
      </c>
      <c r="B50" s="10">
        <v>0</v>
      </c>
      <c r="C50" s="17">
        <v>0.06</v>
      </c>
      <c r="D50" s="17">
        <v>0.44500000000000001</v>
      </c>
      <c r="E50" s="10">
        <v>0</v>
      </c>
      <c r="F50" s="10">
        <v>0</v>
      </c>
      <c r="G50" s="10">
        <v>0</v>
      </c>
      <c r="H50" s="10">
        <v>0</v>
      </c>
      <c r="I50" s="10">
        <v>0</v>
      </c>
      <c r="J50" s="10">
        <v>0</v>
      </c>
      <c r="K50" s="10">
        <v>0</v>
      </c>
      <c r="L50" s="10">
        <v>0</v>
      </c>
      <c r="M50" s="10">
        <v>0</v>
      </c>
      <c r="N50" s="10">
        <v>0</v>
      </c>
      <c r="O50" s="10">
        <v>0</v>
      </c>
      <c r="P50" s="10">
        <v>0</v>
      </c>
      <c r="Q50" s="10">
        <v>0</v>
      </c>
      <c r="R50" s="10">
        <v>0</v>
      </c>
      <c r="S50" s="10">
        <v>0</v>
      </c>
      <c r="T50" s="10">
        <v>0</v>
      </c>
      <c r="U50" s="10">
        <v>0</v>
      </c>
      <c r="V50" s="17">
        <v>304.72000000000003</v>
      </c>
      <c r="W50" s="10">
        <v>0</v>
      </c>
      <c r="X50" s="17">
        <v>23.527999999999999</v>
      </c>
      <c r="Y50" s="10">
        <v>0</v>
      </c>
      <c r="Z50" s="10">
        <v>0</v>
      </c>
      <c r="AA50" s="17">
        <v>1.4999999999999999E-2</v>
      </c>
      <c r="AB50" s="10">
        <v>0</v>
      </c>
      <c r="AC50" s="17">
        <v>1.7589999999999999</v>
      </c>
      <c r="AD50" s="17">
        <v>0.308</v>
      </c>
      <c r="AE50" s="17">
        <v>0.20799999999999999</v>
      </c>
      <c r="AF50" s="17">
        <v>11.223000000000001</v>
      </c>
      <c r="AG50" s="10">
        <v>0</v>
      </c>
      <c r="AH50" s="10">
        <v>0</v>
      </c>
      <c r="AI50" s="17">
        <v>2.5030000000000001</v>
      </c>
      <c r="AJ50" s="17">
        <v>4.2000000000000003E-2</v>
      </c>
      <c r="AK50" s="10">
        <v>0</v>
      </c>
      <c r="AL50" s="10">
        <v>0</v>
      </c>
      <c r="AM50" s="10">
        <v>0</v>
      </c>
      <c r="AN50" s="10">
        <v>0</v>
      </c>
      <c r="AO50" s="10">
        <v>0</v>
      </c>
      <c r="AP50" s="17">
        <v>3.2000000000000001E-2</v>
      </c>
      <c r="AQ50" s="10">
        <v>0</v>
      </c>
      <c r="AR50" s="17">
        <v>5.0000000000000001E-3</v>
      </c>
      <c r="AS50" s="10">
        <v>0</v>
      </c>
      <c r="AT50" s="10">
        <v>0</v>
      </c>
      <c r="AU50" s="10">
        <v>0</v>
      </c>
      <c r="AV50" s="17">
        <v>0.01</v>
      </c>
      <c r="AW50" s="17">
        <v>1.7999999999999999E-2</v>
      </c>
      <c r="AX50" s="17">
        <v>0.04</v>
      </c>
      <c r="AY50" s="17">
        <v>1.516</v>
      </c>
      <c r="AZ50" s="10">
        <v>0</v>
      </c>
      <c r="BA50" s="17">
        <v>0.66500000000000004</v>
      </c>
      <c r="BB50" s="10">
        <v>0</v>
      </c>
      <c r="BC50" s="17">
        <v>3.3109999999999999</v>
      </c>
      <c r="BD50" s="17">
        <v>1.6E-2</v>
      </c>
      <c r="BE50" s="17">
        <v>0.188</v>
      </c>
      <c r="BF50" s="17">
        <v>1.0999999999999999E-2</v>
      </c>
      <c r="BG50" s="10">
        <v>0</v>
      </c>
      <c r="BH50" s="17">
        <v>4.0000000000000001E-3</v>
      </c>
      <c r="BI50" s="17">
        <v>9.8000000000000004E-2</v>
      </c>
      <c r="BJ50" s="17">
        <v>0.65</v>
      </c>
      <c r="BK50" s="17">
        <v>8.0000000000000002E-3</v>
      </c>
      <c r="BL50" s="10">
        <v>0</v>
      </c>
      <c r="BM50" s="10">
        <v>0</v>
      </c>
      <c r="BN50" s="9">
        <f t="shared" si="1"/>
        <v>351.38300000000004</v>
      </c>
      <c r="BO50" s="10">
        <v>0</v>
      </c>
      <c r="BP50" s="17">
        <v>122.188</v>
      </c>
      <c r="BQ50" s="10">
        <v>0</v>
      </c>
      <c r="BR50" s="17">
        <v>205.369</v>
      </c>
      <c r="BS50" s="17">
        <v>720.98500000000001</v>
      </c>
    </row>
    <row r="51" spans="1:71" ht="15">
      <c r="A51" s="7" t="s">
        <v>30</v>
      </c>
      <c r="B51" s="16">
        <v>213.53700000000001</v>
      </c>
      <c r="C51" s="16">
        <v>59.423000000000002</v>
      </c>
      <c r="D51" s="16">
        <v>1016.268</v>
      </c>
      <c r="E51" s="16">
        <v>1401.3579999999999</v>
      </c>
      <c r="F51" s="16">
        <v>40.381999999999998</v>
      </c>
      <c r="G51" s="16">
        <v>29.308</v>
      </c>
      <c r="H51" s="16">
        <v>27.555</v>
      </c>
      <c r="I51" s="16">
        <v>28.754000000000001</v>
      </c>
      <c r="J51" s="16">
        <v>12.257999999999999</v>
      </c>
      <c r="K51" s="16">
        <v>39.731000000000002</v>
      </c>
      <c r="L51" s="16">
        <v>70.093000000000004</v>
      </c>
      <c r="M51" s="16">
        <v>15.34</v>
      </c>
      <c r="N51" s="16">
        <v>36.878</v>
      </c>
      <c r="O51" s="16">
        <v>77.379000000000005</v>
      </c>
      <c r="P51" s="16">
        <v>155.81800000000001</v>
      </c>
      <c r="Q51" s="16">
        <v>126.521</v>
      </c>
      <c r="R51" s="16">
        <v>511.38499999999999</v>
      </c>
      <c r="S51" s="16">
        <v>511.786</v>
      </c>
      <c r="T51" s="16">
        <v>6129.1689999999999</v>
      </c>
      <c r="U51" s="16">
        <v>288.05599999999998</v>
      </c>
      <c r="V51" s="16">
        <v>78960.881999999998</v>
      </c>
      <c r="W51" s="16">
        <v>19.446999999999999</v>
      </c>
      <c r="X51" s="16">
        <v>21.727</v>
      </c>
      <c r="Y51" s="16">
        <v>23.834</v>
      </c>
      <c r="Z51" s="16">
        <v>1.7999999999999999E-2</v>
      </c>
      <c r="AA51" s="16">
        <v>3.4470000000000001</v>
      </c>
      <c r="AB51" s="16">
        <v>1678.4090000000001</v>
      </c>
      <c r="AC51" s="16">
        <v>1694.414</v>
      </c>
      <c r="AD51" s="16">
        <v>218.09700000000001</v>
      </c>
      <c r="AE51" s="16">
        <v>84.111000000000004</v>
      </c>
      <c r="AF51" s="16">
        <v>2172.9499999999998</v>
      </c>
      <c r="AG51" s="16">
        <v>7689.9889999999996</v>
      </c>
      <c r="AH51" s="16">
        <v>5113.6409999999996</v>
      </c>
      <c r="AI51" s="16">
        <v>1177.1210000000001</v>
      </c>
      <c r="AJ51" s="16">
        <v>86.281999999999996</v>
      </c>
      <c r="AK51" s="16">
        <v>11.109</v>
      </c>
      <c r="AL51" s="16">
        <v>2.8279999999999998</v>
      </c>
      <c r="AM51" s="16">
        <v>3.3130000000000002</v>
      </c>
      <c r="AN51" s="16">
        <v>8.9309999999999992</v>
      </c>
      <c r="AO51" s="16">
        <v>33.466999999999999</v>
      </c>
      <c r="AP51" s="16">
        <v>9.298</v>
      </c>
      <c r="AQ51" s="16">
        <v>0.86899999999999999</v>
      </c>
      <c r="AR51" s="16">
        <v>2.3759999999999999</v>
      </c>
      <c r="AS51" s="16">
        <v>123.306</v>
      </c>
      <c r="AT51" s="16">
        <v>113.05</v>
      </c>
      <c r="AU51" s="16">
        <v>548.80399999999997</v>
      </c>
      <c r="AV51" s="16">
        <v>51.255000000000003</v>
      </c>
      <c r="AW51" s="16">
        <v>11.978</v>
      </c>
      <c r="AX51" s="16">
        <v>36.539000000000001</v>
      </c>
      <c r="AY51" s="16">
        <v>209.16499999999999</v>
      </c>
      <c r="AZ51" s="16">
        <v>634.41</v>
      </c>
      <c r="BA51" s="16">
        <v>36.518999999999998</v>
      </c>
      <c r="BB51" s="16">
        <v>141.94300000000001</v>
      </c>
      <c r="BC51" s="16">
        <v>21266.816999999999</v>
      </c>
      <c r="BD51" s="16">
        <v>87.158000000000001</v>
      </c>
      <c r="BE51" s="16">
        <v>72.144000000000005</v>
      </c>
      <c r="BF51" s="16">
        <v>4.7160000000000002</v>
      </c>
      <c r="BG51" s="16">
        <v>2.9000000000000001E-2</v>
      </c>
      <c r="BH51" s="16">
        <v>2.093</v>
      </c>
      <c r="BI51" s="16">
        <v>26.995999999999999</v>
      </c>
      <c r="BJ51" s="16">
        <v>129.964</v>
      </c>
      <c r="BK51" s="16">
        <v>4.6429999999999998</v>
      </c>
      <c r="BL51" s="9">
        <v>0</v>
      </c>
      <c r="BM51" s="9">
        <v>0</v>
      </c>
      <c r="BN51" s="9">
        <f t="shared" si="1"/>
        <v>133309.08800000002</v>
      </c>
      <c r="BO51" s="16">
        <v>6698.65</v>
      </c>
      <c r="BP51" s="16">
        <v>7900.1289999999999</v>
      </c>
      <c r="BQ51" s="9">
        <v>0</v>
      </c>
      <c r="BR51" s="16">
        <v>4451.3280000000004</v>
      </c>
      <c r="BS51" s="16">
        <v>109652.33</v>
      </c>
    </row>
    <row r="52" spans="1:71" ht="15">
      <c r="A52" s="7" t="s">
        <v>140</v>
      </c>
      <c r="B52" s="17">
        <v>0.27300000000000002</v>
      </c>
      <c r="C52" s="17">
        <v>7.1999999999999995E-2</v>
      </c>
      <c r="D52" s="17">
        <v>0.73099999999999998</v>
      </c>
      <c r="E52" s="17">
        <v>5.5E-2</v>
      </c>
      <c r="F52" s="17">
        <v>0.217</v>
      </c>
      <c r="G52" s="17">
        <v>1.4999999999999999E-2</v>
      </c>
      <c r="H52" s="17">
        <v>4.2999999999999997E-2</v>
      </c>
      <c r="I52" s="17">
        <v>0.19</v>
      </c>
      <c r="J52" s="17">
        <v>7.3999999999999996E-2</v>
      </c>
      <c r="K52" s="17">
        <v>0.45800000000000002</v>
      </c>
      <c r="L52" s="17">
        <v>0.45500000000000002</v>
      </c>
      <c r="M52" s="17">
        <v>5.1999999999999998E-2</v>
      </c>
      <c r="N52" s="17">
        <v>0.13900000000000001</v>
      </c>
      <c r="O52" s="17">
        <v>0.16700000000000001</v>
      </c>
      <c r="P52" s="17">
        <v>1.5680000000000001</v>
      </c>
      <c r="Q52" s="17">
        <v>0.35799999999999998</v>
      </c>
      <c r="R52" s="17">
        <v>2.12</v>
      </c>
      <c r="S52" s="17">
        <v>1.1839999999999999</v>
      </c>
      <c r="T52" s="17">
        <v>25.786000000000001</v>
      </c>
      <c r="U52" s="17">
        <v>1.534</v>
      </c>
      <c r="V52" s="17">
        <v>485.779</v>
      </c>
      <c r="W52" s="17">
        <v>0.247</v>
      </c>
      <c r="X52" s="17">
        <v>0.25800000000000001</v>
      </c>
      <c r="Y52" s="17">
        <v>0.55900000000000005</v>
      </c>
      <c r="Z52" s="10">
        <v>0</v>
      </c>
      <c r="AA52" s="17">
        <v>0.09</v>
      </c>
      <c r="AB52" s="17">
        <v>3.2709999999999999</v>
      </c>
      <c r="AC52" s="17">
        <v>18.032</v>
      </c>
      <c r="AD52" s="17">
        <v>1.1579999999999999</v>
      </c>
      <c r="AE52" s="17">
        <v>1.504</v>
      </c>
      <c r="AF52" s="17">
        <v>7.3470000000000004</v>
      </c>
      <c r="AG52" s="17">
        <v>44.540999999999997</v>
      </c>
      <c r="AH52" s="17">
        <v>30.946000000000002</v>
      </c>
      <c r="AI52" s="17">
        <v>7.8739999999999997</v>
      </c>
      <c r="AJ52" s="17">
        <v>0.14899999999999999</v>
      </c>
      <c r="AK52" s="17">
        <v>0.154</v>
      </c>
      <c r="AL52" s="17">
        <v>2.3E-2</v>
      </c>
      <c r="AM52" s="17">
        <v>0.125</v>
      </c>
      <c r="AN52" s="17">
        <v>0.16800000000000001</v>
      </c>
      <c r="AO52" s="17">
        <v>0.33900000000000002</v>
      </c>
      <c r="AP52" s="17">
        <v>6.9000000000000006E-2</v>
      </c>
      <c r="AQ52" s="17">
        <v>4.0000000000000001E-3</v>
      </c>
      <c r="AR52" s="17">
        <v>2.5000000000000001E-2</v>
      </c>
      <c r="AS52" s="17">
        <v>0.36099999999999999</v>
      </c>
      <c r="AT52" s="17">
        <v>4.1000000000000002E-2</v>
      </c>
      <c r="AU52" s="17">
        <v>8.6999999999999994E-2</v>
      </c>
      <c r="AV52" s="17">
        <v>0.97</v>
      </c>
      <c r="AW52" s="17">
        <v>0.17199999999999999</v>
      </c>
      <c r="AX52" s="17">
        <v>1.4999999999999999E-2</v>
      </c>
      <c r="AY52" s="17">
        <v>5.3230000000000004</v>
      </c>
      <c r="AZ52" s="17">
        <v>0.157</v>
      </c>
      <c r="BA52" s="17">
        <v>1E-3</v>
      </c>
      <c r="BB52" s="17">
        <v>0.97499999999999998</v>
      </c>
      <c r="BC52" s="17">
        <v>105.417</v>
      </c>
      <c r="BD52" s="17">
        <v>0.26</v>
      </c>
      <c r="BE52" s="17">
        <v>0.98899999999999999</v>
      </c>
      <c r="BF52" s="17">
        <v>0.17499999999999999</v>
      </c>
      <c r="BG52" s="10">
        <v>0</v>
      </c>
      <c r="BH52" s="17">
        <v>0.11899999999999999</v>
      </c>
      <c r="BI52" s="17">
        <v>7.6999999999999999E-2</v>
      </c>
      <c r="BJ52" s="17">
        <v>15.351000000000001</v>
      </c>
      <c r="BK52" s="17">
        <v>9.2999999999999999E-2</v>
      </c>
      <c r="BL52" s="10">
        <v>0</v>
      </c>
      <c r="BM52" s="10">
        <v>0</v>
      </c>
      <c r="BN52" s="9">
        <f t="shared" si="1"/>
        <v>768.73600000000022</v>
      </c>
      <c r="BO52" s="17">
        <v>252.709</v>
      </c>
      <c r="BP52" s="17">
        <v>118.892</v>
      </c>
      <c r="BQ52" s="10">
        <v>0</v>
      </c>
      <c r="BR52" s="17">
        <v>4.6970000000000001</v>
      </c>
      <c r="BS52" s="17">
        <v>1730.1130000000001</v>
      </c>
    </row>
    <row r="53" spans="1:71" ht="15">
      <c r="A53" s="7" t="s">
        <v>141</v>
      </c>
      <c r="B53" s="16">
        <v>0.23300000000000001</v>
      </c>
      <c r="C53" s="16">
        <v>1.0999999999999999E-2</v>
      </c>
      <c r="D53" s="16">
        <v>1.9890000000000001</v>
      </c>
      <c r="E53" s="16">
        <v>0.111</v>
      </c>
      <c r="F53" s="16">
        <v>0.151</v>
      </c>
      <c r="G53" s="16">
        <v>9.6000000000000002E-2</v>
      </c>
      <c r="H53" s="16">
        <v>3.5000000000000003E-2</v>
      </c>
      <c r="I53" s="16">
        <v>0.11600000000000001</v>
      </c>
      <c r="J53" s="16">
        <v>2.5999999999999999E-2</v>
      </c>
      <c r="K53" s="16">
        <v>0.39700000000000002</v>
      </c>
      <c r="L53" s="16">
        <v>0.33</v>
      </c>
      <c r="M53" s="16">
        <v>2.3E-2</v>
      </c>
      <c r="N53" s="16">
        <v>0.14299999999999999</v>
      </c>
      <c r="O53" s="16">
        <v>0.216</v>
      </c>
      <c r="P53" s="16">
        <v>0.76700000000000002</v>
      </c>
      <c r="Q53" s="16">
        <v>0.85599999999999998</v>
      </c>
      <c r="R53" s="16">
        <v>3.1419999999999999</v>
      </c>
      <c r="S53" s="16">
        <v>1.6439999999999999</v>
      </c>
      <c r="T53" s="16">
        <v>18.061</v>
      </c>
      <c r="U53" s="16">
        <v>1.7889999999999999</v>
      </c>
      <c r="V53" s="16">
        <v>824.34199999999998</v>
      </c>
      <c r="W53" s="16">
        <v>4.1000000000000002E-2</v>
      </c>
      <c r="X53" s="16">
        <v>7.4999999999999997E-2</v>
      </c>
      <c r="Y53" s="16">
        <v>0.184</v>
      </c>
      <c r="Z53" s="9">
        <v>0</v>
      </c>
      <c r="AA53" s="16">
        <v>0.1</v>
      </c>
      <c r="AB53" s="16">
        <v>4.5869999999999997</v>
      </c>
      <c r="AC53" s="16">
        <v>3.5590000000000002</v>
      </c>
      <c r="AD53" s="16">
        <v>1.845</v>
      </c>
      <c r="AE53" s="16">
        <v>1.006</v>
      </c>
      <c r="AF53" s="16">
        <v>6.0919999999999996</v>
      </c>
      <c r="AG53" s="16">
        <v>121.43600000000001</v>
      </c>
      <c r="AH53" s="16">
        <v>33.811</v>
      </c>
      <c r="AI53" s="16">
        <v>4.101</v>
      </c>
      <c r="AJ53" s="16">
        <v>6.4000000000000001E-2</v>
      </c>
      <c r="AK53" s="16">
        <v>8.5000000000000006E-2</v>
      </c>
      <c r="AL53" s="16">
        <v>2.8000000000000001E-2</v>
      </c>
      <c r="AM53" s="16">
        <v>7.5999999999999998E-2</v>
      </c>
      <c r="AN53" s="16">
        <v>0.11</v>
      </c>
      <c r="AO53" s="16">
        <v>0.22900000000000001</v>
      </c>
      <c r="AP53" s="16">
        <v>9.1999999999999998E-2</v>
      </c>
      <c r="AQ53" s="16">
        <v>1.2E-2</v>
      </c>
      <c r="AR53" s="16">
        <v>2.8000000000000001E-2</v>
      </c>
      <c r="AS53" s="16">
        <v>0.39900000000000002</v>
      </c>
      <c r="AT53" s="16">
        <v>0.48799999999999999</v>
      </c>
      <c r="AU53" s="16">
        <v>1.31</v>
      </c>
      <c r="AV53" s="16">
        <v>0.311</v>
      </c>
      <c r="AW53" s="16">
        <v>0.12</v>
      </c>
      <c r="AX53" s="16">
        <v>4.7E-2</v>
      </c>
      <c r="AY53" s="16">
        <v>0.376</v>
      </c>
      <c r="AZ53" s="16">
        <v>0.221</v>
      </c>
      <c r="BA53" s="16">
        <v>0.215</v>
      </c>
      <c r="BB53" s="16">
        <v>0.309</v>
      </c>
      <c r="BC53" s="16">
        <v>84.915000000000006</v>
      </c>
      <c r="BD53" s="16">
        <v>0.377</v>
      </c>
      <c r="BE53" s="16">
        <v>0.40699999999999997</v>
      </c>
      <c r="BF53" s="16">
        <v>0.12</v>
      </c>
      <c r="BG53" s="9">
        <v>0</v>
      </c>
      <c r="BH53" s="16">
        <v>2.1999999999999999E-2</v>
      </c>
      <c r="BI53" s="16">
        <v>0.28299999999999997</v>
      </c>
      <c r="BJ53" s="16">
        <v>1.0029999999999999</v>
      </c>
      <c r="BK53" s="16">
        <v>5.5E-2</v>
      </c>
      <c r="BL53" s="9">
        <v>0</v>
      </c>
      <c r="BM53" s="9">
        <v>0</v>
      </c>
      <c r="BN53" s="9">
        <f t="shared" si="1"/>
        <v>1123.0169999999994</v>
      </c>
      <c r="BO53" s="16">
        <v>83.415000000000006</v>
      </c>
      <c r="BP53" s="16">
        <v>481.50299999999999</v>
      </c>
      <c r="BQ53" s="9">
        <v>0</v>
      </c>
      <c r="BR53" s="9">
        <v>0</v>
      </c>
      <c r="BS53" s="16">
        <v>2462.5329999999999</v>
      </c>
    </row>
    <row r="54" spans="1:71" ht="15">
      <c r="A54" s="7" t="s">
        <v>142</v>
      </c>
      <c r="B54" s="17">
        <v>8.1000000000000003E-2</v>
      </c>
      <c r="C54" s="17">
        <v>8.0000000000000002E-3</v>
      </c>
      <c r="D54" s="17">
        <v>2.6739999999999999</v>
      </c>
      <c r="E54" s="17">
        <v>4.0000000000000001E-3</v>
      </c>
      <c r="F54" s="10">
        <v>0</v>
      </c>
      <c r="G54" s="10">
        <v>0</v>
      </c>
      <c r="H54" s="10">
        <v>0</v>
      </c>
      <c r="I54" s="17">
        <v>8.9999999999999993E-3</v>
      </c>
      <c r="J54" s="17">
        <v>8.0000000000000002E-3</v>
      </c>
      <c r="K54" s="10">
        <v>0</v>
      </c>
      <c r="L54" s="17">
        <v>2.3E-2</v>
      </c>
      <c r="M54" s="17">
        <v>5.0000000000000001E-3</v>
      </c>
      <c r="N54" s="10">
        <v>0</v>
      </c>
      <c r="O54" s="10">
        <v>0</v>
      </c>
      <c r="P54" s="10">
        <v>0</v>
      </c>
      <c r="Q54" s="10">
        <v>0</v>
      </c>
      <c r="R54" s="10">
        <v>0</v>
      </c>
      <c r="S54" s="10">
        <v>0</v>
      </c>
      <c r="T54" s="17">
        <v>1.24</v>
      </c>
      <c r="U54" s="17">
        <v>0.36899999999999999</v>
      </c>
      <c r="V54" s="17">
        <v>103.11199999999999</v>
      </c>
      <c r="W54" s="10">
        <v>0</v>
      </c>
      <c r="X54" s="17">
        <v>3.0000000000000001E-3</v>
      </c>
      <c r="Y54" s="10">
        <v>0</v>
      </c>
      <c r="Z54" s="10">
        <v>0</v>
      </c>
      <c r="AA54" s="17">
        <v>0.01</v>
      </c>
      <c r="AB54" s="10">
        <v>0</v>
      </c>
      <c r="AC54" s="17">
        <v>0.18099999999999999</v>
      </c>
      <c r="AD54" s="17">
        <v>1.0329999999999999</v>
      </c>
      <c r="AE54" s="17">
        <v>5.7000000000000002E-2</v>
      </c>
      <c r="AF54" s="17">
        <v>1.417</v>
      </c>
      <c r="AG54" s="17">
        <v>5.7249999999999996</v>
      </c>
      <c r="AH54" s="17">
        <v>1.4770000000000001</v>
      </c>
      <c r="AI54" s="17">
        <v>3.3319999999999999</v>
      </c>
      <c r="AJ54" s="17">
        <v>2.1999999999999999E-2</v>
      </c>
      <c r="AK54" s="17">
        <v>2.8000000000000001E-2</v>
      </c>
      <c r="AL54" s="17">
        <v>7.0000000000000001E-3</v>
      </c>
      <c r="AM54" s="17">
        <v>4.0000000000000001E-3</v>
      </c>
      <c r="AN54" s="17">
        <v>3.1E-2</v>
      </c>
      <c r="AO54" s="17">
        <v>4.8000000000000001E-2</v>
      </c>
      <c r="AP54" s="10">
        <v>0</v>
      </c>
      <c r="AQ54" s="10">
        <v>0</v>
      </c>
      <c r="AR54" s="17">
        <v>1E-3</v>
      </c>
      <c r="AS54" s="17">
        <v>0.13300000000000001</v>
      </c>
      <c r="AT54" s="17">
        <v>5.0000000000000001E-3</v>
      </c>
      <c r="AU54" s="17">
        <v>0.32400000000000001</v>
      </c>
      <c r="AV54" s="17">
        <v>3.0000000000000001E-3</v>
      </c>
      <c r="AW54" s="10">
        <v>0</v>
      </c>
      <c r="AX54" s="10">
        <v>0</v>
      </c>
      <c r="AY54" s="17">
        <v>0.77400000000000002</v>
      </c>
      <c r="AZ54" s="17">
        <v>0.29899999999999999</v>
      </c>
      <c r="BA54" s="17">
        <v>0.16500000000000001</v>
      </c>
      <c r="BB54" s="17">
        <v>0.16900000000000001</v>
      </c>
      <c r="BC54" s="17">
        <v>9.7210000000000001</v>
      </c>
      <c r="BD54" s="17">
        <v>4.4999999999999998E-2</v>
      </c>
      <c r="BE54" s="17">
        <v>1.9E-2</v>
      </c>
      <c r="BF54" s="17">
        <v>1.0999999999999999E-2</v>
      </c>
      <c r="BG54" s="10">
        <v>0</v>
      </c>
      <c r="BH54" s="17">
        <v>3.0000000000000001E-3</v>
      </c>
      <c r="BI54" s="17">
        <v>4.5999999999999999E-2</v>
      </c>
      <c r="BJ54" s="17">
        <v>0.121</v>
      </c>
      <c r="BK54" s="17">
        <v>8.0000000000000002E-3</v>
      </c>
      <c r="BL54" s="10">
        <v>0</v>
      </c>
      <c r="BM54" s="10">
        <v>0</v>
      </c>
      <c r="BN54" s="9">
        <f t="shared" si="1"/>
        <v>132.755</v>
      </c>
      <c r="BO54" s="10">
        <v>0</v>
      </c>
      <c r="BP54" s="17">
        <v>87.072999999999993</v>
      </c>
      <c r="BQ54" s="10">
        <v>0</v>
      </c>
      <c r="BR54" s="17">
        <v>113.227</v>
      </c>
      <c r="BS54" s="17">
        <v>974.72699999999998</v>
      </c>
    </row>
    <row r="55" spans="1:71" ht="15">
      <c r="A55" s="7" t="s">
        <v>143</v>
      </c>
      <c r="B55" s="9">
        <v>0</v>
      </c>
      <c r="C55" s="9">
        <v>0</v>
      </c>
      <c r="D55" s="16">
        <v>16.824000000000002</v>
      </c>
      <c r="E55" s="16">
        <v>1.0999999999999999E-2</v>
      </c>
      <c r="F55" s="9">
        <v>0</v>
      </c>
      <c r="G55" s="9">
        <v>0</v>
      </c>
      <c r="H55" s="9">
        <v>0</v>
      </c>
      <c r="I55" s="9">
        <v>0</v>
      </c>
      <c r="J55" s="9">
        <v>0</v>
      </c>
      <c r="K55" s="9">
        <v>0</v>
      </c>
      <c r="L55" s="9">
        <v>0</v>
      </c>
      <c r="M55" s="9">
        <v>0</v>
      </c>
      <c r="N55" s="9">
        <v>0</v>
      </c>
      <c r="O55" s="9">
        <v>0</v>
      </c>
      <c r="P55" s="9">
        <v>0</v>
      </c>
      <c r="Q55" s="16">
        <v>0.39600000000000002</v>
      </c>
      <c r="R55" s="9">
        <v>0</v>
      </c>
      <c r="S55" s="9">
        <v>0</v>
      </c>
      <c r="T55" s="9">
        <v>0</v>
      </c>
      <c r="U55" s="9">
        <v>0</v>
      </c>
      <c r="V55" s="16">
        <v>188.42699999999999</v>
      </c>
      <c r="W55" s="9">
        <v>0</v>
      </c>
      <c r="X55" s="16">
        <v>5.3999999999999999E-2</v>
      </c>
      <c r="Y55" s="9">
        <v>0</v>
      </c>
      <c r="Z55" s="9">
        <v>0</v>
      </c>
      <c r="AA55" s="16">
        <v>1.7000000000000001E-2</v>
      </c>
      <c r="AB55" s="9">
        <v>0</v>
      </c>
      <c r="AC55" s="16">
        <v>1.7470000000000001</v>
      </c>
      <c r="AD55" s="16">
        <v>1.593</v>
      </c>
      <c r="AE55" s="16">
        <v>9.4E-2</v>
      </c>
      <c r="AF55" s="16">
        <v>1.768</v>
      </c>
      <c r="AG55" s="16">
        <v>88.051000000000002</v>
      </c>
      <c r="AH55" s="16">
        <v>12.000999999999999</v>
      </c>
      <c r="AI55" s="16">
        <v>2.68</v>
      </c>
      <c r="AJ55" s="16">
        <v>0.12</v>
      </c>
      <c r="AK55" s="9">
        <v>0</v>
      </c>
      <c r="AL55" s="16">
        <v>4.3999999999999997E-2</v>
      </c>
      <c r="AM55" s="9">
        <v>0</v>
      </c>
      <c r="AN55" s="16">
        <v>3.2000000000000001E-2</v>
      </c>
      <c r="AO55" s="16">
        <v>1.4E-2</v>
      </c>
      <c r="AP55" s="9">
        <v>0</v>
      </c>
      <c r="AQ55" s="9">
        <v>0</v>
      </c>
      <c r="AR55" s="16">
        <v>1.2E-2</v>
      </c>
      <c r="AS55" s="16">
        <v>3.1E-2</v>
      </c>
      <c r="AT55" s="16">
        <v>1.2999999999999999E-2</v>
      </c>
      <c r="AU55" s="16">
        <v>0.77</v>
      </c>
      <c r="AV55" s="16">
        <v>8.0000000000000002E-3</v>
      </c>
      <c r="AW55" s="16">
        <v>2E-3</v>
      </c>
      <c r="AX55" s="16">
        <v>4.0000000000000001E-3</v>
      </c>
      <c r="AY55" s="16">
        <v>1.583</v>
      </c>
      <c r="AZ55" s="16">
        <v>3.0000000000000001E-3</v>
      </c>
      <c r="BA55" s="16">
        <v>7.0000000000000001E-3</v>
      </c>
      <c r="BB55" s="16">
        <v>0.01</v>
      </c>
      <c r="BC55" s="16">
        <v>55.006999999999998</v>
      </c>
      <c r="BD55" s="9">
        <v>0</v>
      </c>
      <c r="BE55" s="16">
        <v>0.03</v>
      </c>
      <c r="BF55" s="16">
        <v>1.7000000000000001E-2</v>
      </c>
      <c r="BG55" s="9">
        <v>0</v>
      </c>
      <c r="BH55" s="16">
        <v>5.7000000000000002E-2</v>
      </c>
      <c r="BI55" s="9">
        <v>0</v>
      </c>
      <c r="BJ55" s="16">
        <v>7.0049999999999999</v>
      </c>
      <c r="BK55" s="9">
        <v>0</v>
      </c>
      <c r="BL55" s="9">
        <v>0</v>
      </c>
      <c r="BM55" s="9">
        <v>0</v>
      </c>
      <c r="BN55" s="9">
        <f t="shared" si="1"/>
        <v>378.4319999999999</v>
      </c>
      <c r="BO55" s="9">
        <v>0</v>
      </c>
      <c r="BP55" s="16">
        <v>175.30099999999999</v>
      </c>
      <c r="BQ55" s="9">
        <v>0</v>
      </c>
      <c r="BR55" s="9">
        <v>0</v>
      </c>
      <c r="BS55" s="16">
        <v>771.49300000000005</v>
      </c>
    </row>
    <row r="56" spans="1:71" ht="15">
      <c r="A56" s="7" t="s">
        <v>144</v>
      </c>
      <c r="B56" s="17">
        <v>2.3E-2</v>
      </c>
      <c r="C56" s="10">
        <v>0</v>
      </c>
      <c r="D56" s="17">
        <v>1E-3</v>
      </c>
      <c r="E56" s="17">
        <v>0.21099999999999999</v>
      </c>
      <c r="F56" s="17">
        <v>8.5999999999999993E-2</v>
      </c>
      <c r="G56" s="17">
        <v>7.0000000000000001E-3</v>
      </c>
      <c r="H56" s="17">
        <v>1.0999999999999999E-2</v>
      </c>
      <c r="I56" s="17">
        <v>2.8000000000000001E-2</v>
      </c>
      <c r="J56" s="17">
        <v>1.2E-2</v>
      </c>
      <c r="K56" s="17">
        <v>1E-3</v>
      </c>
      <c r="L56" s="17">
        <v>4.4999999999999998E-2</v>
      </c>
      <c r="M56" s="17">
        <v>2E-3</v>
      </c>
      <c r="N56" s="17">
        <v>7.0000000000000001E-3</v>
      </c>
      <c r="O56" s="17">
        <v>5.8999999999999997E-2</v>
      </c>
      <c r="P56" s="17">
        <v>2.9000000000000001E-2</v>
      </c>
      <c r="Q56" s="17">
        <v>0.06</v>
      </c>
      <c r="R56" s="17">
        <v>3.0000000000000001E-3</v>
      </c>
      <c r="S56" s="17">
        <v>8.4000000000000005E-2</v>
      </c>
      <c r="T56" s="17">
        <v>1.0549999999999999</v>
      </c>
      <c r="U56" s="17">
        <v>2.7E-2</v>
      </c>
      <c r="V56" s="17">
        <v>6.3360000000000003</v>
      </c>
      <c r="W56" s="17">
        <v>1.4E-2</v>
      </c>
      <c r="X56" s="17">
        <v>0.12</v>
      </c>
      <c r="Y56" s="17">
        <v>3.0000000000000001E-3</v>
      </c>
      <c r="Z56" s="10">
        <v>0</v>
      </c>
      <c r="AA56" s="17">
        <v>6.0000000000000001E-3</v>
      </c>
      <c r="AB56" s="17">
        <v>0.94799999999999995</v>
      </c>
      <c r="AC56" s="17">
        <v>3.2650000000000001</v>
      </c>
      <c r="AD56" s="17">
        <v>0.10100000000000001</v>
      </c>
      <c r="AE56" s="17">
        <v>0.249</v>
      </c>
      <c r="AF56" s="17">
        <v>0.54900000000000004</v>
      </c>
      <c r="AG56" s="17">
        <v>5.6000000000000001E-2</v>
      </c>
      <c r="AH56" s="17">
        <v>14.459</v>
      </c>
      <c r="AI56" s="17">
        <v>1.768</v>
      </c>
      <c r="AJ56" s="17">
        <v>3.5999999999999997E-2</v>
      </c>
      <c r="AK56" s="17">
        <v>1.6E-2</v>
      </c>
      <c r="AL56" s="17">
        <v>2E-3</v>
      </c>
      <c r="AM56" s="10">
        <v>0</v>
      </c>
      <c r="AN56" s="17">
        <v>5.8000000000000003E-2</v>
      </c>
      <c r="AO56" s="17">
        <v>4.0000000000000001E-3</v>
      </c>
      <c r="AP56" s="17">
        <v>4.0000000000000001E-3</v>
      </c>
      <c r="AQ56" s="10">
        <v>0</v>
      </c>
      <c r="AR56" s="10">
        <v>0</v>
      </c>
      <c r="AS56" s="17">
        <v>4.7E-2</v>
      </c>
      <c r="AT56" s="17">
        <v>5.8000000000000003E-2</v>
      </c>
      <c r="AU56" s="17">
        <v>0.249</v>
      </c>
      <c r="AV56" s="10">
        <v>0</v>
      </c>
      <c r="AW56" s="17">
        <v>5.2999999999999999E-2</v>
      </c>
      <c r="AX56" s="17">
        <v>2.9000000000000001E-2</v>
      </c>
      <c r="AY56" s="17">
        <v>2.1619999999999999</v>
      </c>
      <c r="AZ56" s="17">
        <v>1.367</v>
      </c>
      <c r="BA56" s="17">
        <v>2.9000000000000001E-2</v>
      </c>
      <c r="BB56" s="17">
        <v>0.7</v>
      </c>
      <c r="BC56" s="17">
        <v>22.042999999999999</v>
      </c>
      <c r="BD56" s="17">
        <v>0.48099999999999998</v>
      </c>
      <c r="BE56" s="17">
        <v>0.505</v>
      </c>
      <c r="BF56" s="17">
        <v>1.2999999999999999E-2</v>
      </c>
      <c r="BG56" s="10">
        <v>0</v>
      </c>
      <c r="BH56" s="17">
        <v>7.0000000000000001E-3</v>
      </c>
      <c r="BI56" s="17">
        <v>2.9000000000000001E-2</v>
      </c>
      <c r="BJ56" s="17">
        <v>0.106</v>
      </c>
      <c r="BK56" s="17">
        <v>0.01</v>
      </c>
      <c r="BL56" s="10">
        <v>0</v>
      </c>
      <c r="BM56" s="10">
        <v>0</v>
      </c>
      <c r="BN56" s="9">
        <f t="shared" si="1"/>
        <v>57.63300000000001</v>
      </c>
      <c r="BO56" s="17">
        <v>514.947</v>
      </c>
      <c r="BP56" s="17">
        <v>37.545000000000002</v>
      </c>
      <c r="BQ56" s="10">
        <v>0</v>
      </c>
      <c r="BR56" s="17">
        <v>141.143</v>
      </c>
      <c r="BS56" s="17">
        <v>1899.0219999999999</v>
      </c>
    </row>
    <row r="57" spans="1:71" ht="15">
      <c r="A57" s="7" t="s">
        <v>145</v>
      </c>
      <c r="B57" s="16">
        <v>2.875</v>
      </c>
      <c r="C57" s="9">
        <v>0</v>
      </c>
      <c r="D57" s="16">
        <v>9.8320000000000007</v>
      </c>
      <c r="E57" s="16">
        <v>20.943000000000001</v>
      </c>
      <c r="F57" s="16">
        <v>8.9999999999999993E-3</v>
      </c>
      <c r="G57" s="9">
        <v>0</v>
      </c>
      <c r="H57" s="9">
        <v>0</v>
      </c>
      <c r="I57" s="9">
        <v>0</v>
      </c>
      <c r="J57" s="9">
        <v>0</v>
      </c>
      <c r="K57" s="9">
        <v>0</v>
      </c>
      <c r="L57" s="9">
        <v>0</v>
      </c>
      <c r="M57" s="9">
        <v>0</v>
      </c>
      <c r="N57" s="9">
        <v>0</v>
      </c>
      <c r="O57" s="9">
        <v>0</v>
      </c>
      <c r="P57" s="9">
        <v>0</v>
      </c>
      <c r="Q57" s="9">
        <v>0</v>
      </c>
      <c r="R57" s="9">
        <v>0</v>
      </c>
      <c r="S57" s="9">
        <v>0</v>
      </c>
      <c r="T57" s="9">
        <v>0</v>
      </c>
      <c r="U57" s="9">
        <v>0</v>
      </c>
      <c r="V57" s="16">
        <v>235.61600000000001</v>
      </c>
      <c r="W57" s="9">
        <v>0</v>
      </c>
      <c r="X57" s="16">
        <v>0.105</v>
      </c>
      <c r="Y57" s="9">
        <v>0</v>
      </c>
      <c r="Z57" s="9">
        <v>0</v>
      </c>
      <c r="AA57" s="9">
        <v>0</v>
      </c>
      <c r="AB57" s="16">
        <v>5.2329999999999997</v>
      </c>
      <c r="AC57" s="9">
        <v>0</v>
      </c>
      <c r="AD57" s="16">
        <v>2.3359999999999999</v>
      </c>
      <c r="AE57" s="16">
        <v>5.0999999999999997E-2</v>
      </c>
      <c r="AF57" s="16">
        <v>16.841000000000001</v>
      </c>
      <c r="AG57" s="16">
        <v>57.825000000000003</v>
      </c>
      <c r="AH57" s="16">
        <v>104.17400000000001</v>
      </c>
      <c r="AI57" s="16">
        <v>19.937000000000001</v>
      </c>
      <c r="AJ57" s="16">
        <v>2.605</v>
      </c>
      <c r="AK57" s="9">
        <v>0</v>
      </c>
      <c r="AL57" s="9">
        <v>0</v>
      </c>
      <c r="AM57" s="9">
        <v>0</v>
      </c>
      <c r="AN57" s="9">
        <v>0</v>
      </c>
      <c r="AO57" s="9">
        <v>0</v>
      </c>
      <c r="AP57" s="9">
        <v>0</v>
      </c>
      <c r="AQ57" s="9">
        <v>0</v>
      </c>
      <c r="AR57" s="9">
        <v>0</v>
      </c>
      <c r="AS57" s="9">
        <v>0</v>
      </c>
      <c r="AT57" s="16">
        <v>1.097</v>
      </c>
      <c r="AU57" s="16">
        <v>16.931999999999999</v>
      </c>
      <c r="AV57" s="16">
        <v>1.2030000000000001</v>
      </c>
      <c r="AW57" s="16">
        <v>0.248</v>
      </c>
      <c r="AX57" s="16">
        <v>0.23200000000000001</v>
      </c>
      <c r="AY57" s="9">
        <v>0</v>
      </c>
      <c r="AZ57" s="16">
        <v>3.5760000000000001</v>
      </c>
      <c r="BA57" s="16">
        <v>0.65</v>
      </c>
      <c r="BB57" s="16">
        <v>1.75</v>
      </c>
      <c r="BC57" s="16">
        <v>362.57400000000001</v>
      </c>
      <c r="BD57" s="16">
        <v>1.4490000000000001</v>
      </c>
      <c r="BE57" s="9">
        <v>0</v>
      </c>
      <c r="BF57" s="9">
        <v>0</v>
      </c>
      <c r="BG57" s="9">
        <v>0</v>
      </c>
      <c r="BH57" s="16">
        <v>3.3000000000000002E-2</v>
      </c>
      <c r="BI57" s="9">
        <v>0</v>
      </c>
      <c r="BJ57" s="9">
        <v>0</v>
      </c>
      <c r="BK57" s="9">
        <v>0</v>
      </c>
      <c r="BL57" s="9">
        <v>0</v>
      </c>
      <c r="BM57" s="9">
        <v>0</v>
      </c>
      <c r="BN57" s="9">
        <f t="shared" si="1"/>
        <v>868.12599999999998</v>
      </c>
      <c r="BO57" s="9">
        <v>0</v>
      </c>
      <c r="BP57" s="16">
        <v>118.075</v>
      </c>
      <c r="BQ57" s="9">
        <v>0</v>
      </c>
      <c r="BR57" s="16">
        <v>62.158000000000001</v>
      </c>
      <c r="BS57" s="16">
        <v>743.95</v>
      </c>
    </row>
    <row r="58" spans="1:71" ht="15">
      <c r="A58" s="7" t="s">
        <v>146</v>
      </c>
      <c r="B58" s="17">
        <v>6.2320000000000002</v>
      </c>
      <c r="C58" s="17">
        <v>3.137</v>
      </c>
      <c r="D58" s="17">
        <v>6.665</v>
      </c>
      <c r="E58" s="17">
        <v>13.836</v>
      </c>
      <c r="F58" s="17">
        <v>3.18</v>
      </c>
      <c r="G58" s="17">
        <v>0.48899999999999999</v>
      </c>
      <c r="H58" s="17">
        <v>1.2769999999999999</v>
      </c>
      <c r="I58" s="17">
        <v>0.65900000000000003</v>
      </c>
      <c r="J58" s="17">
        <v>0.223</v>
      </c>
      <c r="K58" s="17">
        <v>1.7070000000000001</v>
      </c>
      <c r="L58" s="17">
        <v>1.6539999999999999</v>
      </c>
      <c r="M58" s="17">
        <v>0.34899999999999998</v>
      </c>
      <c r="N58" s="17">
        <v>6.609</v>
      </c>
      <c r="O58" s="17">
        <v>1.2769999999999999</v>
      </c>
      <c r="P58" s="17">
        <v>4.2300000000000004</v>
      </c>
      <c r="Q58" s="17">
        <v>10.074999999999999</v>
      </c>
      <c r="R58" s="17">
        <v>12.365</v>
      </c>
      <c r="S58" s="17">
        <v>11.398999999999999</v>
      </c>
      <c r="T58" s="17">
        <v>86.569000000000003</v>
      </c>
      <c r="U58" s="17">
        <v>25.853000000000002</v>
      </c>
      <c r="V58" s="17">
        <v>3777.846</v>
      </c>
      <c r="W58" s="17">
        <v>19.082999999999998</v>
      </c>
      <c r="X58" s="17">
        <v>718.779</v>
      </c>
      <c r="Y58" s="17">
        <v>7.7770000000000001</v>
      </c>
      <c r="Z58" s="17">
        <v>9.2999999999999999E-2</v>
      </c>
      <c r="AA58" s="17">
        <v>5.84</v>
      </c>
      <c r="AB58" s="17">
        <v>24.856000000000002</v>
      </c>
      <c r="AC58" s="17">
        <v>71.724999999999994</v>
      </c>
      <c r="AD58" s="17">
        <v>21.289000000000001</v>
      </c>
      <c r="AE58" s="17">
        <v>10.47</v>
      </c>
      <c r="AF58" s="17">
        <v>167.637</v>
      </c>
      <c r="AG58" s="17">
        <v>357.81200000000001</v>
      </c>
      <c r="AH58" s="17">
        <v>297.25700000000001</v>
      </c>
      <c r="AI58" s="17">
        <v>116.91200000000001</v>
      </c>
      <c r="AJ58" s="17">
        <v>8.0370000000000008</v>
      </c>
      <c r="AK58" s="17">
        <v>1.19</v>
      </c>
      <c r="AL58" s="17">
        <v>0.16300000000000001</v>
      </c>
      <c r="AM58" s="17">
        <v>0.33300000000000002</v>
      </c>
      <c r="AN58" s="17">
        <v>1.1319999999999999</v>
      </c>
      <c r="AO58" s="17">
        <v>16.38</v>
      </c>
      <c r="AP58" s="17">
        <v>0.96099999999999997</v>
      </c>
      <c r="AQ58" s="17">
        <v>1.349</v>
      </c>
      <c r="AR58" s="17">
        <v>0.63100000000000001</v>
      </c>
      <c r="AS58" s="17">
        <v>3.3519999999999999</v>
      </c>
      <c r="AT58" s="17">
        <v>3.2109999999999999</v>
      </c>
      <c r="AU58" s="17">
        <v>44.79</v>
      </c>
      <c r="AV58" s="17">
        <v>4.8639999999999999</v>
      </c>
      <c r="AW58" s="17">
        <v>0.81699999999999995</v>
      </c>
      <c r="AX58" s="17">
        <v>10.452999999999999</v>
      </c>
      <c r="AY58" s="17">
        <v>170.44399999999999</v>
      </c>
      <c r="AZ58" s="17">
        <v>2.9590000000000001</v>
      </c>
      <c r="BA58" s="17">
        <v>4.3529999999999998</v>
      </c>
      <c r="BB58" s="17">
        <v>13.685</v>
      </c>
      <c r="BC58" s="17">
        <v>1428.367</v>
      </c>
      <c r="BD58" s="17">
        <v>2.5329999999999999</v>
      </c>
      <c r="BE58" s="17">
        <v>25.706</v>
      </c>
      <c r="BF58" s="17">
        <v>5.8029999999999999</v>
      </c>
      <c r="BG58" s="17">
        <v>0.34899999999999998</v>
      </c>
      <c r="BH58" s="17">
        <v>1.3129999999999999</v>
      </c>
      <c r="BI58" s="17">
        <v>1.673</v>
      </c>
      <c r="BJ58" s="17">
        <v>6.4859999999999998</v>
      </c>
      <c r="BK58" s="17">
        <v>2.6070000000000002</v>
      </c>
      <c r="BL58" s="10">
        <v>0</v>
      </c>
      <c r="BM58" s="10">
        <v>0</v>
      </c>
      <c r="BN58" s="9">
        <f t="shared" si="1"/>
        <v>7559.1020000000008</v>
      </c>
      <c r="BO58" s="17">
        <v>498.77699999999999</v>
      </c>
      <c r="BP58" s="17">
        <v>4576.58</v>
      </c>
      <c r="BQ58" s="17">
        <v>0.21099999999999999</v>
      </c>
      <c r="BR58" s="17">
        <v>3925.5059999999999</v>
      </c>
      <c r="BS58" s="17">
        <v>21004.691999999999</v>
      </c>
    </row>
    <row r="59" spans="1:71" ht="11.45" customHeight="1">
      <c r="BN59" s="26">
        <f>SUM(BN13:BN58)</f>
        <v>156410.15600000002</v>
      </c>
      <c r="BO59" s="26">
        <f t="shared" ref="BO59:BS59" si="2">SUM(BO13:BO58)</f>
        <v>8579.7619999999988</v>
      </c>
      <c r="BP59" s="26">
        <f t="shared" si="2"/>
        <v>20750.827000000001</v>
      </c>
      <c r="BQ59" s="26">
        <f t="shared" si="2"/>
        <v>0.60699999999999998</v>
      </c>
      <c r="BR59" s="26">
        <f t="shared" si="2"/>
        <v>9145.9620000000014</v>
      </c>
      <c r="BS59" s="26">
        <f t="shared" si="2"/>
        <v>152965.16700000002</v>
      </c>
    </row>
    <row r="60" spans="1:71" ht="15">
      <c r="A60" s="1" t="s">
        <v>153</v>
      </c>
    </row>
    <row r="61" spans="1:71" ht="15">
      <c r="A61" s="1" t="s">
        <v>154</v>
      </c>
      <c r="B61" s="2" t="s">
        <v>155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B1:G35"/>
  <sheetViews>
    <sheetView tabSelected="1" workbookViewId="0">
      <selection activeCell="J28" sqref="J28"/>
    </sheetView>
  </sheetViews>
  <sheetFormatPr baseColWidth="10" defaultColWidth="9.140625" defaultRowHeight="11.45" customHeight="1"/>
  <cols>
    <col min="2" max="2" width="18" customWidth="1"/>
    <col min="3" max="7" width="20.7109375" customWidth="1"/>
  </cols>
  <sheetData>
    <row r="1" spans="2:7" ht="6" customHeight="1"/>
    <row r="2" spans="2:7" ht="28.5">
      <c r="B2" s="47" t="s">
        <v>167</v>
      </c>
      <c r="C2" s="27" t="s">
        <v>156</v>
      </c>
      <c r="D2" s="28" t="s">
        <v>157</v>
      </c>
      <c r="E2" s="28" t="s">
        <v>158</v>
      </c>
      <c r="F2" s="28" t="s">
        <v>159</v>
      </c>
      <c r="G2" s="29" t="s">
        <v>160</v>
      </c>
    </row>
    <row r="3" spans="2:7" ht="14.1" customHeight="1">
      <c r="B3" s="32" t="s">
        <v>106</v>
      </c>
      <c r="C3" s="31">
        <f>VLOOKUP($B3,Allemagne!A13:BS58,66,FALSE)</f>
        <v>120.223</v>
      </c>
      <c r="D3" s="31">
        <f>VLOOKUP($B3,Allemagne!A13:BT58,68,FALSE)</f>
        <v>263.28500000000003</v>
      </c>
      <c r="E3" s="31">
        <f>VLOOKUP($B3,Allemagne!A13:BU58,70,FALSE)</f>
        <v>10.4</v>
      </c>
      <c r="F3" s="31">
        <f>VLOOKUP($B3,Allemagne!A13:BV58,71,FALSE)</f>
        <v>118.268</v>
      </c>
      <c r="G3" s="21">
        <f>SUM(C3:F3)</f>
        <v>512.17600000000004</v>
      </c>
    </row>
    <row r="4" spans="2:7" ht="14.1" customHeight="1">
      <c r="B4" s="33" t="s">
        <v>108</v>
      </c>
      <c r="C4" s="30">
        <f>VLOOKUP($B4,Allemagne!A14:BS59,66,FALSE)</f>
        <v>59.79</v>
      </c>
      <c r="D4" s="30">
        <f>VLOOKUP($B4,Allemagne!A14:BT59,68,FALSE)</f>
        <v>54.616</v>
      </c>
      <c r="E4" s="30">
        <f>VLOOKUP($B4,Allemagne!A14:BU59,70,FALSE)</f>
        <v>35.351999999999997</v>
      </c>
      <c r="F4" s="30">
        <f>VLOOKUP($B4,Allemagne!A14:BV59,71,FALSE)</f>
        <v>82.578999999999994</v>
      </c>
      <c r="G4" s="22">
        <f t="shared" ref="G4:G32" si="0">SUM(C4:F4)</f>
        <v>232.33699999999999</v>
      </c>
    </row>
    <row r="5" spans="2:7" ht="14.1" customHeight="1">
      <c r="B5" s="33" t="s">
        <v>109</v>
      </c>
      <c r="C5" s="30">
        <f>VLOOKUP($B5,Allemagne!A15:BS60,66,FALSE)</f>
        <v>31.718999999999994</v>
      </c>
      <c r="D5" s="30">
        <f>VLOOKUP($B5,Allemagne!A15:BT60,68,FALSE)</f>
        <v>35.408000000000001</v>
      </c>
      <c r="E5" s="30">
        <f>VLOOKUP($B5,Allemagne!A15:BU60,70,FALSE)</f>
        <v>-6.7050000000000001</v>
      </c>
      <c r="F5" s="30">
        <f>VLOOKUP($B5,Allemagne!A15:BV60,71,FALSE)</f>
        <v>266.76600000000002</v>
      </c>
      <c r="G5" s="22">
        <f t="shared" si="0"/>
        <v>327.18799999999999</v>
      </c>
    </row>
    <row r="6" spans="2:7" ht="14.1" customHeight="1">
      <c r="B6" s="33" t="s">
        <v>21</v>
      </c>
      <c r="C6" s="30">
        <f>VLOOKUP($B6,Allemagne!A16:BS61,66,FALSE)</f>
        <v>13192.281999999999</v>
      </c>
      <c r="D6" s="30">
        <f>VLOOKUP($B6,Allemagne!A16:BT61,68,FALSE)</f>
        <v>2396.9650000000001</v>
      </c>
      <c r="E6" s="30">
        <f>VLOOKUP($B6,Allemagne!A16:BU61,70,FALSE)</f>
        <v>-3049.4940000000001</v>
      </c>
      <c r="F6" s="30">
        <f>VLOOKUP($B6,Allemagne!A16:BV61,71,FALSE)</f>
        <v>7659.1409999999996</v>
      </c>
      <c r="G6" s="22">
        <f t="shared" si="0"/>
        <v>20198.894</v>
      </c>
    </row>
    <row r="7" spans="2:7" ht="14.1" customHeight="1">
      <c r="B7" s="33" t="s">
        <v>111</v>
      </c>
      <c r="C7" s="30">
        <f>VLOOKUP($B7,Allemagne!A17:BS62,66,FALSE)</f>
        <v>103.315</v>
      </c>
      <c r="D7" s="30">
        <f>VLOOKUP($B7,Allemagne!A17:BT62,68,FALSE)</f>
        <v>2.2989999999999999</v>
      </c>
      <c r="E7" s="30">
        <f>VLOOKUP($B7,Allemagne!A17:BU62,70,FALSE)</f>
        <v>8.9589999999999996</v>
      </c>
      <c r="F7" s="30">
        <f>VLOOKUP($B7,Allemagne!A17:BV62,71,FALSE)</f>
        <v>641.44299999999998</v>
      </c>
      <c r="G7" s="22">
        <f t="shared" si="0"/>
        <v>756.01599999999996</v>
      </c>
    </row>
    <row r="8" spans="2:7" ht="14.1" customHeight="1">
      <c r="B8" s="33" t="s">
        <v>113</v>
      </c>
      <c r="C8" s="30">
        <f>VLOOKUP($B8,Allemagne!A18:BS63,66,FALSE)</f>
        <v>449.298</v>
      </c>
      <c r="D8" s="30">
        <f>VLOOKUP($B8,Allemagne!A18:BT63,68,FALSE)</f>
        <v>186.1</v>
      </c>
      <c r="E8" s="30">
        <f>VLOOKUP($B8,Allemagne!A18:BU63,70,FALSE)</f>
        <v>14.967000000000001</v>
      </c>
      <c r="F8" s="30">
        <f>VLOOKUP($B8,Allemagne!A18:BV63,71,FALSE)</f>
        <v>28.652000000000001</v>
      </c>
      <c r="G8" s="22">
        <f t="shared" si="0"/>
        <v>679.01700000000005</v>
      </c>
    </row>
    <row r="9" spans="2:7" ht="14.1" customHeight="1">
      <c r="B9" s="33" t="s">
        <v>24</v>
      </c>
      <c r="C9" s="30">
        <f>VLOOKUP($B9,Allemagne!A19:BS64,66,FALSE)</f>
        <v>3005.3189999999995</v>
      </c>
      <c r="D9" s="30">
        <f>VLOOKUP($B9,Allemagne!A19:BT64,68,FALSE)</f>
        <v>259.565</v>
      </c>
      <c r="E9" s="30">
        <f>VLOOKUP($B9,Allemagne!A19:BU64,70,FALSE)</f>
        <v>19.001000000000001</v>
      </c>
      <c r="F9" s="30">
        <f>VLOOKUP($B9,Allemagne!A19:BV64,71,FALSE)</f>
        <v>744.09699999999998</v>
      </c>
      <c r="G9" s="22">
        <f t="shared" si="0"/>
        <v>4027.982</v>
      </c>
    </row>
    <row r="10" spans="2:7" ht="14.1" customHeight="1">
      <c r="B10" s="33" t="s">
        <v>26</v>
      </c>
      <c r="C10" s="30">
        <f>VLOOKUP($B10,Allemagne!A20:BS65,66,FALSE)</f>
        <v>1237.4680000000001</v>
      </c>
      <c r="D10" s="30">
        <f>VLOOKUP($B10,Allemagne!A20:BT65,68,FALSE)</f>
        <v>407.28300000000002</v>
      </c>
      <c r="E10" s="30">
        <f>VLOOKUP($B10,Allemagne!A20:BU65,70,FALSE)</f>
        <v>0</v>
      </c>
      <c r="F10" s="30">
        <f>VLOOKUP($B10,Allemagne!A20:BV65,71,FALSE)</f>
        <v>569.85299999999995</v>
      </c>
      <c r="G10" s="22">
        <f t="shared" si="0"/>
        <v>2214.6040000000003</v>
      </c>
    </row>
    <row r="11" spans="2:7" ht="14.1" customHeight="1">
      <c r="B11" s="33" t="s">
        <v>119</v>
      </c>
      <c r="C11" s="30">
        <f>VLOOKUP($B11,Allemagne!A21:BS66,66,FALSE)</f>
        <v>218.58199999999999</v>
      </c>
      <c r="D11" s="30">
        <f>VLOOKUP($B11,Allemagne!A21:BT66,68,FALSE)</f>
        <v>29.506</v>
      </c>
      <c r="E11" s="30">
        <f>VLOOKUP($B11,Allemagne!A21:BU66,70,FALSE)</f>
        <v>5.4779999999999998</v>
      </c>
      <c r="F11" s="30">
        <f>VLOOKUP($B11,Allemagne!A21:BV66,71,FALSE)</f>
        <v>457.78800000000001</v>
      </c>
      <c r="G11" s="22">
        <f t="shared" si="0"/>
        <v>711.35400000000004</v>
      </c>
    </row>
    <row r="12" spans="2:7" ht="14.1" customHeight="1">
      <c r="B12" s="33" t="s">
        <v>121</v>
      </c>
      <c r="C12" s="30">
        <f>VLOOKUP($B12,Allemagne!A22:BS67,66,FALSE)</f>
        <v>69.006</v>
      </c>
      <c r="D12" s="30">
        <f>VLOOKUP($B12,Allemagne!A22:BT67,68,FALSE)</f>
        <v>117.86199999999999</v>
      </c>
      <c r="E12" s="30">
        <f>VLOOKUP($B12,Allemagne!A22:BU67,70,FALSE)</f>
        <v>0.50900000000000001</v>
      </c>
      <c r="F12" s="30">
        <f>VLOOKUP($B12,Allemagne!A22:BV67,71,FALSE)</f>
        <v>726.16200000000003</v>
      </c>
      <c r="G12" s="22">
        <f t="shared" si="0"/>
        <v>913.53899999999999</v>
      </c>
    </row>
    <row r="13" spans="2:7" ht="14.1" customHeight="1">
      <c r="B13" s="33" t="s">
        <v>122</v>
      </c>
      <c r="C13" s="30">
        <f>VLOOKUP($B13,Allemagne!A23:BS68,66,FALSE)</f>
        <v>365.39600000000002</v>
      </c>
      <c r="D13" s="30">
        <f>VLOOKUP($B13,Allemagne!A23:BT68,68,FALSE)</f>
        <v>169.88300000000001</v>
      </c>
      <c r="E13" s="30">
        <f>VLOOKUP($B13,Allemagne!A23:BU68,70,FALSE)</f>
        <v>16.88</v>
      </c>
      <c r="F13" s="30">
        <f>VLOOKUP($B13,Allemagne!A23:BV68,71,FALSE)</f>
        <v>357.577</v>
      </c>
      <c r="G13" s="22">
        <f t="shared" si="0"/>
        <v>909.73599999999999</v>
      </c>
    </row>
    <row r="14" spans="2:7" ht="14.1" customHeight="1">
      <c r="B14" s="33" t="s">
        <v>123</v>
      </c>
      <c r="C14" s="30">
        <f>VLOOKUP($B14,Allemagne!A24:BS69,66,FALSE)</f>
        <v>283.17700000000002</v>
      </c>
      <c r="D14" s="30">
        <f>VLOOKUP($B14,Allemagne!A24:BT69,68,FALSE)</f>
        <v>53.023000000000003</v>
      </c>
      <c r="E14" s="30">
        <f>VLOOKUP($B14,Allemagne!A24:BU69,70,FALSE)</f>
        <v>156.16999999999999</v>
      </c>
      <c r="F14" s="30">
        <f>VLOOKUP($B14,Allemagne!A24:BV69,71,FALSE)</f>
        <v>155.42400000000001</v>
      </c>
      <c r="G14" s="22">
        <f t="shared" si="0"/>
        <v>647.79399999999998</v>
      </c>
    </row>
    <row r="15" spans="2:7" ht="14.1" customHeight="1">
      <c r="B15" s="33" t="s">
        <v>124</v>
      </c>
      <c r="C15" s="30">
        <f>VLOOKUP($B15,Allemagne!A25:BS70,66,FALSE)</f>
        <v>39.681999999999995</v>
      </c>
      <c r="D15" s="30">
        <f>VLOOKUP($B15,Allemagne!A25:BT70,68,FALSE)</f>
        <v>33.823</v>
      </c>
      <c r="E15" s="30">
        <f>VLOOKUP($B15,Allemagne!A25:BU70,70,FALSE)</f>
        <v>-1.036</v>
      </c>
      <c r="F15" s="30">
        <f>VLOOKUP($B15,Allemagne!A25:BV70,71,FALSE)</f>
        <v>84.585999999999999</v>
      </c>
      <c r="G15" s="22">
        <f t="shared" si="0"/>
        <v>157.05500000000001</v>
      </c>
    </row>
    <row r="16" spans="2:7" ht="14.1" customHeight="1">
      <c r="B16" s="33" t="s">
        <v>125</v>
      </c>
      <c r="C16" s="30">
        <f>VLOOKUP($B16,Allemagne!A26:BS71,66,FALSE)</f>
        <v>106.85300000000001</v>
      </c>
      <c r="D16" s="30">
        <f>VLOOKUP($B16,Allemagne!A26:BT71,68,FALSE)</f>
        <v>0</v>
      </c>
      <c r="E16" s="30">
        <f>VLOOKUP($B16,Allemagne!A26:BU71,70,FALSE)</f>
        <v>0</v>
      </c>
      <c r="F16" s="30">
        <f>VLOOKUP($B16,Allemagne!A26:BV71,71,FALSE)</f>
        <v>4.7489999999999997</v>
      </c>
      <c r="G16" s="22">
        <f t="shared" si="0"/>
        <v>111.602</v>
      </c>
    </row>
    <row r="17" spans="2:7" ht="14.1" customHeight="1">
      <c r="B17" s="33" t="s">
        <v>126</v>
      </c>
      <c r="C17" s="30">
        <f>VLOOKUP($B17,Allemagne!A27:BS72,66,FALSE)</f>
        <v>16.599</v>
      </c>
      <c r="D17" s="30">
        <f>VLOOKUP($B17,Allemagne!A27:BT72,68,FALSE)</f>
        <v>27.306000000000001</v>
      </c>
      <c r="E17" s="30">
        <f>VLOOKUP($B17,Allemagne!A27:BU72,70,FALSE)</f>
        <v>-18.382000000000001</v>
      </c>
      <c r="F17" s="30">
        <f>VLOOKUP($B17,Allemagne!A27:BV72,71,FALSE)</f>
        <v>17.785</v>
      </c>
      <c r="G17" s="22">
        <f t="shared" si="0"/>
        <v>43.308</v>
      </c>
    </row>
    <row r="18" spans="2:7" ht="14.1" customHeight="1">
      <c r="B18" s="33" t="s">
        <v>127</v>
      </c>
      <c r="C18" s="30">
        <f>VLOOKUP($B18,Allemagne!A28:BS73,66,FALSE)</f>
        <v>7.8459999999999992</v>
      </c>
      <c r="D18" s="30">
        <f>VLOOKUP($B18,Allemagne!A28:BT73,68,FALSE)</f>
        <v>4.3280000000000003</v>
      </c>
      <c r="E18" s="30">
        <f>VLOOKUP($B18,Allemagne!A28:BU73,70,FALSE)</f>
        <v>-1.3680000000000001</v>
      </c>
      <c r="F18" s="30">
        <f>VLOOKUP($B18,Allemagne!A28:BV73,71,FALSE)</f>
        <v>19.693999999999999</v>
      </c>
      <c r="G18" s="22">
        <f t="shared" si="0"/>
        <v>30.5</v>
      </c>
    </row>
    <row r="19" spans="2:7" ht="14.1" customHeight="1">
      <c r="B19" s="33" t="s">
        <v>128</v>
      </c>
      <c r="C19" s="30">
        <f>VLOOKUP($B19,Allemagne!A29:BS74,66,FALSE)</f>
        <v>22.536000000000001</v>
      </c>
      <c r="D19" s="30">
        <f>VLOOKUP($B19,Allemagne!A29:BT74,68,FALSE)</f>
        <v>39.764000000000003</v>
      </c>
      <c r="E19" s="30">
        <f>VLOOKUP($B19,Allemagne!A29:BU74,70,FALSE)</f>
        <v>-1.139</v>
      </c>
      <c r="F19" s="30">
        <f>VLOOKUP($B19,Allemagne!A29:BV74,71,FALSE)</f>
        <v>74.197000000000003</v>
      </c>
      <c r="G19" s="22">
        <f t="shared" si="0"/>
        <v>135.358</v>
      </c>
    </row>
    <row r="20" spans="2:7" ht="14.1" customHeight="1">
      <c r="B20" s="33" t="s">
        <v>129</v>
      </c>
      <c r="C20" s="30">
        <f>VLOOKUP($B20,Allemagne!A30:BS75,66,FALSE)</f>
        <v>98.527000000000015</v>
      </c>
      <c r="D20" s="30">
        <f>VLOOKUP($B20,Allemagne!A30:BT75,68,FALSE)</f>
        <v>44.664999999999999</v>
      </c>
      <c r="E20" s="30">
        <f>VLOOKUP($B20,Allemagne!A30:BU75,70,FALSE)</f>
        <v>3.8090000000000002</v>
      </c>
      <c r="F20" s="30">
        <f>VLOOKUP($B20,Allemagne!A30:BV75,71,FALSE)</f>
        <v>45.225999999999999</v>
      </c>
      <c r="G20" s="22">
        <f t="shared" si="0"/>
        <v>192.227</v>
      </c>
    </row>
    <row r="21" spans="2:7" ht="14.1" customHeight="1">
      <c r="B21" s="33" t="s">
        <v>130</v>
      </c>
      <c r="C21" s="30">
        <f>VLOOKUP($B21,Allemagne!A31:BS76,66,FALSE)</f>
        <v>46.349000000000011</v>
      </c>
      <c r="D21" s="30">
        <f>VLOOKUP($B21,Allemagne!A31:BT76,68,FALSE)</f>
        <v>15.968</v>
      </c>
      <c r="E21" s="30">
        <f>VLOOKUP($B21,Allemagne!A31:BU76,70,FALSE)</f>
        <v>8.5139999999999993</v>
      </c>
      <c r="F21" s="30">
        <f>VLOOKUP($B21,Allemagne!A31:BV76,71,FALSE)</f>
        <v>99.444000000000003</v>
      </c>
      <c r="G21" s="22">
        <f t="shared" si="0"/>
        <v>170.27500000000001</v>
      </c>
    </row>
    <row r="22" spans="2:7" ht="14.1" customHeight="1">
      <c r="B22" s="33" t="s">
        <v>131</v>
      </c>
      <c r="C22" s="30">
        <f>VLOOKUP($B22,Allemagne!A32:BS77,66,FALSE)</f>
        <v>176.82299999999998</v>
      </c>
      <c r="D22" s="30">
        <f>VLOOKUP($B22,Allemagne!A32:BT77,68,FALSE)</f>
        <v>375.18299999999999</v>
      </c>
      <c r="E22" s="30">
        <f>VLOOKUP($B22,Allemagne!A32:BU77,70,FALSE)</f>
        <v>0</v>
      </c>
      <c r="F22" s="30">
        <f>VLOOKUP($B22,Allemagne!A32:BV77,71,FALSE)</f>
        <v>978.88</v>
      </c>
      <c r="G22" s="22">
        <f t="shared" si="0"/>
        <v>1530.886</v>
      </c>
    </row>
    <row r="23" spans="2:7" ht="14.1" customHeight="1">
      <c r="B23" s="33" t="s">
        <v>133</v>
      </c>
      <c r="C23" s="30">
        <f>VLOOKUP($B23,Allemagne!A33:BS78,66,FALSE)</f>
        <v>90.483000000000033</v>
      </c>
      <c r="D23" s="30">
        <f>VLOOKUP($B23,Allemagne!A33:BT78,68,FALSE)</f>
        <v>19.460999999999999</v>
      </c>
      <c r="E23" s="30">
        <f>VLOOKUP($B23,Allemagne!A33:BU78,70,FALSE)</f>
        <v>8.4480000000000004</v>
      </c>
      <c r="F23" s="30">
        <f>VLOOKUP($B23,Allemagne!A33:BV78,71,FALSE)</f>
        <v>362.86399999999998</v>
      </c>
      <c r="G23" s="22">
        <f t="shared" si="0"/>
        <v>481.25599999999997</v>
      </c>
    </row>
    <row r="24" spans="2:7" ht="14.1" customHeight="1">
      <c r="B24" s="33" t="s">
        <v>134</v>
      </c>
      <c r="C24" s="30">
        <f>VLOOKUP($B24,Allemagne!A34:BS79,66,FALSE)</f>
        <v>42.287999999999997</v>
      </c>
      <c r="D24" s="30">
        <f>VLOOKUP($B24,Allemagne!A34:BT79,68,FALSE)</f>
        <v>7.7050000000000001</v>
      </c>
      <c r="E24" s="30">
        <f>VLOOKUP($B24,Allemagne!A34:BU79,70,FALSE)</f>
        <v>0.83</v>
      </c>
      <c r="F24" s="30">
        <f>VLOOKUP($B24,Allemagne!A34:BV79,71,FALSE)</f>
        <v>175.34299999999999</v>
      </c>
      <c r="G24" s="22">
        <f t="shared" si="0"/>
        <v>226.166</v>
      </c>
    </row>
    <row r="25" spans="2:7" ht="14.1" customHeight="1">
      <c r="B25" s="33" t="s">
        <v>28</v>
      </c>
      <c r="C25" s="30">
        <f>VLOOKUP($B25,Allemagne!A35:BS80,66,FALSE)</f>
        <v>865.92500000000007</v>
      </c>
      <c r="D25" s="30">
        <f>VLOOKUP($B25,Allemagne!A35:BT80,68,FALSE)</f>
        <v>621.86300000000006</v>
      </c>
      <c r="E25" s="30">
        <f>VLOOKUP($B25,Allemagne!A35:BU80,70,FALSE)</f>
        <v>-112.28</v>
      </c>
      <c r="F25" s="30">
        <f>VLOOKUP($B25,Allemagne!A35:BV80,71,FALSE)</f>
        <v>626.52599999999995</v>
      </c>
      <c r="G25" s="22">
        <f t="shared" si="0"/>
        <v>2002.0340000000001</v>
      </c>
    </row>
    <row r="26" spans="2:7" ht="14.1" customHeight="1">
      <c r="B26" s="33" t="s">
        <v>137</v>
      </c>
      <c r="C26" s="30">
        <f>VLOOKUP($B26,Allemagne!A36:BS81,66,FALSE)</f>
        <v>23.421000000000003</v>
      </c>
      <c r="D26" s="30">
        <f>VLOOKUP($B26,Allemagne!A36:BT81,68,FALSE)</f>
        <v>403.72399999999999</v>
      </c>
      <c r="E26" s="30">
        <f>VLOOKUP($B26,Allemagne!A36:BU81,70,FALSE)</f>
        <v>0.80400000000000005</v>
      </c>
      <c r="F26" s="30">
        <f>VLOOKUP($B26,Allemagne!A36:BV81,71,FALSE)</f>
        <v>28.094000000000001</v>
      </c>
      <c r="G26" s="22">
        <f t="shared" si="0"/>
        <v>456.04299999999995</v>
      </c>
    </row>
    <row r="27" spans="2:7" ht="14.1" customHeight="1">
      <c r="B27" s="33" t="s">
        <v>139</v>
      </c>
      <c r="C27" s="30">
        <f>VLOOKUP($B27,Allemagne!A38:BS83,66,FALSE)</f>
        <v>66.963999999999999</v>
      </c>
      <c r="D27" s="30">
        <f>VLOOKUP($B27,Allemagne!A38:BT83,68,FALSE)</f>
        <v>23.285</v>
      </c>
      <c r="E27" s="30">
        <f>VLOOKUP($B27,Allemagne!A38:BU83,70,FALSE)</f>
        <v>39.137</v>
      </c>
      <c r="F27" s="30">
        <f>VLOOKUP($B27,Allemagne!A38:BV83,71,FALSE)</f>
        <v>137.398</v>
      </c>
      <c r="G27" s="22">
        <f t="shared" si="0"/>
        <v>266.78399999999999</v>
      </c>
    </row>
    <row r="28" spans="2:7" ht="14.1" customHeight="1">
      <c r="B28" s="33" t="s">
        <v>30</v>
      </c>
      <c r="C28" s="30">
        <f>VLOOKUP($B28,Allemagne!A39:BS84,66,FALSE)</f>
        <v>3184.6620000000016</v>
      </c>
      <c r="D28" s="30">
        <f>VLOOKUP($B28,Allemagne!A39:BT84,68,FALSE)</f>
        <v>166.22200000000001</v>
      </c>
      <c r="E28" s="30">
        <f>VLOOKUP($B28,Allemagne!A39:BU84,70,FALSE)</f>
        <v>-11.901</v>
      </c>
      <c r="F28" s="30">
        <f>VLOOKUP($B28,Allemagne!A39:BV84,71,FALSE)</f>
        <v>1455.646</v>
      </c>
      <c r="G28" s="22">
        <f t="shared" si="0"/>
        <v>4794.6290000000017</v>
      </c>
    </row>
    <row r="29" spans="2:7" ht="14.1" customHeight="1">
      <c r="B29" s="33" t="s">
        <v>140</v>
      </c>
      <c r="C29" s="30">
        <f>VLOOKUP($B29,Allemagne!A40:BS85,66,FALSE)</f>
        <v>132.79500000000002</v>
      </c>
      <c r="D29" s="30">
        <f>VLOOKUP($B29,Allemagne!A40:BT85,68,FALSE)</f>
        <v>20.536999999999999</v>
      </c>
      <c r="E29" s="30">
        <f>VLOOKUP($B29,Allemagne!A40:BU85,70,FALSE)</f>
        <v>0.81100000000000005</v>
      </c>
      <c r="F29" s="30">
        <f>VLOOKUP($B29,Allemagne!A40:BV85,71,FALSE)</f>
        <v>298.858</v>
      </c>
      <c r="G29" s="22">
        <f t="shared" si="0"/>
        <v>453.00100000000003</v>
      </c>
    </row>
    <row r="30" spans="2:7" ht="14.1" customHeight="1">
      <c r="B30" s="33" t="s">
        <v>141</v>
      </c>
      <c r="C30" s="30">
        <f>VLOOKUP($B30,Allemagne!A41:BS86,66,FALSE)</f>
        <v>116.06199999999998</v>
      </c>
      <c r="D30" s="30">
        <f>VLOOKUP($B30,Allemagne!A41:BT86,68,FALSE)</f>
        <v>49.762999999999998</v>
      </c>
      <c r="E30" s="30">
        <f>VLOOKUP($B30,Allemagne!A41:BU86,70,FALSE)</f>
        <v>0</v>
      </c>
      <c r="F30" s="30">
        <f>VLOOKUP($B30,Allemagne!A41:BV86,71,FALSE)</f>
        <v>254.50200000000001</v>
      </c>
      <c r="G30" s="22">
        <f t="shared" si="0"/>
        <v>420.327</v>
      </c>
    </row>
    <row r="31" spans="2:7" ht="14.1" customHeight="1">
      <c r="B31" s="33" t="s">
        <v>145</v>
      </c>
      <c r="C31" s="30">
        <f>VLOOKUP($B31,Allemagne!A42:BS87,66,FALSE)</f>
        <v>79.379000000000005</v>
      </c>
      <c r="D31" s="30">
        <f>VLOOKUP($B31,Allemagne!A42:BT87,68,FALSE)</f>
        <v>10.797000000000001</v>
      </c>
      <c r="E31" s="30">
        <f>VLOOKUP($B31,Allemagne!A42:BU87,70,FALSE)</f>
        <v>5.6840000000000002</v>
      </c>
      <c r="F31" s="30">
        <f>VLOOKUP($B31,Allemagne!A42:BV87,71,FALSE)</f>
        <v>68.025999999999996</v>
      </c>
      <c r="G31" s="22">
        <f t="shared" si="0"/>
        <v>163.886</v>
      </c>
    </row>
    <row r="32" spans="2:7" ht="14.1" customHeight="1">
      <c r="B32" s="33" t="s">
        <v>146</v>
      </c>
      <c r="C32" s="30">
        <f>VLOOKUP($B32,Allemagne!A43:BS88,66,FALSE)</f>
        <v>1337.595</v>
      </c>
      <c r="D32" s="30">
        <f>VLOOKUP($B32,Allemagne!A43:BT88,68,FALSE)</f>
        <v>809.83</v>
      </c>
      <c r="E32" s="30">
        <f>VLOOKUP($B32,Allemagne!A43:BU88,70,FALSE)</f>
        <v>694.62199999999996</v>
      </c>
      <c r="F32" s="30">
        <f>VLOOKUP($B32,Allemagne!A43:BV88,71,FALSE)</f>
        <v>3716.8009999999999</v>
      </c>
      <c r="G32" s="22">
        <f t="shared" si="0"/>
        <v>6558.848</v>
      </c>
    </row>
    <row r="33" spans="2:7" ht="14.1" customHeight="1">
      <c r="B33" s="34" t="s">
        <v>161</v>
      </c>
      <c r="C33" s="23">
        <f>Allemagne!BN59</f>
        <v>25992.630999999998</v>
      </c>
      <c r="D33" s="23">
        <f>Allemagne!BP59</f>
        <v>6892.31</v>
      </c>
      <c r="E33" s="23">
        <f>Allemagne!BR59</f>
        <v>-2148.4439999999995</v>
      </c>
      <c r="F33" s="23">
        <f>Allemagne!BS59</f>
        <v>21231.204999999998</v>
      </c>
      <c r="G33" s="24">
        <f>SUM(C33:F33)</f>
        <v>51967.701999999997</v>
      </c>
    </row>
    <row r="34" spans="2:7" s="45" customFormat="1" ht="12" customHeight="1">
      <c r="B34" s="46" t="s">
        <v>166</v>
      </c>
      <c r="C34" s="1"/>
    </row>
    <row r="35" spans="2:7" ht="15">
      <c r="B35" s="1" t="s">
        <v>154</v>
      </c>
      <c r="C35" s="1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B1:G35"/>
  <sheetViews>
    <sheetView workbookViewId="0">
      <selection activeCell="M10" sqref="M10"/>
    </sheetView>
  </sheetViews>
  <sheetFormatPr baseColWidth="10" defaultColWidth="9.140625" defaultRowHeight="11.45" customHeight="1"/>
  <cols>
    <col min="2" max="2" width="18" customWidth="1"/>
    <col min="3" max="7" width="20.7109375" customWidth="1"/>
  </cols>
  <sheetData>
    <row r="1" spans="2:7" ht="15"/>
    <row r="2" spans="2:7" ht="28.5">
      <c r="B2" s="47" t="s">
        <v>168</v>
      </c>
      <c r="C2" s="27" t="s">
        <v>156</v>
      </c>
      <c r="D2" s="28" t="s">
        <v>157</v>
      </c>
      <c r="E2" s="28" t="s">
        <v>158</v>
      </c>
      <c r="F2" s="28" t="s">
        <v>159</v>
      </c>
      <c r="G2" s="29" t="s">
        <v>160</v>
      </c>
    </row>
    <row r="3" spans="2:7" ht="14.1" customHeight="1">
      <c r="B3" s="32" t="s">
        <v>106</v>
      </c>
      <c r="C3" s="31">
        <f>VLOOKUP($B3,France!A13:BS58,66,FALSE)</f>
        <v>213.49299999999997</v>
      </c>
      <c r="D3" s="31">
        <f>VLOOKUP($B3,France!A13:BT58,68,FALSE)</f>
        <v>467.548</v>
      </c>
      <c r="E3" s="31">
        <f>VLOOKUP($B3,France!A13:BU58,70,FALSE)</f>
        <v>18.469000000000001</v>
      </c>
      <c r="F3" s="31">
        <f>VLOOKUP($B3,France!A13:BV58,71,FALSE)</f>
        <v>210.024</v>
      </c>
      <c r="G3" s="21">
        <f>SUM(C3:F3)</f>
        <v>909.53399999999999</v>
      </c>
    </row>
    <row r="4" spans="2:7" ht="14.1" customHeight="1">
      <c r="B4" s="33" t="s">
        <v>108</v>
      </c>
      <c r="C4" s="30">
        <f>VLOOKUP($B4,France!A14:BS59,66,FALSE)</f>
        <v>21.969000000000001</v>
      </c>
      <c r="D4" s="30">
        <f>VLOOKUP($B4,France!A14:BT59,68,FALSE)</f>
        <v>20.068999999999999</v>
      </c>
      <c r="E4" s="30">
        <f>VLOOKUP($B4,France!A14:BU59,70,FALSE)</f>
        <v>12.99</v>
      </c>
      <c r="F4" s="30">
        <f>VLOOKUP($B4,France!A14:BV59,71,FALSE)</f>
        <v>30.344000000000001</v>
      </c>
      <c r="G4" s="22">
        <f t="shared" ref="G4:G32" si="0">SUM(C4:F4)</f>
        <v>85.372</v>
      </c>
    </row>
    <row r="5" spans="2:7" ht="14.1" customHeight="1">
      <c r="B5" s="33" t="s">
        <v>109</v>
      </c>
      <c r="C5" s="30">
        <f>VLOOKUP($B5,France!A15:BS60,66,FALSE)</f>
        <v>5.0159999999999991</v>
      </c>
      <c r="D5" s="30">
        <f>VLOOKUP($B5,France!A15:BT60,68,FALSE)</f>
        <v>5.5970000000000004</v>
      </c>
      <c r="E5" s="30">
        <f>VLOOKUP($B5,France!A15:BU60,70,FALSE)</f>
        <v>-0.35099999999999998</v>
      </c>
      <c r="F5" s="30">
        <f>VLOOKUP($B5,France!A15:BV60,71,FALSE)</f>
        <v>42.170999999999999</v>
      </c>
      <c r="G5" s="22">
        <f t="shared" si="0"/>
        <v>52.433</v>
      </c>
    </row>
    <row r="6" spans="2:7" ht="14.1" customHeight="1">
      <c r="B6" s="33" t="s">
        <v>21</v>
      </c>
      <c r="C6" s="30">
        <f>VLOOKUP($B6,France!A16:BS61,66,FALSE)</f>
        <v>995.28000000000009</v>
      </c>
      <c r="D6" s="30">
        <f>VLOOKUP($B6,France!A16:BT61,68,FALSE)</f>
        <v>265.154</v>
      </c>
      <c r="E6" s="30">
        <f>VLOOKUP($B6,France!A16:BU61,70,FALSE)</f>
        <v>-286.048</v>
      </c>
      <c r="F6" s="30">
        <f>VLOOKUP($B6,France!A16:BV61,71,FALSE)</f>
        <v>1980.5070000000001</v>
      </c>
      <c r="G6" s="22">
        <f t="shared" si="0"/>
        <v>2954.893</v>
      </c>
    </row>
    <row r="7" spans="2:7" ht="14.1" customHeight="1">
      <c r="B7" s="33" t="s">
        <v>111</v>
      </c>
      <c r="C7" s="30">
        <f>VLOOKUP($B7,France!A17:BS62,66,FALSE)</f>
        <v>583.8649999999999</v>
      </c>
      <c r="D7" s="30">
        <f>VLOOKUP($B7,France!A17:BT62,68,FALSE)</f>
        <v>12.992000000000001</v>
      </c>
      <c r="E7" s="30">
        <f>VLOOKUP($B7,France!A17:BU62,70,FALSE)</f>
        <v>50.628</v>
      </c>
      <c r="F7" s="30">
        <f>VLOOKUP($B7,France!A17:BV62,71,FALSE)</f>
        <v>3625.009</v>
      </c>
      <c r="G7" s="22">
        <f t="shared" si="0"/>
        <v>4272.4939999999997</v>
      </c>
    </row>
    <row r="8" spans="2:7" ht="14.1" customHeight="1">
      <c r="B8" s="33" t="s">
        <v>113</v>
      </c>
      <c r="C8" s="30">
        <f>VLOOKUP($B8,France!A18:BS63,66,FALSE)</f>
        <v>875.66499999999985</v>
      </c>
      <c r="D8" s="30">
        <f>VLOOKUP($B8,France!A18:BT63,68,FALSE)</f>
        <v>362.69799999999998</v>
      </c>
      <c r="E8" s="30">
        <f>VLOOKUP($B8,France!A18:BU63,70,FALSE)</f>
        <v>29.169</v>
      </c>
      <c r="F8" s="30">
        <f>VLOOKUP($B8,France!A18:BV63,71,FALSE)</f>
        <v>55.841000000000001</v>
      </c>
      <c r="G8" s="22">
        <f t="shared" si="0"/>
        <v>1323.3729999999998</v>
      </c>
    </row>
    <row r="9" spans="2:7" ht="14.1" customHeight="1">
      <c r="B9" s="33" t="s">
        <v>24</v>
      </c>
      <c r="C9" s="30">
        <f>VLOOKUP($B9,France!A19:BS64,66,FALSE)</f>
        <v>5064.3249999999998</v>
      </c>
      <c r="D9" s="30">
        <f>VLOOKUP($B9,France!A19:BT64,68,FALSE)</f>
        <v>818.67600000000004</v>
      </c>
      <c r="E9" s="30">
        <f>VLOOKUP($B9,France!A19:BU64,70,FALSE)</f>
        <v>-439.44200000000001</v>
      </c>
      <c r="F9" s="30">
        <f>VLOOKUP($B9,France!A19:BV64,71,FALSE)</f>
        <v>3805.0309999999999</v>
      </c>
      <c r="G9" s="22">
        <f t="shared" si="0"/>
        <v>9248.59</v>
      </c>
    </row>
    <row r="10" spans="2:7" ht="14.1" customHeight="1">
      <c r="B10" s="33" t="s">
        <v>26</v>
      </c>
      <c r="C10" s="30">
        <f>VLOOKUP($B10,France!A20:BS65,66,FALSE)</f>
        <v>666.2</v>
      </c>
      <c r="D10" s="30">
        <f>VLOOKUP($B10,France!A20:BT65,68,FALSE)</f>
        <v>219.26400000000001</v>
      </c>
      <c r="E10" s="30">
        <f>VLOOKUP($B10,France!A20:BU65,70,FALSE)</f>
        <v>0</v>
      </c>
      <c r="F10" s="30">
        <f>VLOOKUP($B10,France!A20:BV65,71,FALSE)</f>
        <v>306.78399999999999</v>
      </c>
      <c r="G10" s="22">
        <f t="shared" si="0"/>
        <v>1192.248</v>
      </c>
    </row>
    <row r="11" spans="2:7" ht="14.1" customHeight="1">
      <c r="B11" s="33" t="s">
        <v>119</v>
      </c>
      <c r="C11" s="30">
        <f>VLOOKUP($B11,France!A21:BS66,66,FALSE)</f>
        <v>21.221</v>
      </c>
      <c r="D11" s="30">
        <f>VLOOKUP($B11,France!A21:BT66,68,FALSE)</f>
        <v>2.8650000000000002</v>
      </c>
      <c r="E11" s="30">
        <f>VLOOKUP($B11,France!A21:BU66,70,FALSE)</f>
        <v>0.53200000000000003</v>
      </c>
      <c r="F11" s="30">
        <f>VLOOKUP($B11,France!A21:BV66,71,FALSE)</f>
        <v>44.445</v>
      </c>
      <c r="G11" s="22">
        <f t="shared" si="0"/>
        <v>69.063000000000002</v>
      </c>
    </row>
    <row r="12" spans="2:7" ht="14.1" customHeight="1">
      <c r="B12" s="33" t="s">
        <v>121</v>
      </c>
      <c r="C12" s="30">
        <f>VLOOKUP($B12,France!A22:BS67,66,FALSE)</f>
        <v>24.765000000000001</v>
      </c>
      <c r="D12" s="30">
        <f>VLOOKUP($B12,France!A22:BT67,68,FALSE)</f>
        <v>42.3</v>
      </c>
      <c r="E12" s="30">
        <f>VLOOKUP($B12,France!A22:BU67,70,FALSE)</f>
        <v>0.183</v>
      </c>
      <c r="F12" s="30">
        <f>VLOOKUP($B12,France!A22:BV67,71,FALSE)</f>
        <v>260.61599999999999</v>
      </c>
      <c r="G12" s="22">
        <f t="shared" si="0"/>
        <v>327.86399999999998</v>
      </c>
    </row>
    <row r="13" spans="2:7" ht="14.1" customHeight="1">
      <c r="B13" s="33" t="s">
        <v>122</v>
      </c>
      <c r="C13" s="30">
        <f>VLOOKUP($B13,France!A23:BS68,66,FALSE)</f>
        <v>53.495000000000012</v>
      </c>
      <c r="D13" s="30">
        <f>VLOOKUP($B13,France!A23:BT68,68,FALSE)</f>
        <v>24.872</v>
      </c>
      <c r="E13" s="30">
        <f>VLOOKUP($B13,France!A23:BU68,70,FALSE)</f>
        <v>2.4710000000000001</v>
      </c>
      <c r="F13" s="30">
        <f>VLOOKUP($B13,France!A23:BV68,71,FALSE)</f>
        <v>52.351999999999997</v>
      </c>
      <c r="G13" s="22">
        <f t="shared" si="0"/>
        <v>133.19000000000003</v>
      </c>
    </row>
    <row r="14" spans="2:7" ht="14.1" customHeight="1">
      <c r="B14" s="33" t="s">
        <v>123</v>
      </c>
      <c r="C14" s="30">
        <f>VLOOKUP($B14,France!A24:BS69,66,FALSE)</f>
        <v>120.75700000000002</v>
      </c>
      <c r="D14" s="30">
        <f>VLOOKUP($B14,France!A24:BT69,68,FALSE)</f>
        <v>22.611000000000001</v>
      </c>
      <c r="E14" s="30">
        <f>VLOOKUP($B14,France!A24:BU69,70,FALSE)</f>
        <v>66.596000000000004</v>
      </c>
      <c r="F14" s="30">
        <f>VLOOKUP($B14,France!A24:BV69,71,FALSE)</f>
        <v>66.278000000000006</v>
      </c>
      <c r="G14" s="22">
        <f t="shared" si="0"/>
        <v>276.24200000000002</v>
      </c>
    </row>
    <row r="15" spans="2:7" ht="14.1" customHeight="1">
      <c r="B15" s="33" t="s">
        <v>124</v>
      </c>
      <c r="C15" s="30">
        <f>VLOOKUP($B15,France!A25:BS70,66,FALSE)</f>
        <v>81.220000000000013</v>
      </c>
      <c r="D15" s="30">
        <f>VLOOKUP($B15,France!A25:BT70,68,FALSE)</f>
        <v>69.224000000000004</v>
      </c>
      <c r="E15" s="30">
        <f>VLOOKUP($B15,France!A25:BU70,70,FALSE)</f>
        <v>-0.70199999999999996</v>
      </c>
      <c r="F15" s="30">
        <f>VLOOKUP($B15,France!A25:BV70,71,FALSE)</f>
        <v>173.11600000000001</v>
      </c>
      <c r="G15" s="22">
        <f t="shared" si="0"/>
        <v>322.85800000000006</v>
      </c>
    </row>
    <row r="16" spans="2:7" ht="14.1" customHeight="1">
      <c r="B16" s="33" t="s">
        <v>125</v>
      </c>
      <c r="C16" s="30">
        <f>VLOOKUP($B16,France!A26:BS71,66,FALSE)</f>
        <v>96.154000000000011</v>
      </c>
      <c r="D16" s="30">
        <f>VLOOKUP($B16,France!A26:BT71,68,FALSE)</f>
        <v>0</v>
      </c>
      <c r="E16" s="30">
        <f>VLOOKUP($B16,France!A26:BU71,70,FALSE)</f>
        <v>0</v>
      </c>
      <c r="F16" s="30">
        <f>VLOOKUP($B16,France!A26:BV71,71,FALSE)</f>
        <v>4.2729999999999997</v>
      </c>
      <c r="G16" s="22">
        <f t="shared" si="0"/>
        <v>100.42700000000001</v>
      </c>
    </row>
    <row r="17" spans="2:7" ht="14.1" customHeight="1">
      <c r="B17" s="33" t="s">
        <v>126</v>
      </c>
      <c r="C17" s="30">
        <f>VLOOKUP($B17,France!A27:BS72,66,FALSE)</f>
        <v>3.840999999999998</v>
      </c>
      <c r="D17" s="30">
        <f>VLOOKUP($B17,France!A27:BT72,68,FALSE)</f>
        <v>6.3209999999999997</v>
      </c>
      <c r="E17" s="30">
        <f>VLOOKUP($B17,France!A27:BU72,70,FALSE)</f>
        <v>-1.409</v>
      </c>
      <c r="F17" s="30">
        <f>VLOOKUP($B17,France!A27:BV72,71,FALSE)</f>
        <v>4.117</v>
      </c>
      <c r="G17" s="22">
        <f t="shared" si="0"/>
        <v>12.869999999999997</v>
      </c>
    </row>
    <row r="18" spans="2:7" ht="14.1" customHeight="1">
      <c r="B18" s="33" t="s">
        <v>127</v>
      </c>
      <c r="C18" s="30">
        <f>VLOOKUP($B18,France!A28:BS73,66,FALSE)</f>
        <v>5.1189999999999998</v>
      </c>
      <c r="D18" s="30">
        <f>VLOOKUP($B18,France!A28:BT73,68,FALSE)</f>
        <v>2.8220000000000001</v>
      </c>
      <c r="E18" s="30">
        <f>VLOOKUP($B18,France!A28:BU73,70,FALSE)</f>
        <v>-0.29499999999999998</v>
      </c>
      <c r="F18" s="30">
        <f>VLOOKUP($B18,France!A28:BV73,71,FALSE)</f>
        <v>12.84</v>
      </c>
      <c r="G18" s="22">
        <f t="shared" si="0"/>
        <v>20.486000000000001</v>
      </c>
    </row>
    <row r="19" spans="2:7" ht="14.1" customHeight="1">
      <c r="B19" s="33" t="s">
        <v>128</v>
      </c>
      <c r="C19" s="30">
        <f>VLOOKUP($B19,France!A29:BS74,66,FALSE)</f>
        <v>46.527000000000001</v>
      </c>
      <c r="D19" s="30">
        <f>VLOOKUP($B19,France!A29:BT74,68,FALSE)</f>
        <v>82.099000000000004</v>
      </c>
      <c r="E19" s="30">
        <f>VLOOKUP($B19,France!A29:BU74,70,FALSE)</f>
        <v>-0.77900000000000003</v>
      </c>
      <c r="F19" s="30">
        <f>VLOOKUP($B19,France!A29:BV74,71,FALSE)</f>
        <v>153.19200000000001</v>
      </c>
      <c r="G19" s="22">
        <f t="shared" si="0"/>
        <v>281.03899999999999</v>
      </c>
    </row>
    <row r="20" spans="2:7" ht="14.1" customHeight="1">
      <c r="B20" s="33" t="s">
        <v>129</v>
      </c>
      <c r="C20" s="30">
        <f>VLOOKUP($B20,France!A30:BS75,66,FALSE)</f>
        <v>207.23199999999997</v>
      </c>
      <c r="D20" s="30">
        <f>VLOOKUP($B20,France!A30:BT75,68,FALSE)</f>
        <v>93.942999999999998</v>
      </c>
      <c r="E20" s="30">
        <f>VLOOKUP($B20,France!A30:BU75,70,FALSE)</f>
        <v>8.0120000000000005</v>
      </c>
      <c r="F20" s="30">
        <f>VLOOKUP($B20,France!A30:BV75,71,FALSE)</f>
        <v>95.123999999999995</v>
      </c>
      <c r="G20" s="22">
        <f t="shared" si="0"/>
        <v>404.31099999999992</v>
      </c>
    </row>
    <row r="21" spans="2:7" ht="14.1" customHeight="1">
      <c r="B21" s="33" t="s">
        <v>130</v>
      </c>
      <c r="C21" s="30">
        <f>VLOOKUP($B21,France!A31:BS76,66,FALSE)</f>
        <v>53.032999999999994</v>
      </c>
      <c r="D21" s="30">
        <f>VLOOKUP($B21,France!A31:BT76,68,FALSE)</f>
        <v>18.27</v>
      </c>
      <c r="E21" s="30">
        <f>VLOOKUP($B21,France!A31:BU76,70,FALSE)</f>
        <v>9.7409999999999997</v>
      </c>
      <c r="F21" s="30">
        <f>VLOOKUP($B21,France!A31:BV76,71,FALSE)</f>
        <v>113.785</v>
      </c>
      <c r="G21" s="22">
        <f t="shared" si="0"/>
        <v>194.82900000000001</v>
      </c>
    </row>
    <row r="22" spans="2:7" ht="14.1" customHeight="1">
      <c r="B22" s="33" t="s">
        <v>131</v>
      </c>
      <c r="C22" s="30">
        <f>VLOOKUP($B22,France!A32:BS77,66,FALSE)</f>
        <v>55.897000000000006</v>
      </c>
      <c r="D22" s="30">
        <f>VLOOKUP($B22,France!A32:BT77,68,FALSE)</f>
        <v>118.602</v>
      </c>
      <c r="E22" s="30">
        <f>VLOOKUP($B22,France!A32:BU77,70,FALSE)</f>
        <v>0</v>
      </c>
      <c r="F22" s="30">
        <f>VLOOKUP($B22,France!A32:BV77,71,FALSE)</f>
        <v>309.44</v>
      </c>
      <c r="G22" s="22">
        <f t="shared" si="0"/>
        <v>483.93900000000002</v>
      </c>
    </row>
    <row r="23" spans="2:7" ht="14.1" customHeight="1">
      <c r="B23" s="33" t="s">
        <v>133</v>
      </c>
      <c r="C23" s="30">
        <f>VLOOKUP($B23,France!A33:BS78,66,FALSE)</f>
        <v>242.63699999999994</v>
      </c>
      <c r="D23" s="30">
        <f>VLOOKUP($B23,France!A33:BT78,68,FALSE)</f>
        <v>52.186999999999998</v>
      </c>
      <c r="E23" s="30">
        <f>VLOOKUP($B23,France!A33:BU78,70,FALSE)</f>
        <v>22.655000000000001</v>
      </c>
      <c r="F23" s="30">
        <f>VLOOKUP($B23,France!A33:BV78,71,FALSE)</f>
        <v>973.06399999999996</v>
      </c>
      <c r="G23" s="22">
        <f t="shared" si="0"/>
        <v>1290.5429999999999</v>
      </c>
    </row>
    <row r="24" spans="2:7" ht="14.1" customHeight="1">
      <c r="B24" s="33" t="s">
        <v>134</v>
      </c>
      <c r="C24" s="30">
        <f>VLOOKUP($B24,France!A34:BS79,66,FALSE)</f>
        <v>296.73399999999992</v>
      </c>
      <c r="D24" s="30">
        <f>VLOOKUP($B24,France!A34:BT79,68,FALSE)</f>
        <v>54.06</v>
      </c>
      <c r="E24" s="30">
        <f>VLOOKUP($B24,France!A34:BU79,70,FALSE)</f>
        <v>5.827</v>
      </c>
      <c r="F24" s="30">
        <f>VLOOKUP($B24,France!A34:BV79,71,FALSE)</f>
        <v>1230.3240000000001</v>
      </c>
      <c r="G24" s="22">
        <f t="shared" si="0"/>
        <v>1586.9449999999999</v>
      </c>
    </row>
    <row r="25" spans="2:7" ht="14.1" customHeight="1">
      <c r="B25" s="33" t="s">
        <v>28</v>
      </c>
      <c r="C25" s="30">
        <f>VLOOKUP($B25,France!A35:BS80,66,FALSE)</f>
        <v>4069.4359999999988</v>
      </c>
      <c r="D25" s="30">
        <f>VLOOKUP($B25,France!A35:BT80,68,FALSE)</f>
        <v>2922.4609999999998</v>
      </c>
      <c r="E25" s="30">
        <f>VLOOKUP($B25,France!A35:BU80,70,FALSE)</f>
        <v>-174.78399999999999</v>
      </c>
      <c r="F25" s="30">
        <f>VLOOKUP($B25,France!A35:BV80,71,FALSE)</f>
        <v>2944.375</v>
      </c>
      <c r="G25" s="22">
        <f t="shared" si="0"/>
        <v>9761.4879999999994</v>
      </c>
    </row>
    <row r="26" spans="2:7" ht="14.1" customHeight="1">
      <c r="B26" s="33" t="s">
        <v>137</v>
      </c>
      <c r="C26" s="30">
        <f>VLOOKUP($B26,France!A36:BS81,66,FALSE)</f>
        <v>39.985000000000014</v>
      </c>
      <c r="D26" s="30">
        <f>VLOOKUP($B26,France!A36:BT81,68,FALSE)</f>
        <v>689.53899999999999</v>
      </c>
      <c r="E26" s="30">
        <f>VLOOKUP($B26,France!A36:BU81,70,FALSE)</f>
        <v>1.3720000000000001</v>
      </c>
      <c r="F26" s="30">
        <f>VLOOKUP($B26,France!A36:BV81,71,FALSE)</f>
        <v>47.984000000000002</v>
      </c>
      <c r="G26" s="22">
        <f t="shared" si="0"/>
        <v>778.88</v>
      </c>
    </row>
    <row r="27" spans="2:7" ht="14.1" customHeight="1">
      <c r="B27" s="33" t="s">
        <v>139</v>
      </c>
      <c r="C27" s="30">
        <f>VLOOKUP($B27,France!A38:BS83,66,FALSE)</f>
        <v>240.51599999999993</v>
      </c>
      <c r="D27" s="30">
        <f>VLOOKUP($B27,France!A38:BT83,68,FALSE)</f>
        <v>83.635999999999996</v>
      </c>
      <c r="E27" s="30">
        <f>VLOOKUP($B27,France!A38:BU83,70,FALSE)</f>
        <v>140.572</v>
      </c>
      <c r="F27" s="30">
        <f>VLOOKUP($B27,France!A38:BV83,71,FALSE)</f>
        <v>493.50400000000002</v>
      </c>
      <c r="G27" s="22">
        <f t="shared" si="0"/>
        <v>958.22799999999995</v>
      </c>
    </row>
    <row r="28" spans="2:7" ht="14.1" customHeight="1">
      <c r="B28" s="33" t="s">
        <v>30</v>
      </c>
      <c r="C28" s="30">
        <f>VLOOKUP($B28,France!A39:BS84,66,FALSE)</f>
        <v>7150.0600000000013</v>
      </c>
      <c r="D28" s="30">
        <f>VLOOKUP($B28,France!A39:BT84,68,FALSE)</f>
        <v>373.19499999999999</v>
      </c>
      <c r="E28" s="30">
        <f>VLOOKUP($B28,France!A39:BU84,70,FALSE)</f>
        <v>-24.472999999999999</v>
      </c>
      <c r="F28" s="30">
        <f>VLOOKUP($B28,France!A39:BV84,71,FALSE)</f>
        <v>3268.1550000000002</v>
      </c>
      <c r="G28" s="22">
        <f t="shared" si="0"/>
        <v>10766.937000000002</v>
      </c>
    </row>
    <row r="29" spans="2:7" ht="14.1" customHeight="1">
      <c r="B29" s="33" t="s">
        <v>140</v>
      </c>
      <c r="C29" s="30">
        <f>VLOOKUP($B29,France!A40:BS85,66,FALSE)</f>
        <v>705.25800000000015</v>
      </c>
      <c r="D29" s="30">
        <f>VLOOKUP($B29,France!A40:BT85,68,FALSE)</f>
        <v>109.075</v>
      </c>
      <c r="E29" s="30">
        <f>VLOOKUP($B29,France!A40:BU85,70,FALSE)</f>
        <v>4.3090000000000002</v>
      </c>
      <c r="F29" s="30">
        <f>VLOOKUP($B29,France!A40:BV85,71,FALSE)</f>
        <v>1587.259</v>
      </c>
      <c r="G29" s="22">
        <f t="shared" si="0"/>
        <v>2405.9010000000003</v>
      </c>
    </row>
    <row r="30" spans="2:7" ht="14.1" customHeight="1">
      <c r="B30" s="33" t="s">
        <v>141</v>
      </c>
      <c r="C30" s="30">
        <f>VLOOKUP($B30,France!A41:BS86,66,FALSE)</f>
        <v>49.241000000000007</v>
      </c>
      <c r="D30" s="30">
        <f>VLOOKUP($B30,France!A41:BT86,68,FALSE)</f>
        <v>21.114000000000001</v>
      </c>
      <c r="E30" s="30">
        <f>VLOOKUP($B30,France!A41:BU86,70,FALSE)</f>
        <v>0</v>
      </c>
      <c r="F30" s="30">
        <f>VLOOKUP($B30,France!A41:BV86,71,FALSE)</f>
        <v>107.98099999999999</v>
      </c>
      <c r="G30" s="22">
        <f t="shared" si="0"/>
        <v>178.33600000000001</v>
      </c>
    </row>
    <row r="31" spans="2:7" ht="14.1" customHeight="1">
      <c r="B31" s="33" t="s">
        <v>145</v>
      </c>
      <c r="C31" s="30">
        <f>VLOOKUP($B31,France!A42:BS87,66,FALSE)</f>
        <v>129.64500000000001</v>
      </c>
      <c r="D31" s="30">
        <f>VLOOKUP($B31,France!A42:BT87,68,FALSE)</f>
        <v>17.632999999999999</v>
      </c>
      <c r="E31" s="30">
        <f>VLOOKUP($B31,France!A42:BU87,70,FALSE)</f>
        <v>9.2829999999999995</v>
      </c>
      <c r="F31" s="30">
        <f>VLOOKUP($B31,France!A42:BV87,71,FALSE)</f>
        <v>111.101</v>
      </c>
      <c r="G31" s="22">
        <f t="shared" si="0"/>
        <v>267.66200000000003</v>
      </c>
    </row>
    <row r="32" spans="2:7" ht="14.1" customHeight="1">
      <c r="B32" s="33" t="s">
        <v>146</v>
      </c>
      <c r="C32" s="30">
        <f>VLOOKUP($B32,France!A43:BS88,66,FALSE)</f>
        <v>2437.1869999999994</v>
      </c>
      <c r="D32" s="30">
        <f>VLOOKUP($B32,France!A43:BT88,68,FALSE)</f>
        <v>1475.5709999999999</v>
      </c>
      <c r="E32" s="30">
        <f>VLOOKUP($B32,France!A43:BU88,70,FALSE)</f>
        <v>1265.653</v>
      </c>
      <c r="F32" s="30">
        <f>VLOOKUP($B32,France!A43:BV88,71,FALSE)</f>
        <v>6772.2860000000001</v>
      </c>
      <c r="G32" s="22">
        <f t="shared" si="0"/>
        <v>11950.697</v>
      </c>
    </row>
    <row r="33" spans="2:7" ht="14.1" customHeight="1">
      <c r="B33" s="34" t="s">
        <v>161</v>
      </c>
      <c r="C33" s="23">
        <f>France!BN59</f>
        <v>25056.850000000002</v>
      </c>
      <c r="D33" s="23">
        <f>France!BP59</f>
        <v>8711.57</v>
      </c>
      <c r="E33" s="23">
        <f>France!BR59</f>
        <v>783.18900000000008</v>
      </c>
      <c r="F33" s="23">
        <f>France!BS59</f>
        <v>30596.62</v>
      </c>
      <c r="G33" s="24">
        <f>SUM(C33:F33)</f>
        <v>65148.228999999992</v>
      </c>
    </row>
    <row r="34" spans="2:7" ht="15">
      <c r="B34" s="3" t="s">
        <v>166</v>
      </c>
      <c r="C34" s="1"/>
    </row>
    <row r="35" spans="2:7" ht="15">
      <c r="B35" s="1" t="s">
        <v>154</v>
      </c>
      <c r="C35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2" baseType="variant">
      <vt:variant>
        <vt:lpstr>Feuilles de calcul</vt:lpstr>
      </vt:variant>
      <vt:variant>
        <vt:i4>12</vt:i4>
      </vt:variant>
    </vt:vector>
  </HeadingPairs>
  <TitlesOfParts>
    <vt:vector size="12" baseType="lpstr">
      <vt:lpstr>Sommaire</vt:lpstr>
      <vt:lpstr>Structure</vt:lpstr>
      <vt:lpstr>Allemagne</vt:lpstr>
      <vt:lpstr>France</vt:lpstr>
      <vt:lpstr>Italie</vt:lpstr>
      <vt:lpstr>USA</vt:lpstr>
      <vt:lpstr>Chine</vt:lpstr>
      <vt:lpstr>Al</vt:lpstr>
      <vt:lpstr>Fr</vt:lpstr>
      <vt:lpstr>It</vt:lpstr>
      <vt:lpstr>US</vt:lpstr>
      <vt:lpstr>CH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2023-12-30T17:49:36Z</dcterms:created>
  <dcterms:modified xsi:type="dcterms:W3CDTF">2023-12-30T20:56:07Z</dcterms:modified>
</cp:coreProperties>
</file>