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firstSheet="1" activeTab="4"/>
  </bookViews>
  <sheets>
    <sheet name="Summary" sheetId="1" r:id="rId1"/>
    <sheet name="Structure" sheetId="2" r:id="rId2"/>
    <sheet name="commerce auto" sheetId="3" r:id="rId3"/>
    <sheet name="commerce de gros" sheetId="4" r:id="rId4"/>
    <sheet name="commerce de détail" sheetId="5" r:id="rId5"/>
    <sheet name="total commerce" sheetId="7" r:id="rId6"/>
    <sheet name="total économie" sheetId="6" r:id="rId7"/>
  </sheets>
  <calcPr calcId="124519"/>
</workbook>
</file>

<file path=xl/calcChain.xml><?xml version="1.0" encoding="utf-8"?>
<calcChain xmlns="http://schemas.openxmlformats.org/spreadsheetml/2006/main">
  <c r="Q44" i="7"/>
  <c r="Q45"/>
  <c r="Q43"/>
  <c r="J37" i="5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L35"/>
  <c r="K35"/>
  <c r="J35"/>
  <c r="I35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9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L27"/>
  <c r="K27"/>
  <c r="J27"/>
  <c r="I27"/>
  <c r="H27"/>
  <c r="G27"/>
  <c r="F27"/>
  <c r="E27"/>
  <c r="D27"/>
  <c r="C27"/>
  <c r="B27"/>
  <c r="L26"/>
  <c r="K26"/>
  <c r="J26"/>
  <c r="I26"/>
  <c r="H26"/>
  <c r="G26"/>
  <c r="F26"/>
  <c r="E26"/>
  <c r="D26"/>
  <c r="C26"/>
  <c r="B26"/>
  <c r="L24"/>
  <c r="L38" s="1"/>
  <c r="K24"/>
  <c r="K38" s="1"/>
  <c r="J24"/>
  <c r="J38" s="1"/>
  <c r="I24"/>
  <c r="I38" s="1"/>
  <c r="H24"/>
  <c r="H38" s="1"/>
  <c r="G24"/>
  <c r="G38" s="1"/>
  <c r="F24"/>
  <c r="F38" s="1"/>
  <c r="E24"/>
  <c r="E38" s="1"/>
  <c r="D24"/>
  <c r="D38" s="1"/>
  <c r="C24"/>
  <c r="C38" s="1"/>
  <c r="B24"/>
  <c r="B38" s="1"/>
  <c r="L24" i="4"/>
  <c r="K24"/>
  <c r="J24"/>
  <c r="J38" s="1"/>
  <c r="I24"/>
  <c r="H24"/>
  <c r="G24"/>
  <c r="F24"/>
  <c r="F38" s="1"/>
  <c r="E24"/>
  <c r="D24"/>
  <c r="C24"/>
  <c r="B24"/>
  <c r="B38" s="1"/>
  <c r="L38"/>
  <c r="K38"/>
  <c r="I38"/>
  <c r="H38"/>
  <c r="G38"/>
  <c r="E38"/>
  <c r="D38"/>
  <c r="C38"/>
  <c r="J37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L35"/>
  <c r="K35"/>
  <c r="J35"/>
  <c r="I35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9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L27"/>
  <c r="K27"/>
  <c r="J27"/>
  <c r="I27"/>
  <c r="H27"/>
  <c r="G27"/>
  <c r="F27"/>
  <c r="E27"/>
  <c r="D27"/>
  <c r="C27"/>
  <c r="B27"/>
  <c r="L26"/>
  <c r="K26"/>
  <c r="J26"/>
  <c r="I26"/>
  <c r="H26"/>
  <c r="G26"/>
  <c r="F26"/>
  <c r="E26"/>
  <c r="D26"/>
  <c r="C26"/>
  <c r="B26"/>
  <c r="C26" i="3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C31"/>
  <c r="D31"/>
  <c r="E31"/>
  <c r="F31"/>
  <c r="G31"/>
  <c r="H31"/>
  <c r="I31"/>
  <c r="J31"/>
  <c r="K31"/>
  <c r="L31"/>
  <c r="C32"/>
  <c r="D32"/>
  <c r="E32"/>
  <c r="F32"/>
  <c r="G32"/>
  <c r="H32"/>
  <c r="I32"/>
  <c r="J32"/>
  <c r="K32"/>
  <c r="L32"/>
  <c r="C33"/>
  <c r="D33"/>
  <c r="E33"/>
  <c r="F33"/>
  <c r="G33"/>
  <c r="H33"/>
  <c r="I33"/>
  <c r="J33"/>
  <c r="K33"/>
  <c r="L33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37"/>
  <c r="D37"/>
  <c r="E37"/>
  <c r="F37"/>
  <c r="G37"/>
  <c r="H37"/>
  <c r="I37"/>
  <c r="J37"/>
  <c r="C38"/>
  <c r="D38"/>
  <c r="E38"/>
  <c r="F38"/>
  <c r="G38"/>
  <c r="H38"/>
  <c r="I38"/>
  <c r="J38"/>
  <c r="K38"/>
  <c r="L38"/>
  <c r="C24"/>
  <c r="D24"/>
  <c r="E24"/>
  <c r="F24"/>
  <c r="G24"/>
  <c r="H24"/>
  <c r="I24"/>
  <c r="J24"/>
  <c r="K24"/>
  <c r="L24"/>
  <c r="B24"/>
  <c r="B38" s="1"/>
  <c r="B27"/>
  <c r="B28"/>
  <c r="B29"/>
  <c r="B30"/>
  <c r="B31"/>
  <c r="B32"/>
  <c r="B33"/>
  <c r="B34"/>
  <c r="B35"/>
  <c r="B36"/>
  <c r="B37"/>
  <c r="B26"/>
  <c r="C24" i="6"/>
  <c r="D24"/>
  <c r="E24"/>
  <c r="F24"/>
  <c r="G24"/>
  <c r="H24"/>
  <c r="I24"/>
  <c r="J24"/>
  <c r="K24"/>
  <c r="L24"/>
  <c r="B24"/>
  <c r="D12" i="7"/>
  <c r="E12"/>
  <c r="E27" s="1"/>
  <c r="F12"/>
  <c r="F27" s="1"/>
  <c r="G12"/>
  <c r="G27" s="1"/>
  <c r="H12"/>
  <c r="I12"/>
  <c r="I27" s="1"/>
  <c r="J12"/>
  <c r="J27" s="1"/>
  <c r="K12"/>
  <c r="K27" s="1"/>
  <c r="L12"/>
  <c r="L27" s="1"/>
  <c r="M12"/>
  <c r="M27" s="1"/>
  <c r="D13"/>
  <c r="D28" s="1"/>
  <c r="E13"/>
  <c r="E28" s="1"/>
  <c r="F13"/>
  <c r="F28" s="1"/>
  <c r="G13"/>
  <c r="G28" s="1"/>
  <c r="H13"/>
  <c r="H28" s="1"/>
  <c r="I13"/>
  <c r="J13"/>
  <c r="J28" s="1"/>
  <c r="K13"/>
  <c r="K28" s="1"/>
  <c r="L13"/>
  <c r="L28" s="1"/>
  <c r="M13"/>
  <c r="M28" s="1"/>
  <c r="D14"/>
  <c r="D29" s="1"/>
  <c r="E14"/>
  <c r="E29" s="1"/>
  <c r="F14"/>
  <c r="F29" s="1"/>
  <c r="G14"/>
  <c r="G29" s="1"/>
  <c r="H14"/>
  <c r="H29" s="1"/>
  <c r="I14"/>
  <c r="I29" s="1"/>
  <c r="J14"/>
  <c r="J29" s="1"/>
  <c r="K14"/>
  <c r="K29" s="1"/>
  <c r="L14"/>
  <c r="L29" s="1"/>
  <c r="D15"/>
  <c r="D30" s="1"/>
  <c r="E15"/>
  <c r="E30" s="1"/>
  <c r="F15"/>
  <c r="F30" s="1"/>
  <c r="G15"/>
  <c r="G30" s="1"/>
  <c r="H15"/>
  <c r="H30" s="1"/>
  <c r="I15"/>
  <c r="I30" s="1"/>
  <c r="J15"/>
  <c r="J30" s="1"/>
  <c r="K15"/>
  <c r="K30" s="1"/>
  <c r="L15"/>
  <c r="L30" s="1"/>
  <c r="M15"/>
  <c r="M30" s="1"/>
  <c r="D16"/>
  <c r="D31" s="1"/>
  <c r="E16"/>
  <c r="E31" s="1"/>
  <c r="F16"/>
  <c r="F31" s="1"/>
  <c r="G16"/>
  <c r="G31" s="1"/>
  <c r="H16"/>
  <c r="H31" s="1"/>
  <c r="I16"/>
  <c r="I31" s="1"/>
  <c r="J16"/>
  <c r="J31" s="1"/>
  <c r="K16"/>
  <c r="K31" s="1"/>
  <c r="L16"/>
  <c r="L31" s="1"/>
  <c r="M16"/>
  <c r="M31" s="1"/>
  <c r="D17"/>
  <c r="D32" s="1"/>
  <c r="E17"/>
  <c r="E32" s="1"/>
  <c r="F17"/>
  <c r="F32" s="1"/>
  <c r="G17"/>
  <c r="G32" s="1"/>
  <c r="H17"/>
  <c r="H32" s="1"/>
  <c r="I17"/>
  <c r="I32" s="1"/>
  <c r="J17"/>
  <c r="J32" s="1"/>
  <c r="K17"/>
  <c r="K32" s="1"/>
  <c r="L17"/>
  <c r="L32" s="1"/>
  <c r="M17"/>
  <c r="M32" s="1"/>
  <c r="D18"/>
  <c r="D33" s="1"/>
  <c r="E18"/>
  <c r="E33" s="1"/>
  <c r="F18"/>
  <c r="F33" s="1"/>
  <c r="G18"/>
  <c r="G33" s="1"/>
  <c r="H18"/>
  <c r="H33" s="1"/>
  <c r="I18"/>
  <c r="I33" s="1"/>
  <c r="J18"/>
  <c r="J33" s="1"/>
  <c r="K18"/>
  <c r="K33" s="1"/>
  <c r="L18"/>
  <c r="L33" s="1"/>
  <c r="M18"/>
  <c r="M33" s="1"/>
  <c r="D19"/>
  <c r="D34" s="1"/>
  <c r="E19"/>
  <c r="E34" s="1"/>
  <c r="F19"/>
  <c r="F34" s="1"/>
  <c r="G19"/>
  <c r="G34" s="1"/>
  <c r="H19"/>
  <c r="H34" s="1"/>
  <c r="I19"/>
  <c r="I34" s="1"/>
  <c r="J19"/>
  <c r="J34" s="1"/>
  <c r="K19"/>
  <c r="K34" s="1"/>
  <c r="L19"/>
  <c r="L34" s="1"/>
  <c r="M19"/>
  <c r="M34" s="1"/>
  <c r="D20"/>
  <c r="D35" s="1"/>
  <c r="E20"/>
  <c r="E35" s="1"/>
  <c r="F20"/>
  <c r="F35" s="1"/>
  <c r="G20"/>
  <c r="G35" s="1"/>
  <c r="H20"/>
  <c r="H35" s="1"/>
  <c r="I20"/>
  <c r="I35" s="1"/>
  <c r="J20"/>
  <c r="J35" s="1"/>
  <c r="K20"/>
  <c r="K35" s="1"/>
  <c r="L20"/>
  <c r="L35" s="1"/>
  <c r="M20"/>
  <c r="M35" s="1"/>
  <c r="D21"/>
  <c r="D36" s="1"/>
  <c r="E21"/>
  <c r="E36" s="1"/>
  <c r="F21"/>
  <c r="F36" s="1"/>
  <c r="G21"/>
  <c r="G36" s="1"/>
  <c r="H21"/>
  <c r="H36" s="1"/>
  <c r="I21"/>
  <c r="I36" s="1"/>
  <c r="J21"/>
  <c r="J36" s="1"/>
  <c r="K21"/>
  <c r="K36" s="1"/>
  <c r="L21"/>
  <c r="L36" s="1"/>
  <c r="M21"/>
  <c r="M36" s="1"/>
  <c r="D22"/>
  <c r="D37" s="1"/>
  <c r="E22"/>
  <c r="E37" s="1"/>
  <c r="F22"/>
  <c r="F37" s="1"/>
  <c r="G22"/>
  <c r="G37" s="1"/>
  <c r="H22"/>
  <c r="H37" s="1"/>
  <c r="I22"/>
  <c r="I37" s="1"/>
  <c r="J22"/>
  <c r="J37" s="1"/>
  <c r="K22"/>
  <c r="K37" s="1"/>
  <c r="L22"/>
  <c r="L37" s="1"/>
  <c r="M22"/>
  <c r="M37" s="1"/>
  <c r="D23"/>
  <c r="D38" s="1"/>
  <c r="E23"/>
  <c r="E38" s="1"/>
  <c r="F23"/>
  <c r="F38" s="1"/>
  <c r="G23"/>
  <c r="G38" s="1"/>
  <c r="H23"/>
  <c r="H38" s="1"/>
  <c r="I23"/>
  <c r="I38" s="1"/>
  <c r="J23"/>
  <c r="J38" s="1"/>
  <c r="K23"/>
  <c r="K38" s="1"/>
  <c r="C13"/>
  <c r="C28" s="1"/>
  <c r="C14"/>
  <c r="C29" s="1"/>
  <c r="C15"/>
  <c r="C30" s="1"/>
  <c r="C16"/>
  <c r="C31" s="1"/>
  <c r="C17"/>
  <c r="C32" s="1"/>
  <c r="C18"/>
  <c r="C33" s="1"/>
  <c r="C19"/>
  <c r="C34" s="1"/>
  <c r="C20"/>
  <c r="C35" s="1"/>
  <c r="C21"/>
  <c r="C36" s="1"/>
  <c r="C22"/>
  <c r="C37" s="1"/>
  <c r="C23"/>
  <c r="C38" s="1"/>
  <c r="C12"/>
  <c r="C27" s="1"/>
  <c r="H24" l="1"/>
  <c r="H39" s="1"/>
  <c r="D24"/>
  <c r="D39" s="1"/>
  <c r="I24"/>
  <c r="I39" s="1"/>
  <c r="D27"/>
  <c r="K24"/>
  <c r="K39" s="1"/>
  <c r="G24"/>
  <c r="G39" s="1"/>
  <c r="M24"/>
  <c r="M39" s="1"/>
  <c r="H27"/>
  <c r="L24"/>
  <c r="L39" s="1"/>
  <c r="I28"/>
  <c r="E24"/>
  <c r="E39" s="1"/>
  <c r="C24"/>
  <c r="C39" s="1"/>
  <c r="J24"/>
  <c r="J39" s="1"/>
  <c r="F24"/>
  <c r="F39" s="1"/>
</calcChain>
</file>

<file path=xl/sharedStrings.xml><?xml version="1.0" encoding="utf-8"?>
<sst xmlns="http://schemas.openxmlformats.org/spreadsheetml/2006/main" count="437" uniqueCount="70">
  <si>
    <t>Use table at purchasers' prices [naio_10_cp16__custom_10633022]</t>
  </si>
  <si>
    <t>Open product page</t>
  </si>
  <si>
    <t>Open in Data Browser</t>
  </si>
  <si>
    <t xml:space="preserve">Description: </t>
  </si>
  <si>
    <t>-</t>
  </si>
  <si>
    <t xml:space="preserve">Last update of data: </t>
  </si>
  <si>
    <t>14/03/2024 23:00</t>
  </si>
  <si>
    <t xml:space="preserve">Last change of data structure: </t>
  </si>
  <si>
    <t>03/01/2024 23:00</t>
  </si>
  <si>
    <t>Institutional source(s)</t>
  </si>
  <si>
    <t>Eurostat</t>
  </si>
  <si>
    <t>Contents</t>
  </si>
  <si>
    <t>Time frequency</t>
  </si>
  <si>
    <t>Unit of measure</t>
  </si>
  <si>
    <t>Stock or flow</t>
  </si>
  <si>
    <t>Industries, categories of final uses and imports</t>
  </si>
  <si>
    <t>Products and gross value added components</t>
  </si>
  <si>
    <t>Sheet 1</t>
  </si>
  <si>
    <t>Annual</t>
  </si>
  <si>
    <t>Million euro</t>
  </si>
  <si>
    <t>Total</t>
  </si>
  <si>
    <t>Wholesale and retail trade and repair of motor vehicles and motorcycles</t>
  </si>
  <si>
    <t>Value added, gross</t>
  </si>
  <si>
    <t>Sheet 2</t>
  </si>
  <si>
    <t>Wholesale trade, except of motor vehicles and motorcycles</t>
  </si>
  <si>
    <t>Sheet 3</t>
  </si>
  <si>
    <t>Retail trade, except of motor vehicles and motorcycles</t>
  </si>
  <si>
    <t>Sheet 4</t>
  </si>
  <si>
    <t>Structure</t>
  </si>
  <si>
    <t>Dimension</t>
  </si>
  <si>
    <t>Position</t>
  </si>
  <si>
    <t>Label</t>
  </si>
  <si>
    <t>Geopolitical entity (reporting)</t>
  </si>
  <si>
    <t>Belgium</t>
  </si>
  <si>
    <t>Czechia</t>
  </si>
  <si>
    <t>Denmark</t>
  </si>
  <si>
    <t>Germany</t>
  </si>
  <si>
    <t>Spain</t>
  </si>
  <si>
    <t>France</t>
  </si>
  <si>
    <t>Italy</t>
  </si>
  <si>
    <t>Netherlands</t>
  </si>
  <si>
    <t>Austria</t>
  </si>
  <si>
    <t>Poland</t>
  </si>
  <si>
    <t>Sweden</t>
  </si>
  <si>
    <t>United Kingdom</t>
  </si>
  <si>
    <t>Time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</si>
  <si>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</si>
  <si>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</si>
  <si>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</si>
  <si>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</si>
  <si>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</si>
  <si>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</si>
  <si>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</si>
  <si>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</si>
  <si>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</si>
  <si>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</si>
  <si>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</si>
  <si>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Data extracted on 30/03/2024 17:46:47 from [ESTAT]</t>
  </si>
  <si>
    <t xml:space="preserve">Dataset: </t>
  </si>
  <si>
    <t xml:space="preserve">Last updated: </t>
  </si>
  <si>
    <t>TIME</t>
  </si>
  <si>
    <t>:</t>
  </si>
  <si>
    <t>Special value</t>
  </si>
  <si>
    <t>not available</t>
  </si>
  <si>
    <t>total pays</t>
  </si>
  <si>
    <t>Total pays</t>
  </si>
  <si>
    <t>Source : Eurostat, calcul de l'auteur</t>
  </si>
  <si>
    <t>Commerce de gros</t>
  </si>
  <si>
    <t>Commerce de détail</t>
  </si>
  <si>
    <t>Commerce automobile et réparation</t>
  </si>
</sst>
</file>

<file path=xl/styles.xml><?xml version="1.0" encoding="utf-8"?>
<styleSheet xmlns="http://schemas.openxmlformats.org/spreadsheetml/2006/main">
  <numFmts count="2">
    <numFmt numFmtId="164" formatCode="#,##0.##########"/>
    <numFmt numFmtId="168" formatCode="0.0%"/>
  </numFmts>
  <fonts count="12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8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8" fontId="7" fillId="6" borderId="10" xfId="0" applyNumberFormat="1" applyFont="1" applyFill="1" applyBorder="1" applyAlignment="1">
      <alignment horizontal="right" vertical="center" shrinkToFit="1"/>
    </xf>
    <xf numFmtId="168" fontId="7" fillId="6" borderId="11" xfId="0" applyNumberFormat="1" applyFont="1" applyFill="1" applyBorder="1" applyAlignment="1">
      <alignment horizontal="right" vertical="center" shrinkToFit="1"/>
    </xf>
    <xf numFmtId="168" fontId="7" fillId="6" borderId="12" xfId="0" applyNumberFormat="1" applyFont="1" applyFill="1" applyBorder="1" applyAlignment="1">
      <alignment horizontal="right" vertical="center" shrinkToFit="1"/>
    </xf>
    <xf numFmtId="168" fontId="7" fillId="6" borderId="13" xfId="0" applyNumberFormat="1" applyFont="1" applyFill="1" applyBorder="1" applyAlignment="1">
      <alignment horizontal="right" vertical="center" shrinkToFit="1"/>
    </xf>
    <xf numFmtId="168" fontId="7" fillId="6" borderId="0" xfId="0" applyNumberFormat="1" applyFont="1" applyFill="1" applyBorder="1" applyAlignment="1">
      <alignment horizontal="right" vertical="center" shrinkToFit="1"/>
    </xf>
    <xf numFmtId="168" fontId="7" fillId="6" borderId="14" xfId="0" applyNumberFormat="1" applyFont="1" applyFill="1" applyBorder="1" applyAlignment="1">
      <alignment horizontal="right" vertical="center" shrinkToFit="1"/>
    </xf>
    <xf numFmtId="168" fontId="9" fillId="5" borderId="13" xfId="0" applyNumberFormat="1" applyFont="1" applyFill="1" applyBorder="1" applyAlignment="1">
      <alignment horizontal="right" vertical="center" shrinkToFit="1"/>
    </xf>
    <xf numFmtId="168" fontId="9" fillId="5" borderId="0" xfId="0" applyNumberFormat="1" applyFont="1" applyFill="1" applyBorder="1" applyAlignment="1">
      <alignment horizontal="right" vertical="center" shrinkToFit="1"/>
    </xf>
    <xf numFmtId="168" fontId="9" fillId="5" borderId="14" xfId="0" applyNumberFormat="1" applyFont="1" applyFill="1" applyBorder="1" applyAlignment="1">
      <alignment horizontal="right" vertical="center" shrinkToFit="1"/>
    </xf>
    <xf numFmtId="168" fontId="7" fillId="6" borderId="15" xfId="0" applyNumberFormat="1" applyFont="1" applyFill="1" applyBorder="1" applyAlignment="1">
      <alignment horizontal="right" vertical="center" shrinkToFit="1"/>
    </xf>
    <xf numFmtId="168" fontId="7" fillId="6" borderId="1" xfId="0" applyNumberFormat="1" applyFont="1" applyFill="1" applyBorder="1" applyAlignment="1">
      <alignment horizontal="right" vertical="center" shrinkToFit="1"/>
    </xf>
    <xf numFmtId="168" fontId="7" fillId="6" borderId="16" xfId="0" applyNumberFormat="1" applyFont="1" applyFill="1" applyBorder="1" applyAlignment="1">
      <alignment horizontal="right" vertical="center" shrinkToFit="1"/>
    </xf>
    <xf numFmtId="0" fontId="8" fillId="6" borderId="4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left" vertical="center"/>
    </xf>
    <xf numFmtId="164" fontId="0" fillId="0" borderId="0" xfId="0" applyNumberFormat="1"/>
    <xf numFmtId="168" fontId="8" fillId="6" borderId="9" xfId="0" applyNumberFormat="1" applyFont="1" applyFill="1" applyBorder="1" applyAlignment="1">
      <alignment horizontal="right" vertical="center" shrinkToFit="1"/>
    </xf>
    <xf numFmtId="168" fontId="8" fillId="6" borderId="2" xfId="0" applyNumberFormat="1" applyFont="1" applyFill="1" applyBorder="1" applyAlignment="1">
      <alignment horizontal="right" vertical="center" shrinkToFit="1"/>
    </xf>
    <xf numFmtId="168" fontId="8" fillId="6" borderId="3" xfId="0" applyNumberFormat="1" applyFont="1" applyFill="1" applyBorder="1" applyAlignment="1">
      <alignment horizontal="right" vertical="center" shrinkToFit="1"/>
    </xf>
    <xf numFmtId="0" fontId="6" fillId="6" borderId="0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168" fontId="0" fillId="0" borderId="0" xfId="0" applyNumberFormat="1"/>
    <xf numFmtId="9" fontId="0" fillId="0" borderId="0" xfId="0" applyNumberFormat="1"/>
    <xf numFmtId="0" fontId="11" fillId="0" borderId="0" xfId="0" applyFont="1"/>
    <xf numFmtId="0" fontId="10" fillId="6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tx>
            <c:strRef>
              <c:f>'total commerce'!$B$43</c:f>
              <c:strCache>
                <c:ptCount val="1"/>
                <c:pt idx="0">
                  <c:v>Commerce automobile et réparation</c:v>
                </c:pt>
              </c:strCache>
            </c:strRef>
          </c:tx>
          <c:cat>
            <c:strRef>
              <c:f>'total commerce'!$C$42:$O$42</c:f>
              <c:strCache>
                <c:ptCount val="13"/>
                <c:pt idx="0">
                  <c:v>Belgium</c:v>
                </c:pt>
                <c:pt idx="1">
                  <c:v>Czechia</c:v>
                </c:pt>
                <c:pt idx="2">
                  <c:v>Denmark</c:v>
                </c:pt>
                <c:pt idx="3">
                  <c:v>Germany</c:v>
                </c:pt>
                <c:pt idx="4">
                  <c:v>Spain</c:v>
                </c:pt>
                <c:pt idx="5">
                  <c:v>France</c:v>
                </c:pt>
                <c:pt idx="6">
                  <c:v>Italy</c:v>
                </c:pt>
                <c:pt idx="7">
                  <c:v>Netherlands</c:v>
                </c:pt>
                <c:pt idx="8">
                  <c:v>Austria</c:v>
                </c:pt>
                <c:pt idx="9">
                  <c:v>Poland</c:v>
                </c:pt>
                <c:pt idx="10">
                  <c:v>Sweden</c:v>
                </c:pt>
                <c:pt idx="11">
                  <c:v>United Kingdom</c:v>
                </c:pt>
                <c:pt idx="12">
                  <c:v>Total pays</c:v>
                </c:pt>
              </c:strCache>
            </c:strRef>
          </c:cat>
          <c:val>
            <c:numRef>
              <c:f>'total commerce'!$C$43:$O$43</c:f>
              <c:numCache>
                <c:formatCode>0%</c:formatCode>
                <c:ptCount val="13"/>
                <c:pt idx="0">
                  <c:v>1.6867768901302087E-2</c:v>
                </c:pt>
                <c:pt idx="1">
                  <c:v>1.2991890803011864E-2</c:v>
                </c:pt>
                <c:pt idx="2">
                  <c:v>1.3551896795143624E-2</c:v>
                </c:pt>
                <c:pt idx="3">
                  <c:v>1.5846417228535553E-2</c:v>
                </c:pt>
                <c:pt idx="4">
                  <c:v>1.6592274205102772E-2</c:v>
                </c:pt>
                <c:pt idx="5">
                  <c:v>1.4820413552775299E-2</c:v>
                </c:pt>
                <c:pt idx="6">
                  <c:v>1.134541395373182E-2</c:v>
                </c:pt>
                <c:pt idx="7">
                  <c:v>1.3001131914205523E-2</c:v>
                </c:pt>
                <c:pt idx="8">
                  <c:v>1.3360830585331624E-2</c:v>
                </c:pt>
                <c:pt idx="9">
                  <c:v>2.9580253132154306E-2</c:v>
                </c:pt>
                <c:pt idx="10">
                  <c:v>1.6508133567533823E-2</c:v>
                </c:pt>
                <c:pt idx="11">
                  <c:v>1.6785788850814953E-2</c:v>
                </c:pt>
                <c:pt idx="12">
                  <c:v>1.5550973382472794E-2</c:v>
                </c:pt>
              </c:numCache>
            </c:numRef>
          </c:val>
        </c:ser>
        <c:ser>
          <c:idx val="1"/>
          <c:order val="1"/>
          <c:tx>
            <c:strRef>
              <c:f>'total commerce'!$B$44</c:f>
              <c:strCache>
                <c:ptCount val="1"/>
                <c:pt idx="0">
                  <c:v>Commerce de gros</c:v>
                </c:pt>
              </c:strCache>
            </c:strRef>
          </c:tx>
          <c:cat>
            <c:strRef>
              <c:f>'total commerce'!$C$42:$O$42</c:f>
              <c:strCache>
                <c:ptCount val="13"/>
                <c:pt idx="0">
                  <c:v>Belgium</c:v>
                </c:pt>
                <c:pt idx="1">
                  <c:v>Czechia</c:v>
                </c:pt>
                <c:pt idx="2">
                  <c:v>Denmark</c:v>
                </c:pt>
                <c:pt idx="3">
                  <c:v>Germany</c:v>
                </c:pt>
                <c:pt idx="4">
                  <c:v>Spain</c:v>
                </c:pt>
                <c:pt idx="5">
                  <c:v>France</c:v>
                </c:pt>
                <c:pt idx="6">
                  <c:v>Italy</c:v>
                </c:pt>
                <c:pt idx="7">
                  <c:v>Netherlands</c:v>
                </c:pt>
                <c:pt idx="8">
                  <c:v>Austria</c:v>
                </c:pt>
                <c:pt idx="9">
                  <c:v>Poland</c:v>
                </c:pt>
                <c:pt idx="10">
                  <c:v>Sweden</c:v>
                </c:pt>
                <c:pt idx="11">
                  <c:v>United Kingdom</c:v>
                </c:pt>
                <c:pt idx="12">
                  <c:v>Total pays</c:v>
                </c:pt>
              </c:strCache>
            </c:strRef>
          </c:cat>
          <c:val>
            <c:numRef>
              <c:f>'total commerce'!$C$44:$O$44</c:f>
              <c:numCache>
                <c:formatCode>0%</c:formatCode>
                <c:ptCount val="13"/>
                <c:pt idx="0">
                  <c:v>6.0052494948470501E-2</c:v>
                </c:pt>
                <c:pt idx="1">
                  <c:v>5.6299543268342064E-2</c:v>
                </c:pt>
                <c:pt idx="2">
                  <c:v>8.6045725457869843E-2</c:v>
                </c:pt>
                <c:pt idx="3">
                  <c:v>4.934521171641712E-2</c:v>
                </c:pt>
                <c:pt idx="4">
                  <c:v>5.9381715986113408E-2</c:v>
                </c:pt>
                <c:pt idx="5">
                  <c:v>4.7506117177543064E-2</c:v>
                </c:pt>
                <c:pt idx="6">
                  <c:v>5.521194894588885E-2</c:v>
                </c:pt>
                <c:pt idx="7">
                  <c:v>8.5886877880317403E-2</c:v>
                </c:pt>
                <c:pt idx="8">
                  <c:v>6.3028020380275163E-2</c:v>
                </c:pt>
                <c:pt idx="9">
                  <c:v>6.734120864766123E-2</c:v>
                </c:pt>
                <c:pt idx="10">
                  <c:v>5.3780898277682905E-2</c:v>
                </c:pt>
                <c:pt idx="11">
                  <c:v>3.6604691734984839E-2</c:v>
                </c:pt>
                <c:pt idx="12">
                  <c:v>5.2798229637697536E-2</c:v>
                </c:pt>
              </c:numCache>
            </c:numRef>
          </c:val>
        </c:ser>
        <c:ser>
          <c:idx val="2"/>
          <c:order val="2"/>
          <c:tx>
            <c:strRef>
              <c:f>'total commerce'!$B$45</c:f>
              <c:strCache>
                <c:ptCount val="1"/>
                <c:pt idx="0">
                  <c:v>Commerce de détail</c:v>
                </c:pt>
              </c:strCache>
            </c:strRef>
          </c:tx>
          <c:cat>
            <c:strRef>
              <c:f>'total commerce'!$C$42:$O$42</c:f>
              <c:strCache>
                <c:ptCount val="13"/>
                <c:pt idx="0">
                  <c:v>Belgium</c:v>
                </c:pt>
                <c:pt idx="1">
                  <c:v>Czechia</c:v>
                </c:pt>
                <c:pt idx="2">
                  <c:v>Denmark</c:v>
                </c:pt>
                <c:pt idx="3">
                  <c:v>Germany</c:v>
                </c:pt>
                <c:pt idx="4">
                  <c:v>Spain</c:v>
                </c:pt>
                <c:pt idx="5">
                  <c:v>France</c:v>
                </c:pt>
                <c:pt idx="6">
                  <c:v>Italy</c:v>
                </c:pt>
                <c:pt idx="7">
                  <c:v>Netherlands</c:v>
                </c:pt>
                <c:pt idx="8">
                  <c:v>Austria</c:v>
                </c:pt>
                <c:pt idx="9">
                  <c:v>Poland</c:v>
                </c:pt>
                <c:pt idx="10">
                  <c:v>Sweden</c:v>
                </c:pt>
                <c:pt idx="11">
                  <c:v>United Kingdom</c:v>
                </c:pt>
                <c:pt idx="12">
                  <c:v>Total pays</c:v>
                </c:pt>
              </c:strCache>
            </c:strRef>
          </c:cat>
          <c:val>
            <c:numRef>
              <c:f>'total commerce'!$C$45:$O$45</c:f>
              <c:numCache>
                <c:formatCode>0%</c:formatCode>
                <c:ptCount val="13"/>
                <c:pt idx="0">
                  <c:v>3.9503350782889558E-2</c:v>
                </c:pt>
                <c:pt idx="1">
                  <c:v>4.147954783623712E-2</c:v>
                </c:pt>
                <c:pt idx="2">
                  <c:v>3.233511600314784E-2</c:v>
                </c:pt>
                <c:pt idx="3">
                  <c:v>3.4418755869287665E-2</c:v>
                </c:pt>
                <c:pt idx="4">
                  <c:v>5.2523833140463987E-2</c:v>
                </c:pt>
                <c:pt idx="5">
                  <c:v>4.0971757917788496E-2</c:v>
                </c:pt>
                <c:pt idx="6">
                  <c:v>5.2117413433844823E-2</c:v>
                </c:pt>
                <c:pt idx="7">
                  <c:v>3.8535614871966641E-2</c:v>
                </c:pt>
                <c:pt idx="8">
                  <c:v>4.2897699974565898E-2</c:v>
                </c:pt>
                <c:pt idx="9">
                  <c:v>8.0701580544895415E-2</c:v>
                </c:pt>
                <c:pt idx="10">
                  <c:v>3.3927981670882346E-2</c:v>
                </c:pt>
                <c:pt idx="11">
                  <c:v>5.1064599279606188E-2</c:v>
                </c:pt>
                <c:pt idx="12">
                  <c:v>4.4335269239782815E-2</c:v>
                </c:pt>
              </c:numCache>
            </c:numRef>
          </c:val>
        </c:ser>
        <c:overlap val="100"/>
        <c:axId val="60459264"/>
        <c:axId val="60497280"/>
      </c:barChart>
      <c:catAx>
        <c:axId val="6045926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60497280"/>
        <c:crosses val="autoZero"/>
        <c:auto val="1"/>
        <c:lblAlgn val="ctr"/>
        <c:lblOffset val="100"/>
      </c:catAx>
      <c:valAx>
        <c:axId val="6049728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604592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3151175</xdr:colOff>
      <xdr:row>3</xdr:row>
      <xdr:rowOff>57150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46</xdr:row>
      <xdr:rowOff>28574</xdr:rowOff>
    </xdr:from>
    <xdr:to>
      <xdr:col>12</xdr:col>
      <xdr:colOff>295276</xdr:colOff>
      <xdr:row>76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io_10_cp16__custom_10633022/default/table" TargetMode="External"/><Relationship Id="rId1" Type="http://schemas.openxmlformats.org/officeDocument/2006/relationships/hyperlink" Target="https://ec.europa.eu/eurostat/databrowser/product/page/naio_10_cp16__custom_10633022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19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42578125" customWidth="1"/>
    <col min="3" max="3" width="17.28515625" customWidth="1"/>
    <col min="4" max="4" width="17.7109375" customWidth="1"/>
    <col min="5" max="5" width="14.7109375" customWidth="1"/>
    <col min="6" max="6" width="55.42578125" customWidth="1"/>
    <col min="7" max="7" width="47.7109375" customWidth="1"/>
  </cols>
  <sheetData>
    <row r="6" spans="1:15">
      <c r="A6" s="9" t="s">
        <v>0</v>
      </c>
    </row>
    <row r="7" spans="1:15">
      <c r="A7" s="12" t="s">
        <v>1</v>
      </c>
      <c r="B7" s="12" t="s">
        <v>2</v>
      </c>
    </row>
    <row r="8" spans="1:15" ht="42.75" customHeight="1">
      <c r="A8" s="10" t="s">
        <v>3</v>
      </c>
      <c r="B8" s="18" t="s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>
      <c r="B17" s="12" t="s">
        <v>23</v>
      </c>
      <c r="C17" s="11" t="s">
        <v>18</v>
      </c>
      <c r="D17" s="11" t="s">
        <v>19</v>
      </c>
      <c r="E17" s="11" t="s">
        <v>20</v>
      </c>
      <c r="F17" s="11" t="s">
        <v>24</v>
      </c>
      <c r="G17" s="11" t="s">
        <v>22</v>
      </c>
    </row>
    <row r="18" spans="2:7">
      <c r="B18" s="13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>
      <c r="B19" s="12" t="s">
        <v>27</v>
      </c>
      <c r="C19" s="11" t="s">
        <v>18</v>
      </c>
      <c r="D19" s="11" t="s">
        <v>19</v>
      </c>
      <c r="E19" s="11" t="s">
        <v>20</v>
      </c>
      <c r="F19" s="11" t="s">
        <v>20</v>
      </c>
      <c r="G19" s="11" t="s">
        <v>22</v>
      </c>
    </row>
  </sheetData>
  <mergeCells count="1">
    <mergeCell ref="B8:O8"/>
  </mergeCells>
  <hyperlinks>
    <hyperlink ref="A7" r:id="rId1"/>
    <hyperlink ref="B7" r:id="rId2"/>
    <hyperlink ref="B16" location="'Sheet 1'!A1" display="Sheet 1"/>
    <hyperlink ref="B17" location="'Sheet 2'!A1" display="Sheet 2"/>
    <hyperlink ref="B18" location="'Sheet 3'!A1" display="Sheet 3"/>
    <hyperlink ref="B19" location="'Sheet 4'!A1" display="Sheet 4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4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28</v>
      </c>
    </row>
    <row r="2" spans="1:3">
      <c r="B2" s="16" t="s">
        <v>29</v>
      </c>
      <c r="C2" s="16" t="s">
        <v>30</v>
      </c>
    </row>
    <row r="3" spans="1:3">
      <c r="B3" s="17" t="s">
        <v>31</v>
      </c>
      <c r="C3" s="17" t="s">
        <v>31</v>
      </c>
    </row>
    <row r="4" spans="1:3">
      <c r="B4" s="2" t="s">
        <v>12</v>
      </c>
      <c r="C4" s="2" t="s">
        <v>18</v>
      </c>
    </row>
    <row r="5" spans="1:3">
      <c r="B5" s="11" t="s">
        <v>13</v>
      </c>
      <c r="C5" s="11" t="s">
        <v>19</v>
      </c>
    </row>
    <row r="6" spans="1:3">
      <c r="B6" s="2" t="s">
        <v>14</v>
      </c>
      <c r="C6" s="2" t="s">
        <v>20</v>
      </c>
    </row>
    <row r="7" spans="1:3">
      <c r="B7" s="11" t="s">
        <v>15</v>
      </c>
      <c r="C7" s="11" t="s">
        <v>21</v>
      </c>
    </row>
    <row r="8" spans="1:3">
      <c r="B8" s="2" t="s">
        <v>15</v>
      </c>
      <c r="C8" s="2" t="s">
        <v>24</v>
      </c>
    </row>
    <row r="9" spans="1:3">
      <c r="B9" s="11" t="s">
        <v>15</v>
      </c>
      <c r="C9" s="11" t="s">
        <v>26</v>
      </c>
    </row>
    <row r="10" spans="1:3">
      <c r="B10" s="2" t="s">
        <v>15</v>
      </c>
      <c r="C10" s="2" t="s">
        <v>20</v>
      </c>
    </row>
    <row r="11" spans="1:3">
      <c r="B11" s="11" t="s">
        <v>16</v>
      </c>
      <c r="C11" s="11" t="s">
        <v>22</v>
      </c>
    </row>
    <row r="12" spans="1:3">
      <c r="B12" s="2" t="s">
        <v>32</v>
      </c>
      <c r="C12" s="2" t="s">
        <v>33</v>
      </c>
    </row>
    <row r="13" spans="1:3">
      <c r="B13" s="11" t="s">
        <v>32</v>
      </c>
      <c r="C13" s="11" t="s">
        <v>34</v>
      </c>
    </row>
    <row r="14" spans="1:3">
      <c r="B14" s="2" t="s">
        <v>32</v>
      </c>
      <c r="C14" s="2" t="s">
        <v>35</v>
      </c>
    </row>
    <row r="15" spans="1:3">
      <c r="B15" s="11" t="s">
        <v>32</v>
      </c>
      <c r="C15" s="11" t="s">
        <v>36</v>
      </c>
    </row>
    <row r="16" spans="1:3">
      <c r="B16" s="2" t="s">
        <v>32</v>
      </c>
      <c r="C16" s="2" t="s">
        <v>37</v>
      </c>
    </row>
    <row r="17" spans="2:3">
      <c r="B17" s="11" t="s">
        <v>32</v>
      </c>
      <c r="C17" s="11" t="s">
        <v>38</v>
      </c>
    </row>
    <row r="18" spans="2:3">
      <c r="B18" s="2" t="s">
        <v>32</v>
      </c>
      <c r="C18" s="2" t="s">
        <v>39</v>
      </c>
    </row>
    <row r="19" spans="2:3">
      <c r="B19" s="11" t="s">
        <v>32</v>
      </c>
      <c r="C19" s="11" t="s">
        <v>40</v>
      </c>
    </row>
    <row r="20" spans="2:3">
      <c r="B20" s="2" t="s">
        <v>32</v>
      </c>
      <c r="C20" s="2" t="s">
        <v>41</v>
      </c>
    </row>
    <row r="21" spans="2:3">
      <c r="B21" s="11" t="s">
        <v>32</v>
      </c>
      <c r="C21" s="11" t="s">
        <v>42</v>
      </c>
    </row>
    <row r="22" spans="2:3">
      <c r="B22" s="2" t="s">
        <v>32</v>
      </c>
      <c r="C22" s="2" t="s">
        <v>43</v>
      </c>
    </row>
    <row r="23" spans="2:3">
      <c r="B23" s="11" t="s">
        <v>32</v>
      </c>
      <c r="C23" s="11" t="s">
        <v>44</v>
      </c>
    </row>
    <row r="24" spans="2:3">
      <c r="B24" s="2" t="s">
        <v>45</v>
      </c>
      <c r="C24" s="2" t="s">
        <v>46</v>
      </c>
    </row>
    <row r="25" spans="2:3">
      <c r="B25" s="11" t="s">
        <v>45</v>
      </c>
      <c r="C25" s="11" t="s">
        <v>47</v>
      </c>
    </row>
    <row r="26" spans="2:3">
      <c r="B26" s="2" t="s">
        <v>45</v>
      </c>
      <c r="C26" s="2" t="s">
        <v>48</v>
      </c>
    </row>
    <row r="27" spans="2:3">
      <c r="B27" s="11" t="s">
        <v>45</v>
      </c>
      <c r="C27" s="11" t="s">
        <v>49</v>
      </c>
    </row>
    <row r="28" spans="2:3">
      <c r="B28" s="2" t="s">
        <v>45</v>
      </c>
      <c r="C28" s="2" t="s">
        <v>50</v>
      </c>
    </row>
    <row r="29" spans="2:3">
      <c r="B29" s="11" t="s">
        <v>45</v>
      </c>
      <c r="C29" s="11" t="s">
        <v>51</v>
      </c>
    </row>
    <row r="30" spans="2:3">
      <c r="B30" s="2" t="s">
        <v>45</v>
      </c>
      <c r="C30" s="2" t="s">
        <v>52</v>
      </c>
    </row>
    <row r="31" spans="2:3">
      <c r="B31" s="11" t="s">
        <v>45</v>
      </c>
      <c r="C31" s="11" t="s">
        <v>53</v>
      </c>
    </row>
    <row r="32" spans="2:3">
      <c r="B32" s="2" t="s">
        <v>45</v>
      </c>
      <c r="C32" s="2" t="s">
        <v>54</v>
      </c>
    </row>
    <row r="33" spans="2:3">
      <c r="B33" s="11" t="s">
        <v>45</v>
      </c>
      <c r="C33" s="11" t="s">
        <v>55</v>
      </c>
    </row>
    <row r="34" spans="2:3">
      <c r="B34" s="2" t="s">
        <v>45</v>
      </c>
      <c r="C34" s="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pane xSplit="1" ySplit="11" topLeftCell="B12" activePane="bottomRight" state="frozen"/>
      <selection pane="topRight"/>
      <selection pane="bottomLeft"/>
      <selection pane="bottomRight" activeCell="J26" sqref="J26:J38"/>
    </sheetView>
  </sheetViews>
  <sheetFormatPr baseColWidth="10" defaultColWidth="9.140625" defaultRowHeight="11.45" customHeight="1"/>
  <cols>
    <col min="1" max="1" width="14" customWidth="1"/>
    <col min="2" max="12" width="10" customWidth="1"/>
  </cols>
  <sheetData>
    <row r="1" spans="1:12">
      <c r="A1" s="3" t="s">
        <v>57</v>
      </c>
    </row>
    <row r="2" spans="1:12">
      <c r="A2" s="2" t="s">
        <v>58</v>
      </c>
      <c r="B2" s="1" t="s">
        <v>0</v>
      </c>
    </row>
    <row r="3" spans="1:12">
      <c r="A3" s="2" t="s">
        <v>59</v>
      </c>
      <c r="B3" s="2" t="s">
        <v>6</v>
      </c>
    </row>
    <row r="5" spans="1:12">
      <c r="A5" s="1" t="s">
        <v>12</v>
      </c>
      <c r="C5" s="2" t="s">
        <v>18</v>
      </c>
    </row>
    <row r="6" spans="1:12">
      <c r="A6" s="1" t="s">
        <v>13</v>
      </c>
      <c r="C6" s="2" t="s">
        <v>19</v>
      </c>
    </row>
    <row r="7" spans="1:12">
      <c r="A7" s="1" t="s">
        <v>14</v>
      </c>
      <c r="C7" s="2" t="s">
        <v>20</v>
      </c>
    </row>
    <row r="8" spans="1:12">
      <c r="A8" s="1" t="s">
        <v>15</v>
      </c>
      <c r="C8" s="2" t="s">
        <v>21</v>
      </c>
    </row>
    <row r="9" spans="1:12">
      <c r="A9" s="1" t="s">
        <v>16</v>
      </c>
      <c r="C9" s="2" t="s">
        <v>22</v>
      </c>
    </row>
    <row r="11" spans="1:12">
      <c r="A11" s="5" t="s">
        <v>60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54</v>
      </c>
      <c r="K11" s="4" t="s">
        <v>55</v>
      </c>
      <c r="L11" s="4" t="s">
        <v>56</v>
      </c>
    </row>
    <row r="12" spans="1:12">
      <c r="A12" s="6" t="s">
        <v>33</v>
      </c>
      <c r="B12" s="14">
        <v>5546.6</v>
      </c>
      <c r="C12" s="14">
        <v>5856.6</v>
      </c>
      <c r="D12" s="14">
        <v>5772.5</v>
      </c>
      <c r="E12" s="14">
        <v>5717.7</v>
      </c>
      <c r="F12" s="14">
        <v>5863.49</v>
      </c>
      <c r="G12" s="14">
        <v>6321.2</v>
      </c>
      <c r="H12" s="14">
        <v>6601.4</v>
      </c>
      <c r="I12" s="7">
        <v>6543</v>
      </c>
      <c r="J12" s="14">
        <v>6918.7</v>
      </c>
      <c r="K12" s="14">
        <v>7024.1</v>
      </c>
      <c r="L12" s="14">
        <v>6386.1</v>
      </c>
    </row>
    <row r="13" spans="1:12">
      <c r="A13" s="6" t="s">
        <v>34</v>
      </c>
      <c r="B13" s="15">
        <v>1837.44</v>
      </c>
      <c r="C13" s="15">
        <v>1881.89</v>
      </c>
      <c r="D13" s="15">
        <v>1906.64</v>
      </c>
      <c r="E13" s="15">
        <v>1813.9</v>
      </c>
      <c r="F13" s="15">
        <v>1946.81</v>
      </c>
      <c r="G13" s="15">
        <v>2205.39</v>
      </c>
      <c r="H13" s="15">
        <v>2316.58</v>
      </c>
      <c r="I13" s="15">
        <v>2439.08</v>
      </c>
      <c r="J13" s="15">
        <v>2470.4499999999998</v>
      </c>
      <c r="K13" s="15">
        <v>2635.73</v>
      </c>
      <c r="L13" s="15">
        <v>2343.83</v>
      </c>
    </row>
    <row r="14" spans="1:12">
      <c r="A14" s="6" t="s">
        <v>35</v>
      </c>
      <c r="B14" s="14">
        <v>2538.89</v>
      </c>
      <c r="C14" s="14">
        <v>2867.19</v>
      </c>
      <c r="D14" s="14">
        <v>2800.64</v>
      </c>
      <c r="E14" s="14">
        <v>2854.35</v>
      </c>
      <c r="F14" s="14">
        <v>2907.83</v>
      </c>
      <c r="G14" s="14">
        <v>2898.57</v>
      </c>
      <c r="H14" s="14">
        <v>3233.7</v>
      </c>
      <c r="I14" s="14">
        <v>3228.64</v>
      </c>
      <c r="J14" s="14">
        <v>3555.01</v>
      </c>
      <c r="K14" s="14">
        <v>3716.36</v>
      </c>
      <c r="L14" s="7" t="s">
        <v>61</v>
      </c>
    </row>
    <row r="15" spans="1:12">
      <c r="A15" s="6" t="s">
        <v>36</v>
      </c>
      <c r="B15" s="8">
        <v>40580</v>
      </c>
      <c r="C15" s="8">
        <v>44864</v>
      </c>
      <c r="D15" s="8">
        <v>39634</v>
      </c>
      <c r="E15" s="8">
        <v>39805</v>
      </c>
      <c r="F15" s="8">
        <v>42390</v>
      </c>
      <c r="G15" s="8">
        <v>44167</v>
      </c>
      <c r="H15" s="8">
        <v>47959</v>
      </c>
      <c r="I15" s="8">
        <v>47999</v>
      </c>
      <c r="J15" s="8">
        <v>48058</v>
      </c>
      <c r="K15" s="8">
        <v>52587</v>
      </c>
      <c r="L15" s="8">
        <v>50081</v>
      </c>
    </row>
    <row r="16" spans="1:12">
      <c r="A16" s="6" t="s">
        <v>37</v>
      </c>
      <c r="B16" s="7">
        <v>16063</v>
      </c>
      <c r="C16" s="7">
        <v>16242</v>
      </c>
      <c r="D16" s="7">
        <v>15106</v>
      </c>
      <c r="E16" s="7">
        <v>14394</v>
      </c>
      <c r="F16" s="7">
        <v>13894</v>
      </c>
      <c r="G16" s="7">
        <v>15038</v>
      </c>
      <c r="H16" s="7">
        <v>16598</v>
      </c>
      <c r="I16" s="7">
        <v>16965</v>
      </c>
      <c r="J16" s="7">
        <v>18066</v>
      </c>
      <c r="K16" s="7">
        <v>17895</v>
      </c>
      <c r="L16" s="7">
        <v>14709</v>
      </c>
    </row>
    <row r="17" spans="1:12">
      <c r="A17" s="6" t="s">
        <v>38</v>
      </c>
      <c r="B17" s="15">
        <v>24747.03</v>
      </c>
      <c r="C17" s="15">
        <v>25540.23</v>
      </c>
      <c r="D17" s="15">
        <v>25475.040000000001</v>
      </c>
      <c r="E17" s="15">
        <v>24975.599999999999</v>
      </c>
      <c r="F17" s="15">
        <v>25099.65</v>
      </c>
      <c r="G17" s="15">
        <v>27636.54</v>
      </c>
      <c r="H17" s="15">
        <v>31327.17</v>
      </c>
      <c r="I17" s="15">
        <v>31030.02</v>
      </c>
      <c r="J17" s="15">
        <v>31149.1</v>
      </c>
      <c r="K17" s="15">
        <v>33194.78</v>
      </c>
      <c r="L17" s="15">
        <v>33709.599999999999</v>
      </c>
    </row>
    <row r="18" spans="1:12">
      <c r="A18" s="6" t="s">
        <v>39</v>
      </c>
      <c r="B18" s="14">
        <v>16777.16</v>
      </c>
      <c r="C18" s="14">
        <v>16975.57</v>
      </c>
      <c r="D18" s="14">
        <v>15089.26</v>
      </c>
      <c r="E18" s="14">
        <v>14890.98</v>
      </c>
      <c r="F18" s="14">
        <v>15147.09</v>
      </c>
      <c r="G18" s="14">
        <v>16133.9</v>
      </c>
      <c r="H18" s="14">
        <v>16961.2</v>
      </c>
      <c r="I18" s="14">
        <v>18228.599999999999</v>
      </c>
      <c r="J18" s="14">
        <v>18034.400000000001</v>
      </c>
      <c r="K18" s="14">
        <v>19240.599999999999</v>
      </c>
      <c r="L18" s="14">
        <v>16468.900000000001</v>
      </c>
    </row>
    <row r="19" spans="1:12">
      <c r="A19" s="6" t="s">
        <v>40</v>
      </c>
      <c r="B19" s="8">
        <v>7645</v>
      </c>
      <c r="C19" s="8">
        <v>7922</v>
      </c>
      <c r="D19" s="8">
        <v>7529</v>
      </c>
      <c r="E19" s="8">
        <v>7456</v>
      </c>
      <c r="F19" s="8">
        <v>7469</v>
      </c>
      <c r="G19" s="8">
        <v>7770</v>
      </c>
      <c r="H19" s="8">
        <v>8111</v>
      </c>
      <c r="I19" s="8">
        <v>8574</v>
      </c>
      <c r="J19" s="8">
        <v>9005</v>
      </c>
      <c r="K19" s="8">
        <v>9627</v>
      </c>
      <c r="L19" s="8">
        <v>9538</v>
      </c>
    </row>
    <row r="20" spans="1:12">
      <c r="A20" s="6" t="s">
        <v>41</v>
      </c>
      <c r="B20" s="14">
        <v>3970.06</v>
      </c>
      <c r="C20" s="14">
        <v>4356.3900000000003</v>
      </c>
      <c r="D20" s="14">
        <v>4445.88</v>
      </c>
      <c r="E20" s="14">
        <v>4083.42</v>
      </c>
      <c r="F20" s="14">
        <v>4152.13</v>
      </c>
      <c r="G20" s="14">
        <v>4525.58</v>
      </c>
      <c r="H20" s="14">
        <v>4827.33</v>
      </c>
      <c r="I20" s="14">
        <v>4994.8999999999996</v>
      </c>
      <c r="J20" s="14">
        <v>4599.63</v>
      </c>
      <c r="K20" s="14">
        <v>4766.79</v>
      </c>
      <c r="L20" s="14">
        <v>4428.84</v>
      </c>
    </row>
    <row r="21" spans="1:12">
      <c r="A21" s="6" t="s">
        <v>42</v>
      </c>
      <c r="B21" s="15">
        <v>13836.27</v>
      </c>
      <c r="C21" s="15">
        <v>13822.98</v>
      </c>
      <c r="D21" s="15">
        <v>14683.54</v>
      </c>
      <c r="E21" s="15">
        <v>13634.2</v>
      </c>
      <c r="F21" s="15">
        <v>13004.98</v>
      </c>
      <c r="G21" s="15">
        <v>12830.36</v>
      </c>
      <c r="H21" s="15">
        <v>12141.33</v>
      </c>
      <c r="I21" s="15">
        <v>12810.52</v>
      </c>
      <c r="J21" s="15">
        <v>12896.1</v>
      </c>
      <c r="K21" s="15">
        <v>13537.93</v>
      </c>
      <c r="L21" s="15">
        <v>10639.71</v>
      </c>
    </row>
    <row r="22" spans="1:12">
      <c r="A22" s="6" t="s">
        <v>43</v>
      </c>
      <c r="B22" s="14">
        <v>4948.5</v>
      </c>
      <c r="C22" s="14">
        <v>5589.63</v>
      </c>
      <c r="D22" s="14">
        <v>5511.83</v>
      </c>
      <c r="E22" s="14">
        <v>5800.48</v>
      </c>
      <c r="F22" s="14">
        <v>5924.34</v>
      </c>
      <c r="G22" s="14">
        <v>6273.03</v>
      </c>
      <c r="H22" s="14">
        <v>6762.53</v>
      </c>
      <c r="I22" s="14">
        <v>7013.27</v>
      </c>
      <c r="J22" s="14">
        <v>6886.88</v>
      </c>
      <c r="K22" s="14">
        <v>7288.29</v>
      </c>
      <c r="L22" s="14">
        <v>7350.16</v>
      </c>
    </row>
    <row r="23" spans="1:12">
      <c r="A23" s="6" t="s">
        <v>44</v>
      </c>
      <c r="B23" s="15">
        <v>28252.03</v>
      </c>
      <c r="C23" s="15">
        <v>27348.34</v>
      </c>
      <c r="D23" s="15">
        <v>28491.08</v>
      </c>
      <c r="E23" s="15">
        <v>27352.26</v>
      </c>
      <c r="F23" s="15">
        <v>32997.279999999999</v>
      </c>
      <c r="G23" s="15">
        <v>39236.26</v>
      </c>
      <c r="H23" s="15">
        <v>35879.980000000003</v>
      </c>
      <c r="I23" s="15">
        <v>35894.74</v>
      </c>
      <c r="J23" s="15">
        <v>36242.050000000003</v>
      </c>
      <c r="K23" s="8" t="s">
        <v>61</v>
      </c>
      <c r="L23" s="8" t="s">
        <v>61</v>
      </c>
    </row>
    <row r="24" spans="1:12" ht="11.45" customHeight="1">
      <c r="A24" s="40" t="s">
        <v>65</v>
      </c>
      <c r="B24" s="41">
        <f>SUM(B12:B23)</f>
        <v>166741.97999999998</v>
      </c>
      <c r="C24" s="41">
        <f t="shared" ref="C24:L24" si="0">SUM(C12:C23)</f>
        <v>173266.81999999998</v>
      </c>
      <c r="D24" s="41">
        <f t="shared" si="0"/>
        <v>166445.40999999997</v>
      </c>
      <c r="E24" s="41">
        <f t="shared" si="0"/>
        <v>162777.88999999998</v>
      </c>
      <c r="F24" s="41">
        <f t="shared" si="0"/>
        <v>170796.6</v>
      </c>
      <c r="G24" s="41">
        <f t="shared" si="0"/>
        <v>185035.83000000002</v>
      </c>
      <c r="H24" s="41">
        <f t="shared" si="0"/>
        <v>192719.21999999997</v>
      </c>
      <c r="I24" s="41">
        <f t="shared" si="0"/>
        <v>195720.76999999996</v>
      </c>
      <c r="J24" s="41">
        <f t="shared" si="0"/>
        <v>197881.32</v>
      </c>
      <c r="K24" s="41">
        <f t="shared" si="0"/>
        <v>171513.58000000002</v>
      </c>
      <c r="L24" s="41">
        <f t="shared" si="0"/>
        <v>155655.13999999998</v>
      </c>
    </row>
    <row r="25" spans="1:12">
      <c r="A25" s="39"/>
      <c r="B25" s="24" t="s">
        <v>46</v>
      </c>
      <c r="C25" s="25" t="s">
        <v>47</v>
      </c>
      <c r="D25" s="25" t="s">
        <v>48</v>
      </c>
      <c r="E25" s="25" t="s">
        <v>49</v>
      </c>
      <c r="F25" s="25" t="s">
        <v>50</v>
      </c>
      <c r="G25" s="25" t="s">
        <v>51</v>
      </c>
      <c r="H25" s="25" t="s">
        <v>52</v>
      </c>
      <c r="I25" s="25" t="s">
        <v>53</v>
      </c>
      <c r="J25" s="25" t="s">
        <v>54</v>
      </c>
      <c r="K25" s="25" t="s">
        <v>55</v>
      </c>
      <c r="L25" s="26" t="s">
        <v>56</v>
      </c>
    </row>
    <row r="26" spans="1:12">
      <c r="A26" s="20" t="s">
        <v>33</v>
      </c>
      <c r="B26" s="27">
        <f>B12/'total économie'!B12</f>
        <v>1.698630187328291E-2</v>
      </c>
      <c r="C26" s="27">
        <f>C12/'total économie'!C12</f>
        <v>1.7243333687625557E-2</v>
      </c>
      <c r="D26" s="27">
        <f>D12/'total économie'!D12</f>
        <v>1.6652420637404755E-2</v>
      </c>
      <c r="E26" s="27">
        <f>E12/'total économie'!E12</f>
        <v>1.6326149507748473E-2</v>
      </c>
      <c r="F26" s="27">
        <f>F12/'total économie'!F12</f>
        <v>1.6376114766778565E-2</v>
      </c>
      <c r="G26" s="27">
        <f>G12/'total économie'!G12</f>
        <v>1.693322503841398E-2</v>
      </c>
      <c r="H26" s="27">
        <f>H12/'total économie'!H12</f>
        <v>1.7183493808746626E-2</v>
      </c>
      <c r="I26" s="27">
        <f>I12/'total économie'!I12</f>
        <v>1.6481992610686669E-2</v>
      </c>
      <c r="J26" s="27">
        <f>J12/'total économie'!J12</f>
        <v>1.6867768901302087E-2</v>
      </c>
      <c r="K26" s="27">
        <f>K12/'total économie'!K12</f>
        <v>1.6437752843276546E-2</v>
      </c>
      <c r="L26" s="27">
        <f>L12/'total économie'!L12</f>
        <v>1.5439500276702652E-2</v>
      </c>
    </row>
    <row r="27" spans="1:12" ht="11.45" customHeight="1">
      <c r="A27" s="21" t="s">
        <v>34</v>
      </c>
      <c r="B27" s="27">
        <f>B13/'total économie'!B13</f>
        <v>1.2861684117362868E-2</v>
      </c>
      <c r="C27" s="27">
        <f>C13/'total économie'!C13</f>
        <v>1.26125181801445E-2</v>
      </c>
      <c r="D27" s="27">
        <f>D13/'total économie'!D13</f>
        <v>1.3037045465143901E-2</v>
      </c>
      <c r="E27" s="27">
        <f>E13/'total économie'!E13</f>
        <v>1.2695376269633862E-2</v>
      </c>
      <c r="F27" s="27">
        <f>F13/'total économie'!F13</f>
        <v>1.3638426763572697E-2</v>
      </c>
      <c r="G27" s="27">
        <f>G13/'total économie'!G13</f>
        <v>1.4446951560830069E-2</v>
      </c>
      <c r="H27" s="27">
        <f>H13/'total économie'!H13</f>
        <v>1.4514734939015467E-2</v>
      </c>
      <c r="I27" s="27">
        <f>I13/'total économie'!I13</f>
        <v>1.3982011662873856E-2</v>
      </c>
      <c r="J27" s="27">
        <f>J13/'total économie'!J13</f>
        <v>1.2991890803011864E-2</v>
      </c>
      <c r="K27" s="27">
        <f>K13/'total économie'!K13</f>
        <v>1.2936656896101524E-2</v>
      </c>
      <c r="L27" s="27">
        <f>L13/'total économie'!L13</f>
        <v>1.1933003746746187E-2</v>
      </c>
    </row>
    <row r="28" spans="1:12" ht="11.45" customHeight="1">
      <c r="A28" s="21" t="s">
        <v>35</v>
      </c>
      <c r="B28" s="27">
        <f>B14/'total économie'!B14</f>
        <v>1.2099160994770448E-2</v>
      </c>
      <c r="C28" s="27">
        <f>C14/'total économie'!C14</f>
        <v>1.340385340624883E-2</v>
      </c>
      <c r="D28" s="27">
        <f>D14/'total économie'!D14</f>
        <v>1.2742167564344388E-2</v>
      </c>
      <c r="E28" s="27">
        <f>E14/'total économie'!E14</f>
        <v>1.2751132216645639E-2</v>
      </c>
      <c r="F28" s="27">
        <f>F14/'total économie'!F14</f>
        <v>1.2610562457895476E-2</v>
      </c>
      <c r="G28" s="27">
        <f>G14/'total économie'!G14</f>
        <v>1.2234222834328946E-2</v>
      </c>
      <c r="H28" s="27">
        <f>H14/'total économie'!H14</f>
        <v>1.3162515198437219E-2</v>
      </c>
      <c r="I28" s="27">
        <f>I14/'total économie'!I14</f>
        <v>1.2594825738627094E-2</v>
      </c>
      <c r="J28" s="27">
        <f>J14/'total économie'!J14</f>
        <v>1.3551896795143624E-2</v>
      </c>
      <c r="K28" s="27">
        <f>K14/'total économie'!K14</f>
        <v>1.3788884430733412E-2</v>
      </c>
      <c r="L28" s="27"/>
    </row>
    <row r="29" spans="1:12" ht="11.45" customHeight="1">
      <c r="A29" s="21" t="s">
        <v>36</v>
      </c>
      <c r="B29" s="27">
        <f>B15/'total économie'!B15</f>
        <v>1.7511547782618601E-2</v>
      </c>
      <c r="C29" s="27">
        <f>C15/'total économie'!C15</f>
        <v>1.8477165890057899E-2</v>
      </c>
      <c r="D29" s="27">
        <f>D15/'total économie'!D15</f>
        <v>1.5990504301628825E-2</v>
      </c>
      <c r="E29" s="27">
        <f>E15/'total économie'!E15</f>
        <v>1.5654890004782401E-2</v>
      </c>
      <c r="F29" s="27">
        <f>F15/'total économie'!F15</f>
        <v>1.605793737139255E-2</v>
      </c>
      <c r="G29" s="27">
        <f>G15/'total économie'!G15</f>
        <v>1.6202579382257172E-2</v>
      </c>
      <c r="H29" s="27">
        <f>H15/'total économie'!H15</f>
        <v>1.6992017199284448E-2</v>
      </c>
      <c r="I29" s="27">
        <f>I15/'total économie'!I15</f>
        <v>1.6303598347052417E-2</v>
      </c>
      <c r="J29" s="27">
        <f>J15/'total économie'!J15</f>
        <v>1.5846417228535553E-2</v>
      </c>
      <c r="K29" s="27">
        <f>K15/'total économie'!K15</f>
        <v>1.6797915521373604E-2</v>
      </c>
      <c r="L29" s="27">
        <f>L15/'total économie'!L15</f>
        <v>1.6226468769045387E-2</v>
      </c>
    </row>
    <row r="30" spans="1:12" ht="11.45" customHeight="1">
      <c r="A30" s="21" t="s">
        <v>37</v>
      </c>
      <c r="B30" s="27">
        <f>B16/'total économie'!B16</f>
        <v>1.6226678506090938E-2</v>
      </c>
      <c r="C30" s="27">
        <f>C16/'total économie'!C16</f>
        <v>1.6510778970866738E-2</v>
      </c>
      <c r="D30" s="27">
        <f>D16/'total économie'!D16</f>
        <v>1.5833950018133678E-2</v>
      </c>
      <c r="E30" s="27">
        <f>E16/'total économie'!E16</f>
        <v>1.5383875466918896E-2</v>
      </c>
      <c r="F30" s="27">
        <f>F16/'total économie'!F16</f>
        <v>1.4710896058106663E-2</v>
      </c>
      <c r="G30" s="27">
        <f>G16/'total économie'!G16</f>
        <v>1.5329380871607515E-2</v>
      </c>
      <c r="H30" s="27">
        <f>H16/'total économie'!H16</f>
        <v>1.6422476570415401E-2</v>
      </c>
      <c r="I30" s="27">
        <f>I16/'total économie'!I16</f>
        <v>1.6108357545718682E-2</v>
      </c>
      <c r="J30" s="27">
        <f>J16/'total économie'!J16</f>
        <v>1.6592274205102772E-2</v>
      </c>
      <c r="K30" s="27">
        <f>K16/'total économie'!K16</f>
        <v>1.5841624476925407E-2</v>
      </c>
      <c r="L30" s="27">
        <f>L16/'total économie'!L16</f>
        <v>1.440525087994547E-2</v>
      </c>
    </row>
    <row r="31" spans="1:12" ht="11.45" customHeight="1">
      <c r="A31" s="22" t="s">
        <v>38</v>
      </c>
      <c r="B31" s="27">
        <f>B17/'total économie'!B17</f>
        <v>1.3740853524683457E-2</v>
      </c>
      <c r="C31" s="27">
        <f>C17/'total économie'!C17</f>
        <v>1.3809276895676556E-2</v>
      </c>
      <c r="D31" s="27">
        <f>D17/'total économie'!D17</f>
        <v>1.3597928954602472E-2</v>
      </c>
      <c r="E31" s="27">
        <f>E17/'total économie'!E17</f>
        <v>1.3159542395928855E-2</v>
      </c>
      <c r="F31" s="27">
        <f>F17/'total économie'!F17</f>
        <v>1.3038281260032085E-2</v>
      </c>
      <c r="G31" s="27">
        <f>G17/'total économie'!G17</f>
        <v>1.4046768716477089E-2</v>
      </c>
      <c r="H31" s="27">
        <f>H17/'total économie'!H17</f>
        <v>1.5688765468577066E-2</v>
      </c>
      <c r="I31" s="27">
        <f>I17/'total économie'!I17</f>
        <v>1.5165231295310834E-2</v>
      </c>
      <c r="J31" s="27">
        <f>J17/'total économie'!J17</f>
        <v>1.4820413552775299E-2</v>
      </c>
      <c r="K31" s="27">
        <f>K17/'total économie'!K17</f>
        <v>1.5302288466759999E-2</v>
      </c>
      <c r="L31" s="27">
        <f>L17/'total économie'!L17</f>
        <v>1.6293930330174726E-2</v>
      </c>
    </row>
    <row r="32" spans="1:12" ht="11.45" customHeight="1">
      <c r="A32" s="21" t="s">
        <v>39</v>
      </c>
      <c r="B32" s="27">
        <f>B18/'total économie'!B18</f>
        <v>1.1624597577411792E-2</v>
      </c>
      <c r="C32" s="27">
        <f>C18/'total économie'!C18</f>
        <v>1.1534444414660871E-2</v>
      </c>
      <c r="D32" s="27">
        <f>D18/'total économie'!D18</f>
        <v>1.0420608828756181E-2</v>
      </c>
      <c r="E32" s="27">
        <f>E18/'total économie'!E18</f>
        <v>1.031155564848194E-2</v>
      </c>
      <c r="F32" s="27">
        <f>F18/'total économie'!F18</f>
        <v>1.0389954195644289E-2</v>
      </c>
      <c r="G32" s="27">
        <f>G18/'total économie'!G18</f>
        <v>1.0842317692495341E-2</v>
      </c>
      <c r="H32" s="27">
        <f>H18/'total économie'!H18</f>
        <v>1.1138504464740131E-2</v>
      </c>
      <c r="I32" s="27">
        <f>I18/'total économie'!I18</f>
        <v>1.170153366699281E-2</v>
      </c>
      <c r="J32" s="27">
        <f>J18/'total économie'!J18</f>
        <v>1.134541395373182E-2</v>
      </c>
      <c r="K32" s="27">
        <f>K18/'total économie'!K18</f>
        <v>1.1940533776103976E-2</v>
      </c>
      <c r="L32" s="27">
        <f>L18/'total économie'!L18</f>
        <v>1.0958366869373399E-2</v>
      </c>
    </row>
    <row r="33" spans="1:12" ht="11.45" customHeight="1">
      <c r="A33" s="21" t="s">
        <v>40</v>
      </c>
      <c r="B33" s="27">
        <f>B19/'total économie'!B19</f>
        <v>1.3465267711362432E-2</v>
      </c>
      <c r="C33" s="27">
        <f>C19/'total économie'!C19</f>
        <v>1.3668282751600268E-2</v>
      </c>
      <c r="D33" s="27">
        <f>D19/'total économie'!D19</f>
        <v>1.2895833047863084E-2</v>
      </c>
      <c r="E33" s="27">
        <f>E19/'total économie'!E19</f>
        <v>1.2668745274282753E-2</v>
      </c>
      <c r="F33" s="27">
        <f>F19/'total économie'!F19</f>
        <v>1.2502217892449792E-2</v>
      </c>
      <c r="G33" s="27">
        <f>G19/'total économie'!G19</f>
        <v>1.2515402643214381E-2</v>
      </c>
      <c r="H33" s="27">
        <f>H19/'total économie'!H19</f>
        <v>1.2776769624336824E-2</v>
      </c>
      <c r="I33" s="27">
        <f>I19/'total économie'!I19</f>
        <v>1.2960158170159893E-2</v>
      </c>
      <c r="J33" s="27">
        <f>J19/'total économie'!J19</f>
        <v>1.3001131914205523E-2</v>
      </c>
      <c r="K33" s="27">
        <f>K19/'total économie'!K19</f>
        <v>1.3279353343632751E-2</v>
      </c>
      <c r="L33" s="27">
        <f>L19/'total économie'!L19</f>
        <v>1.3440845062483442E-2</v>
      </c>
    </row>
    <row r="34" spans="1:12" ht="11.45" customHeight="1">
      <c r="A34" s="21" t="s">
        <v>41</v>
      </c>
      <c r="B34" s="27">
        <f>B20/'total économie'!B20</f>
        <v>1.51346883033272E-2</v>
      </c>
      <c r="C34" s="27">
        <f>C20/'total économie'!C20</f>
        <v>1.5849021101322497E-2</v>
      </c>
      <c r="D34" s="27">
        <f>D20/'total économie'!D20</f>
        <v>1.576798210275086E-2</v>
      </c>
      <c r="E34" s="27">
        <f>E20/'total économie'!E20</f>
        <v>1.4218235227387237E-2</v>
      </c>
      <c r="F34" s="27">
        <f>F20/'total économie'!F20</f>
        <v>1.3969357934647993E-2</v>
      </c>
      <c r="G34" s="27">
        <f>G20/'total économie'!G20</f>
        <v>1.4739353208033296E-2</v>
      </c>
      <c r="H34" s="27">
        <f>H20/'total économie'!H20</f>
        <v>1.5134907803767434E-2</v>
      </c>
      <c r="I34" s="27">
        <f>I20/'total économie'!I20</f>
        <v>1.5162841400333891E-2</v>
      </c>
      <c r="J34" s="27">
        <f>J20/'total économie'!J20</f>
        <v>1.3360830585331624E-2</v>
      </c>
      <c r="K34" s="27">
        <f>K20/'total économie'!K20</f>
        <v>1.3431621328697496E-2</v>
      </c>
      <c r="L34" s="27">
        <f>L20/'total économie'!L20</f>
        <v>1.2958498419468376E-2</v>
      </c>
    </row>
    <row r="35" spans="1:12" ht="11.45" customHeight="1">
      <c r="A35" s="21" t="s">
        <v>42</v>
      </c>
      <c r="B35" s="27">
        <f>B21/'total économie'!B21</f>
        <v>4.366189689631695E-2</v>
      </c>
      <c r="C35" s="27">
        <f>C21/'total économie'!C21</f>
        <v>4.1709165188176259E-2</v>
      </c>
      <c r="D35" s="27">
        <f>D21/'total économie'!D21</f>
        <v>4.2913203398268721E-2</v>
      </c>
      <c r="E35" s="27">
        <f>E21/'total économie'!E21</f>
        <v>3.8907384575477266E-2</v>
      </c>
      <c r="F35" s="27">
        <f>F21/'total économie'!F21</f>
        <v>3.5684394818349001E-2</v>
      </c>
      <c r="G35" s="27">
        <f>G21/'total économie'!G21</f>
        <v>3.3628560042135429E-2</v>
      </c>
      <c r="H35" s="27">
        <f>H21/'total économie'!H21</f>
        <v>3.222691142315412E-2</v>
      </c>
      <c r="I35" s="27">
        <f>I21/'total économie'!I21</f>
        <v>3.1209445811930598E-2</v>
      </c>
      <c r="J35" s="27">
        <f>J21/'total économie'!J21</f>
        <v>2.9580253132154306E-2</v>
      </c>
      <c r="K35" s="27">
        <f>K21/'total économie'!K21</f>
        <v>2.8858518198024562E-2</v>
      </c>
      <c r="L35" s="27">
        <f>L21/'total économie'!L21</f>
        <v>2.2958212669964451E-2</v>
      </c>
    </row>
    <row r="36" spans="1:12" ht="11.45" customHeight="1">
      <c r="A36" s="21" t="s">
        <v>43</v>
      </c>
      <c r="B36" s="27">
        <f>B22/'total économie'!B22</f>
        <v>1.52653345583853E-2</v>
      </c>
      <c r="C36" s="27">
        <f>C22/'total économie'!C22</f>
        <v>1.5656863318215947E-2</v>
      </c>
      <c r="D36" s="27">
        <f>D22/'total économie'!D22</f>
        <v>1.4748111898489191E-2</v>
      </c>
      <c r="E36" s="27">
        <f>E22/'total économie'!E22</f>
        <v>1.5052637572187643E-2</v>
      </c>
      <c r="F36" s="27">
        <f>F22/'total économie'!F22</f>
        <v>1.5455927476309556E-2</v>
      </c>
      <c r="G36" s="27">
        <f>G22/'total économie'!G22</f>
        <v>1.5491100352315277E-2</v>
      </c>
      <c r="H36" s="27">
        <f>H22/'total économie'!H22</f>
        <v>1.637074740403462E-2</v>
      </c>
      <c r="I36" s="27">
        <f>I22/'total économie'!I22</f>
        <v>1.6481794721967789E-2</v>
      </c>
      <c r="J36" s="27">
        <f>J22/'total économie'!J22</f>
        <v>1.6508133567533823E-2</v>
      </c>
      <c r="K36" s="27">
        <f>K22/'total économie'!K22</f>
        <v>1.693812920508116E-2</v>
      </c>
      <c r="L36" s="27">
        <f>L22/'total économie'!L22</f>
        <v>1.7231250158828815E-2</v>
      </c>
    </row>
    <row r="37" spans="1:12" ht="11.45" customHeight="1">
      <c r="A37" s="23" t="s">
        <v>44</v>
      </c>
      <c r="B37" s="27">
        <f>B23/'total économie'!B23</f>
        <v>1.6762795827031839E-2</v>
      </c>
      <c r="C37" s="27">
        <f>C23/'total économie'!C23</f>
        <v>1.6014857255363637E-2</v>
      </c>
      <c r="D37" s="27">
        <f>D23/'total économie'!D23</f>
        <v>1.5107226915224174E-2</v>
      </c>
      <c r="E37" s="27">
        <f>E23/'total économie'!E23</f>
        <v>1.4620513016588175E-2</v>
      </c>
      <c r="F37" s="27">
        <f>F23/'total économie'!F23</f>
        <v>1.6018220489883096E-2</v>
      </c>
      <c r="G37" s="27">
        <f>G23/'total économie'!G23</f>
        <v>1.6637735774025563E-2</v>
      </c>
      <c r="H37" s="27">
        <f>H23/'total économie'!H23</f>
        <v>1.6531201808444456E-2</v>
      </c>
      <c r="I37" s="27">
        <f>I23/'total économie'!I23</f>
        <v>1.7054678093125601E-2</v>
      </c>
      <c r="J37" s="27">
        <f>J23/'total économie'!J23</f>
        <v>1.6785788850814953E-2</v>
      </c>
      <c r="K37" s="27"/>
      <c r="L37" s="27"/>
    </row>
    <row r="38" spans="1:12" ht="11.45" customHeight="1">
      <c r="A38" s="46" t="s">
        <v>65</v>
      </c>
      <c r="B38" s="27">
        <f>B24/'total économie'!B24</f>
        <v>1.6052578511558648E-2</v>
      </c>
      <c r="C38" s="27">
        <f>C24/'total économie'!C24</f>
        <v>1.6213843034920149E-2</v>
      </c>
      <c r="D38" s="27">
        <f>D24/'total économie'!D24</f>
        <v>1.5222191845691511E-2</v>
      </c>
      <c r="E38" s="27">
        <f>E24/'total économie'!E24</f>
        <v>1.477168268059245E-2</v>
      </c>
      <c r="F38" s="27">
        <f>F24/'total économie'!F24</f>
        <v>1.4980869277156743E-2</v>
      </c>
      <c r="G38" s="27">
        <f>G24/'total économie'!G24</f>
        <v>1.5422312013447089E-2</v>
      </c>
      <c r="H38" s="27">
        <f>H24/'total économie'!H24</f>
        <v>1.5985109713819886E-2</v>
      </c>
      <c r="I38" s="27">
        <f>I24/'total économie'!I24</f>
        <v>1.583424162979185E-2</v>
      </c>
      <c r="J38" s="27">
        <f>J24/'total économie'!J24</f>
        <v>1.5550973382472794E-2</v>
      </c>
      <c r="K38" s="27">
        <f>K24/'total économie'!K24</f>
        <v>1.5705430835336629E-2</v>
      </c>
      <c r="L38" s="27">
        <f>L24/'total économie'!L24</f>
        <v>1.5214661620824538E-2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pane xSplit="1" ySplit="11" topLeftCell="B12" activePane="bottomRight" state="frozen"/>
      <selection pane="topRight"/>
      <selection pane="bottomLeft"/>
      <selection pane="bottomRight" activeCell="J26" sqref="J26:J38"/>
    </sheetView>
  </sheetViews>
  <sheetFormatPr baseColWidth="10" defaultColWidth="9.140625" defaultRowHeight="11.45" customHeight="1"/>
  <cols>
    <col min="1" max="1" width="14" customWidth="1"/>
    <col min="2" max="12" width="10" customWidth="1"/>
  </cols>
  <sheetData>
    <row r="1" spans="1:12">
      <c r="A1" s="3" t="s">
        <v>57</v>
      </c>
    </row>
    <row r="2" spans="1:12">
      <c r="A2" s="2" t="s">
        <v>58</v>
      </c>
      <c r="B2" s="1" t="s">
        <v>0</v>
      </c>
    </row>
    <row r="3" spans="1:12">
      <c r="A3" s="2" t="s">
        <v>59</v>
      </c>
      <c r="B3" s="2" t="s">
        <v>6</v>
      </c>
    </row>
    <row r="5" spans="1:12">
      <c r="A5" s="1" t="s">
        <v>12</v>
      </c>
      <c r="C5" s="2" t="s">
        <v>18</v>
      </c>
    </row>
    <row r="6" spans="1:12">
      <c r="A6" s="1" t="s">
        <v>13</v>
      </c>
      <c r="C6" s="2" t="s">
        <v>19</v>
      </c>
    </row>
    <row r="7" spans="1:12">
      <c r="A7" s="1" t="s">
        <v>14</v>
      </c>
      <c r="C7" s="2" t="s">
        <v>20</v>
      </c>
    </row>
    <row r="8" spans="1:12">
      <c r="A8" s="1" t="s">
        <v>15</v>
      </c>
      <c r="C8" s="2" t="s">
        <v>24</v>
      </c>
    </row>
    <row r="9" spans="1:12">
      <c r="A9" s="1" t="s">
        <v>16</v>
      </c>
      <c r="C9" s="2" t="s">
        <v>22</v>
      </c>
    </row>
    <row r="11" spans="1:12">
      <c r="A11" s="5" t="s">
        <v>60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54</v>
      </c>
      <c r="K11" s="4" t="s">
        <v>55</v>
      </c>
      <c r="L11" s="4" t="s">
        <v>56</v>
      </c>
    </row>
    <row r="12" spans="1:12">
      <c r="A12" s="6" t="s">
        <v>33</v>
      </c>
      <c r="B12" s="7">
        <v>21265</v>
      </c>
      <c r="C12" s="14">
        <v>21651.1</v>
      </c>
      <c r="D12" s="14">
        <v>21953.599999999999</v>
      </c>
      <c r="E12" s="7">
        <v>21667</v>
      </c>
      <c r="F12" s="14">
        <v>22119.51</v>
      </c>
      <c r="G12" s="14">
        <v>22539.200000000001</v>
      </c>
      <c r="H12" s="14">
        <v>24469.4</v>
      </c>
      <c r="I12" s="14">
        <v>23956.3</v>
      </c>
      <c r="J12" s="14">
        <v>24631.9</v>
      </c>
      <c r="K12" s="14">
        <v>24836.400000000001</v>
      </c>
      <c r="L12" s="14">
        <v>23367.9</v>
      </c>
    </row>
    <row r="13" spans="1:12">
      <c r="A13" s="6" t="s">
        <v>34</v>
      </c>
      <c r="B13" s="15">
        <v>7327.37</v>
      </c>
      <c r="C13" s="15">
        <v>7657.07</v>
      </c>
      <c r="D13" s="15">
        <v>7703.81</v>
      </c>
      <c r="E13" s="15">
        <v>7501.05</v>
      </c>
      <c r="F13" s="15">
        <v>7513.94</v>
      </c>
      <c r="G13" s="15">
        <v>8561.48</v>
      </c>
      <c r="H13" s="15">
        <v>8550.23</v>
      </c>
      <c r="I13" s="15">
        <v>9715.7099999999991</v>
      </c>
      <c r="J13" s="15">
        <v>10705.54</v>
      </c>
      <c r="K13" s="15">
        <v>11030.88</v>
      </c>
      <c r="L13" s="15">
        <v>10622.3</v>
      </c>
    </row>
    <row r="14" spans="1:12">
      <c r="A14" s="6" t="s">
        <v>35</v>
      </c>
      <c r="B14" s="14">
        <v>16036.62</v>
      </c>
      <c r="C14" s="14">
        <v>17345.93</v>
      </c>
      <c r="D14" s="14">
        <v>17962.12</v>
      </c>
      <c r="E14" s="14">
        <v>18655.32</v>
      </c>
      <c r="F14" s="14">
        <v>19426.87</v>
      </c>
      <c r="G14" s="14">
        <v>20646.02</v>
      </c>
      <c r="H14" s="14">
        <v>20336.77</v>
      </c>
      <c r="I14" s="14">
        <v>21662.01</v>
      </c>
      <c r="J14" s="7">
        <v>22572</v>
      </c>
      <c r="K14" s="14">
        <v>22164.49</v>
      </c>
      <c r="L14" s="7" t="s">
        <v>61</v>
      </c>
    </row>
    <row r="15" spans="1:12">
      <c r="A15" s="6" t="s">
        <v>36</v>
      </c>
      <c r="B15" s="8">
        <v>107078</v>
      </c>
      <c r="C15" s="8">
        <v>117171</v>
      </c>
      <c r="D15" s="8">
        <v>118061</v>
      </c>
      <c r="E15" s="8">
        <v>115606</v>
      </c>
      <c r="F15" s="8">
        <v>126825</v>
      </c>
      <c r="G15" s="8">
        <v>128518</v>
      </c>
      <c r="H15" s="8">
        <v>133792</v>
      </c>
      <c r="I15" s="8">
        <v>143896</v>
      </c>
      <c r="J15" s="8">
        <v>149651</v>
      </c>
      <c r="K15" s="8">
        <v>156223</v>
      </c>
      <c r="L15" s="8">
        <v>155832</v>
      </c>
    </row>
    <row r="16" spans="1:12">
      <c r="A16" s="6" t="s">
        <v>37</v>
      </c>
      <c r="B16" s="7">
        <v>47571</v>
      </c>
      <c r="C16" s="7">
        <v>48394</v>
      </c>
      <c r="D16" s="7">
        <v>49231</v>
      </c>
      <c r="E16" s="7">
        <v>50122</v>
      </c>
      <c r="F16" s="7">
        <v>50527</v>
      </c>
      <c r="G16" s="7">
        <v>52259</v>
      </c>
      <c r="H16" s="7">
        <v>59926</v>
      </c>
      <c r="I16" s="7">
        <v>63522</v>
      </c>
      <c r="J16" s="7">
        <v>64656</v>
      </c>
      <c r="K16" s="7">
        <v>68126</v>
      </c>
      <c r="L16" s="7">
        <v>65269</v>
      </c>
    </row>
    <row r="17" spans="1:12">
      <c r="A17" s="6" t="s">
        <v>38</v>
      </c>
      <c r="B17" s="15">
        <v>84382.52</v>
      </c>
      <c r="C17" s="15">
        <v>86490.18</v>
      </c>
      <c r="D17" s="8">
        <v>87652</v>
      </c>
      <c r="E17" s="15">
        <v>89329.59</v>
      </c>
      <c r="F17" s="15">
        <v>89163.94</v>
      </c>
      <c r="G17" s="15">
        <v>94616.1</v>
      </c>
      <c r="H17" s="15">
        <v>91883.22</v>
      </c>
      <c r="I17" s="15">
        <v>96493.75</v>
      </c>
      <c r="J17" s="15">
        <v>99846.93</v>
      </c>
      <c r="K17" s="15">
        <v>102182.45</v>
      </c>
      <c r="L17" s="15">
        <v>99530.4</v>
      </c>
    </row>
    <row r="18" spans="1:12">
      <c r="A18" s="6" t="s">
        <v>39</v>
      </c>
      <c r="B18" s="14">
        <v>73619.73</v>
      </c>
      <c r="C18" s="14">
        <v>78222.429999999993</v>
      </c>
      <c r="D18" s="14">
        <v>75628.09</v>
      </c>
      <c r="E18" s="14">
        <v>74549.119999999995</v>
      </c>
      <c r="F18" s="14">
        <v>76264.78</v>
      </c>
      <c r="G18" s="14">
        <v>77891.399999999994</v>
      </c>
      <c r="H18" s="14">
        <v>82410.600000000006</v>
      </c>
      <c r="I18" s="14">
        <v>85184.5</v>
      </c>
      <c r="J18" s="14">
        <v>87763.6</v>
      </c>
      <c r="K18" s="14">
        <v>92924.2</v>
      </c>
      <c r="L18" s="14">
        <v>84825.7</v>
      </c>
    </row>
    <row r="19" spans="1:12">
      <c r="A19" s="6" t="s">
        <v>40</v>
      </c>
      <c r="B19" s="8">
        <v>45617</v>
      </c>
      <c r="C19" s="8">
        <v>47608</v>
      </c>
      <c r="D19" s="8">
        <v>48368</v>
      </c>
      <c r="E19" s="8">
        <v>50589</v>
      </c>
      <c r="F19" s="8">
        <v>51729</v>
      </c>
      <c r="G19" s="8">
        <v>52549</v>
      </c>
      <c r="H19" s="8">
        <v>54295</v>
      </c>
      <c r="I19" s="8">
        <v>56413</v>
      </c>
      <c r="J19" s="8">
        <v>59488</v>
      </c>
      <c r="K19" s="8">
        <v>63963</v>
      </c>
      <c r="L19" s="8">
        <v>63722</v>
      </c>
    </row>
    <row r="20" spans="1:12">
      <c r="A20" s="6" t="s">
        <v>41</v>
      </c>
      <c r="B20" s="14">
        <v>17207.86</v>
      </c>
      <c r="C20" s="14">
        <v>18398.21</v>
      </c>
      <c r="D20" s="14">
        <v>18394.59</v>
      </c>
      <c r="E20" s="14">
        <v>17557.75</v>
      </c>
      <c r="F20" s="14">
        <v>18429.21</v>
      </c>
      <c r="G20" s="14">
        <v>19202.36</v>
      </c>
      <c r="H20" s="14">
        <v>19156.169999999998</v>
      </c>
      <c r="I20" s="14">
        <v>18921.03</v>
      </c>
      <c r="J20" s="14">
        <v>21698.17</v>
      </c>
      <c r="K20" s="14">
        <v>21350.02</v>
      </c>
      <c r="L20" s="14">
        <v>21365.33</v>
      </c>
    </row>
    <row r="21" spans="1:12">
      <c r="A21" s="6" t="s">
        <v>42</v>
      </c>
      <c r="B21" s="15">
        <v>23678.58</v>
      </c>
      <c r="C21" s="15">
        <v>22922.97</v>
      </c>
      <c r="D21" s="15">
        <v>26142.26</v>
      </c>
      <c r="E21" s="15">
        <v>26644.65</v>
      </c>
      <c r="F21" s="15">
        <v>23684.23</v>
      </c>
      <c r="G21" s="15">
        <v>25604.03</v>
      </c>
      <c r="H21" s="15">
        <v>25557.98</v>
      </c>
      <c r="I21" s="15">
        <v>27285.18</v>
      </c>
      <c r="J21" s="15">
        <v>29358.74</v>
      </c>
      <c r="K21" s="15">
        <v>31929.75</v>
      </c>
      <c r="L21" s="15">
        <v>29071.23</v>
      </c>
    </row>
    <row r="22" spans="1:12">
      <c r="A22" s="6" t="s">
        <v>43</v>
      </c>
      <c r="B22" s="14">
        <v>18702.46</v>
      </c>
      <c r="C22" s="14">
        <v>20440.189999999999</v>
      </c>
      <c r="D22" s="14">
        <v>21377.61</v>
      </c>
      <c r="E22" s="14">
        <v>20967.830000000002</v>
      </c>
      <c r="F22" s="14">
        <v>21652.49</v>
      </c>
      <c r="G22" s="14">
        <v>22859.200000000001</v>
      </c>
      <c r="H22" s="14">
        <v>23238.26</v>
      </c>
      <c r="I22" s="14">
        <v>24265.85</v>
      </c>
      <c r="J22" s="14">
        <v>22436.37</v>
      </c>
      <c r="K22" s="14">
        <v>23687.31</v>
      </c>
      <c r="L22" s="14">
        <v>24274.38</v>
      </c>
    </row>
    <row r="23" spans="1:12">
      <c r="A23" s="6" t="s">
        <v>44</v>
      </c>
      <c r="B23" s="15">
        <v>66394.080000000002</v>
      </c>
      <c r="C23" s="15">
        <v>63425.98</v>
      </c>
      <c r="D23" s="15">
        <v>67945.119999999995</v>
      </c>
      <c r="E23" s="15">
        <v>64390.68</v>
      </c>
      <c r="F23" s="15">
        <v>72456.38</v>
      </c>
      <c r="G23" s="15">
        <v>81555.22</v>
      </c>
      <c r="H23" s="15">
        <v>75300.100000000006</v>
      </c>
      <c r="I23" s="15">
        <v>76051.34</v>
      </c>
      <c r="J23" s="15">
        <v>79032.87</v>
      </c>
      <c r="K23" s="8" t="s">
        <v>61</v>
      </c>
      <c r="L23" s="8" t="s">
        <v>61</v>
      </c>
    </row>
    <row r="24" spans="1:12" ht="11.45" customHeight="1">
      <c r="A24" s="40" t="s">
        <v>65</v>
      </c>
      <c r="B24" s="41">
        <f>SUM(B12:B23)</f>
        <v>528880.22</v>
      </c>
      <c r="C24" s="41">
        <f t="shared" ref="C24:L24" si="0">SUM(C12:C23)</f>
        <v>549727.06000000006</v>
      </c>
      <c r="D24" s="41">
        <f t="shared" si="0"/>
        <v>560419.19999999995</v>
      </c>
      <c r="E24" s="41">
        <f t="shared" si="0"/>
        <v>557579.99</v>
      </c>
      <c r="F24" s="41">
        <f t="shared" si="0"/>
        <v>579792.35000000009</v>
      </c>
      <c r="G24" s="41">
        <f t="shared" si="0"/>
        <v>606801.01</v>
      </c>
      <c r="H24" s="41">
        <f t="shared" si="0"/>
        <v>618915.72999999986</v>
      </c>
      <c r="I24" s="41">
        <f t="shared" si="0"/>
        <v>647366.67000000004</v>
      </c>
      <c r="J24" s="41">
        <f t="shared" si="0"/>
        <v>671841.12</v>
      </c>
      <c r="K24" s="41">
        <f t="shared" si="0"/>
        <v>618417.50000000012</v>
      </c>
      <c r="L24" s="41">
        <f t="shared" si="0"/>
        <v>577880.24</v>
      </c>
    </row>
    <row r="25" spans="1:12">
      <c r="A25" s="39"/>
      <c r="B25" s="24" t="s">
        <v>46</v>
      </c>
      <c r="C25" s="25" t="s">
        <v>47</v>
      </c>
      <c r="D25" s="25" t="s">
        <v>48</v>
      </c>
      <c r="E25" s="25" t="s">
        <v>49</v>
      </c>
      <c r="F25" s="25" t="s">
        <v>50</v>
      </c>
      <c r="G25" s="25" t="s">
        <v>51</v>
      </c>
      <c r="H25" s="25" t="s">
        <v>52</v>
      </c>
      <c r="I25" s="25" t="s">
        <v>53</v>
      </c>
      <c r="J25" s="25" t="s">
        <v>54</v>
      </c>
      <c r="K25" s="25" t="s">
        <v>55</v>
      </c>
      <c r="L25" s="26" t="s">
        <v>56</v>
      </c>
    </row>
    <row r="26" spans="1:12">
      <c r="A26" s="20" t="s">
        <v>33</v>
      </c>
      <c r="B26" s="27">
        <f>B12/'total économie'!B12</f>
        <v>6.5123446676407362E-2</v>
      </c>
      <c r="C26" s="27">
        <f>C12/'total économie'!C12</f>
        <v>6.3746395861788346E-2</v>
      </c>
      <c r="D26" s="27">
        <f>D12/'total économie'!D12</f>
        <v>6.3331413028207717E-2</v>
      </c>
      <c r="E26" s="27">
        <f>E12/'total économie'!E12</f>
        <v>6.1867303528409363E-2</v>
      </c>
      <c r="F26" s="27">
        <f>F12/'total économie'!F12</f>
        <v>6.1777479682732658E-2</v>
      </c>
      <c r="G26" s="27">
        <f>G12/'total économie'!G12</f>
        <v>6.0377989271945265E-2</v>
      </c>
      <c r="H26" s="27">
        <f>H12/'total économie'!H12</f>
        <v>6.3694032084670629E-2</v>
      </c>
      <c r="I26" s="27">
        <f>I12/'total économie'!I12</f>
        <v>6.0346562674521327E-2</v>
      </c>
      <c r="J26" s="27">
        <f>J12/'total économie'!J12</f>
        <v>6.0052494948470501E-2</v>
      </c>
      <c r="K26" s="27">
        <f>K12/'total économie'!K12</f>
        <v>5.8121980711657514E-2</v>
      </c>
      <c r="L26" s="27">
        <f>L12/'total économie'!L12</f>
        <v>5.649593625467185E-2</v>
      </c>
    </row>
    <row r="27" spans="1:12" ht="11.45" customHeight="1">
      <c r="A27" s="21" t="s">
        <v>34</v>
      </c>
      <c r="B27" s="27">
        <f>B13/'total économie'!B13</f>
        <v>5.1290011293452384E-2</v>
      </c>
      <c r="C27" s="27">
        <f>C13/'total économie'!C13</f>
        <v>5.1318055030654841E-2</v>
      </c>
      <c r="D27" s="27">
        <f>D13/'total économie'!D13</f>
        <v>5.2676394717844084E-2</v>
      </c>
      <c r="E27" s="27">
        <f>E13/'total économie'!E13</f>
        <v>5.2499394766710998E-2</v>
      </c>
      <c r="F27" s="27">
        <f>F13/'total économie'!F13</f>
        <v>5.2639096982180812E-2</v>
      </c>
      <c r="G27" s="27">
        <f>G13/'total économie'!G13</f>
        <v>5.6084088006663417E-2</v>
      </c>
      <c r="H27" s="27">
        <f>H13/'total économie'!H13</f>
        <v>5.357221512644425E-2</v>
      </c>
      <c r="I27" s="27">
        <f>I13/'total économie'!I13</f>
        <v>5.5695250066869532E-2</v>
      </c>
      <c r="J27" s="27">
        <f>J13/'total économie'!J13</f>
        <v>5.6299543268342064E-2</v>
      </c>
      <c r="K27" s="27">
        <f>K13/'total économie'!K13</f>
        <v>5.4141626730381476E-2</v>
      </c>
      <c r="L27" s="27">
        <f>L13/'total économie'!L13</f>
        <v>5.4080690877351179E-2</v>
      </c>
    </row>
    <row r="28" spans="1:12" ht="11.45" customHeight="1">
      <c r="A28" s="21" t="s">
        <v>35</v>
      </c>
      <c r="B28" s="27">
        <f>B14/'total économie'!B14</f>
        <v>7.6423022341241903E-2</v>
      </c>
      <c r="C28" s="27">
        <f>C14/'total économie'!C14</f>
        <v>8.1090650746917278E-2</v>
      </c>
      <c r="D28" s="27">
        <f>D14/'total économie'!D14</f>
        <v>8.172287150467808E-2</v>
      </c>
      <c r="E28" s="27">
        <f>E14/'total économie'!E14</f>
        <v>8.3338221263626999E-2</v>
      </c>
      <c r="F28" s="27">
        <f>F14/'total économie'!F14</f>
        <v>8.4249683611633375E-2</v>
      </c>
      <c r="G28" s="27">
        <f>G14/'total économie'!G14</f>
        <v>8.7142283719907426E-2</v>
      </c>
      <c r="H28" s="27">
        <f>H14/'total économie'!H14</f>
        <v>8.2779183044847118E-2</v>
      </c>
      <c r="I28" s="27">
        <f>I14/'total économie'!I14</f>
        <v>8.4502837448088813E-2</v>
      </c>
      <c r="J28" s="27">
        <f>J14/'total économie'!J14</f>
        <v>8.6045725457869843E-2</v>
      </c>
      <c r="K28" s="27">
        <f>K14/'total économie'!K14</f>
        <v>8.2237348124548332E-2</v>
      </c>
      <c r="L28" s="27"/>
    </row>
    <row r="29" spans="1:12" ht="11.45" customHeight="1">
      <c r="A29" s="21" t="s">
        <v>36</v>
      </c>
      <c r="B29" s="27">
        <f>B15/'total économie'!B15</f>
        <v>4.6207528670952062E-2</v>
      </c>
      <c r="C29" s="27">
        <f>C15/'total économie'!C15</f>
        <v>4.8256686976283297E-2</v>
      </c>
      <c r="D29" s="27">
        <f>D15/'total économie'!D15</f>
        <v>4.7632207911252986E-2</v>
      </c>
      <c r="E29" s="27">
        <f>E15/'total économie'!E15</f>
        <v>4.546663016939767E-2</v>
      </c>
      <c r="F29" s="27">
        <f>F15/'total économie'!F15</f>
        <v>4.8043121187234264E-2</v>
      </c>
      <c r="G29" s="27">
        <f>G15/'total économie'!G15</f>
        <v>4.7146582223128744E-2</v>
      </c>
      <c r="H29" s="27">
        <f>H15/'total économie'!H15</f>
        <v>4.7402905922280802E-2</v>
      </c>
      <c r="I29" s="27">
        <f>I15/'total économie'!I15</f>
        <v>4.8876488838256106E-2</v>
      </c>
      <c r="J29" s="27">
        <f>J15/'total économie'!J15</f>
        <v>4.934521171641712E-2</v>
      </c>
      <c r="K29" s="27">
        <f>K15/'total économie'!K15</f>
        <v>4.9902461758524891E-2</v>
      </c>
      <c r="L29" s="27">
        <f>L15/'total économie'!L15</f>
        <v>5.0490267391183903E-2</v>
      </c>
    </row>
    <row r="30" spans="1:12" ht="11.45" customHeight="1">
      <c r="A30" s="21" t="s">
        <v>37</v>
      </c>
      <c r="B30" s="27">
        <f>B16/'total économie'!B16</f>
        <v>4.8055738231541557E-2</v>
      </c>
      <c r="C30" s="27">
        <f>C16/'total économie'!C16</f>
        <v>4.9194842846701455E-2</v>
      </c>
      <c r="D30" s="27">
        <f>D16/'total économie'!D16</f>
        <v>5.1603415420544092E-2</v>
      </c>
      <c r="E30" s="27">
        <f>E16/'total économie'!E16</f>
        <v>5.356889024266423E-2</v>
      </c>
      <c r="F30" s="27">
        <f>F16/'total économie'!F16</f>
        <v>5.3497728884983109E-2</v>
      </c>
      <c r="G30" s="27">
        <f>G16/'total économie'!G16</f>
        <v>5.327158631263048E-2</v>
      </c>
      <c r="H30" s="27">
        <f>H16/'total économie'!H16</f>
        <v>5.9292284067882471E-2</v>
      </c>
      <c r="I30" s="27">
        <f>I16/'total économie'!I16</f>
        <v>6.0314476157921723E-2</v>
      </c>
      <c r="J30" s="27">
        <f>J16/'total économie'!J16</f>
        <v>5.9381715986113408E-2</v>
      </c>
      <c r="K30" s="27">
        <f>K16/'total économie'!K16</f>
        <v>6.0308829791283609E-2</v>
      </c>
      <c r="L30" s="27">
        <f>L16/'total économie'!L16</f>
        <v>6.3921158452862933E-2</v>
      </c>
    </row>
    <row r="31" spans="1:12" ht="11.45" customHeight="1">
      <c r="A31" s="22" t="s">
        <v>38</v>
      </c>
      <c r="B31" s="27">
        <f>B17/'total économie'!B17</f>
        <v>4.6853616266827679E-2</v>
      </c>
      <c r="C31" s="27">
        <f>C17/'total économie'!C17</f>
        <v>4.676413816073334E-2</v>
      </c>
      <c r="D31" s="27">
        <f>D17/'total économie'!D17</f>
        <v>4.6786410099015185E-2</v>
      </c>
      <c r="E31" s="27">
        <f>E17/'total économie'!E17</f>
        <v>4.7067398853919119E-2</v>
      </c>
      <c r="F31" s="27">
        <f>F17/'total économie'!F17</f>
        <v>4.6317160915495842E-2</v>
      </c>
      <c r="G31" s="27">
        <f>G17/'total économie'!G17</f>
        <v>4.8090335242945315E-2</v>
      </c>
      <c r="H31" s="27">
        <f>H17/'total économie'!H17</f>
        <v>4.6015464821037765E-2</v>
      </c>
      <c r="I31" s="27">
        <f>I17/'total économie'!I17</f>
        <v>4.7159171579712153E-2</v>
      </c>
      <c r="J31" s="27">
        <f>J17/'total économie'!J17</f>
        <v>4.7506117177543064E-2</v>
      </c>
      <c r="K31" s="27">
        <f>K17/'total économie'!K17</f>
        <v>4.7104554575758011E-2</v>
      </c>
      <c r="L31" s="27">
        <f>L17/'total économie'!L17</f>
        <v>4.810918561283499E-2</v>
      </c>
    </row>
    <row r="32" spans="1:12" ht="11.45" customHeight="1">
      <c r="A32" s="21" t="s">
        <v>39</v>
      </c>
      <c r="B32" s="27">
        <f>B18/'total économie'!B18</f>
        <v>5.1009809467616102E-2</v>
      </c>
      <c r="C32" s="27">
        <f>C18/'total économie'!C18</f>
        <v>5.3150042726971811E-2</v>
      </c>
      <c r="D32" s="27">
        <f>D18/'total économie'!D18</f>
        <v>5.2228587906628092E-2</v>
      </c>
      <c r="E32" s="27">
        <f>E18/'total économie'!E18</f>
        <v>5.1623022757760602E-2</v>
      </c>
      <c r="F32" s="27">
        <f>F18/'total économie'!F18</f>
        <v>5.2312858175457375E-2</v>
      </c>
      <c r="G32" s="27">
        <f>G18/'total économie'!G18</f>
        <v>5.2344647252879441E-2</v>
      </c>
      <c r="H32" s="27">
        <f>H18/'total économie'!H18</f>
        <v>5.4119451220545303E-2</v>
      </c>
      <c r="I32" s="27">
        <f>I18/'total économie'!I18</f>
        <v>5.4682712586591901E-2</v>
      </c>
      <c r="J32" s="27">
        <f>J18/'total économie'!J18</f>
        <v>5.521194894588885E-2</v>
      </c>
      <c r="K32" s="27">
        <f>K18/'total économie'!K18</f>
        <v>5.7667876714730365E-2</v>
      </c>
      <c r="L32" s="27">
        <f>L18/'total économie'!L18</f>
        <v>5.6442818922417828E-2</v>
      </c>
    </row>
    <row r="33" spans="1:12" ht="11.45" customHeight="1">
      <c r="A33" s="21" t="s">
        <v>40</v>
      </c>
      <c r="B33" s="27">
        <f>B19/'total économie'!B19</f>
        <v>8.0345993092115112E-2</v>
      </c>
      <c r="C33" s="27">
        <f>C19/'total économie'!C19</f>
        <v>8.2140823685708866E-2</v>
      </c>
      <c r="D33" s="27">
        <f>D19/'total économie'!D19</f>
        <v>8.2845750147302652E-2</v>
      </c>
      <c r="E33" s="27">
        <f>E19/'total économie'!E19</f>
        <v>8.5957504651380121E-2</v>
      </c>
      <c r="F33" s="27">
        <f>F19/'total économie'!F19</f>
        <v>8.6588195120971392E-2</v>
      </c>
      <c r="G33" s="27">
        <f>G19/'total économie'!G19</f>
        <v>8.4642457335684998E-2</v>
      </c>
      <c r="H33" s="27">
        <f>H19/'total économie'!H19</f>
        <v>8.5527642307159146E-2</v>
      </c>
      <c r="I33" s="27">
        <f>I19/'total économie'!I19</f>
        <v>8.5271915424916037E-2</v>
      </c>
      <c r="J33" s="27">
        <f>J19/'total économie'!J19</f>
        <v>8.5886877880317403E-2</v>
      </c>
      <c r="K33" s="27">
        <f>K19/'total économie'!K19</f>
        <v>8.8229695431472077E-2</v>
      </c>
      <c r="L33" s="27">
        <f>L19/'total économie'!L19</f>
        <v>8.9796343999954911E-2</v>
      </c>
    </row>
    <row r="34" spans="1:12" ht="11.45" customHeight="1">
      <c r="A34" s="21" t="s">
        <v>41</v>
      </c>
      <c r="B34" s="27">
        <f>B20/'total économie'!B20</f>
        <v>6.5599914728566328E-2</v>
      </c>
      <c r="C34" s="27">
        <f>C20/'total économie'!C20</f>
        <v>6.6934690997950713E-2</v>
      </c>
      <c r="D34" s="27">
        <f>D20/'total économie'!D20</f>
        <v>6.5239180074010084E-2</v>
      </c>
      <c r="E34" s="27">
        <f>E20/'total économie'!E20</f>
        <v>6.1135082740364263E-2</v>
      </c>
      <c r="F34" s="27">
        <f>F20/'total économie'!F20</f>
        <v>6.2002931252825445E-2</v>
      </c>
      <c r="G34" s="27">
        <f>G20/'total économie'!G20</f>
        <v>6.2540131092105378E-2</v>
      </c>
      <c r="H34" s="27">
        <f>H20/'total économie'!H20</f>
        <v>6.0059466997966909E-2</v>
      </c>
      <c r="I34" s="27">
        <f>I20/'total économie'!I20</f>
        <v>5.7437902064297497E-2</v>
      </c>
      <c r="J34" s="27">
        <f>J20/'total économie'!J20</f>
        <v>6.3028020380275163E-2</v>
      </c>
      <c r="K34" s="27">
        <f>K20/'total économie'!K20</f>
        <v>6.0159013508066884E-2</v>
      </c>
      <c r="L34" s="27">
        <f>L20/'total économie'!L20</f>
        <v>6.2513569024037957E-2</v>
      </c>
    </row>
    <row r="35" spans="1:12" ht="11.45" customHeight="1">
      <c r="A35" s="21" t="s">
        <v>42</v>
      </c>
      <c r="B35" s="27">
        <f>B21/'total économie'!B21</f>
        <v>7.4720406483191823E-2</v>
      </c>
      <c r="C35" s="27">
        <f>C21/'total économie'!C21</f>
        <v>6.9167281030111369E-2</v>
      </c>
      <c r="D35" s="27">
        <f>D21/'total économie'!D21</f>
        <v>7.6401747853067067E-2</v>
      </c>
      <c r="E35" s="27">
        <f>E21/'total économie'!E21</f>
        <v>7.6034798112759858E-2</v>
      </c>
      <c r="F35" s="27">
        <f>F21/'total économie'!F21</f>
        <v>6.4987213689570139E-2</v>
      </c>
      <c r="G35" s="27">
        <f>G21/'total économie'!G21</f>
        <v>6.7108534770313283E-2</v>
      </c>
      <c r="H35" s="27">
        <f>H21/'total économie'!H21</f>
        <v>6.7838923545834318E-2</v>
      </c>
      <c r="I35" s="27">
        <f>I21/'total économie'!I21</f>
        <v>6.6473128856500169E-2</v>
      </c>
      <c r="J35" s="27">
        <f>J21/'total économie'!J21</f>
        <v>6.734120864766123E-2</v>
      </c>
      <c r="K35" s="27">
        <f>K21/'total économie'!K21</f>
        <v>6.8063970742452851E-2</v>
      </c>
      <c r="L35" s="27">
        <f>L21/'total économie'!L21</f>
        <v>6.2729480494999462E-2</v>
      </c>
    </row>
    <row r="36" spans="1:12" ht="11.45" customHeight="1">
      <c r="A36" s="21" t="s">
        <v>43</v>
      </c>
      <c r="B36" s="27">
        <f>B22/'total économie'!B22</f>
        <v>5.7694111137681865E-2</v>
      </c>
      <c r="C36" s="27">
        <f>C22/'total économie'!C22</f>
        <v>5.7254104659586476E-2</v>
      </c>
      <c r="D36" s="27">
        <f>D22/'total économie'!D22</f>
        <v>5.7200491379861412E-2</v>
      </c>
      <c r="E36" s="27">
        <f>E22/'total économie'!E22</f>
        <v>5.4412935768288706E-2</v>
      </c>
      <c r="F36" s="27">
        <f>F22/'total économie'!F22</f>
        <v>5.6488877262533529E-2</v>
      </c>
      <c r="G36" s="27">
        <f>G22/'total économie'!G22</f>
        <v>5.6450257877556045E-2</v>
      </c>
      <c r="H36" s="27">
        <f>H22/'total économie'!H22</f>
        <v>5.6255230597022345E-2</v>
      </c>
      <c r="I36" s="27">
        <f>I22/'total économie'!I22</f>
        <v>5.7026858862422522E-2</v>
      </c>
      <c r="J36" s="27">
        <f>J22/'total économie'!J22</f>
        <v>5.3780898277682905E-2</v>
      </c>
      <c r="K36" s="27">
        <f>K22/'total économie'!K22</f>
        <v>5.5049773993736673E-2</v>
      </c>
      <c r="L36" s="27">
        <f>L22/'total économie'!L22</f>
        <v>5.6907320960424126E-2</v>
      </c>
    </row>
    <row r="37" spans="1:12" ht="11.45" customHeight="1">
      <c r="A37" s="23" t="s">
        <v>44</v>
      </c>
      <c r="B37" s="27">
        <f>B23/'total économie'!B23</f>
        <v>3.9393643825368238E-2</v>
      </c>
      <c r="C37" s="27">
        <f>C23/'total économie'!C23</f>
        <v>3.7141487051190275E-2</v>
      </c>
      <c r="D37" s="27">
        <f>D23/'total économie'!D23</f>
        <v>3.6027498628417601E-2</v>
      </c>
      <c r="E37" s="27">
        <f>E23/'total économie'!E23</f>
        <v>3.4418537082016767E-2</v>
      </c>
      <c r="F37" s="27">
        <f>F23/'total économie'!F23</f>
        <v>3.5173270970781705E-2</v>
      </c>
      <c r="G37" s="27">
        <f>G23/'total économie'!G23</f>
        <v>3.4582659034080337E-2</v>
      </c>
      <c r="H37" s="27">
        <f>H23/'total économie'!H23</f>
        <v>3.4693473889786122E-2</v>
      </c>
      <c r="I37" s="27">
        <f>I23/'total économie'!I23</f>
        <v>3.6134294948252772E-2</v>
      </c>
      <c r="J37" s="27">
        <f>J23/'total économie'!J23</f>
        <v>3.6604691734984839E-2</v>
      </c>
      <c r="K37" s="27"/>
      <c r="L37" s="27"/>
    </row>
    <row r="38" spans="1:12" ht="11.45" customHeight="1">
      <c r="A38" s="46" t="s">
        <v>65</v>
      </c>
      <c r="B38" s="27">
        <f>B24/'total économie'!B24</f>
        <v>5.0916339453090403E-2</v>
      </c>
      <c r="C38" s="27">
        <f>C24/'total économie'!C24</f>
        <v>5.144197984869886E-2</v>
      </c>
      <c r="D38" s="27">
        <f>D24/'total économie'!D24</f>
        <v>5.1252891722330829E-2</v>
      </c>
      <c r="E38" s="27">
        <f>E24/'total économie'!E24</f>
        <v>5.0598976810228416E-2</v>
      </c>
      <c r="F38" s="27">
        <f>F24/'total économie'!F24</f>
        <v>5.0854603682072771E-2</v>
      </c>
      <c r="G38" s="27">
        <f>G24/'total économie'!G24</f>
        <v>5.0575472362811173E-2</v>
      </c>
      <c r="H38" s="27">
        <f>H24/'total économie'!H24</f>
        <v>5.1336010220770535E-2</v>
      </c>
      <c r="I38" s="27">
        <f>I24/'total économie'!I24</f>
        <v>5.2373390294007761E-2</v>
      </c>
      <c r="J38" s="27">
        <f>J24/'total économie'!J24</f>
        <v>5.2798229637697536E-2</v>
      </c>
      <c r="K38" s="27">
        <f>K24/'total économie'!K24</f>
        <v>5.6628246425803663E-2</v>
      </c>
      <c r="L38" s="27">
        <f>L24/'total économie'!L24</f>
        <v>5.6485460801107334E-2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pane xSplit="1" ySplit="11" topLeftCell="B12" activePane="bottomRight" state="frozen"/>
      <selection pane="topRight"/>
      <selection pane="bottomLeft"/>
      <selection pane="bottomRight" activeCell="J26" sqref="J26:J38"/>
    </sheetView>
  </sheetViews>
  <sheetFormatPr baseColWidth="10" defaultColWidth="9.140625" defaultRowHeight="11.45" customHeight="1"/>
  <cols>
    <col min="1" max="1" width="14" customWidth="1"/>
    <col min="2" max="12" width="10" customWidth="1"/>
  </cols>
  <sheetData>
    <row r="1" spans="1:12">
      <c r="A1" s="3" t="s">
        <v>57</v>
      </c>
    </row>
    <row r="2" spans="1:12">
      <c r="A2" s="2" t="s">
        <v>58</v>
      </c>
      <c r="B2" s="1" t="s">
        <v>0</v>
      </c>
    </row>
    <row r="3" spans="1:12">
      <c r="A3" s="2" t="s">
        <v>59</v>
      </c>
      <c r="B3" s="2" t="s">
        <v>6</v>
      </c>
    </row>
    <row r="5" spans="1:12">
      <c r="A5" s="1" t="s">
        <v>12</v>
      </c>
      <c r="C5" s="2" t="s">
        <v>18</v>
      </c>
    </row>
    <row r="6" spans="1:12">
      <c r="A6" s="1" t="s">
        <v>13</v>
      </c>
      <c r="C6" s="2" t="s">
        <v>19</v>
      </c>
    </row>
    <row r="7" spans="1:12">
      <c r="A7" s="1" t="s">
        <v>14</v>
      </c>
      <c r="C7" s="2" t="s">
        <v>20</v>
      </c>
    </row>
    <row r="8" spans="1:12">
      <c r="A8" s="1" t="s">
        <v>15</v>
      </c>
      <c r="C8" s="2" t="s">
        <v>26</v>
      </c>
    </row>
    <row r="9" spans="1:12">
      <c r="A9" s="1" t="s">
        <v>16</v>
      </c>
      <c r="C9" s="2" t="s">
        <v>22</v>
      </c>
    </row>
    <row r="11" spans="1:12">
      <c r="A11" s="5" t="s">
        <v>60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54</v>
      </c>
      <c r="K11" s="4" t="s">
        <v>55</v>
      </c>
      <c r="L11" s="4" t="s">
        <v>56</v>
      </c>
    </row>
    <row r="12" spans="1:12">
      <c r="A12" s="6" t="s">
        <v>33</v>
      </c>
      <c r="B12" s="14">
        <v>14675.7</v>
      </c>
      <c r="C12" s="14">
        <v>15250.5</v>
      </c>
      <c r="D12" s="14">
        <v>15467.5</v>
      </c>
      <c r="E12" s="14">
        <v>15872.1</v>
      </c>
      <c r="F12" s="14">
        <v>16164.9</v>
      </c>
      <c r="G12" s="14">
        <v>15726.3</v>
      </c>
      <c r="H12" s="7">
        <v>15939</v>
      </c>
      <c r="I12" s="7">
        <v>15791</v>
      </c>
      <c r="J12" s="14">
        <v>16203.2</v>
      </c>
      <c r="K12" s="14">
        <v>16588.400000000001</v>
      </c>
      <c r="L12" s="14">
        <v>16254.7</v>
      </c>
    </row>
    <row r="13" spans="1:12">
      <c r="A13" s="6" t="s">
        <v>34</v>
      </c>
      <c r="B13" s="15">
        <v>5895.17</v>
      </c>
      <c r="C13" s="15">
        <v>5881.53</v>
      </c>
      <c r="D13" s="15">
        <v>5870.38</v>
      </c>
      <c r="E13" s="15">
        <v>5527.27</v>
      </c>
      <c r="F13" s="8">
        <v>5536</v>
      </c>
      <c r="G13" s="15">
        <v>6012.17</v>
      </c>
      <c r="H13" s="15">
        <v>6390.41</v>
      </c>
      <c r="I13" s="15">
        <v>7385.15</v>
      </c>
      <c r="J13" s="15">
        <v>7887.47</v>
      </c>
      <c r="K13" s="15">
        <v>8605.36</v>
      </c>
      <c r="L13" s="15">
        <v>8413.65</v>
      </c>
    </row>
    <row r="14" spans="1:12">
      <c r="A14" s="6" t="s">
        <v>35</v>
      </c>
      <c r="B14" s="14">
        <v>7199.06</v>
      </c>
      <c r="C14" s="14">
        <v>7265.21</v>
      </c>
      <c r="D14" s="14">
        <v>7285.11</v>
      </c>
      <c r="E14" s="14">
        <v>7238.66</v>
      </c>
      <c r="F14" s="14">
        <v>7565.38</v>
      </c>
      <c r="G14" s="14">
        <v>7572.46</v>
      </c>
      <c r="H14" s="14">
        <v>7866.81</v>
      </c>
      <c r="I14" s="14">
        <v>8302.77</v>
      </c>
      <c r="J14" s="14">
        <v>8482.33</v>
      </c>
      <c r="K14" s="14">
        <v>8760.7099999999991</v>
      </c>
      <c r="L14" s="7" t="s">
        <v>61</v>
      </c>
    </row>
    <row r="15" spans="1:12">
      <c r="A15" s="6" t="s">
        <v>36</v>
      </c>
      <c r="B15" s="8">
        <v>82262</v>
      </c>
      <c r="C15" s="8">
        <v>79169</v>
      </c>
      <c r="D15" s="8">
        <v>77953</v>
      </c>
      <c r="E15" s="8">
        <v>82973</v>
      </c>
      <c r="F15" s="8">
        <v>87351</v>
      </c>
      <c r="G15" s="8">
        <v>93569</v>
      </c>
      <c r="H15" s="8">
        <v>97566</v>
      </c>
      <c r="I15" s="8">
        <v>103034</v>
      </c>
      <c r="J15" s="8">
        <v>104383</v>
      </c>
      <c r="K15" s="8">
        <v>103818</v>
      </c>
      <c r="L15" s="8">
        <v>115468</v>
      </c>
    </row>
    <row r="16" spans="1:12">
      <c r="A16" s="6" t="s">
        <v>37</v>
      </c>
      <c r="B16" s="7">
        <v>50903</v>
      </c>
      <c r="C16" s="7">
        <v>51202</v>
      </c>
      <c r="D16" s="7">
        <v>50037</v>
      </c>
      <c r="E16" s="7">
        <v>48323</v>
      </c>
      <c r="F16" s="7">
        <v>47790</v>
      </c>
      <c r="G16" s="7">
        <v>49653</v>
      </c>
      <c r="H16" s="7">
        <v>53904</v>
      </c>
      <c r="I16" s="7">
        <v>55242</v>
      </c>
      <c r="J16" s="7">
        <v>57189</v>
      </c>
      <c r="K16" s="7">
        <v>57653</v>
      </c>
      <c r="L16" s="7">
        <v>52384</v>
      </c>
    </row>
    <row r="17" spans="1:12">
      <c r="A17" s="6" t="s">
        <v>38</v>
      </c>
      <c r="B17" s="15">
        <v>78208.62</v>
      </c>
      <c r="C17" s="15">
        <v>79840.44</v>
      </c>
      <c r="D17" s="15">
        <v>80848.56</v>
      </c>
      <c r="E17" s="15">
        <v>80169.13</v>
      </c>
      <c r="F17" s="15">
        <v>80490.47</v>
      </c>
      <c r="G17" s="15">
        <v>83478.289999999994</v>
      </c>
      <c r="H17" s="15">
        <v>84786.12</v>
      </c>
      <c r="I17" s="15">
        <v>85423.47</v>
      </c>
      <c r="J17" s="15">
        <v>86113.21</v>
      </c>
      <c r="K17" s="15">
        <v>89566.63</v>
      </c>
      <c r="L17" s="8">
        <v>90672</v>
      </c>
    </row>
    <row r="18" spans="1:12">
      <c r="A18" s="6" t="s">
        <v>39</v>
      </c>
      <c r="B18" s="14">
        <v>70273.289999999994</v>
      </c>
      <c r="C18" s="14">
        <v>70573.61</v>
      </c>
      <c r="D18" s="14">
        <v>71294.03</v>
      </c>
      <c r="E18" s="14">
        <v>70348.350000000006</v>
      </c>
      <c r="F18" s="14">
        <v>72431.53</v>
      </c>
      <c r="G18" s="14">
        <v>78000.600000000006</v>
      </c>
      <c r="H18" s="14">
        <v>79222.100000000006</v>
      </c>
      <c r="I18" s="14">
        <v>82277.7</v>
      </c>
      <c r="J18" s="14">
        <v>82844.600000000006</v>
      </c>
      <c r="K18" s="14">
        <v>85400.4</v>
      </c>
      <c r="L18" s="14">
        <v>74716.399999999994</v>
      </c>
    </row>
    <row r="19" spans="1:12">
      <c r="A19" s="6" t="s">
        <v>40</v>
      </c>
      <c r="B19" s="8">
        <v>21401</v>
      </c>
      <c r="C19" s="8">
        <v>21899</v>
      </c>
      <c r="D19" s="8">
        <v>22054</v>
      </c>
      <c r="E19" s="8">
        <v>22186</v>
      </c>
      <c r="F19" s="8">
        <v>22346</v>
      </c>
      <c r="G19" s="8">
        <v>23257</v>
      </c>
      <c r="H19" s="8">
        <v>24357</v>
      </c>
      <c r="I19" s="8">
        <v>25726</v>
      </c>
      <c r="J19" s="8">
        <v>26691</v>
      </c>
      <c r="K19" s="8">
        <v>28197</v>
      </c>
      <c r="L19" s="8">
        <v>29754</v>
      </c>
    </row>
    <row r="20" spans="1:12">
      <c r="A20" s="6" t="s">
        <v>41</v>
      </c>
      <c r="B20" s="14">
        <v>12847.33</v>
      </c>
      <c r="C20" s="14">
        <v>13163.12</v>
      </c>
      <c r="D20" s="14">
        <v>13270.43</v>
      </c>
      <c r="E20" s="14">
        <v>13538.79</v>
      </c>
      <c r="F20" s="14">
        <v>14055.32</v>
      </c>
      <c r="G20" s="14">
        <v>13802.14</v>
      </c>
      <c r="H20" s="14">
        <v>13981.74</v>
      </c>
      <c r="I20" s="14">
        <v>13951.67</v>
      </c>
      <c r="J20" s="14">
        <v>14768.06</v>
      </c>
      <c r="K20" s="14">
        <v>15217.44</v>
      </c>
      <c r="L20" s="14">
        <v>14556.89</v>
      </c>
    </row>
    <row r="21" spans="1:12">
      <c r="A21" s="6" t="s">
        <v>42</v>
      </c>
      <c r="B21" s="15">
        <v>24252.68</v>
      </c>
      <c r="C21" s="15">
        <v>24651.83</v>
      </c>
      <c r="D21" s="15">
        <v>24914.57</v>
      </c>
      <c r="E21" s="15">
        <v>27177.83</v>
      </c>
      <c r="F21" s="15">
        <v>28287.7</v>
      </c>
      <c r="G21" s="15">
        <v>28894.45</v>
      </c>
      <c r="H21" s="15">
        <v>28144.37</v>
      </c>
      <c r="I21" s="15">
        <v>31940.85</v>
      </c>
      <c r="J21" s="15">
        <v>35183.46</v>
      </c>
      <c r="K21" s="15">
        <v>37020.14</v>
      </c>
      <c r="L21" s="15">
        <v>34279.67</v>
      </c>
    </row>
    <row r="22" spans="1:12">
      <c r="A22" s="6" t="s">
        <v>43</v>
      </c>
      <c r="B22" s="14">
        <v>12024.29</v>
      </c>
      <c r="C22" s="14">
        <v>12740.81</v>
      </c>
      <c r="D22" s="14">
        <v>13581.11</v>
      </c>
      <c r="E22" s="14">
        <v>14357.33</v>
      </c>
      <c r="F22" s="14">
        <v>14167.17</v>
      </c>
      <c r="G22" s="14">
        <v>14691.57</v>
      </c>
      <c r="H22" s="14">
        <v>15247.62</v>
      </c>
      <c r="I22" s="14">
        <v>14969.89</v>
      </c>
      <c r="J22" s="14">
        <v>14154.11</v>
      </c>
      <c r="K22" s="14">
        <v>14320.21</v>
      </c>
      <c r="L22" s="14">
        <v>14570.24</v>
      </c>
    </row>
    <row r="23" spans="1:12">
      <c r="A23" s="6" t="s">
        <v>44</v>
      </c>
      <c r="B23" s="15">
        <v>92664.15</v>
      </c>
      <c r="C23" s="15">
        <v>91893.28</v>
      </c>
      <c r="D23" s="15">
        <v>102793.03</v>
      </c>
      <c r="E23" s="15">
        <v>103344.9</v>
      </c>
      <c r="F23" s="15">
        <v>111967.56</v>
      </c>
      <c r="G23" s="15">
        <v>127160.74</v>
      </c>
      <c r="H23" s="15">
        <v>114114.52</v>
      </c>
      <c r="I23" s="15">
        <v>109293.55</v>
      </c>
      <c r="J23" s="15">
        <v>110253.13</v>
      </c>
      <c r="K23" s="8" t="s">
        <v>61</v>
      </c>
      <c r="L23" s="8" t="s">
        <v>61</v>
      </c>
    </row>
    <row r="24" spans="1:12" ht="11.45" customHeight="1">
      <c r="A24" s="40" t="s">
        <v>65</v>
      </c>
      <c r="B24" s="41">
        <f>SUM(B12:B23)</f>
        <v>472606.28999999992</v>
      </c>
      <c r="C24" s="41">
        <f t="shared" ref="C24:L24" si="0">SUM(C12:C23)</f>
        <v>473530.32999999996</v>
      </c>
      <c r="D24" s="41">
        <f t="shared" si="0"/>
        <v>485368.72</v>
      </c>
      <c r="E24" s="41">
        <f t="shared" si="0"/>
        <v>491056.36</v>
      </c>
      <c r="F24" s="41">
        <f t="shared" si="0"/>
        <v>508153.03</v>
      </c>
      <c r="G24" s="41">
        <f t="shared" si="0"/>
        <v>541817.72</v>
      </c>
      <c r="H24" s="41">
        <f t="shared" si="0"/>
        <v>541519.68999999994</v>
      </c>
      <c r="I24" s="41">
        <f t="shared" si="0"/>
        <v>553338.05000000005</v>
      </c>
      <c r="J24" s="41">
        <f t="shared" si="0"/>
        <v>564152.57000000007</v>
      </c>
      <c r="K24" s="41">
        <f t="shared" si="0"/>
        <v>465147.29000000004</v>
      </c>
      <c r="L24" s="41">
        <f t="shared" si="0"/>
        <v>451069.55</v>
      </c>
    </row>
    <row r="25" spans="1:12">
      <c r="A25" s="39"/>
      <c r="B25" s="24" t="s">
        <v>46</v>
      </c>
      <c r="C25" s="25" t="s">
        <v>47</v>
      </c>
      <c r="D25" s="25" t="s">
        <v>48</v>
      </c>
      <c r="E25" s="25" t="s">
        <v>49</v>
      </c>
      <c r="F25" s="25" t="s">
        <v>50</v>
      </c>
      <c r="G25" s="25" t="s">
        <v>51</v>
      </c>
      <c r="H25" s="25" t="s">
        <v>52</v>
      </c>
      <c r="I25" s="25" t="s">
        <v>53</v>
      </c>
      <c r="J25" s="25" t="s">
        <v>54</v>
      </c>
      <c r="K25" s="25" t="s">
        <v>55</v>
      </c>
      <c r="L25" s="26" t="s">
        <v>56</v>
      </c>
    </row>
    <row r="26" spans="1:12">
      <c r="A26" s="20" t="s">
        <v>33</v>
      </c>
      <c r="B26" s="27">
        <f>B12/'total économie'!B12</f>
        <v>4.4943906249186531E-2</v>
      </c>
      <c r="C26" s="27">
        <f>C12/'total économie'!C12</f>
        <v>4.4901386538799562E-2</v>
      </c>
      <c r="D26" s="27">
        <f>D12/'total économie'!D12</f>
        <v>4.4620409910620711E-2</v>
      </c>
      <c r="E26" s="27">
        <f>E12/'total économie'!E12</f>
        <v>4.5320719450466895E-2</v>
      </c>
      <c r="F26" s="27">
        <f>F12/'total économie'!F12</f>
        <v>4.5146876279058855E-2</v>
      </c>
      <c r="G26" s="27">
        <f>G12/'total économie'!G12</f>
        <v>4.2127598703032614E-2</v>
      </c>
      <c r="H26" s="27">
        <f>H12/'total économie'!H12</f>
        <v>4.148933677971528E-2</v>
      </c>
      <c r="I26" s="27">
        <f>I12/'total économie'!I12</f>
        <v>3.9777952822153934E-2</v>
      </c>
      <c r="J26" s="27">
        <f>J12/'total économie'!J12</f>
        <v>3.9503350782889558E-2</v>
      </c>
      <c r="K26" s="27">
        <f>K12/'total économie'!K12</f>
        <v>3.8820065099501519E-2</v>
      </c>
      <c r="L26" s="27">
        <f>L12/'total économie'!L12</f>
        <v>3.9298546084107454E-2</v>
      </c>
    </row>
    <row r="27" spans="1:12" ht="11.45" customHeight="1">
      <c r="A27" s="21" t="s">
        <v>34</v>
      </c>
      <c r="B27" s="27">
        <f>B13/'total économie'!B13</f>
        <v>4.1264919865766532E-2</v>
      </c>
      <c r="C27" s="27">
        <f>C13/'total économie'!C13</f>
        <v>3.9418299715746015E-2</v>
      </c>
      <c r="D27" s="27">
        <f>D13/'total économie'!D13</f>
        <v>4.0139937774132224E-2</v>
      </c>
      <c r="E27" s="27">
        <f>E13/'total économie'!E13</f>
        <v>3.8685028057698419E-2</v>
      </c>
      <c r="F27" s="27">
        <f>F13/'total économie'!F13</f>
        <v>3.8782588215151174E-2</v>
      </c>
      <c r="G27" s="27">
        <f>G13/'total économie'!G13</f>
        <v>3.9384203594591306E-2</v>
      </c>
      <c r="H27" s="27">
        <f>H13/'total économie'!H13</f>
        <v>4.0039673700728591E-2</v>
      </c>
      <c r="I27" s="27">
        <f>I13/'total économie'!I13</f>
        <v>4.2335328661656388E-2</v>
      </c>
      <c r="J27" s="27">
        <f>J13/'total économie'!J13</f>
        <v>4.147954783623712E-2</v>
      </c>
      <c r="K27" s="27">
        <f>K13/'total économie'!K13</f>
        <v>4.2236719917228327E-2</v>
      </c>
      <c r="L27" s="27">
        <f>L13/'total économie'!L13</f>
        <v>4.2835921109385514E-2</v>
      </c>
    </row>
    <row r="28" spans="1:12" ht="11.45" customHeight="1">
      <c r="A28" s="21" t="s">
        <v>35</v>
      </c>
      <c r="B28" s="27">
        <f>B14/'total économie'!B14</f>
        <v>3.4307349255388038E-2</v>
      </c>
      <c r="C28" s="27">
        <f>C14/'total économie'!C14</f>
        <v>3.396419832854225E-2</v>
      </c>
      <c r="D28" s="27">
        <f>D14/'total économie'!D14</f>
        <v>3.3145314051317182E-2</v>
      </c>
      <c r="E28" s="27">
        <f>E14/'total économie'!E14</f>
        <v>3.2336998171683264E-2</v>
      </c>
      <c r="F28" s="27">
        <f>F14/'total économie'!F14</f>
        <v>3.280924160205833E-2</v>
      </c>
      <c r="G28" s="27">
        <f>G14/'total économie'!G14</f>
        <v>3.1961678705031298E-2</v>
      </c>
      <c r="H28" s="27">
        <f>H14/'total économie'!H14</f>
        <v>3.2021216002788726E-2</v>
      </c>
      <c r="I28" s="27">
        <f>I14/'total économie'!I14</f>
        <v>3.2388851435248549E-2</v>
      </c>
      <c r="J28" s="27">
        <f>J14/'total économie'!J14</f>
        <v>3.233511600314784E-2</v>
      </c>
      <c r="K28" s="27">
        <f>K14/'total économie'!K14</f>
        <v>3.2505036573736261E-2</v>
      </c>
      <c r="L28" s="27"/>
    </row>
    <row r="29" spans="1:12" ht="11.45" customHeight="1">
      <c r="A29" s="21" t="s">
        <v>36</v>
      </c>
      <c r="B29" s="27">
        <f>B15/'total économie'!B15</f>
        <v>3.549864326500176E-2</v>
      </c>
      <c r="C29" s="27">
        <f>C15/'total économie'!C15</f>
        <v>3.2605624695747008E-2</v>
      </c>
      <c r="D29" s="27">
        <f>D15/'total économie'!D15</f>
        <v>3.1450466312380077E-2</v>
      </c>
      <c r="E29" s="27">
        <f>E15/'total économie'!E15</f>
        <v>3.2632412721186034E-2</v>
      </c>
      <c r="F29" s="27">
        <f>F15/'total économie'!F15</f>
        <v>3.3089806259224128E-2</v>
      </c>
      <c r="G29" s="27">
        <f>G15/'total économie'!G15</f>
        <v>3.4325608490919042E-2</v>
      </c>
      <c r="H29" s="27">
        <f>H15/'total économie'!H15</f>
        <v>3.4567925729589576E-2</v>
      </c>
      <c r="I29" s="27">
        <f>I15/'total économie'!I15</f>
        <v>3.4997082274426529E-2</v>
      </c>
      <c r="J29" s="27">
        <f>J15/'total économie'!J15</f>
        <v>3.4418755869287665E-2</v>
      </c>
      <c r="K29" s="27">
        <f>K15/'total économie'!K15</f>
        <v>3.3162682670583317E-2</v>
      </c>
      <c r="L29" s="27">
        <f>L15/'total économie'!L15</f>
        <v>3.7412150233105027E-2</v>
      </c>
    </row>
    <row r="30" spans="1:12" ht="11.45" customHeight="1">
      <c r="A30" s="21" t="s">
        <v>37</v>
      </c>
      <c r="B30" s="27">
        <f>B16/'total économie'!B16</f>
        <v>5.1421690593011708E-2</v>
      </c>
      <c r="C30" s="27">
        <f>C16/'total économie'!C16</f>
        <v>5.2049310729363307E-2</v>
      </c>
      <c r="D30" s="27">
        <f>D16/'total économie'!D16</f>
        <v>5.2448256127191499E-2</v>
      </c>
      <c r="E30" s="27">
        <f>E16/'total économie'!E16</f>
        <v>5.1646173001800876E-2</v>
      </c>
      <c r="F30" s="27">
        <f>F16/'total économie'!F16</f>
        <v>5.0599807299331903E-2</v>
      </c>
      <c r="G30" s="27">
        <f>G16/'total économie'!G16</f>
        <v>5.0615091662317327E-2</v>
      </c>
      <c r="H30" s="27">
        <f>H16/'total économie'!H16</f>
        <v>5.3333966565349541E-2</v>
      </c>
      <c r="I30" s="27">
        <f>I16/'total économie'!I16</f>
        <v>5.2452572209878652E-2</v>
      </c>
      <c r="J30" s="27">
        <f>J16/'total économie'!J16</f>
        <v>5.2523833140463987E-2</v>
      </c>
      <c r="K30" s="27">
        <f>K16/'total économie'!K16</f>
        <v>5.1037562222306813E-2</v>
      </c>
      <c r="L30" s="27">
        <f>L16/'total économie'!L16</f>
        <v>5.1302240947383469E-2</v>
      </c>
    </row>
    <row r="31" spans="1:12" ht="11.45" customHeight="1">
      <c r="A31" s="22" t="s">
        <v>38</v>
      </c>
      <c r="B31" s="27">
        <f>B17/'total économie'!B17</f>
        <v>4.3425542046363917E-2</v>
      </c>
      <c r="C31" s="27">
        <f>C17/'total économie'!C17</f>
        <v>4.3168708481977271E-2</v>
      </c>
      <c r="D31" s="27">
        <f>D17/'total économie'!D17</f>
        <v>4.3154906722890921E-2</v>
      </c>
      <c r="E31" s="27">
        <f>E17/'total économie'!E17</f>
        <v>4.22407896138524E-2</v>
      </c>
      <c r="F31" s="27">
        <f>F17/'total économie'!F17</f>
        <v>4.1811634290206227E-2</v>
      </c>
      <c r="G31" s="27">
        <f>G17/'total économie'!G17</f>
        <v>4.2429342908953227E-2</v>
      </c>
      <c r="H31" s="27">
        <f>H17/'total économie'!H17</f>
        <v>4.246121024243911E-2</v>
      </c>
      <c r="I31" s="27">
        <f>I17/'total économie'!I17</f>
        <v>4.1748818743850183E-2</v>
      </c>
      <c r="J31" s="27">
        <f>J17/'total économie'!J17</f>
        <v>4.0971757917788496E-2</v>
      </c>
      <c r="K31" s="27">
        <f>K17/'total économie'!K17</f>
        <v>4.1288853526233953E-2</v>
      </c>
      <c r="L31" s="27">
        <f>L17/'total économie'!L17</f>
        <v>4.3827374127773773E-2</v>
      </c>
    </row>
    <row r="32" spans="1:12" ht="11.45" customHeight="1">
      <c r="A32" s="21" t="s">
        <v>39</v>
      </c>
      <c r="B32" s="27">
        <f>B18/'total économie'!B18</f>
        <v>4.8691120349973194E-2</v>
      </c>
      <c r="C32" s="27">
        <f>C18/'total économie'!C18</f>
        <v>4.795287473038929E-2</v>
      </c>
      <c r="D32" s="27">
        <f>D18/'total économie'!D18</f>
        <v>4.9235495872932668E-2</v>
      </c>
      <c r="E32" s="27">
        <f>E18/'total économie'!E18</f>
        <v>4.8714115914727206E-2</v>
      </c>
      <c r="F32" s="27">
        <f>F18/'total économie'!F18</f>
        <v>4.9683488975138801E-2</v>
      </c>
      <c r="G32" s="27">
        <f>G18/'total économie'!G18</f>
        <v>5.2418031933088229E-2</v>
      </c>
      <c r="H32" s="27">
        <f>H18/'total économie'!H18</f>
        <v>5.2025547399717542E-2</v>
      </c>
      <c r="I32" s="27">
        <f>I18/'total économie'!I18</f>
        <v>5.2816742733546973E-2</v>
      </c>
      <c r="J32" s="27">
        <f>J18/'total économie'!J18</f>
        <v>5.2117413433844823E-2</v>
      </c>
      <c r="K32" s="27">
        <f>K18/'total économie'!K18</f>
        <v>5.2998677831917404E-2</v>
      </c>
      <c r="L32" s="27">
        <f>L18/'total économie'!L18</f>
        <v>4.9716114759264456E-2</v>
      </c>
    </row>
    <row r="33" spans="1:12" ht="11.45" customHeight="1">
      <c r="A33" s="21" t="s">
        <v>40</v>
      </c>
      <c r="B33" s="27">
        <f>B19/'total économie'!B19</f>
        <v>3.7693943007307704E-2</v>
      </c>
      <c r="C33" s="27">
        <f>C19/'total économie'!C19</f>
        <v>3.7783605652271436E-2</v>
      </c>
      <c r="D33" s="27">
        <f>D19/'total économie'!D19</f>
        <v>3.7774565285904164E-2</v>
      </c>
      <c r="E33" s="27">
        <f>E19/'total économie'!E19</f>
        <v>3.7696993381871935E-2</v>
      </c>
      <c r="F33" s="27">
        <f>F19/'total économie'!F19</f>
        <v>3.7404546930604236E-2</v>
      </c>
      <c r="G33" s="27">
        <f>G19/'total économie'!G19</f>
        <v>3.7460839031304614E-2</v>
      </c>
      <c r="H33" s="27">
        <f>H19/'total économie'!H19</f>
        <v>3.8368114627046236E-2</v>
      </c>
      <c r="I33" s="27">
        <f>I19/'total économie'!I19</f>
        <v>3.8886520770414441E-2</v>
      </c>
      <c r="J33" s="27">
        <f>J19/'total économie'!J19</f>
        <v>3.8535614871966641E-2</v>
      </c>
      <c r="K33" s="27">
        <f>K19/'total économie'!K19</f>
        <v>3.889455969984551E-2</v>
      </c>
      <c r="L33" s="27">
        <f>L19/'total économie'!L19</f>
        <v>4.1929010692926434E-2</v>
      </c>
    </row>
    <row r="34" spans="1:12" ht="11.45" customHeight="1">
      <c r="A34" s="21" t="s">
        <v>41</v>
      </c>
      <c r="B34" s="27">
        <f>B20/'total économie'!B20</f>
        <v>4.8976674176205055E-2</v>
      </c>
      <c r="C34" s="27">
        <f>C20/'total économie'!C20</f>
        <v>4.7888863632328645E-2</v>
      </c>
      <c r="D34" s="27">
        <f>D20/'total économie'!D20</f>
        <v>4.7065575934529973E-2</v>
      </c>
      <c r="E34" s="27">
        <f>E20/'total économie'!E20</f>
        <v>4.7141293551532307E-2</v>
      </c>
      <c r="F34" s="27">
        <f>F20/'total économie'!F20</f>
        <v>4.7287487618647928E-2</v>
      </c>
      <c r="G34" s="27">
        <f>G20/'total économie'!G20</f>
        <v>4.4952164471012482E-2</v>
      </c>
      <c r="H34" s="27">
        <f>H20/'total économie'!H20</f>
        <v>4.3836312378943906E-2</v>
      </c>
      <c r="I34" s="27">
        <f>I20/'total économie'!I20</f>
        <v>4.2352591539329389E-2</v>
      </c>
      <c r="J34" s="27">
        <f>J20/'total économie'!J20</f>
        <v>4.2897699974565898E-2</v>
      </c>
      <c r="K34" s="27">
        <f>K20/'total économie'!K20</f>
        <v>4.2878937748920015E-2</v>
      </c>
      <c r="L34" s="27">
        <f>L20/'total économie'!L20</f>
        <v>4.2592515434600256E-2</v>
      </c>
    </row>
    <row r="35" spans="1:12" ht="11.45" customHeight="1">
      <c r="A35" s="21" t="s">
        <v>42</v>
      </c>
      <c r="B35" s="27">
        <f>B21/'total économie'!B21</f>
        <v>7.6532043218249426E-2</v>
      </c>
      <c r="C35" s="27">
        <f>C21/'total économie'!C21</f>
        <v>7.4383906340082906E-2</v>
      </c>
      <c r="D35" s="27">
        <f>D21/'total économie'!D21</f>
        <v>7.2813777194763923E-2</v>
      </c>
      <c r="E35" s="27">
        <f>E21/'total économie'!E21</f>
        <v>7.7556313075717198E-2</v>
      </c>
      <c r="F35" s="27">
        <f>F21/'total économie'!F21</f>
        <v>7.7618685711397559E-2</v>
      </c>
      <c r="G35" s="27">
        <f>G21/'total économie'!G21</f>
        <v>7.5732773414735055E-2</v>
      </c>
      <c r="H35" s="27">
        <f>H21/'total économie'!H21</f>
        <v>7.4704016697550946E-2</v>
      </c>
      <c r="I35" s="27">
        <f>I21/'total économie'!I21</f>
        <v>7.7815438191580308E-2</v>
      </c>
      <c r="J35" s="27">
        <f>J21/'total économie'!J21</f>
        <v>8.0701580544895415E-2</v>
      </c>
      <c r="K35" s="27">
        <f>K21/'total économie'!K21</f>
        <v>7.8915047121932008E-2</v>
      </c>
      <c r="L35" s="27">
        <f>L21/'total économie'!L21</f>
        <v>7.3968177151087791E-2</v>
      </c>
    </row>
    <row r="36" spans="1:12" ht="11.45" customHeight="1">
      <c r="A36" s="21" t="s">
        <v>43</v>
      </c>
      <c r="B36" s="27">
        <f>B22/'total économie'!B22</f>
        <v>3.7093020041840313E-2</v>
      </c>
      <c r="C36" s="27">
        <f>C22/'total économie'!C22</f>
        <v>3.568771470264738E-2</v>
      </c>
      <c r="D36" s="27">
        <f>D22/'total économie'!D22</f>
        <v>3.6339243043724233E-2</v>
      </c>
      <c r="E36" s="27">
        <f>E22/'total économie'!E22</f>
        <v>3.7258241558336007E-2</v>
      </c>
      <c r="F36" s="27">
        <f>F22/'total économie'!F22</f>
        <v>3.6960530972994197E-2</v>
      </c>
      <c r="G36" s="27">
        <f>G22/'total économie'!G22</f>
        <v>3.6280487292913402E-2</v>
      </c>
      <c r="H36" s="27">
        <f>H22/'total économie'!H22</f>
        <v>3.6911471820857925E-2</v>
      </c>
      <c r="I36" s="27">
        <f>I22/'total économie'!I22</f>
        <v>3.5180544024461961E-2</v>
      </c>
      <c r="J36" s="27">
        <f>J22/'total économie'!J22</f>
        <v>3.3927981670882346E-2</v>
      </c>
      <c r="K36" s="27">
        <f>K22/'total économie'!K22</f>
        <v>3.3280449491430129E-2</v>
      </c>
      <c r="L36" s="27">
        <f>L22/'total économie'!L22</f>
        <v>3.4157548994059171E-2</v>
      </c>
    </row>
    <row r="37" spans="1:12" ht="11.45" customHeight="1">
      <c r="A37" s="23" t="s">
        <v>44</v>
      </c>
      <c r="B37" s="27">
        <f>B23/'total économie'!B23</f>
        <v>5.4980482002017279E-2</v>
      </c>
      <c r="C37" s="27">
        <f>C23/'total économie'!C23</f>
        <v>5.3811593754032688E-2</v>
      </c>
      <c r="D37" s="27">
        <f>D23/'total économie'!D23</f>
        <v>5.4505397110725384E-2</v>
      </c>
      <c r="E37" s="27">
        <f>E23/'total économie'!E23</f>
        <v>5.5240607381181785E-2</v>
      </c>
      <c r="F37" s="27">
        <f>F23/'total économie'!F23</f>
        <v>5.4353603199846015E-2</v>
      </c>
      <c r="G37" s="27">
        <f>G23/'total économie'!G23</f>
        <v>5.3921214533433189E-2</v>
      </c>
      <c r="H37" s="27">
        <f>H23/'total économie'!H23</f>
        <v>5.2576678119490898E-2</v>
      </c>
      <c r="I37" s="27">
        <f>I23/'total économie'!I23</f>
        <v>5.192867570303971E-2</v>
      </c>
      <c r="J37" s="27">
        <f>J23/'total économie'!J23</f>
        <v>5.1064599279606188E-2</v>
      </c>
      <c r="K37" s="27"/>
      <c r="L37" s="27"/>
    </row>
    <row r="38" spans="1:12" ht="11.45" customHeight="1">
      <c r="A38" s="46" t="s">
        <v>65</v>
      </c>
      <c r="B38" s="27">
        <f>B24/'total économie'!B24</f>
        <v>4.5498737482195274E-2</v>
      </c>
      <c r="C38" s="27">
        <f>C24/'total économie'!C24</f>
        <v>4.431169477741867E-2</v>
      </c>
      <c r="D38" s="27">
        <f>D24/'total économie'!D24</f>
        <v>4.4389183046487896E-2</v>
      </c>
      <c r="E38" s="27">
        <f>E24/'total économie'!E24</f>
        <v>4.4562125287450106E-2</v>
      </c>
      <c r="F38" s="27">
        <f>F24/'total économie'!F24</f>
        <v>4.4570993305610936E-2</v>
      </c>
      <c r="G38" s="27">
        <f>G24/'total économie'!G24</f>
        <v>4.5159264193613255E-2</v>
      </c>
      <c r="H38" s="27">
        <f>H24/'total économie'!H24</f>
        <v>4.4916390056185022E-2</v>
      </c>
      <c r="I38" s="27">
        <f>I24/'total économie'!I24</f>
        <v>4.476626771219961E-2</v>
      </c>
      <c r="J38" s="27">
        <f>J24/'total économie'!J24</f>
        <v>4.4335269239782815E-2</v>
      </c>
      <c r="K38" s="27">
        <f>K24/'total économie'!K24</f>
        <v>4.2593353781894529E-2</v>
      </c>
      <c r="L38" s="27">
        <f>L24/'total économie'!L24</f>
        <v>4.4090227734899061E-2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Q78"/>
  <sheetViews>
    <sheetView topLeftCell="A40" workbookViewId="0">
      <selection activeCell="Q43" sqref="Q43:Q45"/>
    </sheetView>
  </sheetViews>
  <sheetFormatPr baseColWidth="10" defaultColWidth="9.140625" defaultRowHeight="11.45" customHeight="1"/>
  <cols>
    <col min="2" max="2" width="26.28515625" customWidth="1"/>
    <col min="3" max="11" width="10" customWidth="1"/>
    <col min="12" max="12" width="11.28515625" customWidth="1"/>
    <col min="13" max="13" width="12.42578125" customWidth="1"/>
  </cols>
  <sheetData>
    <row r="1" spans="2:13">
      <c r="B1" s="3" t="s">
        <v>57</v>
      </c>
    </row>
    <row r="2" spans="2:13">
      <c r="B2" s="3" t="s">
        <v>58</v>
      </c>
      <c r="C2" s="1" t="s">
        <v>0</v>
      </c>
    </row>
    <row r="3" spans="2:13">
      <c r="B3" s="3" t="s">
        <v>59</v>
      </c>
      <c r="C3" s="3" t="s">
        <v>6</v>
      </c>
    </row>
    <row r="5" spans="2:13">
      <c r="B5" s="1" t="s">
        <v>12</v>
      </c>
      <c r="D5" s="3" t="s">
        <v>18</v>
      </c>
    </row>
    <row r="6" spans="2:13">
      <c r="B6" s="1" t="s">
        <v>13</v>
      </c>
      <c r="D6" s="3" t="s">
        <v>19</v>
      </c>
    </row>
    <row r="7" spans="2:13">
      <c r="B7" s="1" t="s">
        <v>14</v>
      </c>
      <c r="D7" s="3" t="s">
        <v>20</v>
      </c>
    </row>
    <row r="8" spans="2:13">
      <c r="B8" s="1" t="s">
        <v>15</v>
      </c>
      <c r="D8" s="3" t="s">
        <v>20</v>
      </c>
    </row>
    <row r="9" spans="2:13">
      <c r="B9" s="1" t="s">
        <v>16</v>
      </c>
      <c r="D9" s="3" t="s">
        <v>22</v>
      </c>
    </row>
    <row r="11" spans="2:13">
      <c r="B11" s="5" t="s">
        <v>60</v>
      </c>
      <c r="C11" s="4" t="s">
        <v>46</v>
      </c>
      <c r="D11" s="4" t="s">
        <v>47</v>
      </c>
      <c r="E11" s="4" t="s">
        <v>48</v>
      </c>
      <c r="F11" s="4" t="s">
        <v>49</v>
      </c>
      <c r="G11" s="4" t="s">
        <v>50</v>
      </c>
      <c r="H11" s="4" t="s">
        <v>51</v>
      </c>
      <c r="I11" s="4" t="s">
        <v>52</v>
      </c>
      <c r="J11" s="4" t="s">
        <v>53</v>
      </c>
      <c r="K11" s="4" t="s">
        <v>54</v>
      </c>
      <c r="L11" s="4" t="s">
        <v>55</v>
      </c>
      <c r="M11" s="4" t="s">
        <v>56</v>
      </c>
    </row>
    <row r="12" spans="2:13">
      <c r="B12" s="6" t="s">
        <v>33</v>
      </c>
      <c r="C12" s="14">
        <f>'commerce auto'!B12+'commerce de gros'!B12+'commerce de détail'!B12</f>
        <v>41487.300000000003</v>
      </c>
      <c r="D12" s="14">
        <f>'commerce auto'!C12+'commerce de gros'!C12+'commerce de détail'!C12</f>
        <v>42758.2</v>
      </c>
      <c r="E12" s="14">
        <f>'commerce auto'!D12+'commerce de gros'!D12+'commerce de détail'!D12</f>
        <v>43193.599999999999</v>
      </c>
      <c r="F12" s="14">
        <f>'commerce auto'!E12+'commerce de gros'!E12+'commerce de détail'!E12</f>
        <v>43256.800000000003</v>
      </c>
      <c r="G12" s="14">
        <f>'commerce auto'!F12+'commerce de gros'!F12+'commerce de détail'!F12</f>
        <v>44147.9</v>
      </c>
      <c r="H12" s="14">
        <f>'commerce auto'!G12+'commerce de gros'!G12+'commerce de détail'!G12</f>
        <v>44586.7</v>
      </c>
      <c r="I12" s="14">
        <f>'commerce auto'!H12+'commerce de gros'!H12+'commerce de détail'!H12</f>
        <v>47009.8</v>
      </c>
      <c r="J12" s="14">
        <f>'commerce auto'!I12+'commerce de gros'!I12+'commerce de détail'!I12</f>
        <v>46290.3</v>
      </c>
      <c r="K12" s="14">
        <f>'commerce auto'!J12+'commerce de gros'!J12+'commerce de détail'!J12</f>
        <v>47753.8</v>
      </c>
      <c r="L12" s="14">
        <f>'commerce auto'!K12+'commerce de gros'!K12+'commerce de détail'!K12</f>
        <v>48448.9</v>
      </c>
      <c r="M12" s="14">
        <f>'commerce auto'!L12+'commerce de gros'!L12+'commerce de détail'!L12</f>
        <v>46008.7</v>
      </c>
    </row>
    <row r="13" spans="2:13">
      <c r="B13" s="6" t="s">
        <v>34</v>
      </c>
      <c r="C13" s="14">
        <f>'commerce auto'!B13+'commerce de gros'!B13+'commerce de détail'!B13</f>
        <v>15059.98</v>
      </c>
      <c r="D13" s="14">
        <f>'commerce auto'!C13+'commerce de gros'!C13+'commerce de détail'!C13</f>
        <v>15420.489999999998</v>
      </c>
      <c r="E13" s="14">
        <f>'commerce auto'!D13+'commerce de gros'!D13+'commerce de détail'!D13</f>
        <v>15480.830000000002</v>
      </c>
      <c r="F13" s="14">
        <f>'commerce auto'!E13+'commerce de gros'!E13+'commerce de détail'!E13</f>
        <v>14842.220000000001</v>
      </c>
      <c r="G13" s="14">
        <f>'commerce auto'!F13+'commerce de gros'!F13+'commerce de détail'!F13</f>
        <v>14996.75</v>
      </c>
      <c r="H13" s="14">
        <f>'commerce auto'!G13+'commerce de gros'!G13+'commerce de détail'!G13</f>
        <v>16779.04</v>
      </c>
      <c r="I13" s="14">
        <f>'commerce auto'!H13+'commerce de gros'!H13+'commerce de détail'!H13</f>
        <v>17257.22</v>
      </c>
      <c r="J13" s="14">
        <f>'commerce auto'!I13+'commerce de gros'!I13+'commerce de détail'!I13</f>
        <v>19539.939999999999</v>
      </c>
      <c r="K13" s="14">
        <f>'commerce auto'!J13+'commerce de gros'!J13+'commerce de détail'!J13</f>
        <v>21063.460000000003</v>
      </c>
      <c r="L13" s="14">
        <f>'commerce auto'!K13+'commerce de gros'!K13+'commerce de détail'!K13</f>
        <v>22271.97</v>
      </c>
      <c r="M13" s="14">
        <f>'commerce auto'!L13+'commerce de gros'!L13+'commerce de détail'!L13</f>
        <v>21379.78</v>
      </c>
    </row>
    <row r="14" spans="2:13">
      <c r="B14" s="6" t="s">
        <v>35</v>
      </c>
      <c r="C14" s="14">
        <f>'commerce auto'!B14+'commerce de gros'!B14+'commerce de détail'!B14</f>
        <v>25774.570000000003</v>
      </c>
      <c r="D14" s="14">
        <f>'commerce auto'!C14+'commerce de gros'!C14+'commerce de détail'!C14</f>
        <v>27478.329999999998</v>
      </c>
      <c r="E14" s="14">
        <f>'commerce auto'!D14+'commerce de gros'!D14+'commerce de détail'!D14</f>
        <v>28047.87</v>
      </c>
      <c r="F14" s="14">
        <f>'commerce auto'!E14+'commerce de gros'!E14+'commerce de détail'!E14</f>
        <v>28748.329999999998</v>
      </c>
      <c r="G14" s="14">
        <f>'commerce auto'!F14+'commerce de gros'!F14+'commerce de détail'!F14</f>
        <v>29900.079999999998</v>
      </c>
      <c r="H14" s="14">
        <f>'commerce auto'!G14+'commerce de gros'!G14+'commerce de détail'!G14</f>
        <v>31117.05</v>
      </c>
      <c r="I14" s="14">
        <f>'commerce auto'!H14+'commerce de gros'!H14+'commerce de détail'!H14</f>
        <v>31437.280000000002</v>
      </c>
      <c r="J14" s="14">
        <f>'commerce auto'!I14+'commerce de gros'!I14+'commerce de détail'!I14</f>
        <v>33193.42</v>
      </c>
      <c r="K14" s="14">
        <f>'commerce auto'!J14+'commerce de gros'!J14+'commerce de détail'!J14</f>
        <v>34609.340000000004</v>
      </c>
      <c r="L14" s="14">
        <f>'commerce auto'!K14+'commerce de gros'!K14+'commerce de détail'!K14</f>
        <v>34641.56</v>
      </c>
      <c r="M14" s="14"/>
    </row>
    <row r="15" spans="2:13">
      <c r="B15" s="6" t="s">
        <v>36</v>
      </c>
      <c r="C15" s="14">
        <f>'commerce auto'!B15+'commerce de gros'!B15+'commerce de détail'!B15</f>
        <v>229920</v>
      </c>
      <c r="D15" s="14">
        <f>'commerce auto'!C15+'commerce de gros'!C15+'commerce de détail'!C15</f>
        <v>241204</v>
      </c>
      <c r="E15" s="14">
        <f>'commerce auto'!D15+'commerce de gros'!D15+'commerce de détail'!D15</f>
        <v>235648</v>
      </c>
      <c r="F15" s="14">
        <f>'commerce auto'!E15+'commerce de gros'!E15+'commerce de détail'!E15</f>
        <v>238384</v>
      </c>
      <c r="G15" s="14">
        <f>'commerce auto'!F15+'commerce de gros'!F15+'commerce de détail'!F15</f>
        <v>256566</v>
      </c>
      <c r="H15" s="14">
        <f>'commerce auto'!G15+'commerce de gros'!G15+'commerce de détail'!G15</f>
        <v>266254</v>
      </c>
      <c r="I15" s="14">
        <f>'commerce auto'!H15+'commerce de gros'!H15+'commerce de détail'!H15</f>
        <v>279317</v>
      </c>
      <c r="J15" s="14">
        <f>'commerce auto'!I15+'commerce de gros'!I15+'commerce de détail'!I15</f>
        <v>294929</v>
      </c>
      <c r="K15" s="14">
        <f>'commerce auto'!J15+'commerce de gros'!J15+'commerce de détail'!J15</f>
        <v>302092</v>
      </c>
      <c r="L15" s="14">
        <f>'commerce auto'!K15+'commerce de gros'!K15+'commerce de détail'!K15</f>
        <v>312628</v>
      </c>
      <c r="M15" s="14">
        <f>'commerce auto'!L15+'commerce de gros'!L15+'commerce de détail'!L15</f>
        <v>321381</v>
      </c>
    </row>
    <row r="16" spans="2:13">
      <c r="B16" s="6" t="s">
        <v>37</v>
      </c>
      <c r="C16" s="14">
        <f>'commerce auto'!B16+'commerce de gros'!B16+'commerce de détail'!B16</f>
        <v>114537</v>
      </c>
      <c r="D16" s="14">
        <f>'commerce auto'!C16+'commerce de gros'!C16+'commerce de détail'!C16</f>
        <v>115838</v>
      </c>
      <c r="E16" s="14">
        <f>'commerce auto'!D16+'commerce de gros'!D16+'commerce de détail'!D16</f>
        <v>114374</v>
      </c>
      <c r="F16" s="14">
        <f>'commerce auto'!E16+'commerce de gros'!E16+'commerce de détail'!E16</f>
        <v>112839</v>
      </c>
      <c r="G16" s="14">
        <f>'commerce auto'!F16+'commerce de gros'!F16+'commerce de détail'!F16</f>
        <v>112211</v>
      </c>
      <c r="H16" s="14">
        <f>'commerce auto'!G16+'commerce de gros'!G16+'commerce de détail'!G16</f>
        <v>116950</v>
      </c>
      <c r="I16" s="14">
        <f>'commerce auto'!H16+'commerce de gros'!H16+'commerce de détail'!H16</f>
        <v>130428</v>
      </c>
      <c r="J16" s="14">
        <f>'commerce auto'!I16+'commerce de gros'!I16+'commerce de détail'!I16</f>
        <v>135729</v>
      </c>
      <c r="K16" s="14">
        <f>'commerce auto'!J16+'commerce de gros'!J16+'commerce de détail'!J16</f>
        <v>139911</v>
      </c>
      <c r="L16" s="14">
        <f>'commerce auto'!K16+'commerce de gros'!K16+'commerce de détail'!K16</f>
        <v>143674</v>
      </c>
      <c r="M16" s="14">
        <f>'commerce auto'!L16+'commerce de gros'!L16+'commerce de détail'!L16</f>
        <v>132362</v>
      </c>
    </row>
    <row r="17" spans="2:13">
      <c r="B17" s="6" t="s">
        <v>38</v>
      </c>
      <c r="C17" s="14">
        <f>'commerce auto'!B17+'commerce de gros'!B17+'commerce de détail'!B17</f>
        <v>187338.16999999998</v>
      </c>
      <c r="D17" s="14">
        <f>'commerce auto'!C17+'commerce de gros'!C17+'commerce de détail'!C17</f>
        <v>191870.84999999998</v>
      </c>
      <c r="E17" s="14">
        <f>'commerce auto'!D17+'commerce de gros'!D17+'commerce de détail'!D17</f>
        <v>193975.6</v>
      </c>
      <c r="F17" s="14">
        <f>'commerce auto'!E17+'commerce de gros'!E17+'commerce de détail'!E17</f>
        <v>194474.32</v>
      </c>
      <c r="G17" s="14">
        <f>'commerce auto'!F17+'commerce de gros'!F17+'commerce de détail'!F17</f>
        <v>194754.06</v>
      </c>
      <c r="H17" s="14">
        <f>'commerce auto'!G17+'commerce de gros'!G17+'commerce de détail'!G17</f>
        <v>205730.93</v>
      </c>
      <c r="I17" s="14">
        <f>'commerce auto'!H17+'commerce de gros'!H17+'commerce de détail'!H17</f>
        <v>207996.51</v>
      </c>
      <c r="J17" s="14">
        <f>'commerce auto'!I17+'commerce de gros'!I17+'commerce de détail'!I17</f>
        <v>212947.24</v>
      </c>
      <c r="K17" s="14">
        <f>'commerce auto'!J17+'commerce de gros'!J17+'commerce de détail'!J17</f>
        <v>217109.24</v>
      </c>
      <c r="L17" s="14">
        <f>'commerce auto'!K17+'commerce de gros'!K17+'commerce de détail'!K17</f>
        <v>224943.86</v>
      </c>
      <c r="M17" s="14">
        <f>'commerce auto'!L17+'commerce de gros'!L17+'commerce de détail'!L17</f>
        <v>223912</v>
      </c>
    </row>
    <row r="18" spans="2:13">
      <c r="B18" s="6" t="s">
        <v>39</v>
      </c>
      <c r="C18" s="14">
        <f>'commerce auto'!B18+'commerce de gros'!B18+'commerce de détail'!B18</f>
        <v>160670.18</v>
      </c>
      <c r="D18" s="14">
        <f>'commerce auto'!C18+'commerce de gros'!C18+'commerce de détail'!C18</f>
        <v>165771.60999999999</v>
      </c>
      <c r="E18" s="14">
        <f>'commerce auto'!D18+'commerce de gros'!D18+'commerce de détail'!D18</f>
        <v>162011.38</v>
      </c>
      <c r="F18" s="14">
        <f>'commerce auto'!E18+'commerce de gros'!E18+'commerce de détail'!E18</f>
        <v>159788.45000000001</v>
      </c>
      <c r="G18" s="14">
        <f>'commerce auto'!F18+'commerce de gros'!F18+'commerce de détail'!F18</f>
        <v>163843.4</v>
      </c>
      <c r="H18" s="14">
        <f>'commerce auto'!G18+'commerce de gros'!G18+'commerce de détail'!G18</f>
        <v>172025.9</v>
      </c>
      <c r="I18" s="14">
        <f>'commerce auto'!H18+'commerce de gros'!H18+'commerce de détail'!H18</f>
        <v>178593.90000000002</v>
      </c>
      <c r="J18" s="14">
        <f>'commerce auto'!I18+'commerce de gros'!I18+'commerce de détail'!I18</f>
        <v>185690.8</v>
      </c>
      <c r="K18" s="14">
        <f>'commerce auto'!J18+'commerce de gros'!J18+'commerce de détail'!J18</f>
        <v>188642.6</v>
      </c>
      <c r="L18" s="14">
        <f>'commerce auto'!K18+'commerce de gros'!K18+'commerce de détail'!K18</f>
        <v>197565.19999999998</v>
      </c>
      <c r="M18" s="14">
        <f>'commerce auto'!L18+'commerce de gros'!L18+'commerce de détail'!L18</f>
        <v>176011</v>
      </c>
    </row>
    <row r="19" spans="2:13">
      <c r="B19" s="6" t="s">
        <v>40</v>
      </c>
      <c r="C19" s="14">
        <f>'commerce auto'!B19+'commerce de gros'!B19+'commerce de détail'!B19</f>
        <v>74663</v>
      </c>
      <c r="D19" s="14">
        <f>'commerce auto'!C19+'commerce de gros'!C19+'commerce de détail'!C19</f>
        <v>77429</v>
      </c>
      <c r="E19" s="14">
        <f>'commerce auto'!D19+'commerce de gros'!D19+'commerce de détail'!D19</f>
        <v>77951</v>
      </c>
      <c r="F19" s="14">
        <f>'commerce auto'!E19+'commerce de gros'!E19+'commerce de détail'!E19</f>
        <v>80231</v>
      </c>
      <c r="G19" s="14">
        <f>'commerce auto'!F19+'commerce de gros'!F19+'commerce de détail'!F19</f>
        <v>81544</v>
      </c>
      <c r="H19" s="14">
        <f>'commerce auto'!G19+'commerce de gros'!G19+'commerce de détail'!G19</f>
        <v>83576</v>
      </c>
      <c r="I19" s="14">
        <f>'commerce auto'!H19+'commerce de gros'!H19+'commerce de détail'!H19</f>
        <v>86763</v>
      </c>
      <c r="J19" s="14">
        <f>'commerce auto'!I19+'commerce de gros'!I19+'commerce de détail'!I19</f>
        <v>90713</v>
      </c>
      <c r="K19" s="14">
        <f>'commerce auto'!J19+'commerce de gros'!J19+'commerce de détail'!J19</f>
        <v>95184</v>
      </c>
      <c r="L19" s="14">
        <f>'commerce auto'!K19+'commerce de gros'!K19+'commerce de détail'!K19</f>
        <v>101787</v>
      </c>
      <c r="M19" s="14">
        <f>'commerce auto'!L19+'commerce de gros'!L19+'commerce de détail'!L19</f>
        <v>103014</v>
      </c>
    </row>
    <row r="20" spans="2:13">
      <c r="B20" s="6" t="s">
        <v>41</v>
      </c>
      <c r="C20" s="14">
        <f>'commerce auto'!B20+'commerce de gros'!B20+'commerce de détail'!B20</f>
        <v>34025.25</v>
      </c>
      <c r="D20" s="14">
        <f>'commerce auto'!C20+'commerce de gros'!C20+'commerce de détail'!C20</f>
        <v>35917.72</v>
      </c>
      <c r="E20" s="14">
        <f>'commerce auto'!D20+'commerce de gros'!D20+'commerce de détail'!D20</f>
        <v>36110.9</v>
      </c>
      <c r="F20" s="14">
        <f>'commerce auto'!E20+'commerce de gros'!E20+'commerce de détail'!E20</f>
        <v>35179.96</v>
      </c>
      <c r="G20" s="14">
        <f>'commerce auto'!F20+'commerce de gros'!F20+'commerce de détail'!F20</f>
        <v>36636.660000000003</v>
      </c>
      <c r="H20" s="14">
        <f>'commerce auto'!G20+'commerce de gros'!G20+'commerce de détail'!G20</f>
        <v>37530.080000000002</v>
      </c>
      <c r="I20" s="14">
        <f>'commerce auto'!H20+'commerce de gros'!H20+'commerce de détail'!H20</f>
        <v>37965.24</v>
      </c>
      <c r="J20" s="14">
        <f>'commerce auto'!I20+'commerce de gros'!I20+'commerce de détail'!I20</f>
        <v>37867.599999999999</v>
      </c>
      <c r="K20" s="14">
        <f>'commerce auto'!J20+'commerce de gros'!J20+'commerce de détail'!J20</f>
        <v>41065.86</v>
      </c>
      <c r="L20" s="14">
        <f>'commerce auto'!K20+'commerce de gros'!K20+'commerce de détail'!K20</f>
        <v>41334.25</v>
      </c>
      <c r="M20" s="14">
        <f>'commerce auto'!L20+'commerce de gros'!L20+'commerce de détail'!L20</f>
        <v>40351.06</v>
      </c>
    </row>
    <row r="21" spans="2:13">
      <c r="B21" s="6" t="s">
        <v>42</v>
      </c>
      <c r="C21" s="14">
        <f>'commerce auto'!B21+'commerce de gros'!B21+'commerce de détail'!B21</f>
        <v>61767.530000000006</v>
      </c>
      <c r="D21" s="14">
        <f>'commerce auto'!C21+'commerce de gros'!C21+'commerce de détail'!C21</f>
        <v>61397.78</v>
      </c>
      <c r="E21" s="14">
        <f>'commerce auto'!D21+'commerce de gros'!D21+'commerce de détail'!D21</f>
        <v>65740.37</v>
      </c>
      <c r="F21" s="14">
        <f>'commerce auto'!E21+'commerce de gros'!E21+'commerce de détail'!E21</f>
        <v>67456.680000000008</v>
      </c>
      <c r="G21" s="14">
        <f>'commerce auto'!F21+'commerce de gros'!F21+'commerce de détail'!F21</f>
        <v>64976.91</v>
      </c>
      <c r="H21" s="14">
        <f>'commerce auto'!G21+'commerce de gros'!G21+'commerce de détail'!G21</f>
        <v>67328.84</v>
      </c>
      <c r="I21" s="14">
        <f>'commerce auto'!H21+'commerce de gros'!H21+'commerce de détail'!H21</f>
        <v>65843.679999999993</v>
      </c>
      <c r="J21" s="14">
        <f>'commerce auto'!I21+'commerce de gros'!I21+'commerce de détail'!I21</f>
        <v>72036.549999999988</v>
      </c>
      <c r="K21" s="14">
        <f>'commerce auto'!J21+'commerce de gros'!J21+'commerce de détail'!J21</f>
        <v>77438.3</v>
      </c>
      <c r="L21" s="14">
        <f>'commerce auto'!K21+'commerce de gros'!K21+'commerce de détail'!K21</f>
        <v>82487.820000000007</v>
      </c>
      <c r="M21" s="14">
        <f>'commerce auto'!L21+'commerce de gros'!L21+'commerce de détail'!L21</f>
        <v>73990.61</v>
      </c>
    </row>
    <row r="22" spans="2:13">
      <c r="B22" s="6" t="s">
        <v>43</v>
      </c>
      <c r="C22" s="14">
        <f>'commerce auto'!B22+'commerce de gros'!B22+'commerce de détail'!B22</f>
        <v>35675.25</v>
      </c>
      <c r="D22" s="14">
        <f>'commerce auto'!C22+'commerce de gros'!C22+'commerce de détail'!C22</f>
        <v>38770.629999999997</v>
      </c>
      <c r="E22" s="14">
        <f>'commerce auto'!D22+'commerce de gros'!D22+'commerce de détail'!D22</f>
        <v>40470.550000000003</v>
      </c>
      <c r="F22" s="14">
        <f>'commerce auto'!E22+'commerce de gros'!E22+'commerce de détail'!E22</f>
        <v>41125.64</v>
      </c>
      <c r="G22" s="14">
        <f>'commerce auto'!F22+'commerce de gros'!F22+'commerce de détail'!F22</f>
        <v>41744</v>
      </c>
      <c r="H22" s="14">
        <f>'commerce auto'!G22+'commerce de gros'!G22+'commerce de détail'!G22</f>
        <v>43823.8</v>
      </c>
      <c r="I22" s="14">
        <f>'commerce auto'!H22+'commerce de gros'!H22+'commerce de détail'!H22</f>
        <v>45248.409999999996</v>
      </c>
      <c r="J22" s="14">
        <f>'commerce auto'!I22+'commerce de gros'!I22+'commerce de détail'!I22</f>
        <v>46249.009999999995</v>
      </c>
      <c r="K22" s="14">
        <f>'commerce auto'!J22+'commerce de gros'!J22+'commerce de détail'!J22</f>
        <v>43477.36</v>
      </c>
      <c r="L22" s="14">
        <f>'commerce auto'!K22+'commerce de gros'!K22+'commerce de détail'!K22</f>
        <v>45295.81</v>
      </c>
      <c r="M22" s="14">
        <f>'commerce auto'!L22+'commerce de gros'!L22+'commerce de détail'!L22</f>
        <v>46194.78</v>
      </c>
    </row>
    <row r="23" spans="2:13">
      <c r="B23" s="6" t="s">
        <v>44</v>
      </c>
      <c r="C23" s="14">
        <f>'commerce auto'!B23+'commerce de gros'!B23+'commerce de détail'!B23</f>
        <v>187310.26</v>
      </c>
      <c r="D23" s="14">
        <f>'commerce auto'!C23+'commerce de gros'!C23+'commerce de détail'!C23</f>
        <v>182667.6</v>
      </c>
      <c r="E23" s="14">
        <f>'commerce auto'!D23+'commerce de gros'!D23+'commerce de détail'!D23</f>
        <v>199229.22999999998</v>
      </c>
      <c r="F23" s="14">
        <f>'commerce auto'!E23+'commerce de gros'!E23+'commerce de détail'!E23</f>
        <v>195087.84</v>
      </c>
      <c r="G23" s="14">
        <f>'commerce auto'!F23+'commerce de gros'!F23+'commerce de détail'!F23</f>
        <v>217421.22</v>
      </c>
      <c r="H23" s="14">
        <f>'commerce auto'!G23+'commerce de gros'!G23+'commerce de détail'!G23</f>
        <v>247952.22000000003</v>
      </c>
      <c r="I23" s="14">
        <f>'commerce auto'!H23+'commerce de gros'!H23+'commerce de détail'!H23</f>
        <v>225294.60000000003</v>
      </c>
      <c r="J23" s="14">
        <f>'commerce auto'!I23+'commerce de gros'!I23+'commerce de détail'!I23</f>
        <v>221239.63</v>
      </c>
      <c r="K23" s="14">
        <f>'commerce auto'!J23+'commerce de gros'!J23+'commerce de détail'!J23</f>
        <v>225528.05</v>
      </c>
      <c r="L23" s="14"/>
      <c r="M23" s="14"/>
    </row>
    <row r="24" spans="2:13" ht="11.45" customHeight="1">
      <c r="B24" s="40" t="s">
        <v>64</v>
      </c>
      <c r="C24" s="41">
        <f>SUM(C12:C23)</f>
        <v>1168228.49</v>
      </c>
      <c r="D24" s="41">
        <f t="shared" ref="D24:M24" si="0">SUM(D12:D23)</f>
        <v>1196524.21</v>
      </c>
      <c r="E24" s="41">
        <f t="shared" si="0"/>
        <v>1212233.33</v>
      </c>
      <c r="F24" s="41">
        <f t="shared" si="0"/>
        <v>1211414.24</v>
      </c>
      <c r="G24" s="41">
        <f t="shared" si="0"/>
        <v>1258741.9800000002</v>
      </c>
      <c r="H24" s="41">
        <f t="shared" si="0"/>
        <v>1333654.5599999998</v>
      </c>
      <c r="I24" s="41">
        <f t="shared" si="0"/>
        <v>1353154.6400000001</v>
      </c>
      <c r="J24" s="41">
        <f t="shared" si="0"/>
        <v>1396425.4900000002</v>
      </c>
      <c r="K24" s="41">
        <f t="shared" si="0"/>
        <v>1433875.0100000002</v>
      </c>
      <c r="L24" s="41">
        <f t="shared" si="0"/>
        <v>1255078.3699999999</v>
      </c>
      <c r="M24" s="41">
        <f t="shared" si="0"/>
        <v>1184604.9300000002</v>
      </c>
    </row>
    <row r="25" spans="2:13" ht="11.45" customHeight="1">
      <c r="B25" s="5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2:13" ht="20.100000000000001" customHeight="1">
      <c r="B26" s="39"/>
      <c r="C26" s="24" t="s">
        <v>46</v>
      </c>
      <c r="D26" s="25" t="s">
        <v>47</v>
      </c>
      <c r="E26" s="25" t="s">
        <v>48</v>
      </c>
      <c r="F26" s="25" t="s">
        <v>49</v>
      </c>
      <c r="G26" s="25" t="s">
        <v>50</v>
      </c>
      <c r="H26" s="25" t="s">
        <v>51</v>
      </c>
      <c r="I26" s="25" t="s">
        <v>52</v>
      </c>
      <c r="J26" s="25" t="s">
        <v>53</v>
      </c>
      <c r="K26" s="25" t="s">
        <v>54</v>
      </c>
      <c r="L26" s="25" t="s">
        <v>55</v>
      </c>
      <c r="M26" s="26" t="s">
        <v>56</v>
      </c>
    </row>
    <row r="27" spans="2:13" ht="20.100000000000001" customHeight="1">
      <c r="B27" s="20" t="s">
        <v>33</v>
      </c>
      <c r="C27" s="27">
        <f>C12/'total économie'!B12</f>
        <v>0.12705365479887681</v>
      </c>
      <c r="D27" s="28">
        <f>D12/'total économie'!C12</f>
        <v>0.12589111608821346</v>
      </c>
      <c r="E27" s="28">
        <f>E12/'total économie'!D12</f>
        <v>0.12460424357623318</v>
      </c>
      <c r="F27" s="28">
        <f>F12/'total économie'!E12</f>
        <v>0.12351417248662475</v>
      </c>
      <c r="G27" s="28">
        <f>G12/'total économie'!F12</f>
        <v>0.12330047072857009</v>
      </c>
      <c r="H27" s="28">
        <f>H12/'total économie'!G12</f>
        <v>0.11943881301339185</v>
      </c>
      <c r="I27" s="28">
        <f>I12/'total économie'!H12</f>
        <v>0.12236686267313254</v>
      </c>
      <c r="J27" s="28">
        <f>J12/'total économie'!I12</f>
        <v>0.11660650810736194</v>
      </c>
      <c r="K27" s="28">
        <f>K12/'total économie'!J12</f>
        <v>0.11642361463266215</v>
      </c>
      <c r="L27" s="28">
        <f>L12/'total économie'!K12</f>
        <v>0.11337979865443558</v>
      </c>
      <c r="M27" s="29">
        <f>M12/'total économie'!L12</f>
        <v>0.11123398261548194</v>
      </c>
    </row>
    <row r="28" spans="2:13" ht="20.100000000000001" customHeight="1">
      <c r="B28" s="21" t="s">
        <v>34</v>
      </c>
      <c r="C28" s="30">
        <f>C13/'total économie'!B13</f>
        <v>0.10541661527658178</v>
      </c>
      <c r="D28" s="31">
        <f>D13/'total économie'!C13</f>
        <v>0.10334887292654535</v>
      </c>
      <c r="E28" s="31">
        <f>E13/'total économie'!D13</f>
        <v>0.10585337795712021</v>
      </c>
      <c r="F28" s="31">
        <f>F13/'total économie'!E13</f>
        <v>0.10387979909404328</v>
      </c>
      <c r="G28" s="31">
        <f>G13/'total économie'!F13</f>
        <v>0.10506011196090469</v>
      </c>
      <c r="H28" s="31">
        <f>H13/'total économie'!G13</f>
        <v>0.1099152431620848</v>
      </c>
      <c r="I28" s="31">
        <f>I13/'total économie'!H13</f>
        <v>0.10812662376618833</v>
      </c>
      <c r="J28" s="31">
        <f>J13/'total économie'!I13</f>
        <v>0.11201259039139977</v>
      </c>
      <c r="K28" s="31">
        <f>K13/'total économie'!J13</f>
        <v>0.11077098190759106</v>
      </c>
      <c r="L28" s="31">
        <f>L13/'total économie'!K13</f>
        <v>0.10931500354371133</v>
      </c>
      <c r="M28" s="32">
        <f>M13/'total économie'!L13</f>
        <v>0.10884961573348288</v>
      </c>
    </row>
    <row r="29" spans="2:13" ht="20.100000000000001" customHeight="1">
      <c r="B29" s="21" t="s">
        <v>35</v>
      </c>
      <c r="C29" s="30">
        <f>C14/'total économie'!B14</f>
        <v>0.12282953259140041</v>
      </c>
      <c r="D29" s="31">
        <f>D14/'total économie'!C14</f>
        <v>0.12845870248170835</v>
      </c>
      <c r="E29" s="31">
        <f>E14/'total économie'!D14</f>
        <v>0.12761035312033964</v>
      </c>
      <c r="F29" s="31">
        <f>F14/'total économie'!E14</f>
        <v>0.1284263516519559</v>
      </c>
      <c r="G29" s="31">
        <f>G14/'total économie'!F14</f>
        <v>0.12966948767158717</v>
      </c>
      <c r="H29" s="31">
        <f>H14/'total économie'!G14</f>
        <v>0.13133818525926766</v>
      </c>
      <c r="I29" s="31">
        <f>I14/'total économie'!H14</f>
        <v>0.12796291424607306</v>
      </c>
      <c r="J29" s="31">
        <f>J14/'total économie'!I14</f>
        <v>0.12948651462196445</v>
      </c>
      <c r="K29" s="31">
        <f>K14/'total économie'!J14</f>
        <v>0.13193273825616131</v>
      </c>
      <c r="L29" s="31">
        <f>L14/'total économie'!K14</f>
        <v>0.12853126912901799</v>
      </c>
      <c r="M29" s="32"/>
    </row>
    <row r="30" spans="2:13" ht="20.100000000000001" customHeight="1">
      <c r="B30" s="21" t="s">
        <v>36</v>
      </c>
      <c r="C30" s="30">
        <f>C15/'total économie'!B15</f>
        <v>9.921771971857242E-2</v>
      </c>
      <c r="D30" s="31">
        <f>D15/'total économie'!C15</f>
        <v>9.9339477562088205E-2</v>
      </c>
      <c r="E30" s="31">
        <f>E15/'total économie'!D15</f>
        <v>9.5073178525261884E-2</v>
      </c>
      <c r="F30" s="31">
        <f>F15/'total économie'!E15</f>
        <v>9.3753932895366099E-2</v>
      </c>
      <c r="G30" s="31">
        <f>G15/'total économie'!F15</f>
        <v>9.7190864817850942E-2</v>
      </c>
      <c r="H30" s="31">
        <f>H15/'total économie'!G15</f>
        <v>9.7674770096304958E-2</v>
      </c>
      <c r="I30" s="31">
        <f>I15/'total économie'!H15</f>
        <v>9.8962848851154833E-2</v>
      </c>
      <c r="J30" s="31">
        <f>J15/'total économie'!I15</f>
        <v>0.10017716945973505</v>
      </c>
      <c r="K30" s="31">
        <f>K15/'total économie'!J15</f>
        <v>9.9610384814240338E-2</v>
      </c>
      <c r="L30" s="31">
        <f>L15/'total économie'!K15</f>
        <v>9.9863059950481808E-2</v>
      </c>
      <c r="M30" s="32">
        <f>M15/'total économie'!L15</f>
        <v>0.10412888639333433</v>
      </c>
    </row>
    <row r="31" spans="2:13" ht="20.100000000000001" customHeight="1">
      <c r="B31" s="21" t="s">
        <v>37</v>
      </c>
      <c r="C31" s="30">
        <f>C16/'total économie'!B16</f>
        <v>0.11570410733064421</v>
      </c>
      <c r="D31" s="31">
        <f>D16/'total économie'!C16</f>
        <v>0.11775493254693149</v>
      </c>
      <c r="E31" s="31">
        <f>E16/'total économie'!D16</f>
        <v>0.11988562156586928</v>
      </c>
      <c r="F31" s="31">
        <f>F16/'total économie'!E16</f>
        <v>0.12059893871138401</v>
      </c>
      <c r="G31" s="31">
        <f>G16/'total économie'!F16</f>
        <v>0.11880843224242167</v>
      </c>
      <c r="H31" s="31">
        <f>H16/'total économie'!G16</f>
        <v>0.11921605884655533</v>
      </c>
      <c r="I31" s="31">
        <f>I16/'total économie'!H16</f>
        <v>0.12904872720364741</v>
      </c>
      <c r="J31" s="31">
        <f>J16/'total économie'!I16</f>
        <v>0.12887540591351906</v>
      </c>
      <c r="K31" s="31">
        <f>K16/'total économie'!J16</f>
        <v>0.12849782333168017</v>
      </c>
      <c r="L31" s="31">
        <f>L16/'total économie'!K16</f>
        <v>0.12718801649051584</v>
      </c>
      <c r="M31" s="32">
        <f>M16/'total économie'!L16</f>
        <v>0.12962865028019188</v>
      </c>
    </row>
    <row r="32" spans="2:13" ht="20.100000000000001" customHeight="1">
      <c r="B32" s="22" t="s">
        <v>38</v>
      </c>
      <c r="C32" s="33">
        <f>C17/'total économie'!B17</f>
        <v>0.10402001183787504</v>
      </c>
      <c r="D32" s="34">
        <f>D17/'total économie'!C17</f>
        <v>0.10374212353838716</v>
      </c>
      <c r="E32" s="34">
        <f>E17/'total économie'!D17</f>
        <v>0.10353924577650858</v>
      </c>
      <c r="F32" s="34">
        <f>F17/'total économie'!E17</f>
        <v>0.10246773086370038</v>
      </c>
      <c r="G32" s="34">
        <f>G17/'total économie'!F17</f>
        <v>0.10116707646573415</v>
      </c>
      <c r="H32" s="34">
        <f>H17/'total économie'!G17</f>
        <v>0.10456644686837563</v>
      </c>
      <c r="I32" s="34">
        <f>I17/'total économie'!H17</f>
        <v>0.10416544053205395</v>
      </c>
      <c r="J32" s="34">
        <f>J17/'total économie'!I17</f>
        <v>0.10407322161887317</v>
      </c>
      <c r="K32" s="34">
        <f>K17/'total économie'!J17</f>
        <v>0.10329828864810685</v>
      </c>
      <c r="L32" s="34">
        <f>L17/'total économie'!K17</f>
        <v>0.10369569656875195</v>
      </c>
      <c r="M32" s="35">
        <f>M17/'total économie'!L17</f>
        <v>0.10823049007078349</v>
      </c>
    </row>
    <row r="33" spans="2:17" ht="20.100000000000001" customHeight="1">
      <c r="B33" s="21" t="s">
        <v>39</v>
      </c>
      <c r="C33" s="30">
        <f>C18/'total économie'!B18</f>
        <v>0.11132552739500109</v>
      </c>
      <c r="D33" s="31">
        <f>D18/'total économie'!C18</f>
        <v>0.11263736187202197</v>
      </c>
      <c r="E33" s="31">
        <f>E18/'total économie'!D18</f>
        <v>0.11188469260831695</v>
      </c>
      <c r="F33" s="31">
        <f>F18/'total économie'!E18</f>
        <v>0.11064869432096976</v>
      </c>
      <c r="G33" s="31">
        <f>G18/'total économie'!F18</f>
        <v>0.11238630134624046</v>
      </c>
      <c r="H33" s="31">
        <f>H18/'total économie'!G18</f>
        <v>0.115604996878463</v>
      </c>
      <c r="I33" s="31">
        <f>I18/'total économie'!H18</f>
        <v>0.11728350308500299</v>
      </c>
      <c r="J33" s="31">
        <f>J18/'total économie'!I18</f>
        <v>0.11920098898713168</v>
      </c>
      <c r="K33" s="31">
        <f>K18/'total économie'!J18</f>
        <v>0.11867477633346549</v>
      </c>
      <c r="L33" s="31">
        <f>L18/'total économie'!K18</f>
        <v>0.12260708832275173</v>
      </c>
      <c r="M33" s="32">
        <f>M18/'total économie'!L18</f>
        <v>0.11711730055105569</v>
      </c>
    </row>
    <row r="34" spans="2:17" ht="20.100000000000001" customHeight="1">
      <c r="B34" s="21" t="s">
        <v>40</v>
      </c>
      <c r="C34" s="30">
        <f>C19/'total économie'!B19</f>
        <v>0.13150520381078526</v>
      </c>
      <c r="D34" s="31">
        <f>D19/'total économie'!C19</f>
        <v>0.13359271208958057</v>
      </c>
      <c r="E34" s="31">
        <f>E19/'total économie'!D19</f>
        <v>0.13351614848106991</v>
      </c>
      <c r="F34" s="31">
        <f>F19/'total économie'!E19</f>
        <v>0.13632324330753481</v>
      </c>
      <c r="G34" s="31">
        <f>G19/'total économie'!F19</f>
        <v>0.13649495994402541</v>
      </c>
      <c r="H34" s="31">
        <f>H19/'total économie'!G19</f>
        <v>0.13461869901020401</v>
      </c>
      <c r="I34" s="31">
        <f>I19/'total économie'!H19</f>
        <v>0.1366725265585422</v>
      </c>
      <c r="J34" s="31">
        <f>J19/'total économie'!I19</f>
        <v>0.13711859436549037</v>
      </c>
      <c r="K34" s="31">
        <f>K19/'total économie'!J19</f>
        <v>0.13742362466648955</v>
      </c>
      <c r="L34" s="31">
        <f>L19/'total économie'!K19</f>
        <v>0.14040360847495034</v>
      </c>
      <c r="M34" s="32">
        <f>M19/'total économie'!L19</f>
        <v>0.14516619975536479</v>
      </c>
    </row>
    <row r="35" spans="2:17" ht="20.100000000000001" customHeight="1">
      <c r="B35" s="21" t="s">
        <v>41</v>
      </c>
      <c r="C35" s="30">
        <f>C20/'total économie'!B20</f>
        <v>0.12971127720809858</v>
      </c>
      <c r="D35" s="31">
        <f>D20/'total économie'!C20</f>
        <v>0.13067257573160188</v>
      </c>
      <c r="E35" s="31">
        <f>E20/'total économie'!D20</f>
        <v>0.12807273811129091</v>
      </c>
      <c r="F35" s="31">
        <f>F20/'total économie'!E20</f>
        <v>0.1224946115192838</v>
      </c>
      <c r="G35" s="31">
        <f>G20/'total économie'!F20</f>
        <v>0.12325977680612138</v>
      </c>
      <c r="H35" s="31">
        <f>H20/'total économie'!G20</f>
        <v>0.12223164877115117</v>
      </c>
      <c r="I35" s="31">
        <f>I20/'total économie'!H20</f>
        <v>0.11903068718067825</v>
      </c>
      <c r="J35" s="31">
        <f>J20/'total économie'!I20</f>
        <v>0.11495333500396077</v>
      </c>
      <c r="K35" s="31">
        <f>K20/'total économie'!J20</f>
        <v>0.11928655094017269</v>
      </c>
      <c r="L35" s="31">
        <f>L20/'total économie'!K20</f>
        <v>0.11646957258568438</v>
      </c>
      <c r="M35" s="32">
        <f>M20/'total économie'!L20</f>
        <v>0.11806458287810659</v>
      </c>
    </row>
    <row r="36" spans="2:17" ht="20.100000000000001" customHeight="1">
      <c r="B36" s="21" t="s">
        <v>42</v>
      </c>
      <c r="C36" s="30">
        <f>C21/'total économie'!B21</f>
        <v>0.19491434659775822</v>
      </c>
      <c r="D36" s="31">
        <f>D21/'total économie'!C21</f>
        <v>0.18526035255837051</v>
      </c>
      <c r="E36" s="31">
        <f>E21/'total économie'!D21</f>
        <v>0.19212872844609971</v>
      </c>
      <c r="F36" s="31">
        <f>F21/'total économie'!E21</f>
        <v>0.19249849576395434</v>
      </c>
      <c r="G36" s="31">
        <f>G21/'total économie'!F21</f>
        <v>0.17829029421931672</v>
      </c>
      <c r="H36" s="31">
        <f>H21/'total économie'!G21</f>
        <v>0.17646986822718375</v>
      </c>
      <c r="I36" s="31">
        <f>I21/'total économie'!H21</f>
        <v>0.17476985166653938</v>
      </c>
      <c r="J36" s="31">
        <f>J21/'total économie'!I21</f>
        <v>0.17549801286001104</v>
      </c>
      <c r="K36" s="31">
        <f>K21/'total économie'!J21</f>
        <v>0.17762304232471093</v>
      </c>
      <c r="L36" s="31">
        <f>L21/'total économie'!K21</f>
        <v>0.17583753606240943</v>
      </c>
      <c r="M36" s="32">
        <f>M21/'total économie'!L21</f>
        <v>0.15965587031605172</v>
      </c>
    </row>
    <row r="37" spans="2:17" ht="20.100000000000001" customHeight="1">
      <c r="B37" s="21" t="s">
        <v>43</v>
      </c>
      <c r="C37" s="30">
        <f>C22/'total économie'!B22</f>
        <v>0.11005246573790747</v>
      </c>
      <c r="D37" s="31">
        <f>D22/'total économie'!C22</f>
        <v>0.1085986826804498</v>
      </c>
      <c r="E37" s="31">
        <f>E22/'total économie'!D22</f>
        <v>0.10828784632207483</v>
      </c>
      <c r="F37" s="31">
        <f>F22/'total économie'!E22</f>
        <v>0.10672381489881234</v>
      </c>
      <c r="G37" s="31">
        <f>G22/'total économie'!F22</f>
        <v>0.10890533571183728</v>
      </c>
      <c r="H37" s="31">
        <f>H22/'total économie'!G22</f>
        <v>0.10822184552278473</v>
      </c>
      <c r="I37" s="31">
        <f>I22/'total économie'!H22</f>
        <v>0.10953744982191488</v>
      </c>
      <c r="J37" s="31">
        <f>J22/'total économie'!I22</f>
        <v>0.10868919760885226</v>
      </c>
      <c r="K37" s="31">
        <f>K22/'total économie'!J22</f>
        <v>0.10421701351609908</v>
      </c>
      <c r="L37" s="31">
        <f>L22/'total économie'!K22</f>
        <v>0.10526835269024795</v>
      </c>
      <c r="M37" s="32">
        <f>M22/'total économie'!L22</f>
        <v>0.10829612011331211</v>
      </c>
    </row>
    <row r="38" spans="2:17" ht="20.100000000000001" customHeight="1">
      <c r="B38" s="23" t="s">
        <v>44</v>
      </c>
      <c r="C38" s="36">
        <f>C23/'total économie'!B23</f>
        <v>0.11113692165441737</v>
      </c>
      <c r="D38" s="37">
        <f>D23/'total économie'!C23</f>
        <v>0.1069679380605866</v>
      </c>
      <c r="E38" s="37">
        <f>E23/'total économie'!D23</f>
        <v>0.10564012265436715</v>
      </c>
      <c r="F38" s="37">
        <f>F23/'total économie'!E23</f>
        <v>0.10427965747978672</v>
      </c>
      <c r="G38" s="37">
        <f>G23/'total économie'!F23</f>
        <v>0.10554509466051082</v>
      </c>
      <c r="H38" s="37">
        <f>H23/'total économie'!G23</f>
        <v>0.1051416093415391</v>
      </c>
      <c r="I38" s="37">
        <f>I23/'total économie'!H23</f>
        <v>0.10380135381772149</v>
      </c>
      <c r="J38" s="37">
        <f>J23/'total économie'!I23</f>
        <v>0.10511764874441809</v>
      </c>
      <c r="K38" s="37">
        <f>K23/'total économie'!J23</f>
        <v>0.10445507986540598</v>
      </c>
      <c r="L38" s="37"/>
      <c r="M38" s="38"/>
    </row>
    <row r="39" spans="2:17" ht="20.100000000000001" customHeight="1">
      <c r="B39" s="46" t="s">
        <v>65</v>
      </c>
      <c r="C39" s="42">
        <f>C24/'total économie'!B24</f>
        <v>0.11246765544684434</v>
      </c>
      <c r="D39" s="43">
        <f>D24/'total économie'!C24</f>
        <v>0.11196751766103767</v>
      </c>
      <c r="E39" s="43">
        <f>E24/'total économie'!D24</f>
        <v>0.11086426661451025</v>
      </c>
      <c r="F39" s="43">
        <f>F24/'total économie'!E24</f>
        <v>0.10993278477827098</v>
      </c>
      <c r="G39" s="43">
        <f>G24/'total économie'!F24</f>
        <v>0.11040646626484045</v>
      </c>
      <c r="H39" s="43">
        <f>H24/'total économie'!G24</f>
        <v>0.11115704856987151</v>
      </c>
      <c r="I39" s="43">
        <f>I24/'total économie'!H24</f>
        <v>0.11223750999077547</v>
      </c>
      <c r="J39" s="43">
        <f>J24/'total économie'!I24</f>
        <v>0.11297389963599923</v>
      </c>
      <c r="K39" s="43">
        <f>K24/'total économie'!J24</f>
        <v>0.11268447225995316</v>
      </c>
      <c r="L39" s="43">
        <f>L24/'total économie'!K24</f>
        <v>0.1149270310430348</v>
      </c>
      <c r="M39" s="44">
        <f>M24/'total économie'!L24</f>
        <v>0.11579035015683095</v>
      </c>
    </row>
    <row r="40" spans="2:17" ht="19.5" customHeight="1">
      <c r="B40" s="45" t="s">
        <v>66</v>
      </c>
    </row>
    <row r="42" spans="2:17" ht="11.45" customHeight="1">
      <c r="C42" t="s">
        <v>33</v>
      </c>
      <c r="D42" t="s">
        <v>34</v>
      </c>
      <c r="E42" t="s">
        <v>35</v>
      </c>
      <c r="F42" t="s">
        <v>36</v>
      </c>
      <c r="G42" t="s">
        <v>37</v>
      </c>
      <c r="H42" t="s">
        <v>38</v>
      </c>
      <c r="I42" t="s">
        <v>39</v>
      </c>
      <c r="J42" t="s">
        <v>40</v>
      </c>
      <c r="K42" t="s">
        <v>41</v>
      </c>
      <c r="L42" t="s">
        <v>42</v>
      </c>
      <c r="M42" t="s">
        <v>43</v>
      </c>
      <c r="N42" t="s">
        <v>44</v>
      </c>
      <c r="O42" t="s">
        <v>65</v>
      </c>
    </row>
    <row r="43" spans="2:17" ht="11.45" customHeight="1">
      <c r="B43" t="s">
        <v>69</v>
      </c>
      <c r="C43" s="48">
        <v>1.6867768901302087E-2</v>
      </c>
      <c r="D43" s="48">
        <v>1.2991890803011864E-2</v>
      </c>
      <c r="E43" s="48">
        <v>1.3551896795143624E-2</v>
      </c>
      <c r="F43" s="48">
        <v>1.5846417228535553E-2</v>
      </c>
      <c r="G43" s="48">
        <v>1.6592274205102772E-2</v>
      </c>
      <c r="H43" s="48">
        <v>1.4820413552775299E-2</v>
      </c>
      <c r="I43" s="48">
        <v>1.134541395373182E-2</v>
      </c>
      <c r="J43" s="48">
        <v>1.3001131914205523E-2</v>
      </c>
      <c r="K43" s="48">
        <v>1.3360830585331624E-2</v>
      </c>
      <c r="L43" s="48">
        <v>2.9580253132154306E-2</v>
      </c>
      <c r="M43" s="48">
        <v>1.6508133567533823E-2</v>
      </c>
      <c r="N43" s="48">
        <v>1.6785788850814953E-2</v>
      </c>
      <c r="O43" s="48">
        <v>1.5550973382472794E-2</v>
      </c>
      <c r="Q43" s="47">
        <f>H43-O43</f>
        <v>-7.3055982969749515E-4</v>
      </c>
    </row>
    <row r="44" spans="2:17" ht="11.45" customHeight="1">
      <c r="B44" t="s">
        <v>67</v>
      </c>
      <c r="C44" s="48">
        <v>6.0052494948470501E-2</v>
      </c>
      <c r="D44" s="48">
        <v>5.6299543268342064E-2</v>
      </c>
      <c r="E44" s="48">
        <v>8.6045725457869843E-2</v>
      </c>
      <c r="F44" s="48">
        <v>4.934521171641712E-2</v>
      </c>
      <c r="G44" s="48">
        <v>5.9381715986113408E-2</v>
      </c>
      <c r="H44" s="48">
        <v>4.7506117177543064E-2</v>
      </c>
      <c r="I44" s="48">
        <v>5.521194894588885E-2</v>
      </c>
      <c r="J44" s="48">
        <v>8.5886877880317403E-2</v>
      </c>
      <c r="K44" s="48">
        <v>6.3028020380275163E-2</v>
      </c>
      <c r="L44" s="48">
        <v>6.734120864766123E-2</v>
      </c>
      <c r="M44" s="48">
        <v>5.3780898277682905E-2</v>
      </c>
      <c r="N44" s="48">
        <v>3.6604691734984839E-2</v>
      </c>
      <c r="O44" s="48">
        <v>5.2798229637697536E-2</v>
      </c>
      <c r="Q44" s="47">
        <f t="shared" ref="Q44:Q45" si="1">H44-O44</f>
        <v>-5.2921124601544717E-3</v>
      </c>
    </row>
    <row r="45" spans="2:17" ht="11.45" customHeight="1">
      <c r="B45" t="s">
        <v>68</v>
      </c>
      <c r="C45" s="48">
        <v>3.9503350782889558E-2</v>
      </c>
      <c r="D45" s="48">
        <v>4.147954783623712E-2</v>
      </c>
      <c r="E45" s="48">
        <v>3.233511600314784E-2</v>
      </c>
      <c r="F45" s="48">
        <v>3.4418755869287665E-2</v>
      </c>
      <c r="G45" s="48">
        <v>5.2523833140463987E-2</v>
      </c>
      <c r="H45" s="48">
        <v>4.0971757917788496E-2</v>
      </c>
      <c r="I45" s="48">
        <v>5.2117413433844823E-2</v>
      </c>
      <c r="J45" s="48">
        <v>3.8535614871966641E-2</v>
      </c>
      <c r="K45" s="48">
        <v>4.2897699974565898E-2</v>
      </c>
      <c r="L45" s="48">
        <v>8.0701580544895415E-2</v>
      </c>
      <c r="M45" s="48">
        <v>3.3927981670882346E-2</v>
      </c>
      <c r="N45" s="48">
        <v>5.1064599279606188E-2</v>
      </c>
      <c r="O45" s="48">
        <v>4.4335269239782815E-2</v>
      </c>
      <c r="Q45" s="47">
        <f t="shared" si="1"/>
        <v>-3.3635113219943197E-3</v>
      </c>
    </row>
    <row r="78" spans="3:3" ht="11.45" customHeight="1">
      <c r="C78" s="49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xSplit="1" ySplit="11" topLeftCell="B12" activePane="bottomRight" state="frozen"/>
      <selection pane="topRight"/>
      <selection pane="bottomLeft"/>
      <selection pane="bottomRight" activeCell="K24" sqref="K24"/>
    </sheetView>
  </sheetViews>
  <sheetFormatPr baseColWidth="10" defaultColWidth="9.140625" defaultRowHeight="11.45" customHeight="1"/>
  <cols>
    <col min="1" max="1" width="14" customWidth="1"/>
    <col min="2" max="10" width="10" customWidth="1"/>
    <col min="11" max="11" width="14.140625" customWidth="1"/>
    <col min="12" max="12" width="12.28515625" customWidth="1"/>
  </cols>
  <sheetData>
    <row r="1" spans="1:12">
      <c r="A1" s="3" t="s">
        <v>57</v>
      </c>
    </row>
    <row r="2" spans="1:12">
      <c r="A2" s="2" t="s">
        <v>58</v>
      </c>
      <c r="B2" s="1" t="s">
        <v>0</v>
      </c>
    </row>
    <row r="3" spans="1:12">
      <c r="A3" s="2" t="s">
        <v>59</v>
      </c>
      <c r="B3" s="2" t="s">
        <v>6</v>
      </c>
    </row>
    <row r="5" spans="1:12">
      <c r="A5" s="1" t="s">
        <v>12</v>
      </c>
      <c r="C5" s="2" t="s">
        <v>18</v>
      </c>
    </row>
    <row r="6" spans="1:12">
      <c r="A6" s="1" t="s">
        <v>13</v>
      </c>
      <c r="C6" s="2" t="s">
        <v>19</v>
      </c>
    </row>
    <row r="7" spans="1:12">
      <c r="A7" s="1" t="s">
        <v>14</v>
      </c>
      <c r="C7" s="2" t="s">
        <v>20</v>
      </c>
    </row>
    <row r="8" spans="1:12">
      <c r="A8" s="1" t="s">
        <v>15</v>
      </c>
      <c r="C8" s="2" t="s">
        <v>20</v>
      </c>
    </row>
    <row r="9" spans="1:12">
      <c r="A9" s="1" t="s">
        <v>16</v>
      </c>
      <c r="C9" s="2" t="s">
        <v>22</v>
      </c>
    </row>
    <row r="11" spans="1:12">
      <c r="A11" s="5" t="s">
        <v>60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54</v>
      </c>
      <c r="K11" s="4" t="s">
        <v>55</v>
      </c>
      <c r="L11" s="4" t="s">
        <v>56</v>
      </c>
    </row>
    <row r="12" spans="1:12">
      <c r="A12" s="6" t="s">
        <v>33</v>
      </c>
      <c r="B12" s="14">
        <v>326533.7</v>
      </c>
      <c r="C12" s="14">
        <v>339644.3</v>
      </c>
      <c r="D12" s="14">
        <v>346646.3</v>
      </c>
      <c r="E12" s="14">
        <v>350217.3</v>
      </c>
      <c r="F12" s="14">
        <v>358051.35</v>
      </c>
      <c r="G12" s="14">
        <v>373301.6</v>
      </c>
      <c r="H12" s="7">
        <v>384171</v>
      </c>
      <c r="I12" s="14">
        <v>396978.7</v>
      </c>
      <c r="J12" s="14">
        <v>410172.8</v>
      </c>
      <c r="K12" s="14">
        <v>427315.1</v>
      </c>
      <c r="L12" s="14">
        <v>413620.9</v>
      </c>
    </row>
    <row r="13" spans="1:12">
      <c r="A13" s="6" t="s">
        <v>34</v>
      </c>
      <c r="B13" s="15">
        <v>142861.54</v>
      </c>
      <c r="C13" s="15">
        <v>149208.10999999999</v>
      </c>
      <c r="D13" s="15">
        <v>146247.85999999999</v>
      </c>
      <c r="E13" s="15">
        <v>142878.79</v>
      </c>
      <c r="F13" s="15">
        <v>142744.47</v>
      </c>
      <c r="G13" s="15">
        <v>152654.35</v>
      </c>
      <c r="H13" s="15">
        <v>159601.95000000001</v>
      </c>
      <c r="I13" s="15">
        <v>174444.14</v>
      </c>
      <c r="J13" s="15">
        <v>190153.23</v>
      </c>
      <c r="K13" s="15">
        <v>203741.2</v>
      </c>
      <c r="L13" s="15">
        <v>196415.76</v>
      </c>
    </row>
    <row r="14" spans="1:12">
      <c r="A14" s="6" t="s">
        <v>35</v>
      </c>
      <c r="B14" s="14">
        <v>209840.17</v>
      </c>
      <c r="C14" s="14">
        <v>213907.89</v>
      </c>
      <c r="D14" s="14">
        <v>219793.06</v>
      </c>
      <c r="E14" s="14">
        <v>223850.71</v>
      </c>
      <c r="F14" s="14">
        <v>230586.86</v>
      </c>
      <c r="G14" s="14">
        <v>236923.1</v>
      </c>
      <c r="H14" s="14">
        <v>245674.93</v>
      </c>
      <c r="I14" s="14">
        <v>256346.54</v>
      </c>
      <c r="J14" s="14">
        <v>262325.64</v>
      </c>
      <c r="K14" s="14">
        <v>269518.53999999998</v>
      </c>
      <c r="L14" s="7" t="s">
        <v>61</v>
      </c>
    </row>
    <row r="15" spans="1:12">
      <c r="A15" s="6" t="s">
        <v>36</v>
      </c>
      <c r="B15" s="8">
        <v>2317328</v>
      </c>
      <c r="C15" s="8">
        <v>2428078</v>
      </c>
      <c r="D15" s="8">
        <v>2478596</v>
      </c>
      <c r="E15" s="8">
        <v>2542656</v>
      </c>
      <c r="F15" s="8">
        <v>2639816</v>
      </c>
      <c r="G15" s="8">
        <v>2725924</v>
      </c>
      <c r="H15" s="8">
        <v>2822443</v>
      </c>
      <c r="I15" s="8">
        <v>2944074</v>
      </c>
      <c r="J15" s="8">
        <v>3032736</v>
      </c>
      <c r="K15" s="8">
        <v>3130567</v>
      </c>
      <c r="L15" s="8">
        <v>3086377</v>
      </c>
    </row>
    <row r="16" spans="1:12">
      <c r="A16" s="6" t="s">
        <v>37</v>
      </c>
      <c r="B16" s="7">
        <v>989913</v>
      </c>
      <c r="C16" s="7">
        <v>983721</v>
      </c>
      <c r="D16" s="7">
        <v>954026</v>
      </c>
      <c r="E16" s="7">
        <v>935655</v>
      </c>
      <c r="F16" s="7">
        <v>944470</v>
      </c>
      <c r="G16" s="7">
        <v>980992</v>
      </c>
      <c r="H16" s="7">
        <v>1010688</v>
      </c>
      <c r="I16" s="7">
        <v>1053180</v>
      </c>
      <c r="J16" s="7">
        <v>1088820</v>
      </c>
      <c r="K16" s="7">
        <v>1129619</v>
      </c>
      <c r="L16" s="7">
        <v>1021086</v>
      </c>
    </row>
    <row r="17" spans="1:12">
      <c r="A17" s="6" t="s">
        <v>38</v>
      </c>
      <c r="B17" s="15">
        <v>1800982.01</v>
      </c>
      <c r="C17" s="8">
        <v>1849498</v>
      </c>
      <c r="D17" s="8">
        <v>1873450</v>
      </c>
      <c r="E17" s="15">
        <v>1897907.94</v>
      </c>
      <c r="F17" s="15">
        <v>1925073.52</v>
      </c>
      <c r="G17" s="15">
        <v>1967466.01</v>
      </c>
      <c r="H17" s="8">
        <v>1996790</v>
      </c>
      <c r="I17" s="15">
        <v>2046129.03</v>
      </c>
      <c r="J17" s="15">
        <v>2101769.96</v>
      </c>
      <c r="K17" s="8">
        <v>2169269</v>
      </c>
      <c r="L17" s="8">
        <v>2068844</v>
      </c>
    </row>
    <row r="18" spans="1:12">
      <c r="A18" s="6" t="s">
        <v>39</v>
      </c>
      <c r="B18" s="14">
        <v>1443246.52</v>
      </c>
      <c r="C18" s="14">
        <v>1471728.45</v>
      </c>
      <c r="D18" s="14">
        <v>1448020.96</v>
      </c>
      <c r="E18" s="14">
        <v>1444106.06</v>
      </c>
      <c r="F18" s="14">
        <v>1457859.17</v>
      </c>
      <c r="G18" s="7">
        <v>1488049</v>
      </c>
      <c r="H18" s="14">
        <v>1522753.8</v>
      </c>
      <c r="I18" s="14">
        <v>1557795.8</v>
      </c>
      <c r="J18" s="14">
        <v>1589576.2</v>
      </c>
      <c r="K18" s="14">
        <v>1611368.5</v>
      </c>
      <c r="L18" s="14">
        <v>1502860.8</v>
      </c>
    </row>
    <row r="19" spans="1:12">
      <c r="A19" s="6" t="s">
        <v>40</v>
      </c>
      <c r="B19" s="8">
        <v>567757</v>
      </c>
      <c r="C19" s="8">
        <v>579590</v>
      </c>
      <c r="D19" s="8">
        <v>583832</v>
      </c>
      <c r="E19" s="8">
        <v>588535</v>
      </c>
      <c r="F19" s="8">
        <v>597414</v>
      </c>
      <c r="G19" s="8">
        <v>620835</v>
      </c>
      <c r="H19" s="8">
        <v>634824</v>
      </c>
      <c r="I19" s="8">
        <v>661566</v>
      </c>
      <c r="J19" s="8">
        <v>692632</v>
      </c>
      <c r="K19" s="8">
        <v>724960</v>
      </c>
      <c r="L19" s="8">
        <v>709628</v>
      </c>
    </row>
    <row r="20" spans="1:12">
      <c r="A20" s="6" t="s">
        <v>41</v>
      </c>
      <c r="B20" s="14">
        <v>262315.28000000003</v>
      </c>
      <c r="C20" s="14">
        <v>274868.08</v>
      </c>
      <c r="D20" s="14">
        <v>281956.18</v>
      </c>
      <c r="E20" s="14">
        <v>287195.98</v>
      </c>
      <c r="F20" s="14">
        <v>297231.27</v>
      </c>
      <c r="G20" s="14">
        <v>307040.61</v>
      </c>
      <c r="H20" s="14">
        <v>318953.38</v>
      </c>
      <c r="I20" s="14">
        <v>329417.15000000002</v>
      </c>
      <c r="J20" s="14">
        <v>344262.28</v>
      </c>
      <c r="K20" s="14">
        <v>354893.12</v>
      </c>
      <c r="L20" s="14">
        <v>341771.08</v>
      </c>
    </row>
    <row r="21" spans="1:12">
      <c r="A21" s="6" t="s">
        <v>42</v>
      </c>
      <c r="B21" s="15">
        <v>316895.76</v>
      </c>
      <c r="C21" s="15">
        <v>331413.49</v>
      </c>
      <c r="D21" s="15">
        <v>342168.35</v>
      </c>
      <c r="E21" s="15">
        <v>350427.05</v>
      </c>
      <c r="F21" s="15">
        <v>364444.46</v>
      </c>
      <c r="G21" s="15">
        <v>381531.65</v>
      </c>
      <c r="H21" s="15">
        <v>376745.07</v>
      </c>
      <c r="I21" s="15">
        <v>410469.32</v>
      </c>
      <c r="J21" s="15">
        <v>435969.9</v>
      </c>
      <c r="K21" s="15">
        <v>469113.83</v>
      </c>
      <c r="L21" s="15">
        <v>463438.08000000002</v>
      </c>
    </row>
    <row r="22" spans="1:12">
      <c r="A22" s="6" t="s">
        <v>43</v>
      </c>
      <c r="B22" s="14">
        <v>324165.84000000003</v>
      </c>
      <c r="C22" s="14">
        <v>357008.29</v>
      </c>
      <c r="D22" s="14">
        <v>373731.23</v>
      </c>
      <c r="E22" s="14">
        <v>385346.42</v>
      </c>
      <c r="F22" s="14">
        <v>383305.37</v>
      </c>
      <c r="G22" s="14">
        <v>404944.12</v>
      </c>
      <c r="H22" s="14">
        <v>413086.21</v>
      </c>
      <c r="I22" s="14">
        <v>425516.16</v>
      </c>
      <c r="J22" s="14">
        <v>417181.02</v>
      </c>
      <c r="K22" s="14">
        <v>430288.96</v>
      </c>
      <c r="L22" s="14">
        <v>426559.88</v>
      </c>
    </row>
    <row r="23" spans="1:12">
      <c r="A23" s="6" t="s">
        <v>44</v>
      </c>
      <c r="B23" s="15">
        <v>1685400.83</v>
      </c>
      <c r="C23" s="15">
        <v>1707685.53</v>
      </c>
      <c r="D23" s="15">
        <v>1885923.88</v>
      </c>
      <c r="E23" s="15">
        <v>1870813.97</v>
      </c>
      <c r="F23" s="15">
        <v>2059984.13</v>
      </c>
      <c r="G23" s="15">
        <v>2358269.21</v>
      </c>
      <c r="H23" s="15">
        <v>2170439.9</v>
      </c>
      <c r="I23" s="15">
        <v>2104685.87</v>
      </c>
      <c r="J23" s="15">
        <v>2159091.2599999998</v>
      </c>
      <c r="K23" s="8" t="s">
        <v>61</v>
      </c>
      <c r="L23" s="8" t="s">
        <v>61</v>
      </c>
    </row>
    <row r="24" spans="1:12" ht="11.45" customHeight="1">
      <c r="A24" s="40" t="s">
        <v>64</v>
      </c>
      <c r="B24" s="41">
        <f>SUM(B12:B23)</f>
        <v>10387239.65</v>
      </c>
      <c r="C24" s="41">
        <f t="shared" ref="C24:L24" si="0">SUM(C12:C23)</f>
        <v>10686351.139999999</v>
      </c>
      <c r="D24" s="41">
        <f t="shared" si="0"/>
        <v>10934391.82</v>
      </c>
      <c r="E24" s="41">
        <f t="shared" si="0"/>
        <v>11019590.220000003</v>
      </c>
      <c r="F24" s="41">
        <f t="shared" si="0"/>
        <v>11400980.599999998</v>
      </c>
      <c r="G24" s="41">
        <f t="shared" si="0"/>
        <v>11997930.649999999</v>
      </c>
      <c r="H24" s="41">
        <f t="shared" si="0"/>
        <v>12056171.240000002</v>
      </c>
      <c r="I24" s="41">
        <f t="shared" si="0"/>
        <v>12360602.710000001</v>
      </c>
      <c r="J24" s="41">
        <f t="shared" si="0"/>
        <v>12724690.289999999</v>
      </c>
      <c r="K24" s="41">
        <f t="shared" si="0"/>
        <v>10920654.25</v>
      </c>
      <c r="L24" s="41">
        <f t="shared" si="0"/>
        <v>10230601.500000002</v>
      </c>
    </row>
    <row r="25" spans="1:12">
      <c r="A25" s="1" t="s">
        <v>62</v>
      </c>
    </row>
    <row r="26" spans="1:12">
      <c r="A26" s="1" t="s">
        <v>61</v>
      </c>
      <c r="B26" s="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Summary</vt:lpstr>
      <vt:lpstr>Structure</vt:lpstr>
      <vt:lpstr>commerce auto</vt:lpstr>
      <vt:lpstr>commerce de gros</vt:lpstr>
      <vt:lpstr>commerce de détail</vt:lpstr>
      <vt:lpstr>total commerce</vt:lpstr>
      <vt:lpstr>total économie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2024-03-30T16:46:47Z</dcterms:created>
  <dcterms:modified xsi:type="dcterms:W3CDTF">2024-03-30T17:17:23Z</dcterms:modified>
</cp:coreProperties>
</file>