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75DD8CDF-C6CD-4310-A10C-393EB459A230}" xr6:coauthVersionLast="36" xr6:coauthVersionMax="36" xr10:uidLastSave="{00000000-0000-0000-0000-000000000000}"/>
  <bookViews>
    <workbookView xWindow="0" yWindow="0" windowWidth="21600" windowHeight="9525" firstSheet="1" activeTab="5" xr2:uid="{00000000-000D-0000-FFFF-FFFF00000000}"/>
  </bookViews>
  <sheets>
    <sheet name="Sommaire" sheetId="1" r:id="rId1"/>
    <sheet name="Structure" sheetId="2" r:id="rId2"/>
    <sheet name="total" sheetId="3" r:id="rId3"/>
    <sheet name="mat transport" sheetId="4" r:id="rId4"/>
    <sheet name="total transport" sheetId="7" r:id="rId5"/>
    <sheet name="mat transport transport" sheetId="8" r:id="rId6"/>
  </sheets>
  <calcPr calcId="191029"/>
</workbook>
</file>

<file path=xl/calcChain.xml><?xml version="1.0" encoding="utf-8"?>
<calcChain xmlns="http://schemas.openxmlformats.org/spreadsheetml/2006/main">
  <c r="O43" i="8" l="1"/>
  <c r="N43" i="8"/>
  <c r="M43" i="8"/>
  <c r="L43" i="8"/>
  <c r="K43" i="8"/>
  <c r="J43" i="8"/>
  <c r="I43" i="8"/>
  <c r="H43" i="8"/>
  <c r="G43" i="8"/>
  <c r="F43" i="8"/>
  <c r="E43" i="8"/>
  <c r="D43" i="8"/>
  <c r="O42" i="8"/>
  <c r="G59" i="8" s="1"/>
  <c r="N42" i="8"/>
  <c r="M42" i="8"/>
  <c r="E59" i="8" s="1"/>
  <c r="L42" i="8"/>
  <c r="K42" i="8"/>
  <c r="J42" i="8"/>
  <c r="I42" i="8"/>
  <c r="H42" i="8"/>
  <c r="G42" i="8"/>
  <c r="F42" i="8"/>
  <c r="E42" i="8"/>
  <c r="D42" i="8"/>
  <c r="O41" i="8"/>
  <c r="N41" i="8"/>
  <c r="M41" i="8"/>
  <c r="L41" i="8"/>
  <c r="K41" i="8"/>
  <c r="J41" i="8"/>
  <c r="I41" i="8"/>
  <c r="H41" i="8"/>
  <c r="G41" i="8"/>
  <c r="F41" i="8"/>
  <c r="E41" i="8"/>
  <c r="D41" i="8"/>
  <c r="O40" i="8"/>
  <c r="G57" i="8" s="1"/>
  <c r="N40" i="8"/>
  <c r="M40" i="8"/>
  <c r="E57" i="8" s="1"/>
  <c r="L40" i="8"/>
  <c r="K40" i="8"/>
  <c r="J40" i="8"/>
  <c r="I40" i="8"/>
  <c r="H40" i="8"/>
  <c r="G40" i="8"/>
  <c r="F40" i="8"/>
  <c r="E40" i="8"/>
  <c r="D40" i="8"/>
  <c r="O39" i="8"/>
  <c r="G56" i="8" s="1"/>
  <c r="N39" i="8"/>
  <c r="M39" i="8"/>
  <c r="E56" i="8" s="1"/>
  <c r="L39" i="8"/>
  <c r="K39" i="8"/>
  <c r="J39" i="8"/>
  <c r="I39" i="8"/>
  <c r="H39" i="8"/>
  <c r="G39" i="8"/>
  <c r="F39" i="8"/>
  <c r="E39" i="8"/>
  <c r="D39" i="8"/>
  <c r="O38" i="8"/>
  <c r="N38" i="8"/>
  <c r="M38" i="8"/>
  <c r="L38" i="8"/>
  <c r="K38" i="8"/>
  <c r="J38" i="8"/>
  <c r="I38" i="8"/>
  <c r="H38" i="8"/>
  <c r="G38" i="8"/>
  <c r="F38" i="8"/>
  <c r="E38" i="8"/>
  <c r="D38" i="8"/>
  <c r="O37" i="8"/>
  <c r="N37" i="8"/>
  <c r="M37" i="8"/>
  <c r="E54" i="8" s="1"/>
  <c r="L37" i="8"/>
  <c r="K37" i="8"/>
  <c r="J37" i="8"/>
  <c r="I37" i="8"/>
  <c r="H37" i="8"/>
  <c r="G37" i="8"/>
  <c r="F37" i="8"/>
  <c r="E37" i="8"/>
  <c r="D37" i="8"/>
  <c r="O36" i="8"/>
  <c r="G53" i="8" s="1"/>
  <c r="N36" i="8"/>
  <c r="M36" i="8"/>
  <c r="E53" i="8" s="1"/>
  <c r="L36" i="8"/>
  <c r="K36" i="8"/>
  <c r="J36" i="8"/>
  <c r="I36" i="8"/>
  <c r="H36" i="8"/>
  <c r="G36" i="8"/>
  <c r="F36" i="8"/>
  <c r="E36" i="8"/>
  <c r="D36" i="8"/>
  <c r="O35" i="8"/>
  <c r="G52" i="8" s="1"/>
  <c r="N35" i="8"/>
  <c r="M35" i="8"/>
  <c r="L35" i="8"/>
  <c r="K35" i="8"/>
  <c r="J35" i="8"/>
  <c r="I35" i="8"/>
  <c r="H35" i="8"/>
  <c r="G35" i="8"/>
  <c r="F35" i="8"/>
  <c r="E35" i="8"/>
  <c r="D35" i="8"/>
  <c r="O34" i="8"/>
  <c r="N34" i="8"/>
  <c r="M34" i="8"/>
  <c r="E51" i="8" s="1"/>
  <c r="L34" i="8"/>
  <c r="K34" i="8"/>
  <c r="J34" i="8"/>
  <c r="I34" i="8"/>
  <c r="H34" i="8"/>
  <c r="G34" i="8"/>
  <c r="F34" i="8"/>
  <c r="E34" i="8"/>
  <c r="D34" i="8"/>
  <c r="O33" i="8"/>
  <c r="G50" i="8" s="1"/>
  <c r="N33" i="8"/>
  <c r="M33" i="8"/>
  <c r="E50" i="8" s="1"/>
  <c r="L33" i="8"/>
  <c r="K33" i="8"/>
  <c r="J33" i="8"/>
  <c r="I33" i="8"/>
  <c r="H33" i="8"/>
  <c r="G33" i="8"/>
  <c r="F33" i="8"/>
  <c r="E33" i="8"/>
  <c r="D33" i="8"/>
  <c r="O32" i="8"/>
  <c r="N32" i="8"/>
  <c r="M32" i="8"/>
  <c r="L32" i="8"/>
  <c r="K32" i="8"/>
  <c r="J32" i="8"/>
  <c r="I32" i="8"/>
  <c r="H32" i="8"/>
  <c r="G32" i="8"/>
  <c r="F32" i="8"/>
  <c r="E32" i="8"/>
  <c r="D32" i="8"/>
  <c r="O31" i="8"/>
  <c r="G48" i="8" s="1"/>
  <c r="N31" i="8"/>
  <c r="M31" i="8"/>
  <c r="E48" i="8" s="1"/>
  <c r="L31" i="8"/>
  <c r="K31" i="8"/>
  <c r="J31" i="8"/>
  <c r="I31" i="8"/>
  <c r="H31" i="8"/>
  <c r="G31" i="8"/>
  <c r="F31" i="8"/>
  <c r="E31" i="8"/>
  <c r="D31" i="8"/>
  <c r="O30" i="8"/>
  <c r="N30" i="8"/>
  <c r="M30" i="8"/>
  <c r="E47" i="8" s="1"/>
  <c r="L30" i="8"/>
  <c r="K30" i="8"/>
  <c r="J30" i="8"/>
  <c r="I30" i="8"/>
  <c r="H30" i="8"/>
  <c r="G30" i="8"/>
  <c r="F30" i="8"/>
  <c r="E30" i="8"/>
  <c r="D30" i="8"/>
  <c r="C30" i="8"/>
  <c r="C47" i="8" s="1"/>
  <c r="C31" i="8"/>
  <c r="C32" i="8"/>
  <c r="C49" i="8" s="1"/>
  <c r="C33" i="8"/>
  <c r="C34" i="8"/>
  <c r="C51" i="8" s="1"/>
  <c r="C35" i="8"/>
  <c r="C36" i="8"/>
  <c r="C53" i="8" s="1"/>
  <c r="C37" i="8"/>
  <c r="C38" i="8"/>
  <c r="C55" i="8" s="1"/>
  <c r="C39" i="8"/>
  <c r="C40" i="8"/>
  <c r="C57" i="8" s="1"/>
  <c r="C41" i="8"/>
  <c r="C42" i="8"/>
  <c r="C43" i="8"/>
  <c r="C60" i="8" s="1"/>
  <c r="F59" i="8"/>
  <c r="D59" i="8"/>
  <c r="F55" i="8"/>
  <c r="D55" i="8"/>
  <c r="G54" i="8"/>
  <c r="C54" i="8"/>
  <c r="F53" i="8"/>
  <c r="D53" i="8"/>
  <c r="E52" i="8"/>
  <c r="C52" i="8"/>
  <c r="D49" i="8"/>
  <c r="C48" i="8"/>
  <c r="F47" i="8"/>
  <c r="D47" i="8"/>
  <c r="D60" i="8"/>
  <c r="C59" i="8"/>
  <c r="F58" i="8"/>
  <c r="E58" i="8"/>
  <c r="D58" i="8"/>
  <c r="C58" i="8"/>
  <c r="F57" i="8"/>
  <c r="D57" i="8"/>
  <c r="F56" i="8"/>
  <c r="D56" i="8"/>
  <c r="C56" i="8"/>
  <c r="E55" i="8"/>
  <c r="F54" i="8"/>
  <c r="D54" i="8"/>
  <c r="F52" i="8"/>
  <c r="D52" i="8"/>
  <c r="F51" i="8"/>
  <c r="D51" i="8"/>
  <c r="F50" i="8"/>
  <c r="D50" i="8"/>
  <c r="C50" i="8"/>
  <c r="F48" i="8"/>
  <c r="D48" i="8"/>
  <c r="G47" i="8"/>
  <c r="D29" i="7"/>
  <c r="H29" i="7"/>
  <c r="L29" i="7"/>
  <c r="D46" i="7" s="1"/>
  <c r="D30" i="7"/>
  <c r="E30" i="7"/>
  <c r="F30" i="7"/>
  <c r="G30" i="7"/>
  <c r="H30" i="7"/>
  <c r="I30" i="7"/>
  <c r="J30" i="7"/>
  <c r="K30" i="7"/>
  <c r="L30" i="7"/>
  <c r="D47" i="7" s="1"/>
  <c r="M30" i="7"/>
  <c r="E47" i="7" s="1"/>
  <c r="N30" i="7"/>
  <c r="F47" i="7" s="1"/>
  <c r="O30" i="7"/>
  <c r="G47" i="7" s="1"/>
  <c r="D31" i="7"/>
  <c r="E31" i="7"/>
  <c r="F31" i="7"/>
  <c r="G31" i="7"/>
  <c r="H31" i="7"/>
  <c r="I31" i="7"/>
  <c r="J31" i="7"/>
  <c r="K31" i="7"/>
  <c r="L31" i="7"/>
  <c r="D48" i="7" s="1"/>
  <c r="M31" i="7"/>
  <c r="E48" i="7" s="1"/>
  <c r="N31" i="7"/>
  <c r="F48" i="7" s="1"/>
  <c r="O31" i="7"/>
  <c r="G48" i="7" s="1"/>
  <c r="D32" i="7"/>
  <c r="E32" i="7"/>
  <c r="F32" i="7"/>
  <c r="G32" i="7"/>
  <c r="H32" i="7"/>
  <c r="I32" i="7"/>
  <c r="J32" i="7"/>
  <c r="K32" i="7"/>
  <c r="L32" i="7"/>
  <c r="D49" i="7" s="1"/>
  <c r="M32" i="7"/>
  <c r="N32" i="7"/>
  <c r="O32" i="7"/>
  <c r="D33" i="7"/>
  <c r="E33" i="7"/>
  <c r="F33" i="7"/>
  <c r="G33" i="7"/>
  <c r="H33" i="7"/>
  <c r="I33" i="7"/>
  <c r="J33" i="7"/>
  <c r="K33" i="7"/>
  <c r="L33" i="7"/>
  <c r="D50" i="7" s="1"/>
  <c r="M33" i="7"/>
  <c r="E50" i="7" s="1"/>
  <c r="N33" i="7"/>
  <c r="F50" i="7" s="1"/>
  <c r="O33" i="7"/>
  <c r="G50" i="7" s="1"/>
  <c r="D34" i="7"/>
  <c r="E34" i="7"/>
  <c r="F34" i="7"/>
  <c r="G34" i="7"/>
  <c r="H34" i="7"/>
  <c r="I34" i="7"/>
  <c r="J34" i="7"/>
  <c r="K34" i="7"/>
  <c r="L34" i="7"/>
  <c r="D51" i="7" s="1"/>
  <c r="M34" i="7"/>
  <c r="E51" i="7" s="1"/>
  <c r="N34" i="7"/>
  <c r="F51" i="7" s="1"/>
  <c r="O34" i="7"/>
  <c r="D35" i="7"/>
  <c r="E35" i="7"/>
  <c r="F35" i="7"/>
  <c r="G35" i="7"/>
  <c r="H35" i="7"/>
  <c r="I35" i="7"/>
  <c r="J35" i="7"/>
  <c r="K35" i="7"/>
  <c r="L35" i="7"/>
  <c r="D52" i="7" s="1"/>
  <c r="M35" i="7"/>
  <c r="E52" i="7" s="1"/>
  <c r="N35" i="7"/>
  <c r="F52" i="7" s="1"/>
  <c r="O35" i="7"/>
  <c r="G52" i="7" s="1"/>
  <c r="D36" i="7"/>
  <c r="E36" i="7"/>
  <c r="F36" i="7"/>
  <c r="G36" i="7"/>
  <c r="H36" i="7"/>
  <c r="I36" i="7"/>
  <c r="J36" i="7"/>
  <c r="K36" i="7"/>
  <c r="L36" i="7"/>
  <c r="D53" i="7" s="1"/>
  <c r="M36" i="7"/>
  <c r="E53" i="7" s="1"/>
  <c r="N36" i="7"/>
  <c r="F53" i="7" s="1"/>
  <c r="O36" i="7"/>
  <c r="G53" i="7" s="1"/>
  <c r="D37" i="7"/>
  <c r="E37" i="7"/>
  <c r="F37" i="7"/>
  <c r="G37" i="7"/>
  <c r="H37" i="7"/>
  <c r="I37" i="7"/>
  <c r="J37" i="7"/>
  <c r="K37" i="7"/>
  <c r="L37" i="7"/>
  <c r="D54" i="7" s="1"/>
  <c r="M37" i="7"/>
  <c r="E54" i="7" s="1"/>
  <c r="N37" i="7"/>
  <c r="F54" i="7" s="1"/>
  <c r="O37" i="7"/>
  <c r="G54" i="7" s="1"/>
  <c r="D38" i="7"/>
  <c r="E38" i="7"/>
  <c r="F38" i="7"/>
  <c r="G38" i="7"/>
  <c r="H38" i="7"/>
  <c r="I38" i="7"/>
  <c r="J38" i="7"/>
  <c r="K38" i="7"/>
  <c r="L38" i="7"/>
  <c r="D55" i="7" s="1"/>
  <c r="M38" i="7"/>
  <c r="E55" i="7" s="1"/>
  <c r="N38" i="7"/>
  <c r="F55" i="7" s="1"/>
  <c r="O38" i="7"/>
  <c r="D39" i="7"/>
  <c r="E39" i="7"/>
  <c r="F39" i="7"/>
  <c r="G39" i="7"/>
  <c r="H39" i="7"/>
  <c r="I39" i="7"/>
  <c r="J39" i="7"/>
  <c r="K39" i="7"/>
  <c r="L39" i="7"/>
  <c r="D56" i="7" s="1"/>
  <c r="M39" i="7"/>
  <c r="E56" i="7" s="1"/>
  <c r="N39" i="7"/>
  <c r="F56" i="7" s="1"/>
  <c r="O39" i="7"/>
  <c r="G56" i="7" s="1"/>
  <c r="D40" i="7"/>
  <c r="E40" i="7"/>
  <c r="F40" i="7"/>
  <c r="G40" i="7"/>
  <c r="H40" i="7"/>
  <c r="I40" i="7"/>
  <c r="J40" i="7"/>
  <c r="K40" i="7"/>
  <c r="L40" i="7"/>
  <c r="D57" i="7" s="1"/>
  <c r="M40" i="7"/>
  <c r="E57" i="7" s="1"/>
  <c r="N40" i="7"/>
  <c r="F57" i="7" s="1"/>
  <c r="O40" i="7"/>
  <c r="G57" i="7" s="1"/>
  <c r="D41" i="7"/>
  <c r="E41" i="7"/>
  <c r="F41" i="7"/>
  <c r="G41" i="7"/>
  <c r="H41" i="7"/>
  <c r="I41" i="7"/>
  <c r="J41" i="7"/>
  <c r="K41" i="7"/>
  <c r="L41" i="7"/>
  <c r="D58" i="7" s="1"/>
  <c r="M41" i="7"/>
  <c r="E58" i="7" s="1"/>
  <c r="N41" i="7"/>
  <c r="F58" i="7" s="1"/>
  <c r="O41" i="7"/>
  <c r="D42" i="7"/>
  <c r="E42" i="7"/>
  <c r="F42" i="7"/>
  <c r="G42" i="7"/>
  <c r="H42" i="7"/>
  <c r="I42" i="7"/>
  <c r="J42" i="7"/>
  <c r="K42" i="7"/>
  <c r="L42" i="7"/>
  <c r="D59" i="7" s="1"/>
  <c r="M42" i="7"/>
  <c r="E59" i="7" s="1"/>
  <c r="N42" i="7"/>
  <c r="F59" i="7" s="1"/>
  <c r="O42" i="7"/>
  <c r="G59" i="7" s="1"/>
  <c r="D43" i="7"/>
  <c r="E43" i="7"/>
  <c r="F43" i="7"/>
  <c r="G43" i="7"/>
  <c r="H43" i="7"/>
  <c r="I43" i="7"/>
  <c r="J43" i="7"/>
  <c r="K43" i="7"/>
  <c r="L43" i="7"/>
  <c r="D60" i="7" s="1"/>
  <c r="M43" i="7"/>
  <c r="N43" i="7"/>
  <c r="O43" i="7"/>
  <c r="C30" i="7"/>
  <c r="C47" i="7" s="1"/>
  <c r="C31" i="7"/>
  <c r="C48" i="7" s="1"/>
  <c r="C32" i="7"/>
  <c r="C49" i="7" s="1"/>
  <c r="C33" i="7"/>
  <c r="C50" i="7" s="1"/>
  <c r="C34" i="7"/>
  <c r="C51" i="7" s="1"/>
  <c r="C35" i="7"/>
  <c r="C52" i="7" s="1"/>
  <c r="C36" i="7"/>
  <c r="C53" i="7" s="1"/>
  <c r="C37" i="7"/>
  <c r="C54" i="7" s="1"/>
  <c r="C38" i="7"/>
  <c r="C55" i="7" s="1"/>
  <c r="C39" i="7"/>
  <c r="C56" i="7" s="1"/>
  <c r="C40" i="7"/>
  <c r="C57" i="7" s="1"/>
  <c r="C41" i="7"/>
  <c r="C58" i="7" s="1"/>
  <c r="C42" i="7"/>
  <c r="C59" i="7" s="1"/>
  <c r="C43" i="7"/>
  <c r="C60" i="7" s="1"/>
  <c r="O12" i="8"/>
  <c r="N12" i="8"/>
  <c r="N29" i="8" s="1"/>
  <c r="F46" i="8" s="1"/>
  <c r="M12" i="8"/>
  <c r="M29" i="8" s="1"/>
  <c r="E46" i="8" s="1"/>
  <c r="L12" i="8"/>
  <c r="L29" i="8" s="1"/>
  <c r="D46" i="8" s="1"/>
  <c r="K12" i="8"/>
  <c r="J12" i="8"/>
  <c r="J29" i="8" s="1"/>
  <c r="I12" i="8"/>
  <c r="I29" i="8" s="1"/>
  <c r="H12" i="8"/>
  <c r="H29" i="8" s="1"/>
  <c r="G12" i="8"/>
  <c r="F12" i="8"/>
  <c r="F29" i="8" s="1"/>
  <c r="E12" i="8"/>
  <c r="E29" i="8" s="1"/>
  <c r="D12" i="8"/>
  <c r="D29" i="8" s="1"/>
  <c r="C12" i="8"/>
  <c r="C29" i="8" s="1"/>
  <c r="C46" i="8" s="1"/>
  <c r="O12" i="7"/>
  <c r="O29" i="8" s="1"/>
  <c r="G46" i="8" s="1"/>
  <c r="N12" i="7"/>
  <c r="N29" i="7" s="1"/>
  <c r="F46" i="7" s="1"/>
  <c r="M12" i="7"/>
  <c r="M29" i="7" s="1"/>
  <c r="E46" i="7" s="1"/>
  <c r="L12" i="7"/>
  <c r="K12" i="7"/>
  <c r="K29" i="8" s="1"/>
  <c r="J12" i="7"/>
  <c r="J29" i="7" s="1"/>
  <c r="I12" i="7"/>
  <c r="I29" i="7" s="1"/>
  <c r="H12" i="7"/>
  <c r="G12" i="7"/>
  <c r="G29" i="7" s="1"/>
  <c r="F12" i="7"/>
  <c r="F29" i="7" s="1"/>
  <c r="E12" i="7"/>
  <c r="E29" i="7" s="1"/>
  <c r="D12" i="7"/>
  <c r="C12" i="7"/>
  <c r="C29" i="7" s="1"/>
  <c r="C46" i="7" s="1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D12" i="3"/>
  <c r="E12" i="3"/>
  <c r="F12" i="3"/>
  <c r="G12" i="3"/>
  <c r="H12" i="3"/>
  <c r="I12" i="3"/>
  <c r="J12" i="3"/>
  <c r="K12" i="3"/>
  <c r="L12" i="3"/>
  <c r="M12" i="3"/>
  <c r="N12" i="3"/>
  <c r="O12" i="3"/>
  <c r="C12" i="3"/>
  <c r="G29" i="8" l="1"/>
  <c r="O29" i="7"/>
  <c r="G46" i="7" s="1"/>
  <c r="K29" i="7"/>
</calcChain>
</file>

<file path=xl/sharedStrings.xml><?xml version="1.0" encoding="utf-8"?>
<sst xmlns="http://schemas.openxmlformats.org/spreadsheetml/2006/main" count="466" uniqueCount="79">
  <si>
    <t>Formation brute de capital par branche (jusqu'à NACE A*64) [nama_10_a64_p5__custom_10648750]</t>
  </si>
  <si>
    <t>Ouvrir la page produit</t>
  </si>
  <si>
    <t>Ouvrir dans le Data Browser</t>
  </si>
  <si>
    <t>Description:</t>
  </si>
  <si>
    <t>-</t>
  </si>
  <si>
    <t>Dernière mise à jour des données:</t>
  </si>
  <si>
    <t>25/03/2024 23:00</t>
  </si>
  <si>
    <t>Dernière modification de la structure de données:</t>
  </si>
  <si>
    <t>06/03/2024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</si>
  <si>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</si>
  <si>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</si>
  <si>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</si>
  <si>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</si>
  <si>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</si>
  <si>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</si>
  <si>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Assets (SEC 2010)</t>
  </si>
  <si>
    <t>Indicateur des comptes nationaux (SEC 2010)</t>
  </si>
  <si>
    <t>Feuille 1</t>
  </si>
  <si>
    <t>Annuel</t>
  </si>
  <si>
    <t>Prix courants, millions d'euros</t>
  </si>
  <si>
    <t>Total - ensemble des activités NACE</t>
  </si>
  <si>
    <t>Actifs fixes totals (brut)</t>
  </si>
  <si>
    <t>Formation brute de capital fixe</t>
  </si>
  <si>
    <t>Feuille 2</t>
  </si>
  <si>
    <t>Matériel de transport (brut)</t>
  </si>
  <si>
    <t>Feuille 3</t>
  </si>
  <si>
    <t>Stocks (brut)</t>
  </si>
  <si>
    <t>Feuille 4</t>
  </si>
  <si>
    <t>Objets de valeur (brut)</t>
  </si>
  <si>
    <t>Feuille 5</t>
  </si>
  <si>
    <t>Transports et entreposage</t>
  </si>
  <si>
    <t>Feuille 6</t>
  </si>
  <si>
    <t>Feuille 7</t>
  </si>
  <si>
    <t>Feuille 8</t>
  </si>
  <si>
    <t>Structure</t>
  </si>
  <si>
    <t>Dimension</t>
  </si>
  <si>
    <t>Position</t>
  </si>
  <si>
    <t>Libellé</t>
  </si>
  <si>
    <t>Entité géopolitique (déclarante)</t>
  </si>
  <si>
    <t>Belgique</t>
  </si>
  <si>
    <t>Tchéquie</t>
  </si>
  <si>
    <t>Danemark</t>
  </si>
  <si>
    <t>Allemagne</t>
  </si>
  <si>
    <t>Espagne</t>
  </si>
  <si>
    <t>France</t>
  </si>
  <si>
    <t>Italie</t>
  </si>
  <si>
    <t>Hongrie</t>
  </si>
  <si>
    <t>Pays-Bas</t>
  </si>
  <si>
    <t>Autriche</t>
  </si>
  <si>
    <t>Pologne</t>
  </si>
  <si>
    <t>Portugal</t>
  </si>
  <si>
    <t>Suède</t>
  </si>
  <si>
    <t>United Kingdom</t>
  </si>
  <si>
    <t>Temps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</si>
  <si>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</si>
  <si>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</si>
  <si>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</si>
  <si>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</si>
  <si>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</si>
  <si>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</si>
  <si>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</si>
  <si>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</si>
  <si>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</si>
  <si>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</si>
  <si>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</si>
  <si>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</si>
  <si>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</si>
  <si>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</si>
  <si>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Données extraites le01/04/2024 20:36:34 depuis [ESTAT]</t>
  </si>
  <si>
    <t xml:space="preserve">Dataset: </t>
  </si>
  <si>
    <t>Dernière mise à jour:</t>
  </si>
  <si>
    <t>TIME</t>
  </si>
  <si>
    <t>:</t>
  </si>
  <si>
    <t>Valeur spéciale</t>
  </si>
  <si>
    <t>Non disponible</t>
  </si>
  <si>
    <t>total pays</t>
  </si>
  <si>
    <t>Source : Eurostat</t>
  </si>
  <si>
    <t xml:space="preserve">Total pays </t>
  </si>
  <si>
    <t>FBCF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</si>
</sst>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%"/>
  </numFmts>
  <fonts count="15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none">
        <fgColor rgb="FFF6F6F6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mediumGray"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rgb="FFB0B0B0"/>
      </bottom>
      <diagonal/>
    </border>
    <border>
      <left style="thin">
        <color auto="1"/>
      </left>
      <right/>
      <top style="thin">
        <color rgb="FFB0B0B0"/>
      </top>
      <bottom style="thin">
        <color rgb="FFB0B0B0"/>
      </bottom>
      <diagonal/>
    </border>
    <border>
      <left style="thin">
        <color indexed="64"/>
      </left>
      <right/>
      <top style="thin">
        <color rgb="FFB0B0B0"/>
      </top>
      <bottom style="thin">
        <color indexed="64"/>
      </bottom>
      <diagonal/>
    </border>
  </borders>
  <cellStyleXfs count="2">
    <xf numFmtId="0" fontId="0" fillId="0" borderId="0"/>
    <xf numFmtId="0" fontId="6" fillId="6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7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7" borderId="0" xfId="0" applyNumberFormat="1" applyFont="1" applyFill="1" applyAlignment="1">
      <alignment horizontal="right" vertical="center" shrinkToFit="1"/>
    </xf>
    <xf numFmtId="0" fontId="4" fillId="7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7" borderId="0" xfId="0" applyNumberFormat="1" applyFont="1" applyFill="1" applyAlignment="1">
      <alignment horizontal="right" vertical="center" shrinkToFit="1"/>
    </xf>
    <xf numFmtId="164" fontId="0" fillId="5" borderId="0" xfId="0" applyNumberFormat="1" applyFill="1"/>
    <xf numFmtId="0" fontId="1" fillId="8" borderId="3" xfId="0" applyFont="1" applyFill="1" applyBorder="1" applyAlignment="1">
      <alignment horizontal="left" vertical="center"/>
    </xf>
    <xf numFmtId="0" fontId="7" fillId="8" borderId="0" xfId="0" applyFont="1" applyFill="1"/>
    <xf numFmtId="0" fontId="1" fillId="8" borderId="3" xfId="0" applyFont="1" applyFill="1" applyBorder="1" applyAlignment="1">
      <alignment horizontal="right" vertical="center"/>
    </xf>
    <xf numFmtId="166" fontId="7" fillId="9" borderId="0" xfId="0" applyNumberFormat="1" applyFont="1" applyFill="1"/>
    <xf numFmtId="0" fontId="6" fillId="6" borderId="0" xfId="1"/>
    <xf numFmtId="0" fontId="8" fillId="8" borderId="2" xfId="1" applyFont="1" applyFill="1" applyBorder="1" applyAlignment="1">
      <alignment horizontal="left" vertical="center"/>
    </xf>
    <xf numFmtId="166" fontId="9" fillId="6" borderId="7" xfId="1" applyNumberFormat="1" applyFont="1" applyBorder="1"/>
    <xf numFmtId="166" fontId="9" fillId="6" borderId="0" xfId="1" applyNumberFormat="1" applyFont="1" applyBorder="1"/>
    <xf numFmtId="166" fontId="9" fillId="6" borderId="8" xfId="1" applyNumberFormat="1" applyFont="1" applyBorder="1"/>
    <xf numFmtId="166" fontId="9" fillId="6" borderId="9" xfId="1" applyNumberFormat="1" applyFont="1" applyBorder="1"/>
    <xf numFmtId="166" fontId="9" fillId="6" borderId="1" xfId="1" applyNumberFormat="1" applyFont="1" applyBorder="1"/>
    <xf numFmtId="166" fontId="10" fillId="6" borderId="4" xfId="1" applyNumberFormat="1" applyFont="1" applyBorder="1"/>
    <xf numFmtId="166" fontId="10" fillId="6" borderId="5" xfId="1" applyNumberFormat="1" applyFont="1" applyBorder="1"/>
    <xf numFmtId="166" fontId="10" fillId="6" borderId="6" xfId="1" applyNumberFormat="1" applyFont="1" applyBorder="1"/>
    <xf numFmtId="166" fontId="12" fillId="10" borderId="7" xfId="1" applyNumberFormat="1" applyFont="1" applyFill="1" applyBorder="1"/>
    <xf numFmtId="166" fontId="12" fillId="10" borderId="0" xfId="1" applyNumberFormat="1" applyFont="1" applyFill="1" applyBorder="1"/>
    <xf numFmtId="166" fontId="12" fillId="10" borderId="8" xfId="1" applyNumberFormat="1" applyFont="1" applyFill="1" applyBorder="1"/>
    <xf numFmtId="0" fontId="13" fillId="8" borderId="0" xfId="1" applyFont="1" applyFill="1" applyBorder="1" applyAlignment="1">
      <alignment horizontal="left" vertical="center"/>
    </xf>
    <xf numFmtId="0" fontId="8" fillId="8" borderId="11" xfId="1" applyFont="1" applyFill="1" applyBorder="1" applyAlignment="1">
      <alignment horizontal="left" vertical="center"/>
    </xf>
    <xf numFmtId="0" fontId="11" fillId="8" borderId="12" xfId="1" applyFont="1" applyFill="1" applyBorder="1" applyAlignment="1">
      <alignment horizontal="left" vertical="center"/>
    </xf>
    <xf numFmtId="0" fontId="12" fillId="10" borderId="12" xfId="1" applyFont="1" applyFill="1" applyBorder="1" applyAlignment="1">
      <alignment horizontal="left" vertical="center"/>
    </xf>
    <xf numFmtId="0" fontId="11" fillId="8" borderId="13" xfId="1" applyFont="1" applyFill="1" applyBorder="1" applyAlignment="1">
      <alignment horizontal="left" vertical="center"/>
    </xf>
    <xf numFmtId="166" fontId="9" fillId="6" borderId="4" xfId="1" applyNumberFormat="1" applyFont="1" applyBorder="1" applyAlignment="1">
      <alignment horizontal="center"/>
    </xf>
    <xf numFmtId="166" fontId="9" fillId="6" borderId="5" xfId="1" applyNumberFormat="1" applyFont="1" applyBorder="1" applyAlignment="1">
      <alignment horizontal="center"/>
    </xf>
    <xf numFmtId="166" fontId="9" fillId="6" borderId="6" xfId="1" applyNumberFormat="1" applyFont="1" applyBorder="1" applyAlignment="1">
      <alignment horizontal="center"/>
    </xf>
    <xf numFmtId="166" fontId="9" fillId="6" borderId="10" xfId="1" applyNumberFormat="1" applyFont="1" applyBorder="1"/>
    <xf numFmtId="0" fontId="1" fillId="10" borderId="3" xfId="0" applyFont="1" applyFill="1" applyBorder="1" applyAlignment="1">
      <alignment horizontal="left" vertical="center"/>
    </xf>
    <xf numFmtId="165" fontId="2" fillId="10" borderId="0" xfId="0" applyNumberFormat="1" applyFont="1" applyFill="1" applyAlignment="1">
      <alignment horizontal="right" vertical="center" shrinkToFit="1"/>
    </xf>
    <xf numFmtId="0" fontId="0" fillId="10" borderId="0" xfId="0" applyFill="1"/>
    <xf numFmtId="0" fontId="14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'total transport'!$R$12</c:f>
              <c:strCache>
                <c:ptCount val="1"/>
                <c:pt idx="0">
                  <c:v>FBCF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8A7-4F33-AB14-C53BF31E06A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09-4B28-814F-6E2457A11B89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B09-4B28-814F-6E2457A11B89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09-4B28-814F-6E2457A11B89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B09-4B28-814F-6E2457A11B89}"/>
              </c:ext>
            </c:extLst>
          </c:dPt>
          <c:dPt>
            <c:idx val="5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B09-4B28-814F-6E2457A11B89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B09-4B28-814F-6E2457A11B89}"/>
              </c:ext>
            </c:extLst>
          </c:dPt>
          <c:dPt>
            <c:idx val="7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B09-4B28-814F-6E2457A11B89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B09-4B28-814F-6E2457A11B8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8A7-4F33-AB14-C53BF31E06A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8A7-4F33-AB14-C53BF31E06A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8A7-4F33-AB14-C53BF31E06A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8A7-4F33-AB14-C53BF31E06A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8A7-4F33-AB14-C53BF31E06A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'total transport'!$Q$13:$Q$26</c:f>
              <c:strCache>
                <c:ptCount val="14"/>
                <c:pt idx="0">
                  <c:v>Allemagne</c:v>
                </c:pt>
                <c:pt idx="1">
                  <c:v>France</c:v>
                </c:pt>
                <c:pt idx="2">
                  <c:v>United Kingdom</c:v>
                </c:pt>
                <c:pt idx="3">
                  <c:v>Italie</c:v>
                </c:pt>
                <c:pt idx="4">
                  <c:v>Espagne</c:v>
                </c:pt>
                <c:pt idx="5">
                  <c:v>Pologne</c:v>
                </c:pt>
                <c:pt idx="6">
                  <c:v>Suède</c:v>
                </c:pt>
                <c:pt idx="7">
                  <c:v>Pays-Bas</c:v>
                </c:pt>
                <c:pt idx="8">
                  <c:v>Belgique</c:v>
                </c:pt>
                <c:pt idx="9">
                  <c:v>Autriche</c:v>
                </c:pt>
                <c:pt idx="10">
                  <c:v>Danemark</c:v>
                </c:pt>
                <c:pt idx="11">
                  <c:v>Tchéquie</c:v>
                </c:pt>
                <c:pt idx="12">
                  <c:v>Hongrie</c:v>
                </c:pt>
                <c:pt idx="13">
                  <c:v>Portugal</c:v>
                </c:pt>
              </c:strCache>
            </c:strRef>
          </c:cat>
          <c:val>
            <c:numRef>
              <c:f>'total transport'!$R$13:$R$26</c:f>
              <c:numCache>
                <c:formatCode>#\ ##0.0</c:formatCode>
                <c:ptCount val="14"/>
                <c:pt idx="0">
                  <c:v>42969</c:v>
                </c:pt>
                <c:pt idx="1">
                  <c:v>26315</c:v>
                </c:pt>
                <c:pt idx="2" formatCode="#\ ##0.##########">
                  <c:v>25594.400000000001</c:v>
                </c:pt>
                <c:pt idx="3" formatCode="#\ ##0.##########">
                  <c:v>22646.9</c:v>
                </c:pt>
                <c:pt idx="4">
                  <c:v>18097</c:v>
                </c:pt>
                <c:pt idx="5">
                  <c:v>14305</c:v>
                </c:pt>
                <c:pt idx="6" formatCode="#\ ##0.##########">
                  <c:v>10698.6</c:v>
                </c:pt>
                <c:pt idx="7">
                  <c:v>9482</c:v>
                </c:pt>
                <c:pt idx="8" formatCode="#\ ##0.##########">
                  <c:v>8432.2999999999993</c:v>
                </c:pt>
                <c:pt idx="9" formatCode="#\ ##0.##########">
                  <c:v>7327.2</c:v>
                </c:pt>
                <c:pt idx="10" formatCode="#\ ##0.##########">
                  <c:v>4886.8</c:v>
                </c:pt>
                <c:pt idx="11" formatCode="#\ ##0.##########">
                  <c:v>4575.5</c:v>
                </c:pt>
                <c:pt idx="12" formatCode="#\ ##0.##########">
                  <c:v>2712.5</c:v>
                </c:pt>
                <c:pt idx="13" formatCode="#\ ##0.##########">
                  <c:v>2184.5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9-4B28-814F-6E2457A11B8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94076317383407"/>
          <c:y val="3.4708402772552729E-2"/>
          <c:w val="0.23275154451847366"/>
          <c:h val="0.962249728221540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6395597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542925</xdr:colOff>
      <xdr:row>27</xdr:row>
      <xdr:rowOff>57149</xdr:rowOff>
    </xdr:from>
    <xdr:to>
      <xdr:col>27</xdr:col>
      <xdr:colOff>180975</xdr:colOff>
      <xdr:row>51</xdr:row>
      <xdr:rowOff>200025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B4FB47B-BFBD-434F-90D1-B83253B81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64_p5__custom_10648750/default/table" TargetMode="External"/><Relationship Id="rId1" Type="http://schemas.openxmlformats.org/officeDocument/2006/relationships/hyperlink" Target="https://ec.europa.eu/eurostat/databrowser/product/page/nama_10_a64_p5__custom_1064875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3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10.85546875" customWidth="1"/>
    <col min="3" max="3" width="32.5703125" customWidth="1"/>
    <col min="4" max="4" width="23.42578125" customWidth="1"/>
    <col min="5" max="5" width="106" customWidth="1"/>
    <col min="6" max="6" width="21.42578125" customWidth="1"/>
    <col min="7" max="7" width="48.42578125" customWidth="1"/>
  </cols>
  <sheetData>
    <row r="6" spans="1:15" x14ac:dyDescent="0.25">
      <c r="A6" s="10" t="s">
        <v>0</v>
      </c>
    </row>
    <row r="7" spans="1:15" x14ac:dyDescent="0.25">
      <c r="A7" s="13" t="s">
        <v>1</v>
      </c>
      <c r="B7" s="13" t="s">
        <v>2</v>
      </c>
    </row>
    <row r="8" spans="1:15" ht="42.75" customHeight="1" x14ac:dyDescent="0.25">
      <c r="A8" s="11" t="s">
        <v>3</v>
      </c>
      <c r="B8" s="52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0" t="s">
        <v>11</v>
      </c>
      <c r="C15" s="10" t="s">
        <v>12</v>
      </c>
      <c r="D15" s="10" t="s">
        <v>13</v>
      </c>
      <c r="E15" s="10" t="s">
        <v>14</v>
      </c>
      <c r="F15" s="10" t="s">
        <v>15</v>
      </c>
      <c r="G15" s="10" t="s">
        <v>16</v>
      </c>
    </row>
    <row r="16" spans="1:15" x14ac:dyDescent="0.25">
      <c r="B16" s="14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 x14ac:dyDescent="0.25">
      <c r="B17" s="13" t="s">
        <v>23</v>
      </c>
      <c r="C17" s="12" t="s">
        <v>18</v>
      </c>
      <c r="D17" s="12" t="s">
        <v>19</v>
      </c>
      <c r="E17" s="12" t="s">
        <v>20</v>
      </c>
      <c r="F17" s="12" t="s">
        <v>24</v>
      </c>
      <c r="G17" s="12" t="s">
        <v>22</v>
      </c>
    </row>
    <row r="18" spans="2:7" x14ac:dyDescent="0.25">
      <c r="B18" s="14" t="s">
        <v>25</v>
      </c>
      <c r="C18" s="2" t="s">
        <v>18</v>
      </c>
      <c r="D18" s="2" t="s">
        <v>19</v>
      </c>
      <c r="E18" s="2" t="s">
        <v>20</v>
      </c>
      <c r="F18" s="2" t="s">
        <v>26</v>
      </c>
      <c r="G18" s="2" t="s">
        <v>22</v>
      </c>
    </row>
    <row r="19" spans="2:7" x14ac:dyDescent="0.25">
      <c r="B19" s="13" t="s">
        <v>27</v>
      </c>
      <c r="C19" s="12" t="s">
        <v>18</v>
      </c>
      <c r="D19" s="12" t="s">
        <v>19</v>
      </c>
      <c r="E19" s="12" t="s">
        <v>20</v>
      </c>
      <c r="F19" s="12" t="s">
        <v>28</v>
      </c>
      <c r="G19" s="12" t="s">
        <v>22</v>
      </c>
    </row>
    <row r="20" spans="2:7" x14ac:dyDescent="0.25">
      <c r="B20" s="14" t="s">
        <v>29</v>
      </c>
      <c r="C20" s="2" t="s">
        <v>18</v>
      </c>
      <c r="D20" s="2" t="s">
        <v>19</v>
      </c>
      <c r="E20" s="2" t="s">
        <v>30</v>
      </c>
      <c r="F20" s="2" t="s">
        <v>21</v>
      </c>
      <c r="G20" s="2" t="s">
        <v>22</v>
      </c>
    </row>
    <row r="21" spans="2:7" x14ac:dyDescent="0.25">
      <c r="B21" s="13" t="s">
        <v>31</v>
      </c>
      <c r="C21" s="12" t="s">
        <v>18</v>
      </c>
      <c r="D21" s="12" t="s">
        <v>19</v>
      </c>
      <c r="E21" s="12" t="s">
        <v>30</v>
      </c>
      <c r="F21" s="12" t="s">
        <v>24</v>
      </c>
      <c r="G21" s="12" t="s">
        <v>22</v>
      </c>
    </row>
    <row r="22" spans="2:7" x14ac:dyDescent="0.25">
      <c r="B22" s="14" t="s">
        <v>32</v>
      </c>
      <c r="C22" s="2" t="s">
        <v>18</v>
      </c>
      <c r="D22" s="2" t="s">
        <v>19</v>
      </c>
      <c r="E22" s="2" t="s">
        <v>30</v>
      </c>
      <c r="F22" s="2" t="s">
        <v>26</v>
      </c>
      <c r="G22" s="2" t="s">
        <v>22</v>
      </c>
    </row>
    <row r="23" spans="2:7" x14ac:dyDescent="0.25">
      <c r="B23" s="13" t="s">
        <v>33</v>
      </c>
      <c r="C23" s="12" t="s">
        <v>18</v>
      </c>
      <c r="D23" s="12" t="s">
        <v>19</v>
      </c>
      <c r="E23" s="12" t="s">
        <v>30</v>
      </c>
      <c r="F23" s="12" t="s">
        <v>28</v>
      </c>
      <c r="G23" s="12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34</v>
      </c>
    </row>
    <row r="2" spans="1:3" x14ac:dyDescent="0.25">
      <c r="B2" s="17" t="s">
        <v>35</v>
      </c>
      <c r="C2" s="17" t="s">
        <v>36</v>
      </c>
    </row>
    <row r="3" spans="1:3" x14ac:dyDescent="0.25">
      <c r="B3" s="18" t="s">
        <v>37</v>
      </c>
      <c r="C3" s="18" t="s">
        <v>37</v>
      </c>
    </row>
    <row r="4" spans="1:3" x14ac:dyDescent="0.25">
      <c r="B4" s="2" t="s">
        <v>12</v>
      </c>
      <c r="C4" s="2" t="s">
        <v>18</v>
      </c>
    </row>
    <row r="5" spans="1:3" x14ac:dyDescent="0.25">
      <c r="B5" s="12" t="s">
        <v>13</v>
      </c>
      <c r="C5" s="12" t="s">
        <v>19</v>
      </c>
    </row>
    <row r="6" spans="1:3" x14ac:dyDescent="0.25">
      <c r="B6" s="2" t="s">
        <v>14</v>
      </c>
      <c r="C6" s="2" t="s">
        <v>20</v>
      </c>
    </row>
    <row r="7" spans="1:3" x14ac:dyDescent="0.25">
      <c r="B7" s="12" t="s">
        <v>14</v>
      </c>
      <c r="C7" s="12" t="s">
        <v>30</v>
      </c>
    </row>
    <row r="8" spans="1:3" x14ac:dyDescent="0.25">
      <c r="B8" s="2" t="s">
        <v>15</v>
      </c>
      <c r="C8" s="2" t="s">
        <v>21</v>
      </c>
    </row>
    <row r="9" spans="1:3" x14ac:dyDescent="0.25">
      <c r="B9" s="12" t="s">
        <v>15</v>
      </c>
      <c r="C9" s="12" t="s">
        <v>24</v>
      </c>
    </row>
    <row r="10" spans="1:3" x14ac:dyDescent="0.25">
      <c r="B10" s="2" t="s">
        <v>15</v>
      </c>
      <c r="C10" s="2" t="s">
        <v>26</v>
      </c>
    </row>
    <row r="11" spans="1:3" x14ac:dyDescent="0.25">
      <c r="B11" s="12" t="s">
        <v>15</v>
      </c>
      <c r="C11" s="12" t="s">
        <v>28</v>
      </c>
    </row>
    <row r="12" spans="1:3" x14ac:dyDescent="0.25">
      <c r="B12" s="2" t="s">
        <v>16</v>
      </c>
      <c r="C12" s="2" t="s">
        <v>22</v>
      </c>
    </row>
    <row r="13" spans="1:3" x14ac:dyDescent="0.25">
      <c r="B13" s="12" t="s">
        <v>38</v>
      </c>
      <c r="C13" s="12" t="s">
        <v>39</v>
      </c>
    </row>
    <row r="14" spans="1:3" x14ac:dyDescent="0.25">
      <c r="B14" s="2" t="s">
        <v>38</v>
      </c>
      <c r="C14" s="2" t="s">
        <v>40</v>
      </c>
    </row>
    <row r="15" spans="1:3" x14ac:dyDescent="0.25">
      <c r="B15" s="12" t="s">
        <v>38</v>
      </c>
      <c r="C15" s="12" t="s">
        <v>41</v>
      </c>
    </row>
    <row r="16" spans="1:3" x14ac:dyDescent="0.25">
      <c r="B16" s="2" t="s">
        <v>38</v>
      </c>
      <c r="C16" s="2" t="s">
        <v>42</v>
      </c>
    </row>
    <row r="17" spans="2:3" x14ac:dyDescent="0.25">
      <c r="B17" s="12" t="s">
        <v>38</v>
      </c>
      <c r="C17" s="12" t="s">
        <v>43</v>
      </c>
    </row>
    <row r="18" spans="2:3" x14ac:dyDescent="0.25">
      <c r="B18" s="2" t="s">
        <v>38</v>
      </c>
      <c r="C18" s="2" t="s">
        <v>44</v>
      </c>
    </row>
    <row r="19" spans="2:3" x14ac:dyDescent="0.25">
      <c r="B19" s="12" t="s">
        <v>38</v>
      </c>
      <c r="C19" s="12" t="s">
        <v>45</v>
      </c>
    </row>
    <row r="20" spans="2:3" x14ac:dyDescent="0.25">
      <c r="B20" s="2" t="s">
        <v>38</v>
      </c>
      <c r="C20" s="2" t="s">
        <v>46</v>
      </c>
    </row>
    <row r="21" spans="2:3" x14ac:dyDescent="0.25">
      <c r="B21" s="12" t="s">
        <v>38</v>
      </c>
      <c r="C21" s="12" t="s">
        <v>47</v>
      </c>
    </row>
    <row r="22" spans="2:3" x14ac:dyDescent="0.25">
      <c r="B22" s="2" t="s">
        <v>38</v>
      </c>
      <c r="C22" s="2" t="s">
        <v>48</v>
      </c>
    </row>
    <row r="23" spans="2:3" x14ac:dyDescent="0.25">
      <c r="B23" s="12" t="s">
        <v>38</v>
      </c>
      <c r="C23" s="12" t="s">
        <v>49</v>
      </c>
    </row>
    <row r="24" spans="2:3" x14ac:dyDescent="0.25">
      <c r="B24" s="2" t="s">
        <v>38</v>
      </c>
      <c r="C24" s="2" t="s">
        <v>50</v>
      </c>
    </row>
    <row r="25" spans="2:3" x14ac:dyDescent="0.25">
      <c r="B25" s="12" t="s">
        <v>38</v>
      </c>
      <c r="C25" s="12" t="s">
        <v>51</v>
      </c>
    </row>
    <row r="26" spans="2:3" x14ac:dyDescent="0.25">
      <c r="B26" s="2" t="s">
        <v>38</v>
      </c>
      <c r="C26" s="2" t="s">
        <v>52</v>
      </c>
    </row>
    <row r="27" spans="2:3" x14ac:dyDescent="0.25">
      <c r="B27" s="12" t="s">
        <v>53</v>
      </c>
      <c r="C27" s="12" t="s">
        <v>54</v>
      </c>
    </row>
    <row r="28" spans="2:3" x14ac:dyDescent="0.25">
      <c r="B28" s="2" t="s">
        <v>53</v>
      </c>
      <c r="C28" s="2" t="s">
        <v>55</v>
      </c>
    </row>
    <row r="29" spans="2:3" x14ac:dyDescent="0.25">
      <c r="B29" s="12" t="s">
        <v>53</v>
      </c>
      <c r="C29" s="12" t="s">
        <v>56</v>
      </c>
    </row>
    <row r="30" spans="2:3" x14ac:dyDescent="0.25">
      <c r="B30" s="2" t="s">
        <v>53</v>
      </c>
      <c r="C30" s="2" t="s">
        <v>57</v>
      </c>
    </row>
    <row r="31" spans="2:3" x14ac:dyDescent="0.25">
      <c r="B31" s="12" t="s">
        <v>53</v>
      </c>
      <c r="C31" s="12" t="s">
        <v>58</v>
      </c>
    </row>
    <row r="32" spans="2:3" x14ac:dyDescent="0.25">
      <c r="B32" s="2" t="s">
        <v>53</v>
      </c>
      <c r="C32" s="2" t="s">
        <v>59</v>
      </c>
    </row>
    <row r="33" spans="2:3" x14ac:dyDescent="0.25">
      <c r="B33" s="12" t="s">
        <v>53</v>
      </c>
      <c r="C33" s="12" t="s">
        <v>60</v>
      </c>
    </row>
    <row r="34" spans="2:3" x14ac:dyDescent="0.25">
      <c r="B34" s="2" t="s">
        <v>53</v>
      </c>
      <c r="C34" s="2" t="s">
        <v>61</v>
      </c>
    </row>
    <row r="35" spans="2:3" x14ac:dyDescent="0.25">
      <c r="B35" s="12" t="s">
        <v>53</v>
      </c>
      <c r="C35" s="12" t="s">
        <v>62</v>
      </c>
    </row>
    <row r="36" spans="2:3" x14ac:dyDescent="0.25">
      <c r="B36" s="2" t="s">
        <v>53</v>
      </c>
      <c r="C36" s="2" t="s">
        <v>63</v>
      </c>
    </row>
    <row r="37" spans="2:3" x14ac:dyDescent="0.25">
      <c r="B37" s="12" t="s">
        <v>53</v>
      </c>
      <c r="C37" s="12" t="s">
        <v>64</v>
      </c>
    </row>
    <row r="38" spans="2:3" x14ac:dyDescent="0.25">
      <c r="B38" s="2" t="s">
        <v>53</v>
      </c>
      <c r="C38" s="2" t="s">
        <v>65</v>
      </c>
    </row>
    <row r="39" spans="2:3" x14ac:dyDescent="0.25">
      <c r="B39" s="12" t="s">
        <v>53</v>
      </c>
      <c r="C39" s="12" t="s">
        <v>66</v>
      </c>
    </row>
    <row r="40" spans="2:3" x14ac:dyDescent="0.25">
      <c r="B40" s="2" t="s">
        <v>53</v>
      </c>
      <c r="C40" s="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29"/>
  <sheetViews>
    <sheetView workbookViewId="0">
      <selection sqref="A1:A1048576"/>
    </sheetView>
  </sheetViews>
  <sheetFormatPr baseColWidth="10" defaultColWidth="8.85546875" defaultRowHeight="11.45" customHeight="1" x14ac:dyDescent="0.25"/>
  <cols>
    <col min="2" max="2" width="14" customWidth="1"/>
    <col min="3" max="15" width="10" customWidth="1"/>
  </cols>
  <sheetData>
    <row r="1" spans="2:15" x14ac:dyDescent="0.25">
      <c r="B1" s="3" t="s">
        <v>68</v>
      </c>
    </row>
    <row r="2" spans="2:15" x14ac:dyDescent="0.25">
      <c r="B2" s="2" t="s">
        <v>69</v>
      </c>
      <c r="C2" s="1" t="s">
        <v>0</v>
      </c>
    </row>
    <row r="3" spans="2:15" x14ac:dyDescent="0.25">
      <c r="B3" s="2" t="s">
        <v>70</v>
      </c>
      <c r="C3" s="2" t="s">
        <v>6</v>
      </c>
    </row>
    <row r="5" spans="2:15" x14ac:dyDescent="0.25">
      <c r="B5" s="1" t="s">
        <v>12</v>
      </c>
      <c r="D5" s="2" t="s">
        <v>18</v>
      </c>
    </row>
    <row r="6" spans="2:15" x14ac:dyDescent="0.25">
      <c r="B6" s="1" t="s">
        <v>13</v>
      </c>
      <c r="D6" s="2" t="s">
        <v>19</v>
      </c>
    </row>
    <row r="7" spans="2:15" x14ac:dyDescent="0.25">
      <c r="B7" s="1" t="s">
        <v>14</v>
      </c>
      <c r="D7" s="2" t="s">
        <v>20</v>
      </c>
    </row>
    <row r="8" spans="2:15" x14ac:dyDescent="0.25">
      <c r="B8" s="1" t="s">
        <v>15</v>
      </c>
      <c r="D8" s="2" t="s">
        <v>21</v>
      </c>
    </row>
    <row r="9" spans="2:15" x14ac:dyDescent="0.25">
      <c r="B9" s="1" t="s">
        <v>16</v>
      </c>
      <c r="D9" s="2" t="s">
        <v>22</v>
      </c>
    </row>
    <row r="11" spans="2:15" x14ac:dyDescent="0.25">
      <c r="B11" s="5" t="s">
        <v>71</v>
      </c>
      <c r="C11" s="4" t="s">
        <v>54</v>
      </c>
      <c r="D11" s="4" t="s">
        <v>55</v>
      </c>
      <c r="E11" s="4" t="s">
        <v>56</v>
      </c>
      <c r="F11" s="4" t="s">
        <v>57</v>
      </c>
      <c r="G11" s="4" t="s">
        <v>58</v>
      </c>
      <c r="H11" s="4" t="s">
        <v>59</v>
      </c>
      <c r="I11" s="4" t="s">
        <v>60</v>
      </c>
      <c r="J11" s="4" t="s">
        <v>61</v>
      </c>
      <c r="K11" s="4" t="s">
        <v>62</v>
      </c>
      <c r="L11" s="4" t="s">
        <v>63</v>
      </c>
      <c r="M11" s="4" t="s">
        <v>64</v>
      </c>
      <c r="N11" s="4" t="s">
        <v>65</v>
      </c>
      <c r="O11" s="4" t="s">
        <v>66</v>
      </c>
    </row>
    <row r="12" spans="2:15" x14ac:dyDescent="0.25">
      <c r="B12" s="6" t="s">
        <v>75</v>
      </c>
      <c r="C12" s="21">
        <f>SUM(C13:C26)</f>
        <v>2366848.4000000004</v>
      </c>
      <c r="D12" s="21">
        <f t="shared" ref="D12:O12" si="0">SUM(D13:D26)</f>
        <v>2447157.2999999998</v>
      </c>
      <c r="E12" s="21">
        <f t="shared" si="0"/>
        <v>2439844.5000000005</v>
      </c>
      <c r="F12" s="21">
        <f t="shared" si="0"/>
        <v>2407361.7000000002</v>
      </c>
      <c r="G12" s="21">
        <f t="shared" si="0"/>
        <v>2505381.2999999998</v>
      </c>
      <c r="H12" s="21">
        <f t="shared" si="0"/>
        <v>2683119.1</v>
      </c>
      <c r="I12" s="21">
        <f t="shared" si="0"/>
        <v>2716999.1</v>
      </c>
      <c r="J12" s="21">
        <f t="shared" si="0"/>
        <v>2842880.5</v>
      </c>
      <c r="K12" s="21">
        <f t="shared" si="0"/>
        <v>2993394.5999999996</v>
      </c>
      <c r="L12" s="21">
        <f t="shared" si="0"/>
        <v>3150975.1</v>
      </c>
      <c r="M12" s="21">
        <f t="shared" si="0"/>
        <v>2597103.4</v>
      </c>
      <c r="N12" s="21">
        <f t="shared" si="0"/>
        <v>2871064.5999999996</v>
      </c>
      <c r="O12" s="21">
        <f t="shared" si="0"/>
        <v>3179309</v>
      </c>
    </row>
    <row r="13" spans="2:15" x14ac:dyDescent="0.25">
      <c r="B13" s="7" t="s">
        <v>39</v>
      </c>
      <c r="C13" s="15">
        <v>80337.8</v>
      </c>
      <c r="D13" s="15">
        <v>86511.6</v>
      </c>
      <c r="E13" s="19">
        <v>88673</v>
      </c>
      <c r="F13" s="15">
        <v>87113.3</v>
      </c>
      <c r="G13" s="15">
        <v>91908.3</v>
      </c>
      <c r="H13" s="15">
        <v>95688.9</v>
      </c>
      <c r="I13" s="15">
        <v>100114.2</v>
      </c>
      <c r="J13" s="19">
        <v>103601</v>
      </c>
      <c r="K13" s="15">
        <v>108676.3</v>
      </c>
      <c r="L13" s="15">
        <v>116239.1</v>
      </c>
      <c r="M13" s="15">
        <v>110943.3</v>
      </c>
      <c r="N13" s="15">
        <v>121509.3</v>
      </c>
      <c r="O13" s="15">
        <v>132415.6</v>
      </c>
    </row>
    <row r="14" spans="2:15" x14ac:dyDescent="0.25">
      <c r="B14" s="7" t="s">
        <v>40</v>
      </c>
      <c r="C14" s="16">
        <v>42873.599999999999</v>
      </c>
      <c r="D14" s="16">
        <v>44199.6</v>
      </c>
      <c r="E14" s="16">
        <v>42525.3</v>
      </c>
      <c r="F14" s="16">
        <v>40439.300000000003</v>
      </c>
      <c r="G14" s="16">
        <v>40092.300000000003</v>
      </c>
      <c r="H14" s="16">
        <v>44997.4</v>
      </c>
      <c r="I14" s="16">
        <v>44257.9</v>
      </c>
      <c r="J14" s="16">
        <v>48370.7</v>
      </c>
      <c r="K14" s="20">
        <v>55485</v>
      </c>
      <c r="L14" s="16">
        <v>61068.3</v>
      </c>
      <c r="M14" s="16">
        <v>57290.8</v>
      </c>
      <c r="N14" s="16">
        <v>61964.2</v>
      </c>
      <c r="O14" s="16">
        <v>74036.100000000006</v>
      </c>
    </row>
    <row r="15" spans="2:15" x14ac:dyDescent="0.25">
      <c r="B15" s="7" t="s">
        <v>41</v>
      </c>
      <c r="C15" s="15">
        <v>44046.2</v>
      </c>
      <c r="D15" s="15">
        <v>45010.6</v>
      </c>
      <c r="E15" s="15">
        <v>47803.9</v>
      </c>
      <c r="F15" s="15">
        <v>49296.7</v>
      </c>
      <c r="G15" s="15">
        <v>50928.800000000003</v>
      </c>
      <c r="H15" s="15">
        <v>54195.8</v>
      </c>
      <c r="I15" s="15">
        <v>59523.199999999997</v>
      </c>
      <c r="J15" s="15">
        <v>62575.1</v>
      </c>
      <c r="K15" s="15">
        <v>65687.899999999994</v>
      </c>
      <c r="L15" s="15">
        <v>65746.100000000006</v>
      </c>
      <c r="M15" s="15">
        <v>68992.800000000003</v>
      </c>
      <c r="N15" s="15">
        <v>75837.2</v>
      </c>
      <c r="O15" s="15">
        <v>82746.2</v>
      </c>
    </row>
    <row r="16" spans="2:15" x14ac:dyDescent="0.25">
      <c r="B16" s="7" t="s">
        <v>42</v>
      </c>
      <c r="C16" s="20">
        <v>501148</v>
      </c>
      <c r="D16" s="20">
        <v>548701</v>
      </c>
      <c r="E16" s="20">
        <v>557877</v>
      </c>
      <c r="F16" s="20">
        <v>559500</v>
      </c>
      <c r="G16" s="20">
        <v>586665</v>
      </c>
      <c r="H16" s="20">
        <v>605836</v>
      </c>
      <c r="I16" s="20">
        <v>636299</v>
      </c>
      <c r="J16" s="20">
        <v>666876</v>
      </c>
      <c r="K16" s="20">
        <v>708939</v>
      </c>
      <c r="L16" s="20">
        <v>740545</v>
      </c>
      <c r="M16" s="20">
        <v>733188</v>
      </c>
      <c r="N16" s="20">
        <v>770497</v>
      </c>
      <c r="O16" s="20">
        <v>856194</v>
      </c>
    </row>
    <row r="17" spans="2:15" x14ac:dyDescent="0.25">
      <c r="B17" s="7" t="s">
        <v>43</v>
      </c>
      <c r="C17" s="19">
        <v>233732</v>
      </c>
      <c r="D17" s="19">
        <v>212984</v>
      </c>
      <c r="E17" s="19">
        <v>191038</v>
      </c>
      <c r="F17" s="19">
        <v>177240</v>
      </c>
      <c r="G17" s="19">
        <v>183515</v>
      </c>
      <c r="H17" s="19">
        <v>194122</v>
      </c>
      <c r="I17" s="19">
        <v>200048</v>
      </c>
      <c r="J17" s="19">
        <v>216932</v>
      </c>
      <c r="K17" s="19">
        <v>233996</v>
      </c>
      <c r="L17" s="19">
        <v>249502</v>
      </c>
      <c r="M17" s="19">
        <v>228532</v>
      </c>
      <c r="N17" s="19">
        <v>245709</v>
      </c>
      <c r="O17" s="19">
        <v>270310</v>
      </c>
    </row>
    <row r="18" spans="2:15" x14ac:dyDescent="0.25">
      <c r="B18" s="7" t="s">
        <v>44</v>
      </c>
      <c r="C18" s="20">
        <v>441067</v>
      </c>
      <c r="D18" s="20">
        <v>461566</v>
      </c>
      <c r="E18" s="20">
        <v>469106</v>
      </c>
      <c r="F18" s="20">
        <v>466668</v>
      </c>
      <c r="G18" s="20">
        <v>469072</v>
      </c>
      <c r="H18" s="20">
        <v>472647</v>
      </c>
      <c r="I18" s="20">
        <v>487384</v>
      </c>
      <c r="J18" s="20">
        <v>516780</v>
      </c>
      <c r="K18" s="20">
        <v>541023</v>
      </c>
      <c r="L18" s="20">
        <v>572294</v>
      </c>
      <c r="M18" s="20">
        <v>539458</v>
      </c>
      <c r="N18" s="20">
        <v>612198</v>
      </c>
      <c r="O18" s="20">
        <v>664994</v>
      </c>
    </row>
    <row r="19" spans="2:15" x14ac:dyDescent="0.25">
      <c r="B19" s="7" t="s">
        <v>45</v>
      </c>
      <c r="C19" s="15">
        <v>322646.09999999998</v>
      </c>
      <c r="D19" s="15">
        <v>325033.59999999998</v>
      </c>
      <c r="E19" s="15">
        <v>297404.90000000002</v>
      </c>
      <c r="F19" s="15">
        <v>277467.09999999998</v>
      </c>
      <c r="G19" s="15">
        <v>272137.40000000002</v>
      </c>
      <c r="H19" s="15">
        <v>280342.09999999998</v>
      </c>
      <c r="I19" s="15">
        <v>291183.5</v>
      </c>
      <c r="J19" s="15">
        <v>303569.90000000002</v>
      </c>
      <c r="K19" s="15">
        <v>316124.90000000002</v>
      </c>
      <c r="L19" s="15">
        <v>323203.40000000002</v>
      </c>
      <c r="M19" s="15">
        <v>298506.8</v>
      </c>
      <c r="N19" s="15">
        <v>373419.8</v>
      </c>
      <c r="O19" s="19">
        <v>427106</v>
      </c>
    </row>
    <row r="20" spans="2:15" x14ac:dyDescent="0.25">
      <c r="B20" s="7" t="s">
        <v>46</v>
      </c>
      <c r="C20" s="16">
        <v>20023.599999999999</v>
      </c>
      <c r="D20" s="16">
        <v>19957.7</v>
      </c>
      <c r="E20" s="16">
        <v>19197.099999999999</v>
      </c>
      <c r="F20" s="16">
        <v>21261.9</v>
      </c>
      <c r="G20" s="16">
        <v>23388.5</v>
      </c>
      <c r="H20" s="16">
        <v>25008.3</v>
      </c>
      <c r="I20" s="16">
        <v>22663.8</v>
      </c>
      <c r="J20" s="16">
        <v>28133.4</v>
      </c>
      <c r="K20" s="16">
        <v>33647.699999999997</v>
      </c>
      <c r="L20" s="16">
        <v>39573.699999999997</v>
      </c>
      <c r="M20" s="16">
        <v>36558.800000000003</v>
      </c>
      <c r="N20" s="16">
        <v>41941.5</v>
      </c>
      <c r="O20" s="16">
        <v>47591.9</v>
      </c>
    </row>
    <row r="21" spans="2:15" x14ac:dyDescent="0.25">
      <c r="B21" s="7" t="s">
        <v>47</v>
      </c>
      <c r="C21" s="19">
        <v>125898</v>
      </c>
      <c r="D21" s="19">
        <v>130965</v>
      </c>
      <c r="E21" s="19">
        <v>122505</v>
      </c>
      <c r="F21" s="19">
        <v>121237</v>
      </c>
      <c r="G21" s="19">
        <v>118138</v>
      </c>
      <c r="H21" s="19">
        <v>152533</v>
      </c>
      <c r="I21" s="19">
        <v>141675</v>
      </c>
      <c r="J21" s="19">
        <v>148670</v>
      </c>
      <c r="K21" s="19">
        <v>158093</v>
      </c>
      <c r="L21" s="19">
        <v>172808</v>
      </c>
      <c r="M21" s="19">
        <v>172937</v>
      </c>
      <c r="N21" s="19">
        <v>184405</v>
      </c>
      <c r="O21" s="19">
        <v>199868</v>
      </c>
    </row>
    <row r="22" spans="2:15" x14ac:dyDescent="0.25">
      <c r="B22" s="7" t="s">
        <v>48</v>
      </c>
      <c r="C22" s="20">
        <v>63904</v>
      </c>
      <c r="D22" s="16">
        <v>69691.199999999997</v>
      </c>
      <c r="E22" s="16">
        <v>72172.7</v>
      </c>
      <c r="F22" s="16">
        <v>74629.600000000006</v>
      </c>
      <c r="G22" s="16">
        <v>75492.7</v>
      </c>
      <c r="H22" s="16">
        <v>78137.8</v>
      </c>
      <c r="I22" s="16">
        <v>82594.2</v>
      </c>
      <c r="J22" s="16">
        <v>87274.8</v>
      </c>
      <c r="K22" s="16">
        <v>92832.3</v>
      </c>
      <c r="L22" s="16">
        <v>98946.8</v>
      </c>
      <c r="M22" s="16">
        <v>95140.2</v>
      </c>
      <c r="N22" s="16">
        <v>104663.3</v>
      </c>
      <c r="O22" s="20">
        <v>113133</v>
      </c>
    </row>
    <row r="23" spans="2:15" x14ac:dyDescent="0.25">
      <c r="B23" s="7" t="s">
        <v>49</v>
      </c>
      <c r="C23" s="15">
        <v>70817.3</v>
      </c>
      <c r="D23" s="15">
        <v>77267.600000000006</v>
      </c>
      <c r="E23" s="15">
        <v>75467.8</v>
      </c>
      <c r="F23" s="19">
        <v>73680</v>
      </c>
      <c r="G23" s="15">
        <v>81799.8</v>
      </c>
      <c r="H23" s="15">
        <v>87769.9</v>
      </c>
      <c r="I23" s="15">
        <v>78449.100000000006</v>
      </c>
      <c r="J23" s="15">
        <v>81835.600000000006</v>
      </c>
      <c r="K23" s="15">
        <v>93490.1</v>
      </c>
      <c r="L23" s="15">
        <v>100734.39999999999</v>
      </c>
      <c r="M23" s="15">
        <v>96351.6</v>
      </c>
      <c r="N23" s="19">
        <v>96897</v>
      </c>
      <c r="O23" s="19">
        <v>110022</v>
      </c>
    </row>
    <row r="24" spans="2:15" x14ac:dyDescent="0.25">
      <c r="B24" s="7" t="s">
        <v>50</v>
      </c>
      <c r="C24" s="16">
        <v>36952.800000000003</v>
      </c>
      <c r="D24" s="16">
        <v>32437.4</v>
      </c>
      <c r="E24" s="16">
        <v>26631.5</v>
      </c>
      <c r="F24" s="16">
        <v>25150.3</v>
      </c>
      <c r="G24" s="16">
        <v>26012.7</v>
      </c>
      <c r="H24" s="16">
        <v>27886.5</v>
      </c>
      <c r="I24" s="16">
        <v>28893.4</v>
      </c>
      <c r="J24" s="16">
        <v>32887.699999999997</v>
      </c>
      <c r="K24" s="16">
        <v>35953.4</v>
      </c>
      <c r="L24" s="16">
        <v>38815.199999999997</v>
      </c>
      <c r="M24" s="16">
        <v>38509.800000000003</v>
      </c>
      <c r="N24" s="16">
        <v>43639.5</v>
      </c>
      <c r="O24" s="16">
        <v>48665.5</v>
      </c>
    </row>
    <row r="25" spans="2:15" x14ac:dyDescent="0.25">
      <c r="B25" s="7" t="s">
        <v>51</v>
      </c>
      <c r="C25" s="15">
        <v>84270.5</v>
      </c>
      <c r="D25" s="15">
        <v>94516.6</v>
      </c>
      <c r="E25" s="15">
        <v>97719.6</v>
      </c>
      <c r="F25" s="15">
        <v>99175.5</v>
      </c>
      <c r="G25" s="15">
        <v>101934.39999999999</v>
      </c>
      <c r="H25" s="15">
        <v>108195.6</v>
      </c>
      <c r="I25" s="15">
        <v>112885.6</v>
      </c>
      <c r="J25" s="15">
        <v>120661.5</v>
      </c>
      <c r="K25" s="15">
        <v>118513.8</v>
      </c>
      <c r="L25" s="15">
        <v>116402.7</v>
      </c>
      <c r="M25" s="15">
        <v>120694.3</v>
      </c>
      <c r="N25" s="15">
        <v>138383.79999999999</v>
      </c>
      <c r="O25" s="15">
        <v>152226.70000000001</v>
      </c>
    </row>
    <row r="26" spans="2:15" x14ac:dyDescent="0.25">
      <c r="B26" s="7" t="s">
        <v>52</v>
      </c>
      <c r="C26" s="16">
        <v>299131.5</v>
      </c>
      <c r="D26" s="16">
        <v>298315.40000000002</v>
      </c>
      <c r="E26" s="16">
        <v>331722.7</v>
      </c>
      <c r="F26" s="20">
        <v>334503</v>
      </c>
      <c r="G26" s="16">
        <v>384296.4</v>
      </c>
      <c r="H26" s="16">
        <v>455758.8</v>
      </c>
      <c r="I26" s="16">
        <v>431028.2</v>
      </c>
      <c r="J26" s="16">
        <v>424712.8</v>
      </c>
      <c r="K26" s="16">
        <v>430932.2</v>
      </c>
      <c r="L26" s="16">
        <v>455096.4</v>
      </c>
      <c r="M26" s="9" t="s">
        <v>72</v>
      </c>
      <c r="N26" s="9" t="s">
        <v>72</v>
      </c>
      <c r="O26" s="9" t="s">
        <v>72</v>
      </c>
    </row>
    <row r="28" spans="2:15" x14ac:dyDescent="0.25">
      <c r="B28" s="1" t="s">
        <v>73</v>
      </c>
    </row>
    <row r="29" spans="2:15" x14ac:dyDescent="0.25">
      <c r="B29" s="1" t="s">
        <v>72</v>
      </c>
      <c r="C29" s="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workbookViewId="0">
      <pane xSplit="1" ySplit="12" topLeftCell="B13" activePane="bottomRight" state="frozen"/>
      <selection pane="topRight"/>
      <selection pane="bottomLeft"/>
      <selection pane="bottomRight" activeCell="A12" sqref="A12:XFD12"/>
    </sheetView>
  </sheetViews>
  <sheetFormatPr baseColWidth="10" defaultColWidth="8.85546875" defaultRowHeight="11.45" customHeight="1" x14ac:dyDescent="0.25"/>
  <cols>
    <col min="1" max="1" width="14" customWidth="1"/>
    <col min="2" max="14" width="10" customWidth="1"/>
  </cols>
  <sheetData>
    <row r="1" spans="1:14" x14ac:dyDescent="0.25">
      <c r="A1" s="3" t="s">
        <v>68</v>
      </c>
    </row>
    <row r="2" spans="1:14" x14ac:dyDescent="0.25">
      <c r="A2" s="2" t="s">
        <v>69</v>
      </c>
      <c r="B2" s="1" t="s">
        <v>0</v>
      </c>
    </row>
    <row r="3" spans="1:14" x14ac:dyDescent="0.25">
      <c r="A3" s="2" t="s">
        <v>70</v>
      </c>
      <c r="B3" s="2" t="s">
        <v>6</v>
      </c>
    </row>
    <row r="5" spans="1:14" x14ac:dyDescent="0.25">
      <c r="A5" s="1" t="s">
        <v>12</v>
      </c>
      <c r="C5" s="2" t="s">
        <v>18</v>
      </c>
    </row>
    <row r="6" spans="1:14" x14ac:dyDescent="0.25">
      <c r="A6" s="1" t="s">
        <v>13</v>
      </c>
      <c r="C6" s="2" t="s">
        <v>19</v>
      </c>
    </row>
    <row r="7" spans="1:14" x14ac:dyDescent="0.25">
      <c r="A7" s="1" t="s">
        <v>14</v>
      </c>
      <c r="C7" s="2" t="s">
        <v>20</v>
      </c>
    </row>
    <row r="8" spans="1:14" x14ac:dyDescent="0.25">
      <c r="A8" s="1" t="s">
        <v>15</v>
      </c>
      <c r="C8" s="2" t="s">
        <v>24</v>
      </c>
    </row>
    <row r="9" spans="1:14" x14ac:dyDescent="0.25">
      <c r="A9" s="1" t="s">
        <v>16</v>
      </c>
      <c r="C9" s="2" t="s">
        <v>22</v>
      </c>
    </row>
    <row r="11" spans="1:14" x14ac:dyDescent="0.25">
      <c r="A11" s="5" t="s">
        <v>71</v>
      </c>
      <c r="B11" s="4" t="s">
        <v>54</v>
      </c>
      <c r="C11" s="4" t="s">
        <v>55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60</v>
      </c>
      <c r="I11" s="4" t="s">
        <v>61</v>
      </c>
      <c r="J11" s="4" t="s">
        <v>62</v>
      </c>
      <c r="K11" s="4" t="s">
        <v>63</v>
      </c>
      <c r="L11" s="4" t="s">
        <v>64</v>
      </c>
      <c r="M11" s="4" t="s">
        <v>65</v>
      </c>
      <c r="N11" s="4" t="s">
        <v>66</v>
      </c>
    </row>
    <row r="12" spans="1:14" x14ac:dyDescent="0.25">
      <c r="A12" s="6" t="s">
        <v>75</v>
      </c>
      <c r="B12" s="21">
        <f>SUM(B13:B26)</f>
        <v>179758.09999999998</v>
      </c>
      <c r="C12" s="21">
        <f t="shared" ref="C12:N12" si="0">SUM(C13:C26)</f>
        <v>180334.8</v>
      </c>
      <c r="D12" s="21">
        <f t="shared" si="0"/>
        <v>171632.00000000003</v>
      </c>
      <c r="E12" s="21">
        <f t="shared" si="0"/>
        <v>168499.6</v>
      </c>
      <c r="F12" s="21">
        <f t="shared" si="0"/>
        <v>186678.9</v>
      </c>
      <c r="G12" s="21">
        <f t="shared" si="0"/>
        <v>215107.9</v>
      </c>
      <c r="H12" s="21">
        <f t="shared" si="0"/>
        <v>231295.3</v>
      </c>
      <c r="I12" s="21">
        <f t="shared" si="0"/>
        <v>251347.9</v>
      </c>
      <c r="J12" s="21">
        <f t="shared" si="0"/>
        <v>250357.09999999998</v>
      </c>
      <c r="K12" s="21">
        <f t="shared" si="0"/>
        <v>267312.10000000003</v>
      </c>
      <c r="L12" s="21">
        <f t="shared" si="0"/>
        <v>193749.49999999997</v>
      </c>
      <c r="M12" s="21">
        <f t="shared" si="0"/>
        <v>207974.30000000002</v>
      </c>
      <c r="N12" s="21">
        <f t="shared" si="0"/>
        <v>231705</v>
      </c>
    </row>
    <row r="13" spans="1:14" x14ac:dyDescent="0.25">
      <c r="A13" s="7" t="s">
        <v>39</v>
      </c>
      <c r="B13" s="19">
        <v>7187</v>
      </c>
      <c r="C13" s="15">
        <v>7995.3</v>
      </c>
      <c r="D13" s="15">
        <v>6737.1</v>
      </c>
      <c r="E13" s="15">
        <v>6970.3</v>
      </c>
      <c r="F13" s="15">
        <v>7326.9</v>
      </c>
      <c r="G13" s="15">
        <v>8819.2999999999993</v>
      </c>
      <c r="H13" s="15">
        <v>11746.8</v>
      </c>
      <c r="I13" s="15">
        <v>10620.4</v>
      </c>
      <c r="J13" s="15">
        <v>9966.4</v>
      </c>
      <c r="K13" s="15">
        <v>10703.2</v>
      </c>
      <c r="L13" s="15">
        <v>9138.7000000000007</v>
      </c>
      <c r="M13" s="15">
        <v>10469.5</v>
      </c>
      <c r="N13" s="15">
        <v>11135.1</v>
      </c>
    </row>
    <row r="14" spans="1:14" x14ac:dyDescent="0.25">
      <c r="A14" s="7" t="s">
        <v>40</v>
      </c>
      <c r="B14" s="16">
        <v>4438.3999999999996</v>
      </c>
      <c r="C14" s="16">
        <v>4286.3</v>
      </c>
      <c r="D14" s="16">
        <v>3858.3</v>
      </c>
      <c r="E14" s="16">
        <v>4082.2</v>
      </c>
      <c r="F14" s="16">
        <v>4081.9</v>
      </c>
      <c r="G14" s="16">
        <v>4291.2</v>
      </c>
      <c r="H14" s="16">
        <v>4850.3999999999996</v>
      </c>
      <c r="I14" s="16">
        <v>5054.2</v>
      </c>
      <c r="J14" s="20">
        <v>5705</v>
      </c>
      <c r="K14" s="16">
        <v>5720.8</v>
      </c>
      <c r="L14" s="20">
        <v>4914</v>
      </c>
      <c r="M14" s="16">
        <v>5326.3</v>
      </c>
      <c r="N14" s="16">
        <v>6952.7</v>
      </c>
    </row>
    <row r="15" spans="1:14" x14ac:dyDescent="0.25">
      <c r="A15" s="7" t="s">
        <v>41</v>
      </c>
      <c r="B15" s="15">
        <v>4855.5</v>
      </c>
      <c r="C15" s="15">
        <v>3608.2</v>
      </c>
      <c r="D15" s="19">
        <v>4307</v>
      </c>
      <c r="E15" s="15">
        <v>4579.3</v>
      </c>
      <c r="F15" s="15">
        <v>5994.7</v>
      </c>
      <c r="G15" s="15">
        <v>6445.4</v>
      </c>
      <c r="H15" s="15">
        <v>6593.1</v>
      </c>
      <c r="I15" s="15">
        <v>8052.9</v>
      </c>
      <c r="J15" s="15">
        <v>8425.9</v>
      </c>
      <c r="K15" s="15">
        <v>6436.7</v>
      </c>
      <c r="L15" s="15">
        <v>5731.1</v>
      </c>
      <c r="M15" s="15">
        <v>6215.7</v>
      </c>
      <c r="N15" s="15">
        <v>5375.3</v>
      </c>
    </row>
    <row r="16" spans="1:14" x14ac:dyDescent="0.25">
      <c r="A16" s="7" t="s">
        <v>42</v>
      </c>
      <c r="B16" s="20">
        <v>52802</v>
      </c>
      <c r="C16" s="20">
        <v>54662</v>
      </c>
      <c r="D16" s="20">
        <v>52411</v>
      </c>
      <c r="E16" s="20">
        <v>52607</v>
      </c>
      <c r="F16" s="20">
        <v>55141</v>
      </c>
      <c r="G16" s="20">
        <v>58175</v>
      </c>
      <c r="H16" s="20">
        <v>60756</v>
      </c>
      <c r="I16" s="20">
        <v>66033</v>
      </c>
      <c r="J16" s="20">
        <v>68790</v>
      </c>
      <c r="K16" s="20">
        <v>77908</v>
      </c>
      <c r="L16" s="20">
        <v>63132</v>
      </c>
      <c r="M16" s="20">
        <v>61328</v>
      </c>
      <c r="N16" s="20">
        <v>76095</v>
      </c>
    </row>
    <row r="17" spans="1:14" x14ac:dyDescent="0.25">
      <c r="A17" s="7" t="s">
        <v>43</v>
      </c>
      <c r="B17" s="19">
        <v>15599</v>
      </c>
      <c r="C17" s="19">
        <v>16144</v>
      </c>
      <c r="D17" s="19">
        <v>16017</v>
      </c>
      <c r="E17" s="19">
        <v>16943</v>
      </c>
      <c r="F17" s="19">
        <v>18848</v>
      </c>
      <c r="G17" s="19">
        <v>21319</v>
      </c>
      <c r="H17" s="19">
        <v>20508</v>
      </c>
      <c r="I17" s="19">
        <v>24496</v>
      </c>
      <c r="J17" s="19">
        <v>24973</v>
      </c>
      <c r="K17" s="19">
        <v>24757</v>
      </c>
      <c r="L17" s="19">
        <v>16898</v>
      </c>
      <c r="M17" s="19">
        <v>17005</v>
      </c>
      <c r="N17" s="19">
        <v>18763</v>
      </c>
    </row>
    <row r="18" spans="1:14" x14ac:dyDescent="0.25">
      <c r="A18" s="7" t="s">
        <v>44</v>
      </c>
      <c r="B18" s="20">
        <v>26899</v>
      </c>
      <c r="C18" s="20">
        <v>29724</v>
      </c>
      <c r="D18" s="20">
        <v>28966</v>
      </c>
      <c r="E18" s="20">
        <v>28149</v>
      </c>
      <c r="F18" s="20">
        <v>30360</v>
      </c>
      <c r="G18" s="20">
        <v>33410</v>
      </c>
      <c r="H18" s="20">
        <v>36397</v>
      </c>
      <c r="I18" s="20">
        <v>39497</v>
      </c>
      <c r="J18" s="20">
        <v>40013</v>
      </c>
      <c r="K18" s="20">
        <v>42682</v>
      </c>
      <c r="L18" s="20">
        <v>36603</v>
      </c>
      <c r="M18" s="20">
        <v>43376</v>
      </c>
      <c r="N18" s="20">
        <v>42158</v>
      </c>
    </row>
    <row r="19" spans="1:14" x14ac:dyDescent="0.25">
      <c r="A19" s="7" t="s">
        <v>45</v>
      </c>
      <c r="B19" s="15">
        <v>19279.900000000001</v>
      </c>
      <c r="C19" s="15">
        <v>20382.900000000001</v>
      </c>
      <c r="D19" s="15">
        <v>15771.1</v>
      </c>
      <c r="E19" s="15">
        <v>12533.6</v>
      </c>
      <c r="F19" s="15">
        <v>13577.3</v>
      </c>
      <c r="G19" s="15">
        <v>17014.7</v>
      </c>
      <c r="H19" s="15">
        <v>19809.599999999999</v>
      </c>
      <c r="I19" s="19">
        <v>22622</v>
      </c>
      <c r="J19" s="15">
        <v>22739.4</v>
      </c>
      <c r="K19" s="15">
        <v>24561.5</v>
      </c>
      <c r="L19" s="15">
        <v>17938.5</v>
      </c>
      <c r="M19" s="15">
        <v>22462.3</v>
      </c>
      <c r="N19" s="15">
        <v>25991.8</v>
      </c>
    </row>
    <row r="20" spans="1:14" x14ac:dyDescent="0.25">
      <c r="A20" s="7" t="s">
        <v>46</v>
      </c>
      <c r="B20" s="16">
        <v>1576.4</v>
      </c>
      <c r="C20" s="20">
        <v>1623</v>
      </c>
      <c r="D20" s="16">
        <v>1728.7</v>
      </c>
      <c r="E20" s="16">
        <v>1919.9</v>
      </c>
      <c r="F20" s="16">
        <v>2650.1</v>
      </c>
      <c r="G20" s="16">
        <v>2830.1</v>
      </c>
      <c r="H20" s="16">
        <v>3004.2</v>
      </c>
      <c r="I20" s="16">
        <v>3739.8</v>
      </c>
      <c r="J20" s="16">
        <v>3614.6</v>
      </c>
      <c r="K20" s="16">
        <v>3961.2</v>
      </c>
      <c r="L20" s="16">
        <v>3337.5</v>
      </c>
      <c r="M20" s="16">
        <v>4511.5</v>
      </c>
      <c r="N20" s="16">
        <v>4449.2</v>
      </c>
    </row>
    <row r="21" spans="1:14" x14ac:dyDescent="0.25">
      <c r="A21" s="7" t="s">
        <v>47</v>
      </c>
      <c r="B21" s="19">
        <v>6946</v>
      </c>
      <c r="C21" s="19">
        <v>8352</v>
      </c>
      <c r="D21" s="19">
        <v>8609</v>
      </c>
      <c r="E21" s="19">
        <v>7694</v>
      </c>
      <c r="F21" s="19">
        <v>6857</v>
      </c>
      <c r="G21" s="19">
        <v>10779</v>
      </c>
      <c r="H21" s="19">
        <v>11850</v>
      </c>
      <c r="I21" s="19">
        <v>14158</v>
      </c>
      <c r="J21" s="19">
        <v>12660</v>
      </c>
      <c r="K21" s="19">
        <v>16252</v>
      </c>
      <c r="L21" s="19">
        <v>10406</v>
      </c>
      <c r="M21" s="19">
        <v>10035</v>
      </c>
      <c r="N21" s="19">
        <v>10480</v>
      </c>
    </row>
    <row r="22" spans="1:14" x14ac:dyDescent="0.25">
      <c r="A22" s="7" t="s">
        <v>48</v>
      </c>
      <c r="B22" s="16">
        <v>5615.5</v>
      </c>
      <c r="C22" s="16">
        <v>6503.3</v>
      </c>
      <c r="D22" s="16">
        <v>6296.8</v>
      </c>
      <c r="E22" s="16">
        <v>6341.3</v>
      </c>
      <c r="F22" s="16">
        <v>5999.9</v>
      </c>
      <c r="G22" s="16">
        <v>5972.4</v>
      </c>
      <c r="H22" s="16">
        <v>7509.1</v>
      </c>
      <c r="I22" s="16">
        <v>8528.1</v>
      </c>
      <c r="J22" s="20">
        <v>8611</v>
      </c>
      <c r="K22" s="16">
        <v>8733.5</v>
      </c>
      <c r="L22" s="16">
        <v>7802.9</v>
      </c>
      <c r="M22" s="16">
        <v>8061.2</v>
      </c>
      <c r="N22" s="16">
        <v>8298.2000000000007</v>
      </c>
    </row>
    <row r="23" spans="1:14" x14ac:dyDescent="0.25">
      <c r="A23" s="7" t="s">
        <v>49</v>
      </c>
      <c r="B23" s="15">
        <v>5909.3</v>
      </c>
      <c r="C23" s="15">
        <v>6260.5</v>
      </c>
      <c r="D23" s="15">
        <v>5676.2</v>
      </c>
      <c r="E23" s="15">
        <v>6010.2</v>
      </c>
      <c r="F23" s="15">
        <v>7073.6</v>
      </c>
      <c r="G23" s="15">
        <v>8206.7999999999993</v>
      </c>
      <c r="H23" s="15">
        <v>7064.3</v>
      </c>
      <c r="I23" s="15">
        <v>8791.4</v>
      </c>
      <c r="J23" s="15">
        <v>10126.5</v>
      </c>
      <c r="K23" s="15">
        <v>10226.200000000001</v>
      </c>
      <c r="L23" s="15">
        <v>8975.5</v>
      </c>
      <c r="M23" s="15">
        <v>7687.7</v>
      </c>
      <c r="N23" s="15">
        <v>9823.1</v>
      </c>
    </row>
    <row r="24" spans="1:14" x14ac:dyDescent="0.25">
      <c r="A24" s="7" t="s">
        <v>50</v>
      </c>
      <c r="B24" s="16">
        <v>2319.4</v>
      </c>
      <c r="C24" s="16">
        <v>1754.4</v>
      </c>
      <c r="D24" s="16">
        <v>1213.2</v>
      </c>
      <c r="E24" s="16">
        <v>1555.2</v>
      </c>
      <c r="F24" s="16">
        <v>1746.4</v>
      </c>
      <c r="G24" s="16">
        <v>2157.9</v>
      </c>
      <c r="H24" s="16">
        <v>2651.1</v>
      </c>
      <c r="I24" s="16">
        <v>3012.2</v>
      </c>
      <c r="J24" s="16">
        <v>3291.9</v>
      </c>
      <c r="K24" s="16">
        <v>3416.4</v>
      </c>
      <c r="L24" s="20">
        <v>2521</v>
      </c>
      <c r="M24" s="16">
        <v>2760.9</v>
      </c>
      <c r="N24" s="16">
        <v>3256.8</v>
      </c>
    </row>
    <row r="25" spans="1:14" x14ac:dyDescent="0.25">
      <c r="A25" s="7" t="s">
        <v>51</v>
      </c>
      <c r="B25" s="19">
        <v>5279</v>
      </c>
      <c r="C25" s="15">
        <v>6266.4</v>
      </c>
      <c r="D25" s="15">
        <v>6317.1</v>
      </c>
      <c r="E25" s="15">
        <v>5768.9</v>
      </c>
      <c r="F25" s="15">
        <v>6229.9</v>
      </c>
      <c r="G25" s="15">
        <v>7829.7</v>
      </c>
      <c r="H25" s="15">
        <v>8202.2999999999993</v>
      </c>
      <c r="I25" s="19">
        <v>8348</v>
      </c>
      <c r="J25" s="19">
        <v>8373</v>
      </c>
      <c r="K25" s="19">
        <v>8035</v>
      </c>
      <c r="L25" s="15">
        <v>6351.3</v>
      </c>
      <c r="M25" s="15">
        <v>8735.2000000000007</v>
      </c>
      <c r="N25" s="15">
        <v>8926.7999999999993</v>
      </c>
    </row>
    <row r="26" spans="1:14" x14ac:dyDescent="0.25">
      <c r="A26" s="7" t="s">
        <v>52</v>
      </c>
      <c r="B26" s="16">
        <v>21051.7</v>
      </c>
      <c r="C26" s="16">
        <v>12772.5</v>
      </c>
      <c r="D26" s="16">
        <v>13723.5</v>
      </c>
      <c r="E26" s="16">
        <v>13345.7</v>
      </c>
      <c r="F26" s="16">
        <v>20792.2</v>
      </c>
      <c r="G26" s="16">
        <v>27857.4</v>
      </c>
      <c r="H26" s="16">
        <v>30353.4</v>
      </c>
      <c r="I26" s="16">
        <v>28394.9</v>
      </c>
      <c r="J26" s="16">
        <v>23067.4</v>
      </c>
      <c r="K26" s="16">
        <v>23918.6</v>
      </c>
      <c r="L26" s="9" t="s">
        <v>72</v>
      </c>
      <c r="M26" s="9" t="s">
        <v>72</v>
      </c>
      <c r="N26" s="9" t="s">
        <v>72</v>
      </c>
    </row>
    <row r="28" spans="1:14" x14ac:dyDescent="0.25">
      <c r="A28" s="1" t="s">
        <v>73</v>
      </c>
    </row>
    <row r="29" spans="1:14" x14ac:dyDescent="0.25">
      <c r="A29" s="1" t="s">
        <v>72</v>
      </c>
      <c r="B29" s="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61"/>
  <sheetViews>
    <sheetView topLeftCell="A37" workbookViewId="0">
      <selection activeCell="K47" sqref="K47"/>
    </sheetView>
  </sheetViews>
  <sheetFormatPr baseColWidth="10" defaultColWidth="8.85546875" defaultRowHeight="11.45" customHeight="1" x14ac:dyDescent="0.25"/>
  <cols>
    <col min="2" max="2" width="29.7109375" customWidth="1"/>
    <col min="3" max="7" width="12.7109375" customWidth="1"/>
    <col min="8" max="15" width="10" customWidth="1"/>
  </cols>
  <sheetData>
    <row r="1" spans="2:18" ht="15" x14ac:dyDescent="0.25">
      <c r="B1" s="3" t="s">
        <v>68</v>
      </c>
    </row>
    <row r="2" spans="2:18" ht="15" x14ac:dyDescent="0.25">
      <c r="B2" s="2" t="s">
        <v>69</v>
      </c>
      <c r="C2" s="1" t="s">
        <v>0</v>
      </c>
    </row>
    <row r="3" spans="2:18" ht="15" x14ac:dyDescent="0.25">
      <c r="B3" s="2" t="s">
        <v>70</v>
      </c>
      <c r="C3" s="2" t="s">
        <v>6</v>
      </c>
    </row>
    <row r="5" spans="2:18" ht="15" x14ac:dyDescent="0.25">
      <c r="B5" s="1" t="s">
        <v>12</v>
      </c>
      <c r="D5" s="2" t="s">
        <v>18</v>
      </c>
    </row>
    <row r="6" spans="2:18" ht="15" x14ac:dyDescent="0.25">
      <c r="B6" s="1" t="s">
        <v>13</v>
      </c>
      <c r="D6" s="2" t="s">
        <v>19</v>
      </c>
    </row>
    <row r="7" spans="2:18" ht="15" x14ac:dyDescent="0.25">
      <c r="B7" s="1" t="s">
        <v>14</v>
      </c>
      <c r="D7" s="2" t="s">
        <v>30</v>
      </c>
    </row>
    <row r="8" spans="2:18" ht="15" x14ac:dyDescent="0.25">
      <c r="B8" s="1" t="s">
        <v>15</v>
      </c>
      <c r="D8" s="2" t="s">
        <v>21</v>
      </c>
    </row>
    <row r="9" spans="2:18" ht="15" x14ac:dyDescent="0.25">
      <c r="B9" s="1" t="s">
        <v>16</v>
      </c>
      <c r="D9" s="2" t="s">
        <v>22</v>
      </c>
    </row>
    <row r="11" spans="2:18" ht="15" x14ac:dyDescent="0.25">
      <c r="B11" s="5" t="s">
        <v>71</v>
      </c>
      <c r="C11" s="4" t="s">
        <v>54</v>
      </c>
      <c r="D11" s="4" t="s">
        <v>55</v>
      </c>
      <c r="E11" s="4" t="s">
        <v>56</v>
      </c>
      <c r="F11" s="4" t="s">
        <v>57</v>
      </c>
      <c r="G11" s="4" t="s">
        <v>58</v>
      </c>
      <c r="H11" s="4" t="s">
        <v>59</v>
      </c>
      <c r="I11" s="4" t="s">
        <v>60</v>
      </c>
      <c r="J11" s="4" t="s">
        <v>61</v>
      </c>
      <c r="K11" s="4" t="s">
        <v>62</v>
      </c>
      <c r="L11" s="4" t="s">
        <v>63</v>
      </c>
      <c r="M11" s="4" t="s">
        <v>64</v>
      </c>
      <c r="N11" s="4" t="s">
        <v>65</v>
      </c>
      <c r="O11" s="4" t="s">
        <v>66</v>
      </c>
    </row>
    <row r="12" spans="2:18" ht="15" x14ac:dyDescent="0.25">
      <c r="B12" s="6" t="s">
        <v>75</v>
      </c>
      <c r="C12" s="21">
        <f>SUM(C13:C26)</f>
        <v>168466.5</v>
      </c>
      <c r="D12" s="21">
        <f t="shared" ref="D12:O12" si="0">SUM(D13:D26)</f>
        <v>161461.59999999995</v>
      </c>
      <c r="E12" s="21">
        <f t="shared" si="0"/>
        <v>151570.20000000001</v>
      </c>
      <c r="F12" s="21">
        <f t="shared" si="0"/>
        <v>149337</v>
      </c>
      <c r="G12" s="21">
        <f t="shared" si="0"/>
        <v>158256.9</v>
      </c>
      <c r="H12" s="21">
        <f t="shared" si="0"/>
        <v>180134.00000000003</v>
      </c>
      <c r="I12" s="21">
        <f t="shared" si="0"/>
        <v>176337.7</v>
      </c>
      <c r="J12" s="21">
        <f t="shared" si="0"/>
        <v>182161.09999999995</v>
      </c>
      <c r="K12" s="21">
        <f t="shared" si="0"/>
        <v>186098.59999999998</v>
      </c>
      <c r="L12" s="21">
        <f t="shared" si="0"/>
        <v>200226.7</v>
      </c>
      <c r="M12" s="21">
        <f t="shared" si="0"/>
        <v>161340.90000000002</v>
      </c>
      <c r="N12" s="21">
        <f t="shared" si="0"/>
        <v>171869.5</v>
      </c>
      <c r="O12" s="21">
        <f t="shared" si="0"/>
        <v>164301.99999999997</v>
      </c>
      <c r="R12" t="s">
        <v>78</v>
      </c>
    </row>
    <row r="13" spans="2:18" ht="15" x14ac:dyDescent="0.25">
      <c r="B13" s="7" t="s">
        <v>39</v>
      </c>
      <c r="C13" s="15">
        <v>6382.7</v>
      </c>
      <c r="D13" s="15">
        <v>6555.4</v>
      </c>
      <c r="E13" s="15">
        <v>6401.7</v>
      </c>
      <c r="F13" s="15">
        <v>6558.5</v>
      </c>
      <c r="G13" s="15">
        <v>7105.8</v>
      </c>
      <c r="H13" s="15">
        <v>6743.6</v>
      </c>
      <c r="I13" s="15">
        <v>7058.7</v>
      </c>
      <c r="J13" s="15">
        <v>8168.3</v>
      </c>
      <c r="K13" s="15">
        <v>8544.2000000000007</v>
      </c>
      <c r="L13" s="15">
        <v>8432.2999999999993</v>
      </c>
      <c r="M13" s="15">
        <v>7882.5</v>
      </c>
      <c r="N13" s="15">
        <v>9319.4</v>
      </c>
      <c r="O13" s="15">
        <v>9862.9</v>
      </c>
      <c r="Q13" s="7" t="s">
        <v>42</v>
      </c>
      <c r="R13" s="20">
        <v>42969</v>
      </c>
    </row>
    <row r="14" spans="2:18" ht="15" x14ac:dyDescent="0.25">
      <c r="B14" s="7" t="s">
        <v>40</v>
      </c>
      <c r="C14" s="16">
        <v>4358.6000000000004</v>
      </c>
      <c r="D14" s="16">
        <v>4136.3</v>
      </c>
      <c r="E14" s="16">
        <v>3101.4</v>
      </c>
      <c r="F14" s="20">
        <v>2965</v>
      </c>
      <c r="G14" s="16">
        <v>2951.2</v>
      </c>
      <c r="H14" s="16">
        <v>3729.5</v>
      </c>
      <c r="I14" s="16">
        <v>3701.4</v>
      </c>
      <c r="J14" s="16">
        <v>3147.6</v>
      </c>
      <c r="K14" s="16">
        <v>3628.5</v>
      </c>
      <c r="L14" s="16">
        <v>4575.5</v>
      </c>
      <c r="M14" s="16">
        <v>4729.3999999999996</v>
      </c>
      <c r="N14" s="16">
        <v>5565.4</v>
      </c>
      <c r="O14" s="20">
        <v>6756</v>
      </c>
      <c r="Q14" s="48" t="s">
        <v>44</v>
      </c>
      <c r="R14" s="49">
        <v>26315</v>
      </c>
    </row>
    <row r="15" spans="2:18" ht="15" x14ac:dyDescent="0.25">
      <c r="B15" s="7" t="s">
        <v>41</v>
      </c>
      <c r="C15" s="15">
        <v>3915.1</v>
      </c>
      <c r="D15" s="15">
        <v>2755.5</v>
      </c>
      <c r="E15" s="15">
        <v>3722.1</v>
      </c>
      <c r="F15" s="15">
        <v>5008.6000000000004</v>
      </c>
      <c r="G15" s="15">
        <v>5426.2</v>
      </c>
      <c r="H15" s="15">
        <v>5792.6</v>
      </c>
      <c r="I15" s="19">
        <v>5692</v>
      </c>
      <c r="J15" s="15">
        <v>6228.3</v>
      </c>
      <c r="K15" s="19">
        <v>7047</v>
      </c>
      <c r="L15" s="15">
        <v>4886.8</v>
      </c>
      <c r="M15" s="8" t="s">
        <v>72</v>
      </c>
      <c r="N15" s="8" t="s">
        <v>72</v>
      </c>
      <c r="O15" s="8" t="s">
        <v>72</v>
      </c>
      <c r="Q15" s="7" t="s">
        <v>52</v>
      </c>
      <c r="R15" s="16">
        <v>25594.400000000001</v>
      </c>
    </row>
    <row r="16" spans="2:18" ht="15" x14ac:dyDescent="0.25">
      <c r="B16" s="7" t="s">
        <v>42</v>
      </c>
      <c r="C16" s="20">
        <v>35846</v>
      </c>
      <c r="D16" s="20">
        <v>31595</v>
      </c>
      <c r="E16" s="20">
        <v>28531</v>
      </c>
      <c r="F16" s="20">
        <v>29589</v>
      </c>
      <c r="G16" s="20">
        <v>31824</v>
      </c>
      <c r="H16" s="20">
        <v>32983</v>
      </c>
      <c r="I16" s="20">
        <v>35843</v>
      </c>
      <c r="J16" s="20">
        <v>36654</v>
      </c>
      <c r="K16" s="20">
        <v>39238</v>
      </c>
      <c r="L16" s="20">
        <v>42969</v>
      </c>
      <c r="M16" s="20">
        <v>42811</v>
      </c>
      <c r="N16" s="20">
        <v>39218</v>
      </c>
      <c r="O16" s="20">
        <v>42635</v>
      </c>
      <c r="Q16" s="7" t="s">
        <v>45</v>
      </c>
      <c r="R16" s="15">
        <v>22646.9</v>
      </c>
    </row>
    <row r="17" spans="2:18" ht="15" x14ac:dyDescent="0.25">
      <c r="B17" s="7" t="s">
        <v>43</v>
      </c>
      <c r="C17" s="19">
        <v>18276</v>
      </c>
      <c r="D17" s="19">
        <v>17849</v>
      </c>
      <c r="E17" s="19">
        <v>15057</v>
      </c>
      <c r="F17" s="19">
        <v>11248</v>
      </c>
      <c r="G17" s="19">
        <v>11596</v>
      </c>
      <c r="H17" s="19">
        <v>17331</v>
      </c>
      <c r="I17" s="19">
        <v>14579</v>
      </c>
      <c r="J17" s="19">
        <v>15588</v>
      </c>
      <c r="K17" s="19">
        <v>14719</v>
      </c>
      <c r="L17" s="19">
        <v>18097</v>
      </c>
      <c r="M17" s="19">
        <v>13144</v>
      </c>
      <c r="N17" s="19">
        <v>10920</v>
      </c>
      <c r="O17" s="8" t="s">
        <v>72</v>
      </c>
      <c r="Q17" s="7" t="s">
        <v>43</v>
      </c>
      <c r="R17" s="19">
        <v>18097</v>
      </c>
    </row>
    <row r="18" spans="2:18" s="50" customFormat="1" ht="15" x14ac:dyDescent="0.25">
      <c r="B18" s="48" t="s">
        <v>44</v>
      </c>
      <c r="C18" s="49">
        <v>18036</v>
      </c>
      <c r="D18" s="49">
        <v>20466</v>
      </c>
      <c r="E18" s="49">
        <v>20238</v>
      </c>
      <c r="F18" s="49">
        <v>21466</v>
      </c>
      <c r="G18" s="49">
        <v>21519</v>
      </c>
      <c r="H18" s="49">
        <v>24089</v>
      </c>
      <c r="I18" s="49">
        <v>21696</v>
      </c>
      <c r="J18" s="49">
        <v>24300</v>
      </c>
      <c r="K18" s="49">
        <v>25291</v>
      </c>
      <c r="L18" s="49">
        <v>26315</v>
      </c>
      <c r="M18" s="49">
        <v>28419</v>
      </c>
      <c r="N18" s="49">
        <v>32187</v>
      </c>
      <c r="O18" s="49">
        <v>34844</v>
      </c>
      <c r="Q18" s="7" t="s">
        <v>49</v>
      </c>
      <c r="R18" s="19">
        <v>14305</v>
      </c>
    </row>
    <row r="19" spans="2:18" ht="15" x14ac:dyDescent="0.25">
      <c r="B19" s="7" t="s">
        <v>45</v>
      </c>
      <c r="C19" s="15">
        <v>22894.3</v>
      </c>
      <c r="D19" s="15">
        <v>23143.1</v>
      </c>
      <c r="E19" s="15">
        <v>20511.2</v>
      </c>
      <c r="F19" s="15">
        <v>18598.2</v>
      </c>
      <c r="G19" s="15">
        <v>17990.3</v>
      </c>
      <c r="H19" s="15">
        <v>20376.8</v>
      </c>
      <c r="I19" s="15">
        <v>20974.9</v>
      </c>
      <c r="J19" s="15">
        <v>19169.2</v>
      </c>
      <c r="K19" s="15">
        <v>22066.400000000001</v>
      </c>
      <c r="L19" s="15">
        <v>22646.9</v>
      </c>
      <c r="M19" s="15">
        <v>20932.8</v>
      </c>
      <c r="N19" s="15">
        <v>27469.4</v>
      </c>
      <c r="O19" s="19">
        <v>28646</v>
      </c>
      <c r="Q19" s="7" t="s">
        <v>51</v>
      </c>
      <c r="R19" s="15">
        <v>10698.6</v>
      </c>
    </row>
    <row r="20" spans="2:18" ht="15" x14ac:dyDescent="0.25">
      <c r="B20" s="7" t="s">
        <v>46</v>
      </c>
      <c r="C20" s="16">
        <v>2147.9</v>
      </c>
      <c r="D20" s="16">
        <v>1850.7</v>
      </c>
      <c r="E20" s="16">
        <v>1735.6</v>
      </c>
      <c r="F20" s="16">
        <v>2122.1</v>
      </c>
      <c r="G20" s="16">
        <v>2654.9</v>
      </c>
      <c r="H20" s="16">
        <v>2483.3000000000002</v>
      </c>
      <c r="I20" s="16">
        <v>2442.8000000000002</v>
      </c>
      <c r="J20" s="16">
        <v>2756.4</v>
      </c>
      <c r="K20" s="16">
        <v>2891.2</v>
      </c>
      <c r="L20" s="16">
        <v>2712.5</v>
      </c>
      <c r="M20" s="16">
        <v>2666.3</v>
      </c>
      <c r="N20" s="16">
        <v>3917.4</v>
      </c>
      <c r="O20" s="16">
        <v>4712.2</v>
      </c>
      <c r="Q20" s="7" t="s">
        <v>47</v>
      </c>
      <c r="R20" s="19">
        <v>9482</v>
      </c>
    </row>
    <row r="21" spans="2:18" ht="15" x14ac:dyDescent="0.25">
      <c r="B21" s="7" t="s">
        <v>47</v>
      </c>
      <c r="C21" s="19">
        <v>6700</v>
      </c>
      <c r="D21" s="19">
        <v>7547</v>
      </c>
      <c r="E21" s="19">
        <v>6686</v>
      </c>
      <c r="F21" s="19">
        <v>6476</v>
      </c>
      <c r="G21" s="19">
        <v>6116</v>
      </c>
      <c r="H21" s="19">
        <v>8230</v>
      </c>
      <c r="I21" s="19">
        <v>8919</v>
      </c>
      <c r="J21" s="19">
        <v>9834</v>
      </c>
      <c r="K21" s="19">
        <v>7871</v>
      </c>
      <c r="L21" s="19">
        <v>9482</v>
      </c>
      <c r="M21" s="19">
        <v>7168</v>
      </c>
      <c r="N21" s="19">
        <v>7710</v>
      </c>
      <c r="O21" s="8" t="s">
        <v>72</v>
      </c>
      <c r="Q21" s="7" t="s">
        <v>39</v>
      </c>
      <c r="R21" s="15">
        <v>8432.2999999999993</v>
      </c>
    </row>
    <row r="22" spans="2:18" ht="15" x14ac:dyDescent="0.25">
      <c r="B22" s="7" t="s">
        <v>48</v>
      </c>
      <c r="C22" s="20">
        <v>5805</v>
      </c>
      <c r="D22" s="20">
        <v>6092</v>
      </c>
      <c r="E22" s="16">
        <v>5389.7</v>
      </c>
      <c r="F22" s="16">
        <v>5457.3</v>
      </c>
      <c r="G22" s="16">
        <v>5410.6</v>
      </c>
      <c r="H22" s="16">
        <v>5588.1</v>
      </c>
      <c r="I22" s="16">
        <v>6380.4</v>
      </c>
      <c r="J22" s="16">
        <v>6591.3</v>
      </c>
      <c r="K22" s="16">
        <v>6703.5</v>
      </c>
      <c r="L22" s="16">
        <v>7327.2</v>
      </c>
      <c r="M22" s="16">
        <v>7257.6</v>
      </c>
      <c r="N22" s="16">
        <v>7429.6</v>
      </c>
      <c r="O22" s="16">
        <v>8632.5</v>
      </c>
      <c r="Q22" s="7" t="s">
        <v>48</v>
      </c>
      <c r="R22" s="16">
        <v>7327.2</v>
      </c>
    </row>
    <row r="23" spans="2:18" ht="15" x14ac:dyDescent="0.25">
      <c r="B23" s="7" t="s">
        <v>49</v>
      </c>
      <c r="C23" s="15">
        <v>11013.1</v>
      </c>
      <c r="D23" s="15">
        <v>13200.7</v>
      </c>
      <c r="E23" s="15">
        <v>12123.7</v>
      </c>
      <c r="F23" s="15">
        <v>10220.799999999999</v>
      </c>
      <c r="G23" s="15">
        <v>10619.7</v>
      </c>
      <c r="H23" s="15">
        <v>12166.5</v>
      </c>
      <c r="I23" s="15">
        <v>10021.5</v>
      </c>
      <c r="J23" s="15">
        <v>10470.299999999999</v>
      </c>
      <c r="K23" s="15">
        <v>14035.9</v>
      </c>
      <c r="L23" s="19">
        <v>14305</v>
      </c>
      <c r="M23" s="15">
        <v>13651.1</v>
      </c>
      <c r="N23" s="15">
        <v>14311.5</v>
      </c>
      <c r="O23" s="15">
        <v>16281.1</v>
      </c>
      <c r="Q23" s="7" t="s">
        <v>41</v>
      </c>
      <c r="R23" s="15">
        <v>4886.8</v>
      </c>
    </row>
    <row r="24" spans="2:18" ht="15" x14ac:dyDescent="0.25">
      <c r="B24" s="7" t="s">
        <v>50</v>
      </c>
      <c r="C24" s="16">
        <v>1341.1</v>
      </c>
      <c r="D24" s="16">
        <v>2243.3000000000002</v>
      </c>
      <c r="E24" s="16">
        <v>1446.9</v>
      </c>
      <c r="F24" s="16">
        <v>1430.7</v>
      </c>
      <c r="G24" s="16">
        <v>1343.1</v>
      </c>
      <c r="H24" s="20">
        <v>1868</v>
      </c>
      <c r="I24" s="16">
        <v>1638.7</v>
      </c>
      <c r="J24" s="16">
        <v>2002.8</v>
      </c>
      <c r="K24" s="16">
        <v>1935.9</v>
      </c>
      <c r="L24" s="16">
        <v>2184.5</v>
      </c>
      <c r="M24" s="16">
        <v>2119.1999999999998</v>
      </c>
      <c r="N24" s="16">
        <v>2461.5</v>
      </c>
      <c r="O24" s="9" t="s">
        <v>72</v>
      </c>
      <c r="Q24" s="7" t="s">
        <v>40</v>
      </c>
      <c r="R24" s="16">
        <v>4575.5</v>
      </c>
    </row>
    <row r="25" spans="2:18" ht="15" x14ac:dyDescent="0.25">
      <c r="B25" s="7" t="s">
        <v>51</v>
      </c>
      <c r="C25" s="15">
        <v>7438.5</v>
      </c>
      <c r="D25" s="15">
        <v>8221.2999999999993</v>
      </c>
      <c r="E25" s="15">
        <v>9345.7000000000007</v>
      </c>
      <c r="F25" s="15">
        <v>8325.4</v>
      </c>
      <c r="G25" s="15">
        <v>8489.2000000000007</v>
      </c>
      <c r="H25" s="15">
        <v>8960.9</v>
      </c>
      <c r="I25" s="15">
        <v>8919.7999999999993</v>
      </c>
      <c r="J25" s="15">
        <v>9838.1</v>
      </c>
      <c r="K25" s="19">
        <v>10269</v>
      </c>
      <c r="L25" s="15">
        <v>10698.6</v>
      </c>
      <c r="M25" s="19">
        <v>10560</v>
      </c>
      <c r="N25" s="15">
        <v>11360.3</v>
      </c>
      <c r="O25" s="15">
        <v>11932.3</v>
      </c>
      <c r="Q25" s="7" t="s">
        <v>46</v>
      </c>
      <c r="R25" s="16">
        <v>2712.5</v>
      </c>
    </row>
    <row r="26" spans="2:18" ht="15" x14ac:dyDescent="0.25">
      <c r="B26" s="7" t="s">
        <v>52</v>
      </c>
      <c r="C26" s="16">
        <v>24312.2</v>
      </c>
      <c r="D26" s="16">
        <v>15806.3</v>
      </c>
      <c r="E26" s="16">
        <v>17280.2</v>
      </c>
      <c r="F26" s="16">
        <v>19871.400000000001</v>
      </c>
      <c r="G26" s="16">
        <v>25210.9</v>
      </c>
      <c r="H26" s="16">
        <v>29791.7</v>
      </c>
      <c r="I26" s="16">
        <v>28470.5</v>
      </c>
      <c r="J26" s="16">
        <v>27412.799999999999</v>
      </c>
      <c r="K26" s="20">
        <v>21858</v>
      </c>
      <c r="L26" s="16">
        <v>25594.400000000001</v>
      </c>
      <c r="M26" s="9" t="s">
        <v>72</v>
      </c>
      <c r="N26" s="9" t="s">
        <v>72</v>
      </c>
      <c r="O26" s="9" t="s">
        <v>72</v>
      </c>
      <c r="Q26" s="7" t="s">
        <v>50</v>
      </c>
      <c r="R26" s="16">
        <v>2184.5</v>
      </c>
    </row>
    <row r="28" spans="2:18" s="23" customFormat="1" ht="15" x14ac:dyDescent="0.25">
      <c r="B28" s="24" t="s">
        <v>71</v>
      </c>
      <c r="C28" s="22" t="s">
        <v>54</v>
      </c>
      <c r="D28" s="22" t="s">
        <v>55</v>
      </c>
      <c r="E28" s="22" t="s">
        <v>56</v>
      </c>
      <c r="F28" s="22" t="s">
        <v>57</v>
      </c>
      <c r="G28" s="22" t="s">
        <v>58</v>
      </c>
      <c r="H28" s="22" t="s">
        <v>59</v>
      </c>
      <c r="I28" s="22" t="s">
        <v>60</v>
      </c>
      <c r="J28" s="22" t="s">
        <v>61</v>
      </c>
      <c r="K28" s="22" t="s">
        <v>62</v>
      </c>
      <c r="L28" s="22" t="s">
        <v>63</v>
      </c>
      <c r="M28" s="22" t="s">
        <v>64</v>
      </c>
      <c r="N28" s="22" t="s">
        <v>65</v>
      </c>
      <c r="O28" s="22" t="s">
        <v>66</v>
      </c>
    </row>
    <row r="29" spans="2:18" s="23" customFormat="1" ht="15" x14ac:dyDescent="0.25">
      <c r="B29" s="22" t="s">
        <v>75</v>
      </c>
      <c r="C29" s="25">
        <f>C12/total!C12</f>
        <v>7.1177562534212147E-2</v>
      </c>
      <c r="D29" s="25">
        <f>D12/total!D12</f>
        <v>6.5979248657207265E-2</v>
      </c>
      <c r="E29" s="25">
        <f>E12/total!E12</f>
        <v>6.2122893487679229E-2</v>
      </c>
      <c r="F29" s="25">
        <f>F12/total!F12</f>
        <v>6.2033470084698943E-2</v>
      </c>
      <c r="G29" s="25">
        <f>G12/total!G12</f>
        <v>6.3166792216418313E-2</v>
      </c>
      <c r="H29" s="25">
        <f>H12/total!H12</f>
        <v>6.7136043271429885E-2</v>
      </c>
      <c r="I29" s="25">
        <f>I12/total!I12</f>
        <v>6.4901640931717644E-2</v>
      </c>
      <c r="J29" s="25">
        <f>J12/total!J12</f>
        <v>6.4076242388661761E-2</v>
      </c>
      <c r="K29" s="25">
        <f>K12/total!K12</f>
        <v>6.2169752026679008E-2</v>
      </c>
      <c r="L29" s="25">
        <f>L12/total!L12</f>
        <v>6.3544361235986918E-2</v>
      </c>
      <c r="M29" s="25">
        <f>M12/total!M12</f>
        <v>6.2123402556863938E-2</v>
      </c>
      <c r="N29" s="25">
        <f>N12/total!N12</f>
        <v>5.986263771285398E-2</v>
      </c>
      <c r="O29" s="25">
        <f>O12/total!O12</f>
        <v>5.1678525113475905E-2</v>
      </c>
    </row>
    <row r="30" spans="2:18" s="23" customFormat="1" ht="15" x14ac:dyDescent="0.25">
      <c r="B30" s="22" t="s">
        <v>39</v>
      </c>
      <c r="C30" s="25">
        <f>C13/total!C13</f>
        <v>7.9448279639223379E-2</v>
      </c>
      <c r="D30" s="25">
        <f>D13/total!D13</f>
        <v>7.5774809389723446E-2</v>
      </c>
      <c r="E30" s="25">
        <f>E13/total!E13</f>
        <v>7.2194467312485203E-2</v>
      </c>
      <c r="F30" s="25">
        <f>F13/total!F13</f>
        <v>7.5287011283007299E-2</v>
      </c>
      <c r="G30" s="25">
        <f>G13/total!G13</f>
        <v>7.7314018429238712E-2</v>
      </c>
      <c r="H30" s="25">
        <f>H13/total!H13</f>
        <v>7.0474213832534396E-2</v>
      </c>
      <c r="I30" s="25">
        <f>I13/total!I13</f>
        <v>7.0506481598015064E-2</v>
      </c>
      <c r="J30" s="25">
        <f>J13/total!J13</f>
        <v>7.8843833553730175E-2</v>
      </c>
      <c r="K30" s="25">
        <f>K13/total!K13</f>
        <v>7.8620637618321568E-2</v>
      </c>
      <c r="L30" s="25">
        <f>L13/total!L13</f>
        <v>7.2542715833140467E-2</v>
      </c>
      <c r="M30" s="25">
        <f>M13/total!M13</f>
        <v>7.1049806522791373E-2</v>
      </c>
      <c r="N30" s="25">
        <f>N13/total!N13</f>
        <v>7.6697010023101114E-2</v>
      </c>
      <c r="O30" s="25">
        <f>O13/total!O13</f>
        <v>7.4484426306266019E-2</v>
      </c>
    </row>
    <row r="31" spans="2:18" s="23" customFormat="1" ht="15" x14ac:dyDescent="0.25">
      <c r="B31" s="22" t="s">
        <v>40</v>
      </c>
      <c r="C31" s="25">
        <f>C14/total!C14</f>
        <v>0.10166162860128379</v>
      </c>
      <c r="D31" s="25">
        <f>D14/total!D14</f>
        <v>9.3582294862396956E-2</v>
      </c>
      <c r="E31" s="25">
        <f>E14/total!E14</f>
        <v>7.2930702428907021E-2</v>
      </c>
      <c r="F31" s="25">
        <f>F14/total!F14</f>
        <v>7.3319765673490883E-2</v>
      </c>
      <c r="G31" s="25">
        <f>G14/total!G14</f>
        <v>7.3610144591355439E-2</v>
      </c>
      <c r="H31" s="25">
        <f>H14/total!H14</f>
        <v>8.288256654828946E-2</v>
      </c>
      <c r="I31" s="25">
        <f>I14/total!I14</f>
        <v>8.3632526622365727E-2</v>
      </c>
      <c r="J31" s="25">
        <f>J14/total!J14</f>
        <v>6.507245088452307E-2</v>
      </c>
      <c r="K31" s="25">
        <f>K14/total!K14</f>
        <v>6.5396052987293868E-2</v>
      </c>
      <c r="L31" s="25">
        <f>L14/total!L14</f>
        <v>7.4924306063866186E-2</v>
      </c>
      <c r="M31" s="25">
        <f>M14/total!M14</f>
        <v>8.2550776040830276E-2</v>
      </c>
      <c r="N31" s="25">
        <f>N14/total!N14</f>
        <v>8.9816377843980874E-2</v>
      </c>
      <c r="O31" s="25">
        <f>O14/total!O14</f>
        <v>9.1252780738045353E-2</v>
      </c>
    </row>
    <row r="32" spans="2:18" s="23" customFormat="1" ht="15" x14ac:dyDescent="0.25">
      <c r="B32" s="22" t="s">
        <v>41</v>
      </c>
      <c r="C32" s="25">
        <f>C15/total!C15</f>
        <v>8.8886214928870139E-2</v>
      </c>
      <c r="D32" s="25">
        <f>D15/total!D15</f>
        <v>6.121891287829978E-2</v>
      </c>
      <c r="E32" s="25">
        <f>E15/total!E15</f>
        <v>7.7861848091892075E-2</v>
      </c>
      <c r="F32" s="25">
        <f>F15/total!F15</f>
        <v>0.10160112137323594</v>
      </c>
      <c r="G32" s="25">
        <f>G15/total!G15</f>
        <v>0.10654482336124156</v>
      </c>
      <c r="H32" s="25">
        <f>H15/total!H15</f>
        <v>0.10688282117802486</v>
      </c>
      <c r="I32" s="25">
        <f>I15/total!I15</f>
        <v>9.5626579216171181E-2</v>
      </c>
      <c r="J32" s="25">
        <f>J15/total!J15</f>
        <v>9.9533200905791611E-2</v>
      </c>
      <c r="K32" s="25">
        <f>K15/total!K15</f>
        <v>0.1072800317866761</v>
      </c>
      <c r="L32" s="25">
        <f>L15/total!L15</f>
        <v>7.4328363203292669E-2</v>
      </c>
      <c r="M32" s="25" t="e">
        <f>M15/total!M15</f>
        <v>#VALUE!</v>
      </c>
      <c r="N32" s="25" t="e">
        <f>N15/total!N15</f>
        <v>#VALUE!</v>
      </c>
      <c r="O32" s="25" t="e">
        <f>O15/total!O15</f>
        <v>#VALUE!</v>
      </c>
    </row>
    <row r="33" spans="2:15" s="23" customFormat="1" ht="15" x14ac:dyDescent="0.25">
      <c r="B33" s="22" t="s">
        <v>42</v>
      </c>
      <c r="C33" s="25">
        <f>C16/total!C16</f>
        <v>7.1527772234948564E-2</v>
      </c>
      <c r="D33" s="25">
        <f>D16/total!D16</f>
        <v>5.7581451464458783E-2</v>
      </c>
      <c r="E33" s="25">
        <f>E16/total!E16</f>
        <v>5.1142097630839774E-2</v>
      </c>
      <c r="F33" s="25">
        <f>F16/total!F16</f>
        <v>5.2884718498659521E-2</v>
      </c>
      <c r="G33" s="25">
        <f>G16/total!G16</f>
        <v>5.4245608652297307E-2</v>
      </c>
      <c r="H33" s="25">
        <f>H16/total!H16</f>
        <v>5.4442126251988986E-2</v>
      </c>
      <c r="I33" s="25">
        <f>I16/total!I16</f>
        <v>5.6330435848555474E-2</v>
      </c>
      <c r="J33" s="25">
        <f>J16/total!J16</f>
        <v>5.4963741385205045E-2</v>
      </c>
      <c r="K33" s="25">
        <f>K16/total!K16</f>
        <v>5.5347498162747429E-2</v>
      </c>
      <c r="L33" s="25">
        <f>L16/total!L16</f>
        <v>5.8023482705304878E-2</v>
      </c>
      <c r="M33" s="25">
        <f>M16/total!M16</f>
        <v>5.8390208241269635E-2</v>
      </c>
      <c r="N33" s="25">
        <f>N16/total!N16</f>
        <v>5.0899614145155661E-2</v>
      </c>
      <c r="O33" s="25">
        <f>O16/total!O16</f>
        <v>4.9795957458239608E-2</v>
      </c>
    </row>
    <row r="34" spans="2:15" s="23" customFormat="1" ht="15" x14ac:dyDescent="0.25">
      <c r="B34" s="22" t="s">
        <v>43</v>
      </c>
      <c r="C34" s="25">
        <f>C17/total!C17</f>
        <v>7.8192117467869179E-2</v>
      </c>
      <c r="D34" s="25">
        <f>D17/total!D17</f>
        <v>8.3804417233219394E-2</v>
      </c>
      <c r="E34" s="25">
        <f>E17/total!E17</f>
        <v>7.8816779907662352E-2</v>
      </c>
      <c r="F34" s="25">
        <f>F17/total!F17</f>
        <v>6.34619724667118E-2</v>
      </c>
      <c r="G34" s="25">
        <f>G17/total!G17</f>
        <v>6.3188295234721956E-2</v>
      </c>
      <c r="H34" s="25">
        <f>H17/total!H17</f>
        <v>8.927890707905338E-2</v>
      </c>
      <c r="I34" s="25">
        <f>I17/total!I17</f>
        <v>7.2877509397744539E-2</v>
      </c>
      <c r="J34" s="25">
        <f>J17/total!J17</f>
        <v>7.1856618663913116E-2</v>
      </c>
      <c r="K34" s="25">
        <f>K17/total!K17</f>
        <v>6.2902784662985697E-2</v>
      </c>
      <c r="L34" s="25">
        <f>L17/total!L17</f>
        <v>7.2532484709541406E-2</v>
      </c>
      <c r="M34" s="25">
        <f>M17/total!M17</f>
        <v>5.7514921323928381E-2</v>
      </c>
      <c r="N34" s="25">
        <f>N17/total!N17</f>
        <v>4.4442816502448017E-2</v>
      </c>
      <c r="O34" s="25" t="e">
        <f>O17/total!O17</f>
        <v>#VALUE!</v>
      </c>
    </row>
    <row r="35" spans="2:15" s="23" customFormat="1" ht="15" x14ac:dyDescent="0.25">
      <c r="B35" s="22" t="s">
        <v>44</v>
      </c>
      <c r="C35" s="25">
        <f>C18/total!C18</f>
        <v>4.0891746605391015E-2</v>
      </c>
      <c r="D35" s="25">
        <f>D18/total!D18</f>
        <v>4.4340354358856589E-2</v>
      </c>
      <c r="E35" s="25">
        <f>E18/total!E18</f>
        <v>4.3141635365994038E-2</v>
      </c>
      <c r="F35" s="25">
        <f>F18/total!F18</f>
        <v>4.5998440004457131E-2</v>
      </c>
      <c r="G35" s="25">
        <f>G18/total!G18</f>
        <v>4.5875686461779856E-2</v>
      </c>
      <c r="H35" s="25">
        <f>H18/total!H18</f>
        <v>5.0966154445072118E-2</v>
      </c>
      <c r="I35" s="25">
        <f>I18/total!I18</f>
        <v>4.4515207721221868E-2</v>
      </c>
      <c r="J35" s="25">
        <f>J18/total!J18</f>
        <v>4.7021943573667714E-2</v>
      </c>
      <c r="K35" s="25">
        <f>K18/total!K18</f>
        <v>4.6746626298697101E-2</v>
      </c>
      <c r="L35" s="25">
        <f>L18/total!L18</f>
        <v>4.5981610850367116E-2</v>
      </c>
      <c r="M35" s="25">
        <f>M18/total!M18</f>
        <v>5.2680653544854281E-2</v>
      </c>
      <c r="N35" s="25">
        <f>N18/total!N18</f>
        <v>5.2576127331353584E-2</v>
      </c>
      <c r="O35" s="25">
        <f>O18/total!O18</f>
        <v>5.2397465240287884E-2</v>
      </c>
    </row>
    <row r="36" spans="2:15" s="23" customFormat="1" ht="15" x14ac:dyDescent="0.25">
      <c r="B36" s="22" t="s">
        <v>45</v>
      </c>
      <c r="C36" s="25">
        <f>C19/total!C19</f>
        <v>7.0957931926032891E-2</v>
      </c>
      <c r="D36" s="25">
        <f>D19/total!D19</f>
        <v>7.120217725182873E-2</v>
      </c>
      <c r="E36" s="25">
        <f>E19/total!E19</f>
        <v>6.8967256423818166E-2</v>
      </c>
      <c r="F36" s="25">
        <f>F19/total!F19</f>
        <v>6.7028487341382101E-2</v>
      </c>
      <c r="G36" s="25">
        <f>G19/total!G19</f>
        <v>6.6107414857347793E-2</v>
      </c>
      <c r="H36" s="25">
        <f>H19/total!H19</f>
        <v>7.2685479633633338E-2</v>
      </c>
      <c r="I36" s="25">
        <f>I19/total!I19</f>
        <v>7.2033271115980138E-2</v>
      </c>
      <c r="J36" s="25">
        <f>J19/total!J19</f>
        <v>6.3145917958269251E-2</v>
      </c>
      <c r="K36" s="25">
        <f>K19/total!K19</f>
        <v>6.9802789973203633E-2</v>
      </c>
      <c r="L36" s="25">
        <f>L19/total!L19</f>
        <v>7.0070116836642188E-2</v>
      </c>
      <c r="M36" s="25">
        <f>M19/total!M19</f>
        <v>7.0125035677579203E-2</v>
      </c>
      <c r="N36" s="25">
        <f>N19/total!N19</f>
        <v>7.3561712581925232E-2</v>
      </c>
      <c r="O36" s="25">
        <f>O19/total!O19</f>
        <v>6.7070001357976708E-2</v>
      </c>
    </row>
    <row r="37" spans="2:15" s="23" customFormat="1" ht="15" x14ac:dyDescent="0.25">
      <c r="B37" s="22" t="s">
        <v>46</v>
      </c>
      <c r="C37" s="25">
        <f>C20/total!C20</f>
        <v>0.10726842326055257</v>
      </c>
      <c r="D37" s="25">
        <f>D20/total!D20</f>
        <v>9.273112633219259E-2</v>
      </c>
      <c r="E37" s="25">
        <f>E20/total!E20</f>
        <v>9.0409488933224286E-2</v>
      </c>
      <c r="F37" s="25">
        <f>F20/total!F20</f>
        <v>9.980763713496911E-2</v>
      </c>
      <c r="G37" s="25">
        <f>G20/total!G20</f>
        <v>0.11351305128588837</v>
      </c>
      <c r="H37" s="25">
        <f>H20/total!H20</f>
        <v>9.929903272113659E-2</v>
      </c>
      <c r="I37" s="25">
        <f>I20/total!I20</f>
        <v>0.10778421976897079</v>
      </c>
      <c r="J37" s="25">
        <f>J20/total!J20</f>
        <v>9.7976071146750832E-2</v>
      </c>
      <c r="K37" s="25">
        <f>K20/total!K20</f>
        <v>8.5925635333172851E-2</v>
      </c>
      <c r="L37" s="25">
        <f>L20/total!L20</f>
        <v>6.8542996990425459E-2</v>
      </c>
      <c r="M37" s="25">
        <f>M20/total!M20</f>
        <v>7.2931824895784328E-2</v>
      </c>
      <c r="N37" s="25">
        <f>N20/total!N20</f>
        <v>9.3401523550659851E-2</v>
      </c>
      <c r="O37" s="25">
        <f>O20/total!O20</f>
        <v>9.9012647110117466E-2</v>
      </c>
    </row>
    <row r="38" spans="2:15" s="23" customFormat="1" ht="15" x14ac:dyDescent="0.25">
      <c r="B38" s="22" t="s">
        <v>47</v>
      </c>
      <c r="C38" s="25">
        <f>C21/total!C21</f>
        <v>5.3217684157015999E-2</v>
      </c>
      <c r="D38" s="25">
        <f>D21/total!D21</f>
        <v>5.7626083304699732E-2</v>
      </c>
      <c r="E38" s="25">
        <f>E21/total!E21</f>
        <v>5.4577364189216764E-2</v>
      </c>
      <c r="F38" s="25">
        <f>F21/total!F21</f>
        <v>5.3416036358537408E-2</v>
      </c>
      <c r="G38" s="25">
        <f>G21/total!G21</f>
        <v>5.1769963940476393E-2</v>
      </c>
      <c r="H38" s="25">
        <f>H21/total!H21</f>
        <v>5.3955537490248014E-2</v>
      </c>
      <c r="I38" s="25">
        <f>I21/total!I21</f>
        <v>6.2953943885653785E-2</v>
      </c>
      <c r="J38" s="25">
        <f>J21/total!J21</f>
        <v>6.6146498957422473E-2</v>
      </c>
      <c r="K38" s="25">
        <f>K21/total!K21</f>
        <v>4.9787150601228389E-2</v>
      </c>
      <c r="L38" s="25">
        <f>L21/total!L21</f>
        <v>5.4870144900699039E-2</v>
      </c>
      <c r="M38" s="25">
        <f>M21/total!M21</f>
        <v>4.1448620017694303E-2</v>
      </c>
      <c r="N38" s="25">
        <f>N21/total!N21</f>
        <v>4.1810146145711886E-2</v>
      </c>
      <c r="O38" s="25" t="e">
        <f>O21/total!O21</f>
        <v>#VALUE!</v>
      </c>
    </row>
    <row r="39" spans="2:15" s="23" customFormat="1" ht="15" x14ac:dyDescent="0.25">
      <c r="B39" s="22" t="s">
        <v>48</v>
      </c>
      <c r="C39" s="25">
        <f>C22/total!C22</f>
        <v>9.0839384076114166E-2</v>
      </c>
      <c r="D39" s="25">
        <f>D22/total!D22</f>
        <v>8.7414192896664147E-2</v>
      </c>
      <c r="E39" s="25">
        <f>E22/total!E22</f>
        <v>7.4677821392299309E-2</v>
      </c>
      <c r="F39" s="25">
        <f>F22/total!F22</f>
        <v>7.3125140694844937E-2</v>
      </c>
      <c r="G39" s="25">
        <f>G22/total!G22</f>
        <v>7.1670505889973479E-2</v>
      </c>
      <c r="H39" s="25">
        <f>H22/total!H22</f>
        <v>7.1515962824650808E-2</v>
      </c>
      <c r="I39" s="25">
        <f>I22/total!I22</f>
        <v>7.7249976390594013E-2</v>
      </c>
      <c r="J39" s="25">
        <f>J22/total!J22</f>
        <v>7.5523518816428103E-2</v>
      </c>
      <c r="K39" s="25">
        <f>K22/total!K22</f>
        <v>7.2210857643298723E-2</v>
      </c>
      <c r="L39" s="25">
        <f>L22/total!L22</f>
        <v>7.4051914766318866E-2</v>
      </c>
      <c r="M39" s="25">
        <f>M22/total!M22</f>
        <v>7.6283211513114332E-2</v>
      </c>
      <c r="N39" s="25">
        <f>N22/total!N22</f>
        <v>7.098572278917252E-2</v>
      </c>
      <c r="O39" s="25">
        <f>O22/total!O22</f>
        <v>7.6303996181485506E-2</v>
      </c>
    </row>
    <row r="40" spans="2:15" s="23" customFormat="1" ht="15" x14ac:dyDescent="0.25">
      <c r="B40" s="22" t="s">
        <v>49</v>
      </c>
      <c r="C40" s="25">
        <f>C23/total!C23</f>
        <v>0.15551425993366028</v>
      </c>
      <c r="D40" s="25">
        <f>D23/total!D23</f>
        <v>0.17084392423214906</v>
      </c>
      <c r="E40" s="25">
        <f>E23/total!E23</f>
        <v>0.16064732243420374</v>
      </c>
      <c r="F40" s="25">
        <f>F23/total!F23</f>
        <v>0.13871878393051029</v>
      </c>
      <c r="G40" s="25">
        <f>G23/total!G23</f>
        <v>0.12982550079584548</v>
      </c>
      <c r="H40" s="25">
        <f>H23/total!H23</f>
        <v>0.13861813674163923</v>
      </c>
      <c r="I40" s="25">
        <f>I23/total!I23</f>
        <v>0.12774525137955692</v>
      </c>
      <c r="J40" s="25">
        <f>J23/total!J23</f>
        <v>0.12794309566985515</v>
      </c>
      <c r="K40" s="25">
        <f>K23/total!K23</f>
        <v>0.15013247391969844</v>
      </c>
      <c r="L40" s="25">
        <f>L23/total!L23</f>
        <v>0.14200709985863816</v>
      </c>
      <c r="M40" s="25">
        <f>M23/total!M23</f>
        <v>0.14168005513141452</v>
      </c>
      <c r="N40" s="25">
        <f>N23/total!N23</f>
        <v>0.14769807114771355</v>
      </c>
      <c r="O40" s="25">
        <f>O23/total!O23</f>
        <v>0.14798040391921616</v>
      </c>
    </row>
    <row r="41" spans="2:15" s="23" customFormat="1" ht="15" x14ac:dyDescent="0.25">
      <c r="B41" s="22" t="s">
        <v>50</v>
      </c>
      <c r="C41" s="25">
        <f>C24/total!C24</f>
        <v>3.6292243077655814E-2</v>
      </c>
      <c r="D41" s="25">
        <f>D24/total!D24</f>
        <v>6.9157823993291692E-2</v>
      </c>
      <c r="E41" s="25">
        <f>E24/total!E24</f>
        <v>5.4330398212642926E-2</v>
      </c>
      <c r="F41" s="25">
        <f>F24/total!F24</f>
        <v>5.6886001359824738E-2</v>
      </c>
      <c r="G41" s="25">
        <f>G24/total!G24</f>
        <v>5.1632471831067131E-2</v>
      </c>
      <c r="H41" s="25">
        <f>H24/total!H24</f>
        <v>6.698581751026482E-2</v>
      </c>
      <c r="I41" s="25">
        <f>I24/total!I24</f>
        <v>5.6715374445375069E-2</v>
      </c>
      <c r="J41" s="25">
        <f>J24/total!J24</f>
        <v>6.0898147331677199E-2</v>
      </c>
      <c r="K41" s="25">
        <f>K24/total!K24</f>
        <v>5.3844698971446371E-2</v>
      </c>
      <c r="L41" s="25">
        <f>L24/total!L24</f>
        <v>5.6279498753065815E-2</v>
      </c>
      <c r="M41" s="25">
        <f>M24/total!M24</f>
        <v>5.5030148170076176E-2</v>
      </c>
      <c r="N41" s="25">
        <f>N24/total!N24</f>
        <v>5.6405320867562642E-2</v>
      </c>
      <c r="O41" s="25" t="e">
        <f>O24/total!O24</f>
        <v>#VALUE!</v>
      </c>
    </row>
    <row r="42" spans="2:15" s="23" customFormat="1" ht="15" x14ac:dyDescent="0.25">
      <c r="B42" s="22" t="s">
        <v>51</v>
      </c>
      <c r="C42" s="25">
        <f>C25/total!C25</f>
        <v>8.8269323191389637E-2</v>
      </c>
      <c r="D42" s="25">
        <f>D25/total!D25</f>
        <v>8.6982604113986312E-2</v>
      </c>
      <c r="E42" s="25">
        <f>E25/total!E25</f>
        <v>9.5637927294012673E-2</v>
      </c>
      <c r="F42" s="25">
        <f>F25/total!F25</f>
        <v>8.3946135890416482E-2</v>
      </c>
      <c r="G42" s="25">
        <f>G25/total!G25</f>
        <v>8.3281012101900836E-2</v>
      </c>
      <c r="H42" s="25">
        <f>H25/total!H25</f>
        <v>8.2821297723752157E-2</v>
      </c>
      <c r="I42" s="25">
        <f>I25/total!I25</f>
        <v>7.9016278427009284E-2</v>
      </c>
      <c r="J42" s="25">
        <f>J25/total!J25</f>
        <v>8.1534706596553166E-2</v>
      </c>
      <c r="K42" s="25">
        <f>K25/total!K25</f>
        <v>8.6648137178961429E-2</v>
      </c>
      <c r="L42" s="25">
        <f>L25/total!L25</f>
        <v>9.1910239195482579E-2</v>
      </c>
      <c r="M42" s="25">
        <f>M25/total!M25</f>
        <v>8.7493775596693468E-2</v>
      </c>
      <c r="N42" s="25">
        <f>N25/total!N25</f>
        <v>8.2092701602355198E-2</v>
      </c>
      <c r="O42" s="25">
        <f>O25/total!O25</f>
        <v>7.8385066483080815E-2</v>
      </c>
    </row>
    <row r="43" spans="2:15" s="23" customFormat="1" ht="15" x14ac:dyDescent="0.25">
      <c r="B43" s="22" t="s">
        <v>52</v>
      </c>
      <c r="C43" s="25">
        <f>C26/total!C26</f>
        <v>8.127596057252412E-2</v>
      </c>
      <c r="D43" s="25">
        <f>D26/total!D26</f>
        <v>5.2985196205090311E-2</v>
      </c>
      <c r="E43" s="25">
        <f>E26/total!E26</f>
        <v>5.209230480759984E-2</v>
      </c>
      <c r="F43" s="25">
        <f>F26/total!F26</f>
        <v>5.9405745239953012E-2</v>
      </c>
      <c r="G43" s="25">
        <f>G26/total!G26</f>
        <v>6.560274829532621E-2</v>
      </c>
      <c r="H43" s="25">
        <f>H26/total!H26</f>
        <v>6.5367251274138866E-2</v>
      </c>
      <c r="I43" s="25">
        <f>I26/total!I26</f>
        <v>6.6052522781572059E-2</v>
      </c>
      <c r="J43" s="25">
        <f>J26/total!J26</f>
        <v>6.4544322657570014E-2</v>
      </c>
      <c r="K43" s="25">
        <f>K26/total!K26</f>
        <v>5.0722596269204293E-2</v>
      </c>
      <c r="L43" s="25">
        <f>L26/total!L26</f>
        <v>5.6239513210827423E-2</v>
      </c>
      <c r="M43" s="25" t="e">
        <f>M26/total!M26</f>
        <v>#VALUE!</v>
      </c>
      <c r="N43" s="25" t="e">
        <f>N26/total!N26</f>
        <v>#VALUE!</v>
      </c>
      <c r="O43" s="25" t="e">
        <f>O26/total!O26</f>
        <v>#VALUE!</v>
      </c>
    </row>
    <row r="45" spans="2:15" ht="19.899999999999999" customHeight="1" x14ac:dyDescent="0.25">
      <c r="B45" s="27"/>
      <c r="C45" s="44" t="s">
        <v>54</v>
      </c>
      <c r="D45" s="45" t="s">
        <v>63</v>
      </c>
      <c r="E45" s="45" t="s">
        <v>64</v>
      </c>
      <c r="F45" s="45" t="s">
        <v>65</v>
      </c>
      <c r="G45" s="46" t="s">
        <v>66</v>
      </c>
    </row>
    <row r="46" spans="2:15" ht="19.899999999999999" customHeight="1" x14ac:dyDescent="0.25">
      <c r="B46" s="40" t="s">
        <v>77</v>
      </c>
      <c r="C46" s="33">
        <f>C29</f>
        <v>7.1177562534212147E-2</v>
      </c>
      <c r="D46" s="34">
        <f>L29</f>
        <v>6.3544361235986918E-2</v>
      </c>
      <c r="E46" s="34">
        <f t="shared" ref="E46:G59" si="1">M29</f>
        <v>6.2123402556863938E-2</v>
      </c>
      <c r="F46" s="34">
        <f t="shared" si="1"/>
        <v>5.986263771285398E-2</v>
      </c>
      <c r="G46" s="35">
        <f t="shared" si="1"/>
        <v>5.1678525113475905E-2</v>
      </c>
    </row>
    <row r="47" spans="2:15" ht="19.899999999999999" customHeight="1" x14ac:dyDescent="0.25">
      <c r="B47" s="41" t="s">
        <v>39</v>
      </c>
      <c r="C47" s="28">
        <f t="shared" ref="C47:C60" si="2">C30</f>
        <v>7.9448279639223379E-2</v>
      </c>
      <c r="D47" s="29">
        <f t="shared" ref="D47:D60" si="3">L30</f>
        <v>7.2542715833140467E-2</v>
      </c>
      <c r="E47" s="29">
        <f t="shared" si="1"/>
        <v>7.1049806522791373E-2</v>
      </c>
      <c r="F47" s="29">
        <f t="shared" si="1"/>
        <v>7.6697010023101114E-2</v>
      </c>
      <c r="G47" s="30">
        <f t="shared" si="1"/>
        <v>7.4484426306266019E-2</v>
      </c>
    </row>
    <row r="48" spans="2:15" ht="19.899999999999999" customHeight="1" x14ac:dyDescent="0.25">
      <c r="B48" s="41" t="s">
        <v>40</v>
      </c>
      <c r="C48" s="28">
        <f t="shared" si="2"/>
        <v>0.10166162860128379</v>
      </c>
      <c r="D48" s="29">
        <f t="shared" si="3"/>
        <v>7.4924306063866186E-2</v>
      </c>
      <c r="E48" s="29">
        <f t="shared" si="1"/>
        <v>8.2550776040830276E-2</v>
      </c>
      <c r="F48" s="29">
        <f t="shared" si="1"/>
        <v>8.9816377843980874E-2</v>
      </c>
      <c r="G48" s="30">
        <f t="shared" si="1"/>
        <v>9.1252780738045353E-2</v>
      </c>
    </row>
    <row r="49" spans="2:17" ht="19.899999999999999" customHeight="1" x14ac:dyDescent="0.25">
      <c r="B49" s="41" t="s">
        <v>41</v>
      </c>
      <c r="C49" s="28">
        <f t="shared" si="2"/>
        <v>8.8886214928870139E-2</v>
      </c>
      <c r="D49" s="29">
        <f t="shared" si="3"/>
        <v>7.4328363203292669E-2</v>
      </c>
      <c r="E49" s="29"/>
      <c r="F49" s="29"/>
      <c r="G49" s="30"/>
    </row>
    <row r="50" spans="2:17" ht="19.899999999999999" customHeight="1" x14ac:dyDescent="0.25">
      <c r="B50" s="41" t="s">
        <v>42</v>
      </c>
      <c r="C50" s="28">
        <f t="shared" si="2"/>
        <v>7.1527772234948564E-2</v>
      </c>
      <c r="D50" s="29">
        <f t="shared" si="3"/>
        <v>5.8023482705304878E-2</v>
      </c>
      <c r="E50" s="29">
        <f t="shared" si="1"/>
        <v>5.8390208241269635E-2</v>
      </c>
      <c r="F50" s="29">
        <f t="shared" si="1"/>
        <v>5.0899614145155661E-2</v>
      </c>
      <c r="G50" s="30">
        <f t="shared" si="1"/>
        <v>4.9795957458239608E-2</v>
      </c>
    </row>
    <row r="51" spans="2:17" ht="19.899999999999999" customHeight="1" x14ac:dyDescent="0.25">
      <c r="B51" s="41" t="s">
        <v>43</v>
      </c>
      <c r="C51" s="28">
        <f t="shared" si="2"/>
        <v>7.8192117467869179E-2</v>
      </c>
      <c r="D51" s="29">
        <f t="shared" si="3"/>
        <v>7.2532484709541406E-2</v>
      </c>
      <c r="E51" s="29">
        <f t="shared" si="1"/>
        <v>5.7514921323928381E-2</v>
      </c>
      <c r="F51" s="29">
        <f t="shared" si="1"/>
        <v>4.4442816502448017E-2</v>
      </c>
      <c r="G51" s="30"/>
    </row>
    <row r="52" spans="2:17" ht="19.899999999999999" customHeight="1" x14ac:dyDescent="0.25">
      <c r="B52" s="42" t="s">
        <v>44</v>
      </c>
      <c r="C52" s="36">
        <f t="shared" si="2"/>
        <v>4.0891746605391015E-2</v>
      </c>
      <c r="D52" s="37">
        <f t="shared" si="3"/>
        <v>4.5981610850367116E-2</v>
      </c>
      <c r="E52" s="37">
        <f t="shared" si="1"/>
        <v>5.2680653544854281E-2</v>
      </c>
      <c r="F52" s="37">
        <f t="shared" si="1"/>
        <v>5.2576127331353584E-2</v>
      </c>
      <c r="G52" s="38">
        <f t="shared" si="1"/>
        <v>5.2397465240287884E-2</v>
      </c>
    </row>
    <row r="53" spans="2:17" ht="19.899999999999999" customHeight="1" x14ac:dyDescent="0.25">
      <c r="B53" s="41" t="s">
        <v>45</v>
      </c>
      <c r="C53" s="28">
        <f t="shared" si="2"/>
        <v>7.0957931926032891E-2</v>
      </c>
      <c r="D53" s="29">
        <f t="shared" si="3"/>
        <v>7.0070116836642188E-2</v>
      </c>
      <c r="E53" s="29">
        <f t="shared" si="1"/>
        <v>7.0125035677579203E-2</v>
      </c>
      <c r="F53" s="29">
        <f t="shared" si="1"/>
        <v>7.3561712581925232E-2</v>
      </c>
      <c r="G53" s="30">
        <f t="shared" si="1"/>
        <v>6.7070001357976708E-2</v>
      </c>
      <c r="Q53" s="51" t="s">
        <v>76</v>
      </c>
    </row>
    <row r="54" spans="2:17" ht="19.899999999999999" customHeight="1" x14ac:dyDescent="0.25">
      <c r="B54" s="41" t="s">
        <v>46</v>
      </c>
      <c r="C54" s="28">
        <f t="shared" si="2"/>
        <v>0.10726842326055257</v>
      </c>
      <c r="D54" s="29">
        <f t="shared" si="3"/>
        <v>6.8542996990425459E-2</v>
      </c>
      <c r="E54" s="29">
        <f t="shared" si="1"/>
        <v>7.2931824895784328E-2</v>
      </c>
      <c r="F54" s="29">
        <f t="shared" si="1"/>
        <v>9.3401523550659851E-2</v>
      </c>
      <c r="G54" s="30">
        <f t="shared" si="1"/>
        <v>9.9012647110117466E-2</v>
      </c>
    </row>
    <row r="55" spans="2:17" ht="19.899999999999999" customHeight="1" x14ac:dyDescent="0.25">
      <c r="B55" s="41" t="s">
        <v>47</v>
      </c>
      <c r="C55" s="28">
        <f t="shared" si="2"/>
        <v>5.3217684157015999E-2</v>
      </c>
      <c r="D55" s="29">
        <f t="shared" si="3"/>
        <v>5.4870144900699039E-2</v>
      </c>
      <c r="E55" s="29">
        <f t="shared" si="1"/>
        <v>4.1448620017694303E-2</v>
      </c>
      <c r="F55" s="29">
        <f t="shared" si="1"/>
        <v>4.1810146145711886E-2</v>
      </c>
      <c r="G55" s="30"/>
    </row>
    <row r="56" spans="2:17" ht="19.899999999999999" customHeight="1" x14ac:dyDescent="0.25">
      <c r="B56" s="41" t="s">
        <v>48</v>
      </c>
      <c r="C56" s="28">
        <f t="shared" si="2"/>
        <v>9.0839384076114166E-2</v>
      </c>
      <c r="D56" s="29">
        <f t="shared" si="3"/>
        <v>7.4051914766318866E-2</v>
      </c>
      <c r="E56" s="29">
        <f t="shared" si="1"/>
        <v>7.6283211513114332E-2</v>
      </c>
      <c r="F56" s="29">
        <f t="shared" si="1"/>
        <v>7.098572278917252E-2</v>
      </c>
      <c r="G56" s="30">
        <f t="shared" si="1"/>
        <v>7.6303996181485506E-2</v>
      </c>
    </row>
    <row r="57" spans="2:17" ht="19.899999999999999" customHeight="1" x14ac:dyDescent="0.25">
      <c r="B57" s="41" t="s">
        <v>49</v>
      </c>
      <c r="C57" s="28">
        <f t="shared" si="2"/>
        <v>0.15551425993366028</v>
      </c>
      <c r="D57" s="29">
        <f t="shared" si="3"/>
        <v>0.14200709985863816</v>
      </c>
      <c r="E57" s="29">
        <f t="shared" si="1"/>
        <v>0.14168005513141452</v>
      </c>
      <c r="F57" s="29">
        <f t="shared" si="1"/>
        <v>0.14769807114771355</v>
      </c>
      <c r="G57" s="30">
        <f t="shared" si="1"/>
        <v>0.14798040391921616</v>
      </c>
    </row>
    <row r="58" spans="2:17" ht="19.899999999999999" customHeight="1" x14ac:dyDescent="0.25">
      <c r="B58" s="41" t="s">
        <v>50</v>
      </c>
      <c r="C58" s="28">
        <f t="shared" si="2"/>
        <v>3.6292243077655814E-2</v>
      </c>
      <c r="D58" s="29">
        <f t="shared" si="3"/>
        <v>5.6279498753065815E-2</v>
      </c>
      <c r="E58" s="29">
        <f t="shared" si="1"/>
        <v>5.5030148170076176E-2</v>
      </c>
      <c r="F58" s="29">
        <f t="shared" si="1"/>
        <v>5.6405320867562642E-2</v>
      </c>
      <c r="G58" s="30"/>
    </row>
    <row r="59" spans="2:17" ht="19.899999999999999" customHeight="1" x14ac:dyDescent="0.25">
      <c r="B59" s="41" t="s">
        <v>51</v>
      </c>
      <c r="C59" s="28">
        <f t="shared" si="2"/>
        <v>8.8269323191389637E-2</v>
      </c>
      <c r="D59" s="29">
        <f t="shared" si="3"/>
        <v>9.1910239195482579E-2</v>
      </c>
      <c r="E59" s="29">
        <f t="shared" si="1"/>
        <v>8.7493775596693468E-2</v>
      </c>
      <c r="F59" s="29">
        <f t="shared" si="1"/>
        <v>8.2092701602355198E-2</v>
      </c>
      <c r="G59" s="30">
        <f t="shared" si="1"/>
        <v>7.8385066483080815E-2</v>
      </c>
    </row>
    <row r="60" spans="2:17" ht="19.899999999999999" customHeight="1" x14ac:dyDescent="0.25">
      <c r="B60" s="43" t="s">
        <v>52</v>
      </c>
      <c r="C60" s="31">
        <f t="shared" si="2"/>
        <v>8.127596057252412E-2</v>
      </c>
      <c r="D60" s="32">
        <f t="shared" si="3"/>
        <v>5.6239513210827423E-2</v>
      </c>
      <c r="E60" s="32"/>
      <c r="F60" s="32"/>
      <c r="G60" s="47"/>
    </row>
    <row r="61" spans="2:17" ht="19.899999999999999" customHeight="1" x14ac:dyDescent="0.25">
      <c r="B61" s="39" t="s">
        <v>76</v>
      </c>
      <c r="C61" s="26"/>
      <c r="D61" s="26"/>
      <c r="E61" s="26"/>
      <c r="F61" s="26"/>
      <c r="G61" s="26"/>
    </row>
  </sheetData>
  <sortState ref="Q13:R26">
    <sortCondition descending="1" ref="R13:R2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61"/>
  <sheetViews>
    <sheetView tabSelected="1" topLeftCell="A38" workbookViewId="0">
      <selection activeCell="I51" sqref="I51"/>
    </sheetView>
  </sheetViews>
  <sheetFormatPr baseColWidth="10" defaultColWidth="8.85546875" defaultRowHeight="11.45" customHeight="1" x14ac:dyDescent="0.25"/>
  <cols>
    <col min="2" max="2" width="29.7109375" customWidth="1"/>
    <col min="3" max="7" width="12.7109375" customWidth="1"/>
    <col min="8" max="15" width="10" customWidth="1"/>
  </cols>
  <sheetData>
    <row r="1" spans="2:15" ht="15" x14ac:dyDescent="0.25">
      <c r="B1" s="3" t="s">
        <v>68</v>
      </c>
    </row>
    <row r="2" spans="2:15" ht="15" x14ac:dyDescent="0.25">
      <c r="B2" s="2" t="s">
        <v>69</v>
      </c>
      <c r="C2" s="1" t="s">
        <v>0</v>
      </c>
    </row>
    <row r="3" spans="2:15" ht="15" x14ac:dyDescent="0.25">
      <c r="B3" s="2" t="s">
        <v>70</v>
      </c>
      <c r="C3" s="2" t="s">
        <v>6</v>
      </c>
    </row>
    <row r="5" spans="2:15" ht="15" x14ac:dyDescent="0.25">
      <c r="B5" s="1" t="s">
        <v>12</v>
      </c>
      <c r="D5" s="2" t="s">
        <v>18</v>
      </c>
    </row>
    <row r="6" spans="2:15" ht="15" x14ac:dyDescent="0.25">
      <c r="B6" s="1" t="s">
        <v>13</v>
      </c>
      <c r="D6" s="2" t="s">
        <v>19</v>
      </c>
    </row>
    <row r="7" spans="2:15" ht="15" x14ac:dyDescent="0.25">
      <c r="B7" s="1" t="s">
        <v>14</v>
      </c>
      <c r="D7" s="2" t="s">
        <v>30</v>
      </c>
    </row>
    <row r="8" spans="2:15" ht="15" x14ac:dyDescent="0.25">
      <c r="B8" s="1" t="s">
        <v>15</v>
      </c>
      <c r="D8" s="2" t="s">
        <v>24</v>
      </c>
    </row>
    <row r="9" spans="2:15" ht="15" x14ac:dyDescent="0.25">
      <c r="B9" s="1" t="s">
        <v>16</v>
      </c>
      <c r="D9" s="2" t="s">
        <v>22</v>
      </c>
    </row>
    <row r="11" spans="2:15" ht="15" x14ac:dyDescent="0.25">
      <c r="B11" s="5" t="s">
        <v>71</v>
      </c>
      <c r="C11" s="4" t="s">
        <v>54</v>
      </c>
      <c r="D11" s="4" t="s">
        <v>55</v>
      </c>
      <c r="E11" s="4" t="s">
        <v>56</v>
      </c>
      <c r="F11" s="4" t="s">
        <v>57</v>
      </c>
      <c r="G11" s="4" t="s">
        <v>58</v>
      </c>
      <c r="H11" s="4" t="s">
        <v>59</v>
      </c>
      <c r="I11" s="4" t="s">
        <v>60</v>
      </c>
      <c r="J11" s="4" t="s">
        <v>61</v>
      </c>
      <c r="K11" s="4" t="s">
        <v>62</v>
      </c>
      <c r="L11" s="4" t="s">
        <v>63</v>
      </c>
      <c r="M11" s="4" t="s">
        <v>64</v>
      </c>
      <c r="N11" s="4" t="s">
        <v>65</v>
      </c>
      <c r="O11" s="4" t="s">
        <v>66</v>
      </c>
    </row>
    <row r="12" spans="2:15" ht="15" x14ac:dyDescent="0.25">
      <c r="B12" s="6" t="s">
        <v>75</v>
      </c>
      <c r="C12" s="21">
        <f>SUM(C13:C26)</f>
        <v>65229.700000000012</v>
      </c>
      <c r="D12" s="21">
        <f t="shared" ref="D12:O12" si="0">SUM(D13:D26)</f>
        <v>49006.600000000013</v>
      </c>
      <c r="E12" s="21">
        <f t="shared" si="0"/>
        <v>48203.6</v>
      </c>
      <c r="F12" s="21">
        <f t="shared" si="0"/>
        <v>49442.899999999987</v>
      </c>
      <c r="G12" s="21">
        <f t="shared" si="0"/>
        <v>53215.8</v>
      </c>
      <c r="H12" s="21">
        <f t="shared" si="0"/>
        <v>62518.5</v>
      </c>
      <c r="I12" s="21">
        <f t="shared" si="0"/>
        <v>63593.100000000006</v>
      </c>
      <c r="J12" s="21">
        <f t="shared" si="0"/>
        <v>66993.599999999991</v>
      </c>
      <c r="K12" s="21">
        <f t="shared" si="0"/>
        <v>61702.200000000004</v>
      </c>
      <c r="L12" s="21">
        <f t="shared" si="0"/>
        <v>64839</v>
      </c>
      <c r="M12" s="21">
        <f t="shared" si="0"/>
        <v>41970.100000000006</v>
      </c>
      <c r="N12" s="21">
        <f t="shared" si="0"/>
        <v>46775.4</v>
      </c>
      <c r="O12" s="21">
        <f t="shared" si="0"/>
        <v>41375.199999999997</v>
      </c>
    </row>
    <row r="13" spans="2:15" ht="15" x14ac:dyDescent="0.25">
      <c r="B13" s="7" t="s">
        <v>39</v>
      </c>
      <c r="C13" s="15">
        <v>1935.8</v>
      </c>
      <c r="D13" s="15">
        <v>1586.3</v>
      </c>
      <c r="E13" s="15">
        <v>843.3</v>
      </c>
      <c r="F13" s="15">
        <v>1438.3</v>
      </c>
      <c r="G13" s="15">
        <v>1389.1</v>
      </c>
      <c r="H13" s="15">
        <v>1890.8</v>
      </c>
      <c r="I13" s="19">
        <v>1660</v>
      </c>
      <c r="J13" s="15">
        <v>2397.6</v>
      </c>
      <c r="K13" s="15">
        <v>1790.5</v>
      </c>
      <c r="L13" s="15">
        <v>1647.9</v>
      </c>
      <c r="M13" s="15">
        <v>1501.2</v>
      </c>
      <c r="N13" s="15">
        <v>2080.3000000000002</v>
      </c>
      <c r="O13" s="19">
        <v>1721</v>
      </c>
    </row>
    <row r="14" spans="2:15" ht="15" x14ac:dyDescent="0.25">
      <c r="B14" s="7" t="s">
        <v>40</v>
      </c>
      <c r="C14" s="16">
        <v>1264.2</v>
      </c>
      <c r="D14" s="16">
        <v>1584.3</v>
      </c>
      <c r="E14" s="16">
        <v>1159.0999999999999</v>
      </c>
      <c r="F14" s="16">
        <v>1452.5</v>
      </c>
      <c r="G14" s="16">
        <v>1429.8</v>
      </c>
      <c r="H14" s="16">
        <v>1493.3</v>
      </c>
      <c r="I14" s="16">
        <v>1516.2</v>
      </c>
      <c r="J14" s="16">
        <v>1155.7</v>
      </c>
      <c r="K14" s="16">
        <v>1350.8</v>
      </c>
      <c r="L14" s="16">
        <v>1367.7</v>
      </c>
      <c r="M14" s="16">
        <v>1093.5</v>
      </c>
      <c r="N14" s="16">
        <v>1684.8</v>
      </c>
      <c r="O14" s="16">
        <v>2026.8</v>
      </c>
    </row>
    <row r="15" spans="2:15" ht="15" x14ac:dyDescent="0.25">
      <c r="B15" s="7" t="s">
        <v>41</v>
      </c>
      <c r="C15" s="15">
        <v>2604.6</v>
      </c>
      <c r="D15" s="15">
        <v>942.3</v>
      </c>
      <c r="E15" s="15">
        <v>1731.4</v>
      </c>
      <c r="F15" s="15">
        <v>2174.3000000000002</v>
      </c>
      <c r="G15" s="15">
        <v>2970.3</v>
      </c>
      <c r="H15" s="15">
        <v>2532.5</v>
      </c>
      <c r="I15" s="15">
        <v>2364.3000000000002</v>
      </c>
      <c r="J15" s="15">
        <v>3451.5</v>
      </c>
      <c r="K15" s="15">
        <v>3879.5</v>
      </c>
      <c r="L15" s="15">
        <v>2124.9</v>
      </c>
      <c r="M15" s="8" t="s">
        <v>72</v>
      </c>
      <c r="N15" s="8" t="s">
        <v>72</v>
      </c>
      <c r="O15" s="8" t="s">
        <v>72</v>
      </c>
    </row>
    <row r="16" spans="2:15" ht="15" x14ac:dyDescent="0.25">
      <c r="B16" s="7" t="s">
        <v>42</v>
      </c>
      <c r="C16" s="20">
        <v>14991</v>
      </c>
      <c r="D16" s="20">
        <v>11092</v>
      </c>
      <c r="E16" s="20">
        <v>9753</v>
      </c>
      <c r="F16" s="20">
        <v>10067</v>
      </c>
      <c r="G16" s="20">
        <v>11161</v>
      </c>
      <c r="H16" s="20">
        <v>11016</v>
      </c>
      <c r="I16" s="20">
        <v>10969</v>
      </c>
      <c r="J16" s="20">
        <v>11112</v>
      </c>
      <c r="K16" s="20">
        <v>12066</v>
      </c>
      <c r="L16" s="20">
        <v>13720</v>
      </c>
      <c r="M16" s="20">
        <v>12072</v>
      </c>
      <c r="N16" s="20">
        <v>10486</v>
      </c>
      <c r="O16" s="20">
        <v>12321</v>
      </c>
    </row>
    <row r="17" spans="2:15" ht="15" x14ac:dyDescent="0.25">
      <c r="B17" s="7" t="s">
        <v>43</v>
      </c>
      <c r="C17" s="19">
        <v>8356</v>
      </c>
      <c r="D17" s="19">
        <v>6935</v>
      </c>
      <c r="E17" s="19">
        <v>7404</v>
      </c>
      <c r="F17" s="19">
        <v>7456</v>
      </c>
      <c r="G17" s="19">
        <v>6491</v>
      </c>
      <c r="H17" s="19">
        <v>8445</v>
      </c>
      <c r="I17" s="19">
        <v>7955</v>
      </c>
      <c r="J17" s="19">
        <v>8461</v>
      </c>
      <c r="K17" s="19">
        <v>9274</v>
      </c>
      <c r="L17" s="19">
        <v>8167</v>
      </c>
      <c r="M17" s="19">
        <v>4504</v>
      </c>
      <c r="N17" s="19">
        <v>4498</v>
      </c>
      <c r="O17" s="8" t="s">
        <v>72</v>
      </c>
    </row>
    <row r="18" spans="2:15" ht="15" x14ac:dyDescent="0.25">
      <c r="B18" s="7" t="s">
        <v>44</v>
      </c>
      <c r="C18" s="20">
        <v>6956</v>
      </c>
      <c r="D18" s="20">
        <v>6998</v>
      </c>
      <c r="E18" s="20">
        <v>7090</v>
      </c>
      <c r="F18" s="20">
        <v>7922</v>
      </c>
      <c r="G18" s="20">
        <v>7481</v>
      </c>
      <c r="H18" s="20">
        <v>8915</v>
      </c>
      <c r="I18" s="20">
        <v>9332</v>
      </c>
      <c r="J18" s="20">
        <v>9243</v>
      </c>
      <c r="K18" s="20">
        <v>9042</v>
      </c>
      <c r="L18" s="20">
        <v>10251</v>
      </c>
      <c r="M18" s="20">
        <v>7499</v>
      </c>
      <c r="N18" s="20">
        <v>8624</v>
      </c>
      <c r="O18" s="20">
        <v>8438</v>
      </c>
    </row>
    <row r="19" spans="2:15" ht="15" x14ac:dyDescent="0.25">
      <c r="B19" s="7" t="s">
        <v>45</v>
      </c>
      <c r="C19" s="15">
        <v>7961.4</v>
      </c>
      <c r="D19" s="15">
        <v>7642.3</v>
      </c>
      <c r="E19" s="15">
        <v>6692.5</v>
      </c>
      <c r="F19" s="15">
        <v>5142.1000000000004</v>
      </c>
      <c r="G19" s="15">
        <v>5120.3999999999996</v>
      </c>
      <c r="H19" s="15">
        <v>6569.5</v>
      </c>
      <c r="I19" s="15">
        <v>6573.3</v>
      </c>
      <c r="J19" s="15">
        <v>6677.2</v>
      </c>
      <c r="K19" s="15">
        <v>7714.3</v>
      </c>
      <c r="L19" s="15">
        <v>8509.6</v>
      </c>
      <c r="M19" s="15">
        <v>6540.5</v>
      </c>
      <c r="N19" s="15">
        <v>8718.7000000000007</v>
      </c>
      <c r="O19" s="15">
        <v>9340.9</v>
      </c>
    </row>
    <row r="20" spans="2:15" ht="15" x14ac:dyDescent="0.25">
      <c r="B20" s="7" t="s">
        <v>46</v>
      </c>
      <c r="C20" s="16">
        <v>692.3</v>
      </c>
      <c r="D20" s="16">
        <v>736.3</v>
      </c>
      <c r="E20" s="16">
        <v>771.4</v>
      </c>
      <c r="F20" s="16">
        <v>910.2</v>
      </c>
      <c r="G20" s="16">
        <v>1471.8</v>
      </c>
      <c r="H20" s="20">
        <v>1490</v>
      </c>
      <c r="I20" s="16">
        <v>1472.5</v>
      </c>
      <c r="J20" s="16">
        <v>1839.6</v>
      </c>
      <c r="K20" s="16">
        <v>1526.6</v>
      </c>
      <c r="L20" s="16">
        <v>1495.1</v>
      </c>
      <c r="M20" s="16">
        <v>1345.8</v>
      </c>
      <c r="N20" s="16">
        <v>2335.5</v>
      </c>
      <c r="O20" s="16">
        <v>2212.1</v>
      </c>
    </row>
    <row r="21" spans="2:15" ht="15" x14ac:dyDescent="0.25">
      <c r="B21" s="7" t="s">
        <v>47</v>
      </c>
      <c r="C21" s="19">
        <v>2140</v>
      </c>
      <c r="D21" s="19">
        <v>2041</v>
      </c>
      <c r="E21" s="19">
        <v>1914</v>
      </c>
      <c r="F21" s="19">
        <v>1611</v>
      </c>
      <c r="G21" s="19">
        <v>1401</v>
      </c>
      <c r="H21" s="19">
        <v>2656</v>
      </c>
      <c r="I21" s="19">
        <v>4405</v>
      </c>
      <c r="J21" s="19">
        <v>5060</v>
      </c>
      <c r="K21" s="19">
        <v>3090</v>
      </c>
      <c r="L21" s="19">
        <v>3906</v>
      </c>
      <c r="M21" s="19">
        <v>1821</v>
      </c>
      <c r="N21" s="19">
        <v>2484</v>
      </c>
      <c r="O21" s="8" t="s">
        <v>72</v>
      </c>
    </row>
    <row r="22" spans="2:15" ht="15" x14ac:dyDescent="0.25">
      <c r="B22" s="7" t="s">
        <v>48</v>
      </c>
      <c r="C22" s="20">
        <v>999</v>
      </c>
      <c r="D22" s="16">
        <v>1249.8</v>
      </c>
      <c r="E22" s="16">
        <v>1061.9000000000001</v>
      </c>
      <c r="F22" s="16">
        <v>1059.7</v>
      </c>
      <c r="G22" s="16">
        <v>823.9</v>
      </c>
      <c r="H22" s="16">
        <v>875.9</v>
      </c>
      <c r="I22" s="16">
        <v>1399.5</v>
      </c>
      <c r="J22" s="20">
        <v>1665</v>
      </c>
      <c r="K22" s="16">
        <v>1337.4</v>
      </c>
      <c r="L22" s="16">
        <v>1250.2</v>
      </c>
      <c r="M22" s="16">
        <v>1607.9</v>
      </c>
      <c r="N22" s="16">
        <v>1527.6</v>
      </c>
      <c r="O22" s="16">
        <v>1503.3</v>
      </c>
    </row>
    <row r="23" spans="2:15" ht="15" x14ac:dyDescent="0.25">
      <c r="B23" s="7" t="s">
        <v>49</v>
      </c>
      <c r="C23" s="15">
        <v>1427.9</v>
      </c>
      <c r="D23" s="15">
        <v>1809.9</v>
      </c>
      <c r="E23" s="15">
        <v>1640.7</v>
      </c>
      <c r="F23" s="15">
        <v>1755.8</v>
      </c>
      <c r="G23" s="15">
        <v>2047.9</v>
      </c>
      <c r="H23" s="19">
        <v>2526</v>
      </c>
      <c r="I23" s="15">
        <v>1418.9</v>
      </c>
      <c r="J23" s="15">
        <v>1907.4</v>
      </c>
      <c r="K23" s="15">
        <v>2129.5</v>
      </c>
      <c r="L23" s="15">
        <v>2238.9</v>
      </c>
      <c r="M23" s="15">
        <v>1749.9</v>
      </c>
      <c r="N23" s="15">
        <v>1594.5</v>
      </c>
      <c r="O23" s="15">
        <v>2006.1</v>
      </c>
    </row>
    <row r="24" spans="2:15" ht="15" x14ac:dyDescent="0.25">
      <c r="B24" s="7" t="s">
        <v>50</v>
      </c>
      <c r="C24" s="16">
        <v>907.3</v>
      </c>
      <c r="D24" s="16">
        <v>643.9</v>
      </c>
      <c r="E24" s="16">
        <v>489.7</v>
      </c>
      <c r="F24" s="16">
        <v>785.2</v>
      </c>
      <c r="G24" s="16">
        <v>668.6</v>
      </c>
      <c r="H24" s="16">
        <v>796.9</v>
      </c>
      <c r="I24" s="16">
        <v>969.4</v>
      </c>
      <c r="J24" s="16">
        <v>1080.0999999999999</v>
      </c>
      <c r="K24" s="16">
        <v>1191.5999999999999</v>
      </c>
      <c r="L24" s="16">
        <v>1256.9000000000001</v>
      </c>
      <c r="M24" s="16">
        <v>1039.9000000000001</v>
      </c>
      <c r="N24" s="16">
        <v>1140.9000000000001</v>
      </c>
      <c r="O24" s="9" t="s">
        <v>72</v>
      </c>
    </row>
    <row r="25" spans="2:15" ht="15" x14ac:dyDescent="0.25">
      <c r="B25" s="7" t="s">
        <v>51</v>
      </c>
      <c r="C25" s="15">
        <v>1145.5</v>
      </c>
      <c r="D25" s="15">
        <v>1350.9</v>
      </c>
      <c r="E25" s="15">
        <v>1634.4</v>
      </c>
      <c r="F25" s="15">
        <v>1252.5999999999999</v>
      </c>
      <c r="G25" s="15">
        <v>1332.1</v>
      </c>
      <c r="H25" s="15">
        <v>1741.6</v>
      </c>
      <c r="I25" s="19">
        <v>1637</v>
      </c>
      <c r="J25" s="15">
        <v>1710.1</v>
      </c>
      <c r="K25" s="15">
        <v>2285.8000000000002</v>
      </c>
      <c r="L25" s="19">
        <v>2082</v>
      </c>
      <c r="M25" s="15">
        <v>1195.4000000000001</v>
      </c>
      <c r="N25" s="15">
        <v>1601.1</v>
      </c>
      <c r="O25" s="19">
        <v>1806</v>
      </c>
    </row>
    <row r="26" spans="2:15" ht="15" x14ac:dyDescent="0.25">
      <c r="B26" s="7" t="s">
        <v>52</v>
      </c>
      <c r="C26" s="16">
        <v>13848.7</v>
      </c>
      <c r="D26" s="16">
        <v>4394.6000000000004</v>
      </c>
      <c r="E26" s="16">
        <v>6018.2</v>
      </c>
      <c r="F26" s="16">
        <v>6416.2</v>
      </c>
      <c r="G26" s="16">
        <v>9427.9</v>
      </c>
      <c r="H26" s="20">
        <v>11570</v>
      </c>
      <c r="I26" s="20">
        <v>11921</v>
      </c>
      <c r="J26" s="16">
        <v>11233.4</v>
      </c>
      <c r="K26" s="16">
        <v>5024.2</v>
      </c>
      <c r="L26" s="16">
        <v>6821.8</v>
      </c>
      <c r="M26" s="9" t="s">
        <v>72</v>
      </c>
      <c r="N26" s="9" t="s">
        <v>72</v>
      </c>
      <c r="O26" s="9" t="s">
        <v>72</v>
      </c>
    </row>
    <row r="28" spans="2:15" s="23" customFormat="1" ht="15" x14ac:dyDescent="0.25">
      <c r="B28" s="24" t="s">
        <v>71</v>
      </c>
      <c r="C28" s="22" t="s">
        <v>54</v>
      </c>
      <c r="D28" s="22" t="s">
        <v>55</v>
      </c>
      <c r="E28" s="22" t="s">
        <v>56</v>
      </c>
      <c r="F28" s="22" t="s">
        <v>57</v>
      </c>
      <c r="G28" s="22" t="s">
        <v>58</v>
      </c>
      <c r="H28" s="22" t="s">
        <v>59</v>
      </c>
      <c r="I28" s="22" t="s">
        <v>60</v>
      </c>
      <c r="J28" s="22" t="s">
        <v>61</v>
      </c>
      <c r="K28" s="22" t="s">
        <v>62</v>
      </c>
      <c r="L28" s="22" t="s">
        <v>63</v>
      </c>
      <c r="M28" s="22" t="s">
        <v>64</v>
      </c>
      <c r="N28" s="22" t="s">
        <v>65</v>
      </c>
      <c r="O28" s="22" t="s">
        <v>66</v>
      </c>
    </row>
    <row r="29" spans="2:15" s="23" customFormat="1" ht="15" x14ac:dyDescent="0.25">
      <c r="B29" s="22" t="s">
        <v>75</v>
      </c>
      <c r="C29" s="25">
        <f>C12/'total transport'!C12</f>
        <v>0.3871968610970134</v>
      </c>
      <c r="D29" s="25">
        <f>D12/'total transport'!D12</f>
        <v>0.30351860752030224</v>
      </c>
      <c r="E29" s="25">
        <f>E12/'total transport'!E12</f>
        <v>0.31802821398929337</v>
      </c>
      <c r="F29" s="25">
        <f>F12/'total transport'!F12</f>
        <v>0.33108271895109709</v>
      </c>
      <c r="G29" s="25">
        <f>G12/'total transport'!G12</f>
        <v>0.33626211558548164</v>
      </c>
      <c r="H29" s="25">
        <f>H12/'total transport'!H12</f>
        <v>0.34706662817680167</v>
      </c>
      <c r="I29" s="25">
        <f>I12/'total transport'!I12</f>
        <v>0.36063246826968937</v>
      </c>
      <c r="J29" s="25">
        <f>J12/'total transport'!J12</f>
        <v>0.36777116519388614</v>
      </c>
      <c r="K29" s="25">
        <f>K12/'total transport'!K12</f>
        <v>0.33155649746962101</v>
      </c>
      <c r="L29" s="25">
        <f>L12/'total transport'!L12</f>
        <v>0.32382794102884377</v>
      </c>
      <c r="M29" s="25">
        <f>M12/'total transport'!M12</f>
        <v>0.26013304747897154</v>
      </c>
      <c r="N29" s="25">
        <f>N12/'total transport'!N12</f>
        <v>0.27215649082588828</v>
      </c>
      <c r="O29" s="25">
        <f>O12/'total transport'!O12</f>
        <v>0.25182408004771706</v>
      </c>
    </row>
    <row r="30" spans="2:15" s="23" customFormat="1" ht="15" x14ac:dyDescent="0.25">
      <c r="B30" s="22" t="s">
        <v>39</v>
      </c>
      <c r="C30" s="25">
        <f>C13/'total transport'!C13</f>
        <v>0.30328857693452616</v>
      </c>
      <c r="D30" s="25">
        <f>D13/'total transport'!D13</f>
        <v>0.24198370808798852</v>
      </c>
      <c r="E30" s="25">
        <f>E13/'total transport'!E13</f>
        <v>0.13173063405033036</v>
      </c>
      <c r="F30" s="25">
        <f>F13/'total transport'!F13</f>
        <v>0.21930319432797132</v>
      </c>
      <c r="G30" s="25">
        <f>G13/'total transport'!G13</f>
        <v>0.19548819274395562</v>
      </c>
      <c r="H30" s="25">
        <f>H13/'total transport'!H13</f>
        <v>0.28038436443442671</v>
      </c>
      <c r="I30" s="25">
        <f>I13/'total transport'!I13</f>
        <v>0.23517078215535439</v>
      </c>
      <c r="J30" s="25">
        <f>J13/'total transport'!J13</f>
        <v>0.29352496847569259</v>
      </c>
      <c r="K30" s="25">
        <f>K13/'total transport'!K13</f>
        <v>0.20955736054867627</v>
      </c>
      <c r="L30" s="25">
        <f>L13/'total transport'!L13</f>
        <v>0.1954271076693192</v>
      </c>
      <c r="M30" s="25">
        <f>M13/'total transport'!M13</f>
        <v>0.19044719314938155</v>
      </c>
      <c r="N30" s="25">
        <f>N13/'total transport'!N13</f>
        <v>0.22322252505526111</v>
      </c>
      <c r="O30" s="25">
        <f>O13/'total transport'!O13</f>
        <v>0.1744922892861126</v>
      </c>
    </row>
    <row r="31" spans="2:15" s="23" customFormat="1" ht="15" x14ac:dyDescent="0.25">
      <c r="B31" s="22" t="s">
        <v>40</v>
      </c>
      <c r="C31" s="25">
        <f>C14/'total transport'!C14</f>
        <v>0.29004726288257698</v>
      </c>
      <c r="D31" s="25">
        <f>D14/'total transport'!D14</f>
        <v>0.38302347508642987</v>
      </c>
      <c r="E31" s="25">
        <f>E14/'total transport'!E14</f>
        <v>0.37373444250983423</v>
      </c>
      <c r="F31" s="25">
        <f>F14/'total transport'!F14</f>
        <v>0.48988195615514335</v>
      </c>
      <c r="G31" s="25">
        <f>G14/'total transport'!G14</f>
        <v>0.48448088912984549</v>
      </c>
      <c r="H31" s="25">
        <f>H14/'total transport'!H14</f>
        <v>0.40040219868615096</v>
      </c>
      <c r="I31" s="25">
        <f>I14/'total transport'!I14</f>
        <v>0.40962878910682443</v>
      </c>
      <c r="J31" s="25">
        <f>J14/'total transport'!J14</f>
        <v>0.36716863642140046</v>
      </c>
      <c r="K31" s="25">
        <f>K14/'total transport'!K14</f>
        <v>0.37227504478434614</v>
      </c>
      <c r="L31" s="25">
        <f>L14/'total transport'!L14</f>
        <v>0.29891815102174629</v>
      </c>
      <c r="M31" s="25">
        <f>M14/'total transport'!M14</f>
        <v>0.23121326172453166</v>
      </c>
      <c r="N31" s="25">
        <f>N14/'total transport'!N14</f>
        <v>0.30272756675171597</v>
      </c>
      <c r="O31" s="25">
        <f>O14/'total transport'!O14</f>
        <v>0.3</v>
      </c>
    </row>
    <row r="32" spans="2:15" s="23" customFormat="1" ht="15" x14ac:dyDescent="0.25">
      <c r="B32" s="22" t="s">
        <v>41</v>
      </c>
      <c r="C32" s="25">
        <f>C15/'total transport'!C15</f>
        <v>0.66527036346453472</v>
      </c>
      <c r="D32" s="25">
        <f>D15/'total transport'!D15</f>
        <v>0.34197060424605336</v>
      </c>
      <c r="E32" s="25">
        <f>E15/'total transport'!E15</f>
        <v>0.46516751296311226</v>
      </c>
      <c r="F32" s="25">
        <f>F15/'total transport'!F15</f>
        <v>0.43411332508086092</v>
      </c>
      <c r="G32" s="25">
        <f>G15/'total transport'!G15</f>
        <v>0.54739965353285913</v>
      </c>
      <c r="H32" s="25">
        <f>H15/'total transport'!H15</f>
        <v>0.43719573248627558</v>
      </c>
      <c r="I32" s="25">
        <f>I15/'total transport'!I15</f>
        <v>0.41537245256500355</v>
      </c>
      <c r="J32" s="25">
        <f>J15/'total transport'!J15</f>
        <v>0.55416405760801501</v>
      </c>
      <c r="K32" s="25">
        <f>K15/'total transport'!K15</f>
        <v>0.55051795090109268</v>
      </c>
      <c r="L32" s="25">
        <f>L15/'total transport'!L15</f>
        <v>0.43482442498158302</v>
      </c>
      <c r="M32" s="25" t="e">
        <f>M15/'total transport'!M15</f>
        <v>#VALUE!</v>
      </c>
      <c r="N32" s="25" t="e">
        <f>N15/'total transport'!N15</f>
        <v>#VALUE!</v>
      </c>
      <c r="O32" s="25" t="e">
        <f>O15/'total transport'!O15</f>
        <v>#VALUE!</v>
      </c>
    </row>
    <row r="33" spans="2:15" s="23" customFormat="1" ht="15" x14ac:dyDescent="0.25">
      <c r="B33" s="22" t="s">
        <v>42</v>
      </c>
      <c r="C33" s="25">
        <f>C16/'total transport'!C16</f>
        <v>0.41820565753501088</v>
      </c>
      <c r="D33" s="25">
        <f>D16/'total transport'!D16</f>
        <v>0.35106820699477764</v>
      </c>
      <c r="E33" s="25">
        <f>E16/'total transport'!E16</f>
        <v>0.34183870176299463</v>
      </c>
      <c r="F33" s="25">
        <f>F16/'total transport'!F16</f>
        <v>0.34022778735340836</v>
      </c>
      <c r="G33" s="25">
        <f>G16/'total transport'!G16</f>
        <v>0.35071015585721466</v>
      </c>
      <c r="H33" s="25">
        <f>H16/'total transport'!H16</f>
        <v>0.33399023739502171</v>
      </c>
      <c r="I33" s="25">
        <f>I16/'total transport'!I16</f>
        <v>0.30602907122729683</v>
      </c>
      <c r="J33" s="25">
        <f>J16/'total transport'!J16</f>
        <v>0.3031592732034703</v>
      </c>
      <c r="K33" s="25">
        <f>K16/'total transport'!K16</f>
        <v>0.30750802793210663</v>
      </c>
      <c r="L33" s="25">
        <f>L16/'total transport'!L16</f>
        <v>0.31929996043659381</v>
      </c>
      <c r="M33" s="25">
        <f>M16/'total transport'!M16</f>
        <v>0.28198360234519165</v>
      </c>
      <c r="N33" s="25">
        <f>N16/'total transport'!N16</f>
        <v>0.26737722474374009</v>
      </c>
      <c r="O33" s="25">
        <f>O16/'total transport'!O16</f>
        <v>0.28898792072241114</v>
      </c>
    </row>
    <row r="34" spans="2:15" s="23" customFormat="1" ht="15" x14ac:dyDescent="0.25">
      <c r="B34" s="22" t="s">
        <v>43</v>
      </c>
      <c r="C34" s="25">
        <f>C17/'total transport'!C17</f>
        <v>0.45721164368570805</v>
      </c>
      <c r="D34" s="25">
        <f>D17/'total transport'!D17</f>
        <v>0.38853717295086559</v>
      </c>
      <c r="E34" s="25">
        <f>E17/'total transport'!E17</f>
        <v>0.49173142060171349</v>
      </c>
      <c r="F34" s="25">
        <f>F17/'total transport'!F17</f>
        <v>0.66287339971550496</v>
      </c>
      <c r="G34" s="25">
        <f>G17/'total transport'!G17</f>
        <v>0.55976198689203172</v>
      </c>
      <c r="H34" s="25">
        <f>H17/'total transport'!H17</f>
        <v>0.48727713346027351</v>
      </c>
      <c r="I34" s="25">
        <f>I17/'total transport'!I17</f>
        <v>0.54564784964675217</v>
      </c>
      <c r="J34" s="25">
        <f>J17/'total transport'!J17</f>
        <v>0.5427893251218886</v>
      </c>
      <c r="K34" s="25">
        <f>K17/'total transport'!K17</f>
        <v>0.63006997757999861</v>
      </c>
      <c r="L34" s="25">
        <f>L17/'total transport'!L17</f>
        <v>0.45129026910537656</v>
      </c>
      <c r="M34" s="25">
        <f>M17/'total transport'!M17</f>
        <v>0.34266585514303105</v>
      </c>
      <c r="N34" s="25">
        <f>N17/'total transport'!N17</f>
        <v>0.41190476190476188</v>
      </c>
      <c r="O34" s="25" t="e">
        <f>O17/'total transport'!O17</f>
        <v>#VALUE!</v>
      </c>
    </row>
    <row r="35" spans="2:15" s="23" customFormat="1" ht="15" x14ac:dyDescent="0.25">
      <c r="B35" s="22" t="s">
        <v>44</v>
      </c>
      <c r="C35" s="25">
        <f>C18/'total transport'!C18</f>
        <v>0.38567309824794854</v>
      </c>
      <c r="D35" s="25">
        <f>D18/'total transport'!D18</f>
        <v>0.34193296198573242</v>
      </c>
      <c r="E35" s="25">
        <f>E18/'total transport'!E18</f>
        <v>0.35033106038146061</v>
      </c>
      <c r="F35" s="25">
        <f>F18/'total transport'!F18</f>
        <v>0.36904872822137336</v>
      </c>
      <c r="G35" s="25">
        <f>G18/'total transport'!G18</f>
        <v>0.3476462660904317</v>
      </c>
      <c r="H35" s="25">
        <f>H18/'total transport'!H18</f>
        <v>0.37008593133795509</v>
      </c>
      <c r="I35" s="25">
        <f>I18/'total transport'!I18</f>
        <v>0.43012536873156343</v>
      </c>
      <c r="J35" s="25">
        <f>J18/'total transport'!J18</f>
        <v>0.38037037037037036</v>
      </c>
      <c r="K35" s="25">
        <f>K18/'total transport'!K18</f>
        <v>0.35751848483650311</v>
      </c>
      <c r="L35" s="25">
        <f>L18/'total transport'!L18</f>
        <v>0.38954968649059474</v>
      </c>
      <c r="M35" s="25">
        <f>M18/'total transport'!M18</f>
        <v>0.26387276118090008</v>
      </c>
      <c r="N35" s="25">
        <f>N18/'total transport'!N18</f>
        <v>0.26793425917295804</v>
      </c>
      <c r="O35" s="25">
        <f>O18/'total transport'!O18</f>
        <v>0.24216507863620709</v>
      </c>
    </row>
    <row r="36" spans="2:15" s="23" customFormat="1" ht="15" x14ac:dyDescent="0.25">
      <c r="B36" s="22" t="s">
        <v>45</v>
      </c>
      <c r="C36" s="25">
        <f>C19/'total transport'!C19</f>
        <v>0.34774594549735088</v>
      </c>
      <c r="D36" s="25">
        <f>D19/'total transport'!D19</f>
        <v>0.33021937424113451</v>
      </c>
      <c r="E36" s="25">
        <f>E19/'total transport'!E19</f>
        <v>0.32628515152697063</v>
      </c>
      <c r="F36" s="25">
        <f>F19/'total transport'!F19</f>
        <v>0.27648374573883494</v>
      </c>
      <c r="G36" s="25">
        <f>G19/'total transport'!G19</f>
        <v>0.28462004524660511</v>
      </c>
      <c r="H36" s="25">
        <f>H19/'total transport'!H19</f>
        <v>0.32240096580424799</v>
      </c>
      <c r="I36" s="25">
        <f>I19/'total transport'!I19</f>
        <v>0.31338886001840294</v>
      </c>
      <c r="J36" s="25">
        <f>J19/'total transport'!J19</f>
        <v>0.34832961208605467</v>
      </c>
      <c r="K36" s="25">
        <f>K19/'total transport'!K19</f>
        <v>0.34959485915237642</v>
      </c>
      <c r="L36" s="25">
        <f>L19/'total transport'!L19</f>
        <v>0.3757512065669032</v>
      </c>
      <c r="M36" s="25">
        <f>M19/'total transport'!M19</f>
        <v>0.31245222808224415</v>
      </c>
      <c r="N36" s="25">
        <f>N19/'total transport'!N19</f>
        <v>0.31739681245312967</v>
      </c>
      <c r="O36" s="25">
        <f>O19/'total transport'!O19</f>
        <v>0.32608043007749771</v>
      </c>
    </row>
    <row r="37" spans="2:15" s="23" customFormat="1" ht="15" x14ac:dyDescent="0.25">
      <c r="B37" s="22" t="s">
        <v>46</v>
      </c>
      <c r="C37" s="25">
        <f>C20/'total transport'!C20</f>
        <v>0.32231481912565757</v>
      </c>
      <c r="D37" s="25">
        <f>D20/'total transport'!D20</f>
        <v>0.39784946236559138</v>
      </c>
      <c r="E37" s="25">
        <f>E20/'total transport'!E20</f>
        <v>0.44445724821387417</v>
      </c>
      <c r="F37" s="25">
        <f>F20/'total transport'!F20</f>
        <v>0.4289147542528628</v>
      </c>
      <c r="G37" s="25">
        <f>G20/'total transport'!G20</f>
        <v>0.55437116275565934</v>
      </c>
      <c r="H37" s="25">
        <f>H20/'total transport'!H20</f>
        <v>0.60000805379937983</v>
      </c>
      <c r="I37" s="25">
        <f>I20/'total transport'!I20</f>
        <v>0.60279187817258884</v>
      </c>
      <c r="J37" s="25">
        <f>J20/'total transport'!J20</f>
        <v>0.66739225076186326</v>
      </c>
      <c r="K37" s="25">
        <f>K20/'total transport'!K20</f>
        <v>0.52801604869950192</v>
      </c>
      <c r="L37" s="25">
        <f>L20/'total transport'!L20</f>
        <v>0.5511889400921659</v>
      </c>
      <c r="M37" s="25">
        <f>M20/'total transport'!M20</f>
        <v>0.50474440235532381</v>
      </c>
      <c r="N37" s="25">
        <f>N20/'total transport'!N20</f>
        <v>0.59618624597947611</v>
      </c>
      <c r="O37" s="25">
        <f>O20/'total transport'!O20</f>
        <v>0.46944102542336913</v>
      </c>
    </row>
    <row r="38" spans="2:15" s="23" customFormat="1" ht="15" x14ac:dyDescent="0.25">
      <c r="B38" s="22" t="s">
        <v>47</v>
      </c>
      <c r="C38" s="25">
        <f>C21/'total transport'!C21</f>
        <v>0.31940298507462689</v>
      </c>
      <c r="D38" s="25">
        <f>D21/'total transport'!D21</f>
        <v>0.27043858486815953</v>
      </c>
      <c r="E38" s="25">
        <f>E21/'total transport'!E21</f>
        <v>0.28626981752916542</v>
      </c>
      <c r="F38" s="25">
        <f>F21/'total transport'!F21</f>
        <v>0.24876466954910439</v>
      </c>
      <c r="G38" s="25">
        <f>G21/'total transport'!G21</f>
        <v>0.22907128842380642</v>
      </c>
      <c r="H38" s="25">
        <f>H21/'total transport'!H21</f>
        <v>0.3227217496962333</v>
      </c>
      <c r="I38" s="25">
        <f>I21/'total transport'!I21</f>
        <v>0.49388944948985314</v>
      </c>
      <c r="J38" s="25">
        <f>J21/'total transport'!J21</f>
        <v>0.5145413870246085</v>
      </c>
      <c r="K38" s="25">
        <f>K21/'total transport'!K21</f>
        <v>0.39258035827722015</v>
      </c>
      <c r="L38" s="25">
        <f>L21/'total transport'!L21</f>
        <v>0.41193840961822398</v>
      </c>
      <c r="M38" s="25">
        <f>M21/'total transport'!M21</f>
        <v>0.25404575892857145</v>
      </c>
      <c r="N38" s="25">
        <f>N21/'total transport'!N21</f>
        <v>0.32217898832684827</v>
      </c>
      <c r="O38" s="25" t="e">
        <f>O21/'total transport'!O21</f>
        <v>#VALUE!</v>
      </c>
    </row>
    <row r="39" spans="2:15" s="23" customFormat="1" ht="15" x14ac:dyDescent="0.25">
      <c r="B39" s="22" t="s">
        <v>48</v>
      </c>
      <c r="C39" s="25">
        <f>C22/'total transport'!C22</f>
        <v>0.17209302325581396</v>
      </c>
      <c r="D39" s="25">
        <f>D22/'total transport'!D22</f>
        <v>0.20515430072225868</v>
      </c>
      <c r="E39" s="25">
        <f>E22/'total transport'!E22</f>
        <v>0.19702395309571963</v>
      </c>
      <c r="F39" s="25">
        <f>F22/'total transport'!F22</f>
        <v>0.19418027229582394</v>
      </c>
      <c r="G39" s="25">
        <f>G22/'total transport'!G22</f>
        <v>0.15227516356781132</v>
      </c>
      <c r="H39" s="25">
        <f>H22/'total transport'!H22</f>
        <v>0.15674379484977002</v>
      </c>
      <c r="I39" s="25">
        <f>I22/'total transport'!I22</f>
        <v>0.21934361482038744</v>
      </c>
      <c r="J39" s="25">
        <f>J22/'total transport'!J22</f>
        <v>0.25260570752355377</v>
      </c>
      <c r="K39" s="25">
        <f>K22/'total transport'!K22</f>
        <v>0.19950771984784069</v>
      </c>
      <c r="L39" s="25">
        <f>L22/'total transport'!L22</f>
        <v>0.17062452232776504</v>
      </c>
      <c r="M39" s="25">
        <f>M22/'total transport'!M22</f>
        <v>0.22154706790123457</v>
      </c>
      <c r="N39" s="25">
        <f>N22/'total transport'!N22</f>
        <v>0.20560999246258208</v>
      </c>
      <c r="O39" s="25">
        <f>O22/'total transport'!O22</f>
        <v>0.17414422241529104</v>
      </c>
    </row>
    <row r="40" spans="2:15" s="23" customFormat="1" ht="15" x14ac:dyDescent="0.25">
      <c r="B40" s="22" t="s">
        <v>49</v>
      </c>
      <c r="C40" s="25">
        <f>C23/'total transport'!C23</f>
        <v>0.12965468396727534</v>
      </c>
      <c r="D40" s="25">
        <f>D23/'total transport'!D23</f>
        <v>0.13710636557152273</v>
      </c>
      <c r="E40" s="25">
        <f>E23/'total transport'!E23</f>
        <v>0.13532997352293441</v>
      </c>
      <c r="F40" s="25">
        <f>F23/'total transport'!F23</f>
        <v>0.1717869442705072</v>
      </c>
      <c r="G40" s="25">
        <f>G23/'total transport'!G23</f>
        <v>0.19283972240270442</v>
      </c>
      <c r="H40" s="25">
        <f>H23/'total transport'!H23</f>
        <v>0.20761928245592406</v>
      </c>
      <c r="I40" s="25">
        <f>I23/'total transport'!I23</f>
        <v>0.1415855909793943</v>
      </c>
      <c r="J40" s="25">
        <f>J23/'total transport'!J23</f>
        <v>0.1821724305893814</v>
      </c>
      <c r="K40" s="25">
        <f>K23/'total transport'!K23</f>
        <v>0.15171809431529151</v>
      </c>
      <c r="L40" s="25">
        <f>L23/'total transport'!L23</f>
        <v>0.15651170919259</v>
      </c>
      <c r="M40" s="25">
        <f>M23/'total transport'!M23</f>
        <v>0.12818747207184769</v>
      </c>
      <c r="N40" s="25">
        <f>N23/'total transport'!N23</f>
        <v>0.11141389791426476</v>
      </c>
      <c r="O40" s="25">
        <f>O23/'total transport'!O23</f>
        <v>0.12321649028628286</v>
      </c>
    </row>
    <row r="41" spans="2:15" s="23" customFormat="1" ht="15" x14ac:dyDescent="0.25">
      <c r="B41" s="22" t="s">
        <v>50</v>
      </c>
      <c r="C41" s="25">
        <f>C24/'total transport'!C24</f>
        <v>0.67653418835284473</v>
      </c>
      <c r="D41" s="25">
        <f>D24/'total transport'!D24</f>
        <v>0.28703249676815401</v>
      </c>
      <c r="E41" s="25">
        <f>E24/'total transport'!E24</f>
        <v>0.33844771580620636</v>
      </c>
      <c r="F41" s="25">
        <f>F24/'total transport'!F24</f>
        <v>0.54882225484028802</v>
      </c>
      <c r="G41" s="25">
        <f>G24/'total transport'!G24</f>
        <v>0.49780358871267966</v>
      </c>
      <c r="H41" s="25">
        <f>H24/'total transport'!H24</f>
        <v>0.42660599571734475</v>
      </c>
      <c r="I41" s="25">
        <f>I24/'total transport'!I24</f>
        <v>0.59156648562885206</v>
      </c>
      <c r="J41" s="25">
        <f>J24/'total transport'!J24</f>
        <v>0.53929498701817458</v>
      </c>
      <c r="K41" s="25">
        <f>K24/'total transport'!K24</f>
        <v>0.61552766155276606</v>
      </c>
      <c r="L41" s="25">
        <f>L24/'total transport'!L24</f>
        <v>0.57537193865873204</v>
      </c>
      <c r="M41" s="25">
        <f>M24/'total transport'!M24</f>
        <v>0.49070403926009826</v>
      </c>
      <c r="N41" s="25">
        <f>N24/'total transport'!N24</f>
        <v>0.46349786715417435</v>
      </c>
      <c r="O41" s="25" t="e">
        <f>O24/'total transport'!O24</f>
        <v>#VALUE!</v>
      </c>
    </row>
    <row r="42" spans="2:15" s="23" customFormat="1" ht="15" x14ac:dyDescent="0.25">
      <c r="B42" s="22" t="s">
        <v>51</v>
      </c>
      <c r="C42" s="25">
        <f>C25/'total transport'!C25</f>
        <v>0.15399610136452241</v>
      </c>
      <c r="D42" s="25">
        <f>D25/'total transport'!D25</f>
        <v>0.16431707880748789</v>
      </c>
      <c r="E42" s="25">
        <f>E25/'total transport'!E25</f>
        <v>0.17488256631391977</v>
      </c>
      <c r="F42" s="25">
        <f>F25/'total transport'!F25</f>
        <v>0.15045523338217984</v>
      </c>
      <c r="G42" s="25">
        <f>G25/'total transport'!G25</f>
        <v>0.1569170239834142</v>
      </c>
      <c r="H42" s="25">
        <f>H25/'total transport'!H25</f>
        <v>0.19435547768639311</v>
      </c>
      <c r="I42" s="25">
        <f>I25/'total transport'!I25</f>
        <v>0.18352429426668762</v>
      </c>
      <c r="J42" s="25">
        <f>J25/'total transport'!J25</f>
        <v>0.17382421402506579</v>
      </c>
      <c r="K42" s="25">
        <f>K25/'total transport'!K25</f>
        <v>0.22259226799104101</v>
      </c>
      <c r="L42" s="25">
        <f>L25/'total transport'!L25</f>
        <v>0.19460490157590712</v>
      </c>
      <c r="M42" s="25">
        <f>M25/'total transport'!M25</f>
        <v>0.11320075757575758</v>
      </c>
      <c r="N42" s="25">
        <f>N25/'total transport'!N25</f>
        <v>0.14093817944948636</v>
      </c>
      <c r="O42" s="25">
        <f>O25/'total transport'!O25</f>
        <v>0.1513538881858485</v>
      </c>
    </row>
    <row r="43" spans="2:15" s="23" customFormat="1" ht="15" x14ac:dyDescent="0.25">
      <c r="B43" s="22" t="s">
        <v>52</v>
      </c>
      <c r="C43" s="25">
        <f>C26/'total transport'!C26</f>
        <v>0.5696193680538989</v>
      </c>
      <c r="D43" s="25">
        <f>D26/'total transport'!D26</f>
        <v>0.27802838108855332</v>
      </c>
      <c r="E43" s="25">
        <f>E26/'total transport'!E26</f>
        <v>0.34827143204361061</v>
      </c>
      <c r="F43" s="25">
        <f>F26/'total transport'!F26</f>
        <v>0.32288615799591369</v>
      </c>
      <c r="G43" s="25">
        <f>G26/'total transport'!G26</f>
        <v>0.37396126278712777</v>
      </c>
      <c r="H43" s="25">
        <f>H26/'total transport'!H26</f>
        <v>0.38836320183138257</v>
      </c>
      <c r="I43" s="25">
        <f>I26/'total transport'!I26</f>
        <v>0.41871410758504418</v>
      </c>
      <c r="J43" s="25">
        <f>J26/'total transport'!J26</f>
        <v>0.40978666900134242</v>
      </c>
      <c r="K43" s="25">
        <f>K26/'total transport'!K26</f>
        <v>0.22985634550279074</v>
      </c>
      <c r="L43" s="25">
        <f>L26/'total transport'!L26</f>
        <v>0.26653486700215673</v>
      </c>
      <c r="M43" s="25" t="e">
        <f>M26/'total transport'!M26</f>
        <v>#VALUE!</v>
      </c>
      <c r="N43" s="25" t="e">
        <f>N26/'total transport'!N26</f>
        <v>#VALUE!</v>
      </c>
      <c r="O43" s="25" t="e">
        <f>O26/'total transport'!O26</f>
        <v>#VALUE!</v>
      </c>
    </row>
    <row r="45" spans="2:15" ht="19.899999999999999" customHeight="1" x14ac:dyDescent="0.25">
      <c r="B45" s="27"/>
      <c r="C45" s="44" t="s">
        <v>54</v>
      </c>
      <c r="D45" s="45" t="s">
        <v>63</v>
      </c>
      <c r="E45" s="45" t="s">
        <v>64</v>
      </c>
      <c r="F45" s="45" t="s">
        <v>65</v>
      </c>
      <c r="G45" s="46" t="s">
        <v>66</v>
      </c>
    </row>
    <row r="46" spans="2:15" ht="19.899999999999999" customHeight="1" x14ac:dyDescent="0.25">
      <c r="B46" s="40" t="s">
        <v>77</v>
      </c>
      <c r="C46" s="33">
        <f>C29</f>
        <v>0.3871968610970134</v>
      </c>
      <c r="D46" s="34">
        <f>L29</f>
        <v>0.32382794102884377</v>
      </c>
      <c r="E46" s="34">
        <f t="shared" ref="E46:G59" si="1">M29</f>
        <v>0.26013304747897154</v>
      </c>
      <c r="F46" s="34">
        <f t="shared" si="1"/>
        <v>0.27215649082588828</v>
      </c>
      <c r="G46" s="35">
        <f t="shared" si="1"/>
        <v>0.25182408004771706</v>
      </c>
    </row>
    <row r="47" spans="2:15" ht="19.899999999999999" customHeight="1" x14ac:dyDescent="0.25">
      <c r="B47" s="41" t="s">
        <v>39</v>
      </c>
      <c r="C47" s="28">
        <f t="shared" ref="C47:C60" si="2">C30</f>
        <v>0.30328857693452616</v>
      </c>
      <c r="D47" s="29">
        <f t="shared" ref="D47:D60" si="3">L30</f>
        <v>0.1954271076693192</v>
      </c>
      <c r="E47" s="29">
        <f t="shared" si="1"/>
        <v>0.19044719314938155</v>
      </c>
      <c r="F47" s="29">
        <f t="shared" si="1"/>
        <v>0.22322252505526111</v>
      </c>
      <c r="G47" s="30">
        <f t="shared" si="1"/>
        <v>0.1744922892861126</v>
      </c>
    </row>
    <row r="48" spans="2:15" ht="19.899999999999999" customHeight="1" x14ac:dyDescent="0.25">
      <c r="B48" s="41" t="s">
        <v>40</v>
      </c>
      <c r="C48" s="28">
        <f t="shared" si="2"/>
        <v>0.29004726288257698</v>
      </c>
      <c r="D48" s="29">
        <f t="shared" si="3"/>
        <v>0.29891815102174629</v>
      </c>
      <c r="E48" s="29">
        <f t="shared" si="1"/>
        <v>0.23121326172453166</v>
      </c>
      <c r="F48" s="29">
        <f t="shared" si="1"/>
        <v>0.30272756675171597</v>
      </c>
      <c r="G48" s="30">
        <f t="shared" si="1"/>
        <v>0.3</v>
      </c>
    </row>
    <row r="49" spans="2:7" ht="19.899999999999999" customHeight="1" x14ac:dyDescent="0.25">
      <c r="B49" s="41" t="s">
        <v>41</v>
      </c>
      <c r="C49" s="28">
        <f t="shared" si="2"/>
        <v>0.66527036346453472</v>
      </c>
      <c r="D49" s="29">
        <f t="shared" si="3"/>
        <v>0.43482442498158302</v>
      </c>
      <c r="E49" s="29"/>
      <c r="F49" s="29"/>
      <c r="G49" s="30"/>
    </row>
    <row r="50" spans="2:7" ht="19.899999999999999" customHeight="1" x14ac:dyDescent="0.25">
      <c r="B50" s="41" t="s">
        <v>42</v>
      </c>
      <c r="C50" s="28">
        <f t="shared" si="2"/>
        <v>0.41820565753501088</v>
      </c>
      <c r="D50" s="29">
        <f t="shared" si="3"/>
        <v>0.31929996043659381</v>
      </c>
      <c r="E50" s="29">
        <f t="shared" si="1"/>
        <v>0.28198360234519165</v>
      </c>
      <c r="F50" s="29">
        <f t="shared" si="1"/>
        <v>0.26737722474374009</v>
      </c>
      <c r="G50" s="30">
        <f t="shared" si="1"/>
        <v>0.28898792072241114</v>
      </c>
    </row>
    <row r="51" spans="2:7" ht="19.899999999999999" customHeight="1" x14ac:dyDescent="0.25">
      <c r="B51" s="41" t="s">
        <v>43</v>
      </c>
      <c r="C51" s="28">
        <f t="shared" si="2"/>
        <v>0.45721164368570805</v>
      </c>
      <c r="D51" s="29">
        <f t="shared" si="3"/>
        <v>0.45129026910537656</v>
      </c>
      <c r="E51" s="29">
        <f t="shared" si="1"/>
        <v>0.34266585514303105</v>
      </c>
      <c r="F51" s="29">
        <f t="shared" si="1"/>
        <v>0.41190476190476188</v>
      </c>
      <c r="G51" s="30"/>
    </row>
    <row r="52" spans="2:7" ht="19.899999999999999" customHeight="1" x14ac:dyDescent="0.25">
      <c r="B52" s="42" t="s">
        <v>44</v>
      </c>
      <c r="C52" s="36">
        <f t="shared" si="2"/>
        <v>0.38567309824794854</v>
      </c>
      <c r="D52" s="37">
        <f t="shared" si="3"/>
        <v>0.38954968649059474</v>
      </c>
      <c r="E52" s="37">
        <f t="shared" si="1"/>
        <v>0.26387276118090008</v>
      </c>
      <c r="F52" s="37">
        <f t="shared" si="1"/>
        <v>0.26793425917295804</v>
      </c>
      <c r="G52" s="38">
        <f t="shared" si="1"/>
        <v>0.24216507863620709</v>
      </c>
    </row>
    <row r="53" spans="2:7" ht="19.899999999999999" customHeight="1" x14ac:dyDescent="0.25">
      <c r="B53" s="41" t="s">
        <v>45</v>
      </c>
      <c r="C53" s="28">
        <f t="shared" si="2"/>
        <v>0.34774594549735088</v>
      </c>
      <c r="D53" s="29">
        <f t="shared" si="3"/>
        <v>0.3757512065669032</v>
      </c>
      <c r="E53" s="29">
        <f t="shared" si="1"/>
        <v>0.31245222808224415</v>
      </c>
      <c r="F53" s="29">
        <f t="shared" si="1"/>
        <v>0.31739681245312967</v>
      </c>
      <c r="G53" s="30">
        <f t="shared" si="1"/>
        <v>0.32608043007749771</v>
      </c>
    </row>
    <row r="54" spans="2:7" ht="19.899999999999999" customHeight="1" x14ac:dyDescent="0.25">
      <c r="B54" s="41" t="s">
        <v>46</v>
      </c>
      <c r="C54" s="28">
        <f t="shared" si="2"/>
        <v>0.32231481912565757</v>
      </c>
      <c r="D54" s="29">
        <f t="shared" si="3"/>
        <v>0.5511889400921659</v>
      </c>
      <c r="E54" s="29">
        <f t="shared" si="1"/>
        <v>0.50474440235532381</v>
      </c>
      <c r="F54" s="29">
        <f t="shared" si="1"/>
        <v>0.59618624597947611</v>
      </c>
      <c r="G54" s="30">
        <f t="shared" si="1"/>
        <v>0.46944102542336913</v>
      </c>
    </row>
    <row r="55" spans="2:7" ht="19.899999999999999" customHeight="1" x14ac:dyDescent="0.25">
      <c r="B55" s="41" t="s">
        <v>47</v>
      </c>
      <c r="C55" s="28">
        <f t="shared" si="2"/>
        <v>0.31940298507462689</v>
      </c>
      <c r="D55" s="29">
        <f t="shared" si="3"/>
        <v>0.41193840961822398</v>
      </c>
      <c r="E55" s="29">
        <f t="shared" si="1"/>
        <v>0.25404575892857145</v>
      </c>
      <c r="F55" s="29">
        <f t="shared" si="1"/>
        <v>0.32217898832684827</v>
      </c>
      <c r="G55" s="30"/>
    </row>
    <row r="56" spans="2:7" ht="19.899999999999999" customHeight="1" x14ac:dyDescent="0.25">
      <c r="B56" s="41" t="s">
        <v>48</v>
      </c>
      <c r="C56" s="28">
        <f t="shared" si="2"/>
        <v>0.17209302325581396</v>
      </c>
      <c r="D56" s="29">
        <f t="shared" si="3"/>
        <v>0.17062452232776504</v>
      </c>
      <c r="E56" s="29">
        <f t="shared" si="1"/>
        <v>0.22154706790123457</v>
      </c>
      <c r="F56" s="29">
        <f t="shared" si="1"/>
        <v>0.20560999246258208</v>
      </c>
      <c r="G56" s="30">
        <f t="shared" si="1"/>
        <v>0.17414422241529104</v>
      </c>
    </row>
    <row r="57" spans="2:7" ht="19.899999999999999" customHeight="1" x14ac:dyDescent="0.25">
      <c r="B57" s="41" t="s">
        <v>49</v>
      </c>
      <c r="C57" s="28">
        <f t="shared" si="2"/>
        <v>0.12965468396727534</v>
      </c>
      <c r="D57" s="29">
        <f t="shared" si="3"/>
        <v>0.15651170919259</v>
      </c>
      <c r="E57" s="29">
        <f t="shared" si="1"/>
        <v>0.12818747207184769</v>
      </c>
      <c r="F57" s="29">
        <f t="shared" si="1"/>
        <v>0.11141389791426476</v>
      </c>
      <c r="G57" s="30">
        <f t="shared" si="1"/>
        <v>0.12321649028628286</v>
      </c>
    </row>
    <row r="58" spans="2:7" ht="19.899999999999999" customHeight="1" x14ac:dyDescent="0.25">
      <c r="B58" s="41" t="s">
        <v>50</v>
      </c>
      <c r="C58" s="28">
        <f t="shared" si="2"/>
        <v>0.67653418835284473</v>
      </c>
      <c r="D58" s="29">
        <f t="shared" si="3"/>
        <v>0.57537193865873204</v>
      </c>
      <c r="E58" s="29">
        <f t="shared" si="1"/>
        <v>0.49070403926009826</v>
      </c>
      <c r="F58" s="29">
        <f t="shared" si="1"/>
        <v>0.46349786715417435</v>
      </c>
      <c r="G58" s="30"/>
    </row>
    <row r="59" spans="2:7" ht="19.899999999999999" customHeight="1" x14ac:dyDescent="0.25">
      <c r="B59" s="41" t="s">
        <v>51</v>
      </c>
      <c r="C59" s="28">
        <f t="shared" si="2"/>
        <v>0.15399610136452241</v>
      </c>
      <c r="D59" s="29">
        <f t="shared" si="3"/>
        <v>0.19460490157590712</v>
      </c>
      <c r="E59" s="29">
        <f t="shared" si="1"/>
        <v>0.11320075757575758</v>
      </c>
      <c r="F59" s="29">
        <f t="shared" si="1"/>
        <v>0.14093817944948636</v>
      </c>
      <c r="G59" s="30">
        <f t="shared" si="1"/>
        <v>0.1513538881858485</v>
      </c>
    </row>
    <row r="60" spans="2:7" ht="19.899999999999999" customHeight="1" x14ac:dyDescent="0.25">
      <c r="B60" s="43" t="s">
        <v>52</v>
      </c>
      <c r="C60" s="31">
        <f t="shared" si="2"/>
        <v>0.5696193680538989</v>
      </c>
      <c r="D60" s="32">
        <f t="shared" si="3"/>
        <v>0.26653486700215673</v>
      </c>
      <c r="E60" s="32"/>
      <c r="F60" s="32"/>
      <c r="G60" s="47"/>
    </row>
    <row r="61" spans="2:7" ht="19.899999999999999" customHeight="1" x14ac:dyDescent="0.25">
      <c r="B61" s="39" t="s">
        <v>76</v>
      </c>
      <c r="C61" s="26"/>
      <c r="D61" s="26"/>
      <c r="E61" s="26"/>
      <c r="F61" s="26"/>
      <c r="G6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Structure</vt:lpstr>
      <vt:lpstr>total</vt:lpstr>
      <vt:lpstr>mat transport</vt:lpstr>
      <vt:lpstr>total transport</vt:lpstr>
      <vt:lpstr>mat transport transport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2024-04-01T18:36:34Z</dcterms:created>
  <dcterms:modified xsi:type="dcterms:W3CDTF">2024-04-04T11:12:21Z</dcterms:modified>
</cp:coreProperties>
</file>