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917BE518-D4AF-4092-AE11-8D73A1C0FD02}" xr6:coauthVersionLast="36" xr6:coauthVersionMax="36" xr10:uidLastSave="{00000000-0000-0000-0000-000000000000}"/>
  <bookViews>
    <workbookView xWindow="0" yWindow="0" windowWidth="21600" windowHeight="9525" firstSheet="5" activeTab="5" xr2:uid="{00000000-000D-0000-FFFF-FFFF00000000}"/>
  </bookViews>
  <sheets>
    <sheet name="Sommaire" sheetId="1" r:id="rId1"/>
    <sheet name="Structure" sheetId="2" r:id="rId2"/>
    <sheet name="Feuille 1" sheetId="3" r:id="rId3"/>
    <sheet name="Feuille 2" sheetId="4" r:id="rId4"/>
    <sheet name="personnes total" sheetId="9" r:id="rId5"/>
    <sheet name="peronnnes transports" sheetId="10" r:id="rId6"/>
    <sheet name="personnes terrestres" sheetId="11" r:id="rId7"/>
    <sheet name="personnes eau" sheetId="12" r:id="rId8"/>
    <sheet name="persones aériens" sheetId="13" r:id="rId9"/>
    <sheet name="persones entreprosage" sheetId="14" r:id="rId10"/>
  </sheets>
  <calcPr calcId="191029"/>
</workbook>
</file>

<file path=xl/calcChain.xml><?xml version="1.0" encoding="utf-8"?>
<calcChain xmlns="http://schemas.openxmlformats.org/spreadsheetml/2006/main">
  <c r="E59" i="14" l="1"/>
  <c r="E58" i="14"/>
  <c r="F57" i="14"/>
  <c r="G56" i="14"/>
  <c r="C56" i="14"/>
  <c r="D55" i="14"/>
  <c r="D54" i="14"/>
  <c r="D52" i="14"/>
  <c r="D51" i="14"/>
  <c r="E50" i="14"/>
  <c r="F49" i="14"/>
  <c r="G48" i="14"/>
  <c r="C48" i="14"/>
  <c r="C47" i="14"/>
  <c r="O44" i="14"/>
  <c r="N44" i="14"/>
  <c r="M44" i="14"/>
  <c r="L44" i="14"/>
  <c r="D61" i="14" s="1"/>
  <c r="K44" i="14"/>
  <c r="J44" i="14"/>
  <c r="I44" i="14"/>
  <c r="H44" i="14"/>
  <c r="G44" i="14"/>
  <c r="F44" i="14"/>
  <c r="E44" i="14"/>
  <c r="D44" i="14"/>
  <c r="C44" i="14"/>
  <c r="C61" i="14" s="1"/>
  <c r="O43" i="14"/>
  <c r="N43" i="14"/>
  <c r="F60" i="14" s="1"/>
  <c r="M43" i="14"/>
  <c r="E60" i="14" s="1"/>
  <c r="L43" i="14"/>
  <c r="D60" i="14" s="1"/>
  <c r="K43" i="14"/>
  <c r="J43" i="14"/>
  <c r="I43" i="14"/>
  <c r="H43" i="14"/>
  <c r="G43" i="14"/>
  <c r="F43" i="14"/>
  <c r="E43" i="14"/>
  <c r="D43" i="14"/>
  <c r="C43" i="14"/>
  <c r="C60" i="14" s="1"/>
  <c r="O42" i="14"/>
  <c r="N42" i="14"/>
  <c r="F59" i="14" s="1"/>
  <c r="M42" i="14"/>
  <c r="L42" i="14"/>
  <c r="D59" i="14" s="1"/>
  <c r="K42" i="14"/>
  <c r="J42" i="14"/>
  <c r="I42" i="14"/>
  <c r="H42" i="14"/>
  <c r="G42" i="14"/>
  <c r="F42" i="14"/>
  <c r="E42" i="14"/>
  <c r="D42" i="14"/>
  <c r="C42" i="14"/>
  <c r="C59" i="14" s="1"/>
  <c r="O41" i="14"/>
  <c r="N41" i="14"/>
  <c r="F58" i="14" s="1"/>
  <c r="M41" i="14"/>
  <c r="L41" i="14"/>
  <c r="D58" i="14" s="1"/>
  <c r="K41" i="14"/>
  <c r="J41" i="14"/>
  <c r="I41" i="14"/>
  <c r="H41" i="14"/>
  <c r="G41" i="14"/>
  <c r="F41" i="14"/>
  <c r="E41" i="14"/>
  <c r="D41" i="14"/>
  <c r="C41" i="14"/>
  <c r="C58" i="14" s="1"/>
  <c r="O40" i="14"/>
  <c r="G57" i="14" s="1"/>
  <c r="N40" i="14"/>
  <c r="M40" i="14"/>
  <c r="E57" i="14" s="1"/>
  <c r="L40" i="14"/>
  <c r="D57" i="14" s="1"/>
  <c r="K40" i="14"/>
  <c r="J40" i="14"/>
  <c r="I40" i="14"/>
  <c r="H40" i="14"/>
  <c r="G40" i="14"/>
  <c r="F40" i="14"/>
  <c r="E40" i="14"/>
  <c r="D40" i="14"/>
  <c r="C40" i="14"/>
  <c r="C57" i="14" s="1"/>
  <c r="O39" i="14"/>
  <c r="N39" i="14"/>
  <c r="F56" i="14" s="1"/>
  <c r="M39" i="14"/>
  <c r="E56" i="14" s="1"/>
  <c r="L39" i="14"/>
  <c r="D56" i="14" s="1"/>
  <c r="K39" i="14"/>
  <c r="J39" i="14"/>
  <c r="I39" i="14"/>
  <c r="H39" i="14"/>
  <c r="G39" i="14"/>
  <c r="F39" i="14"/>
  <c r="E39" i="14"/>
  <c r="D39" i="14"/>
  <c r="C39" i="14"/>
  <c r="O38" i="14"/>
  <c r="G55" i="14" s="1"/>
  <c r="N38" i="14"/>
  <c r="F55" i="14" s="1"/>
  <c r="M38" i="14"/>
  <c r="E55" i="14" s="1"/>
  <c r="L38" i="14"/>
  <c r="K38" i="14"/>
  <c r="J38" i="14"/>
  <c r="I38" i="14"/>
  <c r="H38" i="14"/>
  <c r="G38" i="14"/>
  <c r="F38" i="14"/>
  <c r="E38" i="14"/>
  <c r="D38" i="14"/>
  <c r="C38" i="14"/>
  <c r="C55" i="14" s="1"/>
  <c r="O37" i="14"/>
  <c r="N37" i="14"/>
  <c r="F54" i="14" s="1"/>
  <c r="M37" i="14"/>
  <c r="E54" i="14" s="1"/>
  <c r="L37" i="14"/>
  <c r="K37" i="14"/>
  <c r="J37" i="14"/>
  <c r="I37" i="14"/>
  <c r="H37" i="14"/>
  <c r="G37" i="14"/>
  <c r="F37" i="14"/>
  <c r="E37" i="14"/>
  <c r="D37" i="14"/>
  <c r="C37" i="14"/>
  <c r="C54" i="14" s="1"/>
  <c r="O36" i="14"/>
  <c r="N36" i="14"/>
  <c r="F53" i="14" s="1"/>
  <c r="M36" i="14"/>
  <c r="E53" i="14" s="1"/>
  <c r="L36" i="14"/>
  <c r="D53" i="14" s="1"/>
  <c r="K36" i="14"/>
  <c r="J36" i="14"/>
  <c r="I36" i="14"/>
  <c r="H36" i="14"/>
  <c r="G36" i="14"/>
  <c r="F36" i="14"/>
  <c r="E36" i="14"/>
  <c r="D36" i="14"/>
  <c r="C36" i="14"/>
  <c r="C53" i="14" s="1"/>
  <c r="O35" i="14"/>
  <c r="N35" i="14"/>
  <c r="F52" i="14" s="1"/>
  <c r="M35" i="14"/>
  <c r="E52" i="14" s="1"/>
  <c r="L35" i="14"/>
  <c r="K35" i="14"/>
  <c r="J35" i="14"/>
  <c r="I35" i="14"/>
  <c r="H35" i="14"/>
  <c r="G35" i="14"/>
  <c r="F35" i="14"/>
  <c r="E35" i="14"/>
  <c r="D35" i="14"/>
  <c r="C35" i="14"/>
  <c r="C52" i="14" s="1"/>
  <c r="O34" i="14"/>
  <c r="N34" i="14"/>
  <c r="F51" i="14" s="1"/>
  <c r="M34" i="14"/>
  <c r="E51" i="14" s="1"/>
  <c r="L34" i="14"/>
  <c r="K34" i="14"/>
  <c r="J34" i="14"/>
  <c r="I34" i="14"/>
  <c r="H34" i="14"/>
  <c r="G34" i="14"/>
  <c r="F34" i="14"/>
  <c r="E34" i="14"/>
  <c r="D34" i="14"/>
  <c r="C34" i="14"/>
  <c r="C51" i="14" s="1"/>
  <c r="O33" i="14"/>
  <c r="G50" i="14" s="1"/>
  <c r="N33" i="14"/>
  <c r="F50" i="14" s="1"/>
  <c r="M33" i="14"/>
  <c r="L33" i="14"/>
  <c r="D50" i="14" s="1"/>
  <c r="K33" i="14"/>
  <c r="J33" i="14"/>
  <c r="I33" i="14"/>
  <c r="H33" i="14"/>
  <c r="G33" i="14"/>
  <c r="F33" i="14"/>
  <c r="E33" i="14"/>
  <c r="D33" i="14"/>
  <c r="C33" i="14"/>
  <c r="C50" i="14" s="1"/>
  <c r="O32" i="14"/>
  <c r="G49" i="14" s="1"/>
  <c r="N32" i="14"/>
  <c r="M32" i="14"/>
  <c r="E49" i="14" s="1"/>
  <c r="L32" i="14"/>
  <c r="D49" i="14" s="1"/>
  <c r="K32" i="14"/>
  <c r="J32" i="14"/>
  <c r="I32" i="14"/>
  <c r="H32" i="14"/>
  <c r="G32" i="14"/>
  <c r="F32" i="14"/>
  <c r="E32" i="14"/>
  <c r="D32" i="14"/>
  <c r="C32" i="14"/>
  <c r="C49" i="14" s="1"/>
  <c r="O31" i="14"/>
  <c r="N31" i="14"/>
  <c r="F48" i="14" s="1"/>
  <c r="M31" i="14"/>
  <c r="E48" i="14" s="1"/>
  <c r="L31" i="14"/>
  <c r="D48" i="14" s="1"/>
  <c r="K31" i="14"/>
  <c r="J31" i="14"/>
  <c r="I31" i="14"/>
  <c r="H31" i="14"/>
  <c r="G31" i="14"/>
  <c r="F31" i="14"/>
  <c r="E31" i="14"/>
  <c r="D31" i="14"/>
  <c r="C31" i="14"/>
  <c r="O30" i="14"/>
  <c r="N30" i="14"/>
  <c r="F47" i="14" s="1"/>
  <c r="M30" i="14"/>
  <c r="E47" i="14" s="1"/>
  <c r="L30" i="14"/>
  <c r="D47" i="14" s="1"/>
  <c r="K30" i="14"/>
  <c r="J30" i="14"/>
  <c r="I30" i="14"/>
  <c r="H30" i="14"/>
  <c r="G30" i="14"/>
  <c r="F30" i="14"/>
  <c r="E30" i="14"/>
  <c r="D30" i="14"/>
  <c r="C30" i="14"/>
  <c r="D61" i="11"/>
  <c r="C61" i="11"/>
  <c r="F60" i="11"/>
  <c r="E60" i="11"/>
  <c r="D60" i="11"/>
  <c r="C60" i="11"/>
  <c r="F59" i="11"/>
  <c r="E59" i="11"/>
  <c r="D59" i="11"/>
  <c r="C59" i="11"/>
  <c r="F58" i="11"/>
  <c r="E58" i="11"/>
  <c r="D58" i="11"/>
  <c r="C58" i="11"/>
  <c r="G57" i="11"/>
  <c r="F57" i="11"/>
  <c r="E57" i="11"/>
  <c r="D57" i="11"/>
  <c r="C57" i="11"/>
  <c r="G56" i="11"/>
  <c r="F56" i="11"/>
  <c r="E56" i="11"/>
  <c r="D56" i="11"/>
  <c r="C56" i="11"/>
  <c r="G55" i="11"/>
  <c r="F55" i="11"/>
  <c r="E55" i="11"/>
  <c r="D55" i="11"/>
  <c r="C55" i="11"/>
  <c r="F54" i="11"/>
  <c r="E54" i="11"/>
  <c r="D54" i="11"/>
  <c r="C54" i="11"/>
  <c r="F53" i="11"/>
  <c r="E53" i="11"/>
  <c r="D53" i="11"/>
  <c r="C53" i="11"/>
  <c r="F52" i="11"/>
  <c r="E52" i="11"/>
  <c r="D52" i="11"/>
  <c r="C52" i="11"/>
  <c r="F51" i="11"/>
  <c r="E51" i="11"/>
  <c r="D51" i="11"/>
  <c r="C51" i="11"/>
  <c r="G50" i="11"/>
  <c r="F50" i="11"/>
  <c r="E50" i="11"/>
  <c r="D50" i="11"/>
  <c r="C50" i="11"/>
  <c r="G49" i="11"/>
  <c r="F49" i="11"/>
  <c r="E49" i="11"/>
  <c r="D49" i="11"/>
  <c r="C49" i="11"/>
  <c r="G48" i="11"/>
  <c r="F48" i="11"/>
  <c r="E48" i="11"/>
  <c r="D48" i="11"/>
  <c r="C48" i="11"/>
  <c r="F47" i="11"/>
  <c r="E47" i="11"/>
  <c r="D47" i="11"/>
  <c r="C47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O16" i="13"/>
  <c r="O18" i="13"/>
  <c r="D30" i="10"/>
  <c r="E30" i="10"/>
  <c r="F30" i="10"/>
  <c r="G30" i="10"/>
  <c r="H30" i="10"/>
  <c r="I30" i="10"/>
  <c r="J30" i="10"/>
  <c r="K30" i="10"/>
  <c r="L30" i="10"/>
  <c r="D47" i="10" s="1"/>
  <c r="M30" i="10"/>
  <c r="E47" i="10" s="1"/>
  <c r="N30" i="10"/>
  <c r="F47" i="10" s="1"/>
  <c r="O30" i="10"/>
  <c r="G47" i="10" s="1"/>
  <c r="D31" i="10"/>
  <c r="E31" i="10"/>
  <c r="F31" i="10"/>
  <c r="G31" i="10"/>
  <c r="H31" i="10"/>
  <c r="I31" i="10"/>
  <c r="J31" i="10"/>
  <c r="K31" i="10"/>
  <c r="L31" i="10"/>
  <c r="D48" i="10" s="1"/>
  <c r="M31" i="10"/>
  <c r="E48" i="10" s="1"/>
  <c r="N31" i="10"/>
  <c r="F48" i="10" s="1"/>
  <c r="O31" i="10"/>
  <c r="G48" i="10" s="1"/>
  <c r="D32" i="10"/>
  <c r="E32" i="10"/>
  <c r="F32" i="10"/>
  <c r="G32" i="10"/>
  <c r="H32" i="10"/>
  <c r="I32" i="10"/>
  <c r="J32" i="10"/>
  <c r="K32" i="10"/>
  <c r="L32" i="10"/>
  <c r="D49" i="10" s="1"/>
  <c r="M32" i="10"/>
  <c r="E49" i="10" s="1"/>
  <c r="N32" i="10"/>
  <c r="F49" i="10" s="1"/>
  <c r="O32" i="10"/>
  <c r="G49" i="10" s="1"/>
  <c r="D33" i="10"/>
  <c r="E33" i="10"/>
  <c r="F33" i="10"/>
  <c r="G33" i="10"/>
  <c r="H33" i="10"/>
  <c r="I33" i="10"/>
  <c r="J33" i="10"/>
  <c r="K33" i="10"/>
  <c r="L33" i="10"/>
  <c r="D50" i="10" s="1"/>
  <c r="M33" i="10"/>
  <c r="E50" i="10" s="1"/>
  <c r="N33" i="10"/>
  <c r="F50" i="10" s="1"/>
  <c r="O33" i="10"/>
  <c r="G50" i="10" s="1"/>
  <c r="D34" i="10"/>
  <c r="E34" i="10"/>
  <c r="F34" i="10"/>
  <c r="G34" i="10"/>
  <c r="H34" i="10"/>
  <c r="I34" i="10"/>
  <c r="J34" i="10"/>
  <c r="K34" i="10"/>
  <c r="L34" i="10"/>
  <c r="D51" i="10" s="1"/>
  <c r="M34" i="10"/>
  <c r="E51" i="10" s="1"/>
  <c r="N34" i="10"/>
  <c r="F51" i="10" s="1"/>
  <c r="O34" i="10"/>
  <c r="G51" i="10" s="1"/>
  <c r="D35" i="10"/>
  <c r="E35" i="10"/>
  <c r="F35" i="10"/>
  <c r="G35" i="10"/>
  <c r="H35" i="10"/>
  <c r="I35" i="10"/>
  <c r="J35" i="10"/>
  <c r="K35" i="10"/>
  <c r="L35" i="10"/>
  <c r="D52" i="10" s="1"/>
  <c r="M35" i="10"/>
  <c r="E52" i="10" s="1"/>
  <c r="N35" i="10"/>
  <c r="F52" i="10" s="1"/>
  <c r="O35" i="10"/>
  <c r="G52" i="10" s="1"/>
  <c r="D36" i="10"/>
  <c r="E36" i="10"/>
  <c r="F36" i="10"/>
  <c r="G36" i="10"/>
  <c r="H36" i="10"/>
  <c r="I36" i="10"/>
  <c r="J36" i="10"/>
  <c r="K36" i="10"/>
  <c r="L36" i="10"/>
  <c r="D53" i="10" s="1"/>
  <c r="M36" i="10"/>
  <c r="E53" i="10" s="1"/>
  <c r="N36" i="10"/>
  <c r="F53" i="10" s="1"/>
  <c r="O36" i="10"/>
  <c r="G53" i="10" s="1"/>
  <c r="D37" i="10"/>
  <c r="E37" i="10"/>
  <c r="F37" i="10"/>
  <c r="G37" i="10"/>
  <c r="H37" i="10"/>
  <c r="I37" i="10"/>
  <c r="J37" i="10"/>
  <c r="K37" i="10"/>
  <c r="L37" i="10"/>
  <c r="D54" i="10" s="1"/>
  <c r="M37" i="10"/>
  <c r="E54" i="10" s="1"/>
  <c r="N37" i="10"/>
  <c r="F54" i="10" s="1"/>
  <c r="O37" i="10"/>
  <c r="G54" i="10" s="1"/>
  <c r="D38" i="10"/>
  <c r="E38" i="10"/>
  <c r="F38" i="10"/>
  <c r="G38" i="10"/>
  <c r="H38" i="10"/>
  <c r="I38" i="10"/>
  <c r="J38" i="10"/>
  <c r="K38" i="10"/>
  <c r="L38" i="10"/>
  <c r="D55" i="10" s="1"/>
  <c r="M38" i="10"/>
  <c r="E55" i="10" s="1"/>
  <c r="N38" i="10"/>
  <c r="F55" i="10" s="1"/>
  <c r="O38" i="10"/>
  <c r="G55" i="10" s="1"/>
  <c r="D39" i="10"/>
  <c r="E39" i="10"/>
  <c r="F39" i="10"/>
  <c r="G39" i="10"/>
  <c r="H39" i="10"/>
  <c r="I39" i="10"/>
  <c r="J39" i="10"/>
  <c r="K39" i="10"/>
  <c r="L39" i="10"/>
  <c r="D56" i="10" s="1"/>
  <c r="M39" i="10"/>
  <c r="E56" i="10" s="1"/>
  <c r="N39" i="10"/>
  <c r="F56" i="10" s="1"/>
  <c r="O39" i="10"/>
  <c r="G56" i="10" s="1"/>
  <c r="D40" i="10"/>
  <c r="E40" i="10"/>
  <c r="F40" i="10"/>
  <c r="G40" i="10"/>
  <c r="H40" i="10"/>
  <c r="I40" i="10"/>
  <c r="J40" i="10"/>
  <c r="K40" i="10"/>
  <c r="L40" i="10"/>
  <c r="D57" i="10" s="1"/>
  <c r="M40" i="10"/>
  <c r="E57" i="10" s="1"/>
  <c r="N40" i="10"/>
  <c r="F57" i="10" s="1"/>
  <c r="O40" i="10"/>
  <c r="G57" i="10" s="1"/>
  <c r="D41" i="10"/>
  <c r="E41" i="10"/>
  <c r="F41" i="10"/>
  <c r="G41" i="10"/>
  <c r="H41" i="10"/>
  <c r="I41" i="10"/>
  <c r="J41" i="10"/>
  <c r="K41" i="10"/>
  <c r="L41" i="10"/>
  <c r="D58" i="10" s="1"/>
  <c r="M41" i="10"/>
  <c r="E58" i="10" s="1"/>
  <c r="N41" i="10"/>
  <c r="F58" i="10" s="1"/>
  <c r="O41" i="10"/>
  <c r="G58" i="10" s="1"/>
  <c r="D42" i="10"/>
  <c r="E42" i="10"/>
  <c r="F42" i="10"/>
  <c r="G42" i="10"/>
  <c r="H42" i="10"/>
  <c r="I42" i="10"/>
  <c r="J42" i="10"/>
  <c r="K42" i="10"/>
  <c r="L42" i="10"/>
  <c r="D59" i="10" s="1"/>
  <c r="M42" i="10"/>
  <c r="E59" i="10" s="1"/>
  <c r="N42" i="10"/>
  <c r="F59" i="10" s="1"/>
  <c r="O42" i="10"/>
  <c r="G59" i="10" s="1"/>
  <c r="D43" i="10"/>
  <c r="E43" i="10"/>
  <c r="F43" i="10"/>
  <c r="G43" i="10"/>
  <c r="H43" i="10"/>
  <c r="I43" i="10"/>
  <c r="J43" i="10"/>
  <c r="K43" i="10"/>
  <c r="L43" i="10"/>
  <c r="D60" i="10" s="1"/>
  <c r="M43" i="10"/>
  <c r="E60" i="10" s="1"/>
  <c r="N43" i="10"/>
  <c r="F60" i="10" s="1"/>
  <c r="O43" i="10"/>
  <c r="G60" i="10" s="1"/>
  <c r="D44" i="10"/>
  <c r="E44" i="10"/>
  <c r="F44" i="10"/>
  <c r="G44" i="10"/>
  <c r="H44" i="10"/>
  <c r="I44" i="10"/>
  <c r="J44" i="10"/>
  <c r="K44" i="10"/>
  <c r="L44" i="10"/>
  <c r="D61" i="10" s="1"/>
  <c r="M44" i="10"/>
  <c r="N44" i="10"/>
  <c r="O44" i="10"/>
  <c r="C31" i="10"/>
  <c r="C48" i="10" s="1"/>
  <c r="C32" i="10"/>
  <c r="C49" i="10" s="1"/>
  <c r="C33" i="10"/>
  <c r="C50" i="10" s="1"/>
  <c r="C34" i="10"/>
  <c r="C51" i="10" s="1"/>
  <c r="C35" i="10"/>
  <c r="C52" i="10" s="1"/>
  <c r="C36" i="10"/>
  <c r="C53" i="10" s="1"/>
  <c r="C37" i="10"/>
  <c r="C54" i="10" s="1"/>
  <c r="C38" i="10"/>
  <c r="C55" i="10" s="1"/>
  <c r="C39" i="10"/>
  <c r="C56" i="10" s="1"/>
  <c r="C40" i="10"/>
  <c r="C57" i="10" s="1"/>
  <c r="C41" i="10"/>
  <c r="C58" i="10" s="1"/>
  <c r="C42" i="10"/>
  <c r="C59" i="10" s="1"/>
  <c r="C43" i="10"/>
  <c r="C60" i="10" s="1"/>
  <c r="C44" i="10"/>
  <c r="C61" i="10" s="1"/>
  <c r="C30" i="10"/>
  <c r="C47" i="10" s="1"/>
</calcChain>
</file>

<file path=xl/sharedStrings.xml><?xml version="1.0" encoding="utf-8"?>
<sst xmlns="http://schemas.openxmlformats.org/spreadsheetml/2006/main" count="887" uniqueCount="86">
  <si>
    <t>Emploi par branche (jusqu'à NACE A*64) [nama_10_a64_e__custom_10648099]</t>
  </si>
  <si>
    <t>Ouvrir la page produit</t>
  </si>
  <si>
    <t>Ouvrir dans le Data Browser</t>
  </si>
  <si>
    <t>Description:</t>
  </si>
  <si>
    <t>-</t>
  </si>
  <si>
    <t>Dernière mise à jour des données:</t>
  </si>
  <si>
    <t>25/03/2024 23:00</t>
  </si>
  <si>
    <t>Dernière modification de la structure de données:</t>
  </si>
  <si>
    <t>26/02/2024 23:00</t>
  </si>
  <si>
    <t>Source(s) institutionnelle(s)</t>
  </si>
  <si>
    <t>Eurostat</t>
  </si>
  <si>
    <t>Contenus</t>
  </si>
  <si>
    <t>Fréquence (relative au temps)</t>
  </si>
  <si>
    <t>Unité de mesure</t>
  </si>
  <si>
    <t>Nomenclature statistique des activités économiques dans la Communauté européenne (NACE Rév. 2)</t>
  </si>
  <si>
    <t>Indicateur des comptes nationaux (SEC 2010)</t>
  </si>
  <si>
    <t>Feuille 1</t>
  </si>
  <si>
    <t>Annuel</t>
  </si>
  <si>
    <t>Milliers d'heures travaillées</t>
  </si>
  <si>
    <t>Total - ensemble des activités NACE</t>
  </si>
  <si>
    <t>Emploi total - concept intérieur</t>
  </si>
  <si>
    <t>Feuille 2</t>
  </si>
  <si>
    <t>Transports et entreposage</t>
  </si>
  <si>
    <t>Feuille 3</t>
  </si>
  <si>
    <t>Transports terrestres et transport par conduites</t>
  </si>
  <si>
    <t>Feuille 4</t>
  </si>
  <si>
    <t>Transports par eau</t>
  </si>
  <si>
    <t>Feuille 5</t>
  </si>
  <si>
    <t>Transports aériens</t>
  </si>
  <si>
    <t>Feuille 6</t>
  </si>
  <si>
    <t>Entreposage et services auxiliaires des transports</t>
  </si>
  <si>
    <t>Feuille 7</t>
  </si>
  <si>
    <t>Milliers de personnes</t>
  </si>
  <si>
    <t>Feuille 8</t>
  </si>
  <si>
    <t>Feuille 9</t>
  </si>
  <si>
    <t>Feuille 10</t>
  </si>
  <si>
    <t>Feuille 11</t>
  </si>
  <si>
    <t>Feuille 12</t>
  </si>
  <si>
    <t>Structure</t>
  </si>
  <si>
    <t>Dimension</t>
  </si>
  <si>
    <t>Position</t>
  </si>
  <si>
    <t>Libellé</t>
  </si>
  <si>
    <t>Entité géopolitique (déclarante)</t>
  </si>
  <si>
    <t>Union européenne - 27 pays (à partir de 2020)</t>
  </si>
  <si>
    <t>Belgique</t>
  </si>
  <si>
    <t>Tchéquie</t>
  </si>
  <si>
    <t>Danemark</t>
  </si>
  <si>
    <t>Allemagne</t>
  </si>
  <si>
    <t>Espagne</t>
  </si>
  <si>
    <t>France</t>
  </si>
  <si>
    <t>Italie</t>
  </si>
  <si>
    <t>Hongrie</t>
  </si>
  <si>
    <t>Pays-Bas</t>
  </si>
  <si>
    <t>Autriche</t>
  </si>
  <si>
    <t>Pologne</t>
  </si>
  <si>
    <t>Portugal</t>
  </si>
  <si>
    <t>Suède</t>
  </si>
  <si>
    <t>United Kingdom</t>
  </si>
  <si>
    <t>Temps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</si>
  <si>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</si>
  <si>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</si>
  <si>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</si>
  <si>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</si>
  <si>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</si>
  <si>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</si>
  <si>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</si>
  <si>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</si>
  <si>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</si>
  <si>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</si>
  <si>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</si>
  <si>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</si>
  <si>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</si>
  <si>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</si>
  <si>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Données extraites le01/04/2024 19:42:52 depuis [ESTAT]</t>
  </si>
  <si>
    <t xml:space="preserve">Dataset: </t>
  </si>
  <si>
    <t>Dernière mise à jour:</t>
  </si>
  <si>
    <t>TIME</t>
  </si>
  <si>
    <t>GEO (Libellés)</t>
  </si>
  <si>
    <t/>
  </si>
  <si>
    <t>:</t>
  </si>
  <si>
    <t>Valeur spéciale</t>
  </si>
  <si>
    <t>Non disponible</t>
  </si>
  <si>
    <t xml:space="preserve">U.E. - 27 pays </t>
  </si>
  <si>
    <t>Source : Eurostat</t>
  </si>
  <si>
    <t>personnes</t>
  </si>
  <si>
    <t>Royaume 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</si>
</sst>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##########"/>
    <numFmt numFmtId="165" formatCode="0.0%"/>
  </numFmts>
  <fonts count="13" x14ac:knownFonts="1">
    <font>
      <sz val="11"/>
      <color indexed="8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color indexed="9"/>
      <name val="Arial"/>
    </font>
    <font>
      <b/>
      <sz val="11"/>
      <name val="Arial"/>
    </font>
    <font>
      <u/>
      <sz val="9"/>
      <color indexed="12"/>
      <name val="Arial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B0B0B0"/>
      </bottom>
      <diagonal/>
    </border>
    <border>
      <left style="thin">
        <color auto="1"/>
      </left>
      <right style="thin">
        <color auto="1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 style="thin">
        <color rgb="FFB0B0B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3" fontId="2" fillId="6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6" borderId="0" xfId="0" applyNumberFormat="1" applyFont="1" applyFill="1" applyAlignment="1">
      <alignment horizontal="right" vertical="center" shrinkToFit="1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4" fontId="2" fillId="0" borderId="0" xfId="0" applyNumberFormat="1" applyFont="1" applyAlignment="1">
      <alignment horizontal="right" vertical="center" shrinkToFit="1"/>
    </xf>
    <xf numFmtId="4" fontId="2" fillId="6" borderId="0" xfId="0" applyNumberFormat="1" applyFont="1" applyFill="1" applyAlignment="1">
      <alignment horizontal="right" vertical="center" shrinkToFit="1"/>
    </xf>
    <xf numFmtId="165" fontId="2" fillId="6" borderId="0" xfId="0" applyNumberFormat="1" applyFont="1" applyFill="1" applyAlignment="1">
      <alignment horizontal="right" vertical="center" shrinkToFit="1"/>
    </xf>
    <xf numFmtId="0" fontId="1" fillId="7" borderId="7" xfId="0" applyFont="1" applyFill="1" applyBorder="1" applyAlignment="1">
      <alignment horizontal="left" vertical="center"/>
    </xf>
    <xf numFmtId="165" fontId="2" fillId="7" borderId="0" xfId="0" applyNumberFormat="1" applyFont="1" applyFill="1" applyAlignment="1">
      <alignment horizontal="right" vertical="center" shrinkToFit="1"/>
    </xf>
    <xf numFmtId="0" fontId="0" fillId="7" borderId="0" xfId="0" applyFill="1"/>
    <xf numFmtId="0" fontId="7" fillId="0" borderId="0" xfId="0" applyFont="1"/>
    <xf numFmtId="165" fontId="7" fillId="0" borderId="9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6" fillId="8" borderId="4" xfId="0" applyFont="1" applyFill="1" applyBorder="1" applyAlignment="1">
      <alignment horizontal="left" vertical="center"/>
    </xf>
    <xf numFmtId="165" fontId="7" fillId="0" borderId="13" xfId="0" applyNumberFormat="1" applyFont="1" applyBorder="1"/>
    <xf numFmtId="165" fontId="7" fillId="0" borderId="0" xfId="0" applyNumberFormat="1" applyFont="1" applyBorder="1"/>
    <xf numFmtId="165" fontId="7" fillId="0" borderId="14" xfId="0" applyNumberFormat="1" applyFont="1" applyBorder="1"/>
    <xf numFmtId="165" fontId="7" fillId="0" borderId="15" xfId="0" applyNumberFormat="1" applyFont="1" applyBorder="1"/>
    <xf numFmtId="165" fontId="7" fillId="0" borderId="1" xfId="0" applyNumberFormat="1" applyFont="1" applyBorder="1"/>
    <xf numFmtId="0" fontId="7" fillId="0" borderId="1" xfId="0" applyFont="1" applyBorder="1"/>
    <xf numFmtId="0" fontId="7" fillId="0" borderId="16" xfId="0" applyFont="1" applyBorder="1"/>
    <xf numFmtId="165" fontId="8" fillId="0" borderId="10" xfId="0" applyNumberFormat="1" applyFont="1" applyBorder="1"/>
    <xf numFmtId="165" fontId="8" fillId="0" borderId="11" xfId="0" applyNumberFormat="1" applyFont="1" applyBorder="1"/>
    <xf numFmtId="165" fontId="8" fillId="0" borderId="12" xfId="0" applyNumberFormat="1" applyFont="1" applyBorder="1"/>
    <xf numFmtId="0" fontId="10" fillId="7" borderId="6" xfId="0" applyFont="1" applyFill="1" applyBorder="1" applyAlignment="1">
      <alignment horizontal="left" vertical="center"/>
    </xf>
    <xf numFmtId="165" fontId="10" fillId="7" borderId="13" xfId="0" applyNumberFormat="1" applyFont="1" applyFill="1" applyBorder="1"/>
    <xf numFmtId="165" fontId="10" fillId="7" borderId="0" xfId="0" applyNumberFormat="1" applyFont="1" applyFill="1" applyBorder="1"/>
    <xf numFmtId="165" fontId="10" fillId="7" borderId="14" xfId="0" applyNumberFormat="1" applyFont="1" applyFill="1" applyBorder="1"/>
    <xf numFmtId="0" fontId="6" fillId="8" borderId="5" xfId="0" applyFont="1" applyFill="1" applyBorder="1" applyAlignment="1">
      <alignment horizontal="left" vertical="center"/>
    </xf>
    <xf numFmtId="0" fontId="11" fillId="8" borderId="0" xfId="0" applyFont="1" applyFill="1" applyBorder="1" applyAlignment="1">
      <alignment horizontal="left" vertical="center"/>
    </xf>
    <xf numFmtId="0" fontId="9" fillId="8" borderId="6" xfId="0" applyFont="1" applyFill="1" applyBorder="1" applyAlignment="1">
      <alignment horizontal="left" vertical="center"/>
    </xf>
    <xf numFmtId="0" fontId="9" fillId="8" borderId="8" xfId="0" applyFont="1" applyFill="1" applyBorder="1" applyAlignment="1">
      <alignment horizontal="left" vertical="center"/>
    </xf>
    <xf numFmtId="0" fontId="0" fillId="0" borderId="0" xfId="0"/>
    <xf numFmtId="4" fontId="2" fillId="7" borderId="0" xfId="0" applyNumberFormat="1" applyFont="1" applyFill="1" applyAlignment="1">
      <alignment horizontal="right" vertical="center" shrinkToFit="1"/>
    </xf>
    <xf numFmtId="3" fontId="2" fillId="7" borderId="0" xfId="0" applyNumberFormat="1" applyFont="1" applyFill="1" applyAlignment="1">
      <alignment horizontal="right" vertical="center" shrinkToFit="1"/>
    </xf>
    <xf numFmtId="4" fontId="0" fillId="7" borderId="0" xfId="0" applyNumberFormat="1" applyFill="1"/>
    <xf numFmtId="0" fontId="2" fillId="0" borderId="0" xfId="0" applyFont="1" applyAlignment="1">
      <alignment horizontal="left" vertical="top" wrapText="1"/>
    </xf>
    <xf numFmtId="0" fontId="0" fillId="0" borderId="0" xfId="0"/>
    <xf numFmtId="0" fontId="1" fillId="8" borderId="7" xfId="0" applyFont="1" applyFill="1" applyBorder="1" applyAlignment="1">
      <alignment horizontal="left" vertical="center"/>
    </xf>
    <xf numFmtId="4" fontId="2" fillId="8" borderId="0" xfId="0" applyNumberFormat="1" applyFont="1" applyFill="1" applyAlignment="1">
      <alignment horizontal="right" vertical="center" shrinkToFit="1"/>
    </xf>
    <xf numFmtId="0" fontId="0" fillId="8" borderId="0" xfId="0" applyFill="1"/>
    <xf numFmtId="0" fontId="1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'peronnnes transports'!$Q$12:$Q$25</c:f>
              <c:strCache>
                <c:ptCount val="14"/>
                <c:pt idx="0">
                  <c:v>Allemagne</c:v>
                </c:pt>
                <c:pt idx="1">
                  <c:v>Royaume Uni</c:v>
                </c:pt>
                <c:pt idx="2">
                  <c:v>France</c:v>
                </c:pt>
                <c:pt idx="3">
                  <c:v>Italie</c:v>
                </c:pt>
                <c:pt idx="4">
                  <c:v>Pologne</c:v>
                </c:pt>
                <c:pt idx="5">
                  <c:v>Espagne</c:v>
                </c:pt>
                <c:pt idx="6">
                  <c:v>Pays-Bas</c:v>
                </c:pt>
                <c:pt idx="7">
                  <c:v>Tchéquie</c:v>
                </c:pt>
                <c:pt idx="8">
                  <c:v>Hongrie</c:v>
                </c:pt>
                <c:pt idx="9">
                  <c:v>Suède</c:v>
                </c:pt>
                <c:pt idx="10">
                  <c:v>Belgique</c:v>
                </c:pt>
                <c:pt idx="11">
                  <c:v>Autriche</c:v>
                </c:pt>
                <c:pt idx="12">
                  <c:v>Portugal</c:v>
                </c:pt>
                <c:pt idx="13">
                  <c:v>Danemark</c:v>
                </c:pt>
              </c:strCache>
            </c:strRef>
          </c:cat>
          <c:val>
            <c:numRef>
              <c:f>'peronnnes transports'!$R$12:$R$25</c:f>
              <c:numCache>
                <c:formatCode>#\ ##0.##########</c:formatCode>
                <c:ptCount val="14"/>
                <c:pt idx="0" formatCode="#,##0.00">
                  <c:v>2363</c:v>
                </c:pt>
                <c:pt idx="1">
                  <c:v>1633.19</c:v>
                </c:pt>
                <c:pt idx="2" formatCode="#,##0.00">
                  <c:v>1444</c:v>
                </c:pt>
                <c:pt idx="3" formatCode="#,##0.00">
                  <c:v>1201.5</c:v>
                </c:pt>
                <c:pt idx="4" formatCode="#,##0.00">
                  <c:v>1040.8</c:v>
                </c:pt>
                <c:pt idx="5" formatCode="#,##0.00">
                  <c:v>920.2</c:v>
                </c:pt>
                <c:pt idx="6" formatCode="#,##0.00">
                  <c:v>415</c:v>
                </c:pt>
                <c:pt idx="7" formatCode="#,##0.00">
                  <c:v>339.5</c:v>
                </c:pt>
                <c:pt idx="8">
                  <c:v>282.08</c:v>
                </c:pt>
                <c:pt idx="9" formatCode="#,##0.00">
                  <c:v>265</c:v>
                </c:pt>
                <c:pt idx="10" formatCode="#,##0.00">
                  <c:v>263.5</c:v>
                </c:pt>
                <c:pt idx="11">
                  <c:v>220.71</c:v>
                </c:pt>
                <c:pt idx="12">
                  <c:v>191.77</c:v>
                </c:pt>
                <c:pt idx="13" formatCode="#,##0.00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1-4C64-A42D-F0F7CA649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261118736304752"/>
          <c:y val="0.77726751749369161"/>
          <c:w val="0.87428832863781936"/>
          <c:h val="0.206355821011256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'peronnnes transports'!$R$11</c:f>
              <c:strCache>
                <c:ptCount val="1"/>
                <c:pt idx="0">
                  <c:v>personnes</c:v>
                </c:pt>
              </c:strCache>
            </c:strRef>
          </c:tx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15-4984-9C90-C12A07A3AF0D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C15-4984-9C90-C12A07A3AF0D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15-4984-9C90-C12A07A3AF0D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C15-4984-9C90-C12A07A3AF0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15-4984-9C90-C12A07A3AF0D}"/>
              </c:ext>
            </c:extLst>
          </c:dPt>
          <c:dPt>
            <c:idx val="6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9C15-4984-9C90-C12A07A3AF0D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15-4984-9C90-C12A07A3AF0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9C15-4984-9C90-C12A07A3AF0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'peronnnes transports'!$Q$12:$Q$25</c:f>
              <c:strCache>
                <c:ptCount val="14"/>
                <c:pt idx="0">
                  <c:v>Allemagne</c:v>
                </c:pt>
                <c:pt idx="1">
                  <c:v>Royaume Uni</c:v>
                </c:pt>
                <c:pt idx="2">
                  <c:v>France</c:v>
                </c:pt>
                <c:pt idx="3">
                  <c:v>Italie</c:v>
                </c:pt>
                <c:pt idx="4">
                  <c:v>Pologne</c:v>
                </c:pt>
                <c:pt idx="5">
                  <c:v>Espagne</c:v>
                </c:pt>
                <c:pt idx="6">
                  <c:v>Pays-Bas</c:v>
                </c:pt>
                <c:pt idx="7">
                  <c:v>Tchéquie</c:v>
                </c:pt>
                <c:pt idx="8">
                  <c:v>Hongrie</c:v>
                </c:pt>
                <c:pt idx="9">
                  <c:v>Suède</c:v>
                </c:pt>
                <c:pt idx="10">
                  <c:v>Belgique</c:v>
                </c:pt>
                <c:pt idx="11">
                  <c:v>Autriche</c:v>
                </c:pt>
                <c:pt idx="12">
                  <c:v>Portugal</c:v>
                </c:pt>
                <c:pt idx="13">
                  <c:v>Danemark</c:v>
                </c:pt>
              </c:strCache>
            </c:strRef>
          </c:cat>
          <c:val>
            <c:numRef>
              <c:f>'peronnnes transports'!$R$12:$R$25</c:f>
              <c:numCache>
                <c:formatCode>#\ ##0.##########</c:formatCode>
                <c:ptCount val="14"/>
                <c:pt idx="0" formatCode="#,##0.00">
                  <c:v>2363</c:v>
                </c:pt>
                <c:pt idx="1">
                  <c:v>1633.19</c:v>
                </c:pt>
                <c:pt idx="2" formatCode="#,##0.00">
                  <c:v>1444</c:v>
                </c:pt>
                <c:pt idx="3" formatCode="#,##0.00">
                  <c:v>1201.5</c:v>
                </c:pt>
                <c:pt idx="4" formatCode="#,##0.00">
                  <c:v>1040.8</c:v>
                </c:pt>
                <c:pt idx="5" formatCode="#,##0.00">
                  <c:v>920.2</c:v>
                </c:pt>
                <c:pt idx="6" formatCode="#,##0.00">
                  <c:v>415</c:v>
                </c:pt>
                <c:pt idx="7" formatCode="#,##0.00">
                  <c:v>339.5</c:v>
                </c:pt>
                <c:pt idx="8">
                  <c:v>282.08</c:v>
                </c:pt>
                <c:pt idx="9" formatCode="#,##0.00">
                  <c:v>265</c:v>
                </c:pt>
                <c:pt idx="10" formatCode="#,##0.00">
                  <c:v>263.5</c:v>
                </c:pt>
                <c:pt idx="11">
                  <c:v>220.71</c:v>
                </c:pt>
                <c:pt idx="12">
                  <c:v>191.77</c:v>
                </c:pt>
                <c:pt idx="13" formatCode="#,##0.00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5-4984-9C90-C12A07A3AF0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6533147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62</xdr:row>
      <xdr:rowOff>109536</xdr:rowOff>
    </xdr:from>
    <xdr:to>
      <xdr:col>7</xdr:col>
      <xdr:colOff>133350</xdr:colOff>
      <xdr:row>95</xdr:row>
      <xdr:rowOff>47624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48E5E88-FF4F-4BDB-A28F-F85C3CCA26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3</xdr:row>
      <xdr:rowOff>104775</xdr:rowOff>
    </xdr:from>
    <xdr:to>
      <xdr:col>28</xdr:col>
      <xdr:colOff>514350</xdr:colOff>
      <xdr:row>28</xdr:row>
      <xdr:rowOff>180975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E3496BA3-FC4B-44AE-9363-9A587977E0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ma_10_a64_e__custom_10648099/default/table" TargetMode="External"/><Relationship Id="rId1" Type="http://schemas.openxmlformats.org/officeDocument/2006/relationships/hyperlink" Target="https://ec.europa.eu/eurostat/databrowser/product/page/nama_10_a64_e__custom_1064809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7"/>
  <sheetViews>
    <sheetView showGridLines="0" workbookViewId="0"/>
  </sheetViews>
  <sheetFormatPr baseColWidth="10" defaultColWidth="8.85546875" defaultRowHeight="15" x14ac:dyDescent="0.25"/>
  <cols>
    <col min="1" max="1" width="19.85546875" customWidth="1"/>
    <col min="2" max="2" width="10.85546875" customWidth="1"/>
    <col min="3" max="3" width="32.5703125" customWidth="1"/>
    <col min="4" max="4" width="21.42578125" customWidth="1"/>
    <col min="5" max="5" width="106" customWidth="1"/>
    <col min="6" max="6" width="48.42578125" customWidth="1"/>
  </cols>
  <sheetData>
    <row r="6" spans="1:15" x14ac:dyDescent="0.25">
      <c r="A6" s="11" t="s">
        <v>0</v>
      </c>
    </row>
    <row r="7" spans="1:15" x14ac:dyDescent="0.25">
      <c r="A7" s="14" t="s">
        <v>1</v>
      </c>
      <c r="B7" s="14" t="s">
        <v>2</v>
      </c>
    </row>
    <row r="8" spans="1:15" ht="42.75" customHeight="1" x14ac:dyDescent="0.25">
      <c r="A8" s="12" t="s">
        <v>3</v>
      </c>
      <c r="B8" s="53" t="s"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11" t="s">
        <v>11</v>
      </c>
      <c r="C15" s="11" t="s">
        <v>12</v>
      </c>
      <c r="D15" s="11" t="s">
        <v>13</v>
      </c>
      <c r="E15" s="11" t="s">
        <v>14</v>
      </c>
      <c r="F15" s="11" t="s">
        <v>15</v>
      </c>
    </row>
    <row r="16" spans="1:15" x14ac:dyDescent="0.25">
      <c r="B16" s="15" t="s">
        <v>16</v>
      </c>
      <c r="C16" s="2" t="s">
        <v>17</v>
      </c>
      <c r="D16" s="2" t="s">
        <v>18</v>
      </c>
      <c r="E16" s="2" t="s">
        <v>19</v>
      </c>
      <c r="F16" s="2" t="s">
        <v>20</v>
      </c>
    </row>
    <row r="17" spans="2:6" x14ac:dyDescent="0.25">
      <c r="B17" s="14" t="s">
        <v>21</v>
      </c>
      <c r="C17" s="13" t="s">
        <v>17</v>
      </c>
      <c r="D17" s="13" t="s">
        <v>18</v>
      </c>
      <c r="E17" s="13" t="s">
        <v>22</v>
      </c>
      <c r="F17" s="13" t="s">
        <v>20</v>
      </c>
    </row>
    <row r="18" spans="2:6" x14ac:dyDescent="0.25">
      <c r="B18" s="15" t="s">
        <v>23</v>
      </c>
      <c r="C18" s="2" t="s">
        <v>17</v>
      </c>
      <c r="D18" s="2" t="s">
        <v>18</v>
      </c>
      <c r="E18" s="2" t="s">
        <v>24</v>
      </c>
      <c r="F18" s="2" t="s">
        <v>20</v>
      </c>
    </row>
    <row r="19" spans="2:6" x14ac:dyDescent="0.25">
      <c r="B19" s="14" t="s">
        <v>25</v>
      </c>
      <c r="C19" s="13" t="s">
        <v>17</v>
      </c>
      <c r="D19" s="13" t="s">
        <v>18</v>
      </c>
      <c r="E19" s="13" t="s">
        <v>26</v>
      </c>
      <c r="F19" s="13" t="s">
        <v>20</v>
      </c>
    </row>
    <row r="20" spans="2:6" x14ac:dyDescent="0.25">
      <c r="B20" s="15" t="s">
        <v>27</v>
      </c>
      <c r="C20" s="2" t="s">
        <v>17</v>
      </c>
      <c r="D20" s="2" t="s">
        <v>18</v>
      </c>
      <c r="E20" s="2" t="s">
        <v>28</v>
      </c>
      <c r="F20" s="2" t="s">
        <v>20</v>
      </c>
    </row>
    <row r="21" spans="2:6" x14ac:dyDescent="0.25">
      <c r="B21" s="14" t="s">
        <v>29</v>
      </c>
      <c r="C21" s="13" t="s">
        <v>17</v>
      </c>
      <c r="D21" s="13" t="s">
        <v>18</v>
      </c>
      <c r="E21" s="13" t="s">
        <v>30</v>
      </c>
      <c r="F21" s="13" t="s">
        <v>20</v>
      </c>
    </row>
    <row r="22" spans="2:6" x14ac:dyDescent="0.25">
      <c r="B22" s="15" t="s">
        <v>31</v>
      </c>
      <c r="C22" s="2" t="s">
        <v>17</v>
      </c>
      <c r="D22" s="2" t="s">
        <v>32</v>
      </c>
      <c r="E22" s="2" t="s">
        <v>19</v>
      </c>
      <c r="F22" s="2" t="s">
        <v>20</v>
      </c>
    </row>
    <row r="23" spans="2:6" x14ac:dyDescent="0.25">
      <c r="B23" s="14" t="s">
        <v>33</v>
      </c>
      <c r="C23" s="13" t="s">
        <v>17</v>
      </c>
      <c r="D23" s="13" t="s">
        <v>32</v>
      </c>
      <c r="E23" s="13" t="s">
        <v>22</v>
      </c>
      <c r="F23" s="13" t="s">
        <v>20</v>
      </c>
    </row>
    <row r="24" spans="2:6" x14ac:dyDescent="0.25">
      <c r="B24" s="15" t="s">
        <v>34</v>
      </c>
      <c r="C24" s="2" t="s">
        <v>17</v>
      </c>
      <c r="D24" s="2" t="s">
        <v>32</v>
      </c>
      <c r="E24" s="2" t="s">
        <v>24</v>
      </c>
      <c r="F24" s="2" t="s">
        <v>20</v>
      </c>
    </row>
    <row r="25" spans="2:6" x14ac:dyDescent="0.25">
      <c r="B25" s="14" t="s">
        <v>35</v>
      </c>
      <c r="C25" s="13" t="s">
        <v>17</v>
      </c>
      <c r="D25" s="13" t="s">
        <v>32</v>
      </c>
      <c r="E25" s="13" t="s">
        <v>26</v>
      </c>
      <c r="F25" s="13" t="s">
        <v>20</v>
      </c>
    </row>
    <row r="26" spans="2:6" x14ac:dyDescent="0.25">
      <c r="B26" s="15" t="s">
        <v>36</v>
      </c>
      <c r="C26" s="2" t="s">
        <v>17</v>
      </c>
      <c r="D26" s="2" t="s">
        <v>32</v>
      </c>
      <c r="E26" s="2" t="s">
        <v>28</v>
      </c>
      <c r="F26" s="2" t="s">
        <v>20</v>
      </c>
    </row>
    <row r="27" spans="2:6" x14ac:dyDescent="0.25">
      <c r="B27" s="14" t="s">
        <v>37</v>
      </c>
      <c r="C27" s="13" t="s">
        <v>17</v>
      </c>
      <c r="D27" s="13" t="s">
        <v>32</v>
      </c>
      <c r="E27" s="13" t="s">
        <v>30</v>
      </c>
      <c r="F27" s="13" t="s">
        <v>20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  <hyperlink ref="B17" location="'Feuille 2'!A1" display="Feuille 2" xr:uid="{00000000-0004-0000-0000-000003000000}"/>
    <hyperlink ref="B18" location="'Feuille 3'!A1" display="Feuille 3" xr:uid="{00000000-0004-0000-0000-000004000000}"/>
    <hyperlink ref="B19" location="'Feuille 4'!A1" display="Feuille 4" xr:uid="{00000000-0004-0000-0000-000005000000}"/>
    <hyperlink ref="B20" location="'Feuille 5'!A1" display="Feuille 5" xr:uid="{00000000-0004-0000-0000-000006000000}"/>
    <hyperlink ref="B21" location="'Feuille 6'!A1" display="Feuille 6" xr:uid="{00000000-0004-0000-0000-000007000000}"/>
    <hyperlink ref="B22" location="'Feuille 7'!A1" display="Feuille 7" xr:uid="{00000000-0004-0000-0000-000008000000}"/>
    <hyperlink ref="B23" location="'Feuille 8'!A1" display="Feuille 8" xr:uid="{00000000-0004-0000-0000-000009000000}"/>
    <hyperlink ref="B24" location="'Feuille 9'!A1" display="Feuille 9" xr:uid="{00000000-0004-0000-0000-00000A000000}"/>
    <hyperlink ref="B25" location="'Feuille 10'!A1" display="Feuille 10" xr:uid="{00000000-0004-0000-0000-00000B000000}"/>
    <hyperlink ref="B26" location="'Feuille 11'!A1" display="Feuille 11" xr:uid="{00000000-0004-0000-0000-00000C000000}"/>
    <hyperlink ref="B27" location="'Feuille 12'!A1" display="Feuille 12" xr:uid="{00000000-0004-0000-0000-00000D000000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2"/>
  <sheetViews>
    <sheetView topLeftCell="A39" workbookViewId="0">
      <selection activeCell="O54" sqref="O54"/>
    </sheetView>
  </sheetViews>
  <sheetFormatPr baseColWidth="10" defaultColWidth="8.85546875" defaultRowHeight="11.45" customHeight="1" x14ac:dyDescent="0.25"/>
  <cols>
    <col min="1" max="1" width="8.85546875" style="49"/>
    <col min="2" max="2" width="29.85546875" customWidth="1"/>
    <col min="3" max="7" width="12.7109375" customWidth="1"/>
    <col min="8" max="15" width="10" customWidth="1"/>
  </cols>
  <sheetData>
    <row r="1" spans="2:15" ht="15" x14ac:dyDescent="0.25">
      <c r="B1" s="3" t="s">
        <v>73</v>
      </c>
    </row>
    <row r="2" spans="2:15" ht="15" x14ac:dyDescent="0.25">
      <c r="B2" s="2" t="s">
        <v>74</v>
      </c>
      <c r="C2" s="1" t="s">
        <v>0</v>
      </c>
    </row>
    <row r="3" spans="2:15" ht="15" x14ac:dyDescent="0.25">
      <c r="B3" s="2" t="s">
        <v>75</v>
      </c>
      <c r="C3" s="2" t="s">
        <v>6</v>
      </c>
    </row>
    <row r="5" spans="2:15" ht="15" x14ac:dyDescent="0.25">
      <c r="B5" s="1" t="s">
        <v>12</v>
      </c>
      <c r="D5" s="2" t="s">
        <v>17</v>
      </c>
    </row>
    <row r="6" spans="2:15" ht="15" x14ac:dyDescent="0.25">
      <c r="B6" s="1" t="s">
        <v>13</v>
      </c>
      <c r="D6" s="2" t="s">
        <v>32</v>
      </c>
    </row>
    <row r="7" spans="2:15" ht="15" x14ac:dyDescent="0.25">
      <c r="B7" s="1" t="s">
        <v>14</v>
      </c>
      <c r="D7" s="2" t="s">
        <v>30</v>
      </c>
    </row>
    <row r="8" spans="2:15" ht="15" x14ac:dyDescent="0.25">
      <c r="B8" s="1" t="s">
        <v>15</v>
      </c>
      <c r="D8" s="2" t="s">
        <v>20</v>
      </c>
    </row>
    <row r="10" spans="2:15" ht="15" x14ac:dyDescent="0.25">
      <c r="B10" s="5" t="s">
        <v>76</v>
      </c>
      <c r="C10" s="4" t="s">
        <v>59</v>
      </c>
      <c r="D10" s="4" t="s">
        <v>60</v>
      </c>
      <c r="E10" s="4" t="s">
        <v>61</v>
      </c>
      <c r="F10" s="4" t="s">
        <v>62</v>
      </c>
      <c r="G10" s="4" t="s">
        <v>63</v>
      </c>
      <c r="H10" s="4" t="s">
        <v>64</v>
      </c>
      <c r="I10" s="4" t="s">
        <v>65</v>
      </c>
      <c r="J10" s="4" t="s">
        <v>66</v>
      </c>
      <c r="K10" s="4" t="s">
        <v>67</v>
      </c>
      <c r="L10" s="4" t="s">
        <v>68</v>
      </c>
      <c r="M10" s="4" t="s">
        <v>69</v>
      </c>
      <c r="N10" s="4" t="s">
        <v>70</v>
      </c>
      <c r="O10" s="4" t="s">
        <v>71</v>
      </c>
    </row>
    <row r="11" spans="2:15" ht="15" x14ac:dyDescent="0.25">
      <c r="B11" s="6" t="s">
        <v>77</v>
      </c>
      <c r="C11" s="8" t="s">
        <v>78</v>
      </c>
      <c r="D11" s="8" t="s">
        <v>78</v>
      </c>
      <c r="E11" s="8" t="s">
        <v>78</v>
      </c>
      <c r="F11" s="8" t="s">
        <v>78</v>
      </c>
      <c r="G11" s="8" t="s">
        <v>78</v>
      </c>
      <c r="H11" s="8" t="s">
        <v>78</v>
      </c>
      <c r="I11" s="8" t="s">
        <v>78</v>
      </c>
      <c r="J11" s="8" t="s">
        <v>78</v>
      </c>
      <c r="K11" s="8" t="s">
        <v>78</v>
      </c>
      <c r="L11" s="8" t="s">
        <v>78</v>
      </c>
      <c r="M11" s="8" t="s">
        <v>78</v>
      </c>
      <c r="N11" s="8" t="s">
        <v>78</v>
      </c>
      <c r="O11" s="8" t="s">
        <v>78</v>
      </c>
    </row>
    <row r="12" spans="2:15" ht="15" x14ac:dyDescent="0.25">
      <c r="B12" s="7" t="s">
        <v>43</v>
      </c>
      <c r="C12" s="17">
        <v>2273.9899999999998</v>
      </c>
      <c r="D12" s="17">
        <v>2311.61</v>
      </c>
      <c r="E12" s="17">
        <v>2343.81</v>
      </c>
      <c r="F12" s="17">
        <v>2345.15</v>
      </c>
      <c r="G12" s="21">
        <v>2414.1</v>
      </c>
      <c r="H12" s="17">
        <v>2484.7399999999998</v>
      </c>
      <c r="I12" s="17">
        <v>2546.08</v>
      </c>
      <c r="J12" s="17">
        <v>2645.06</v>
      </c>
      <c r="K12" s="17">
        <v>2751.88</v>
      </c>
      <c r="L12" s="17">
        <v>2809.41</v>
      </c>
      <c r="M12" s="17">
        <v>2802.99</v>
      </c>
      <c r="N12" s="17">
        <v>2841.83</v>
      </c>
      <c r="O12" s="10" t="s">
        <v>79</v>
      </c>
    </row>
    <row r="13" spans="2:15" ht="15" x14ac:dyDescent="0.25">
      <c r="B13" s="7" t="s">
        <v>44</v>
      </c>
      <c r="C13" s="20">
        <v>96.1</v>
      </c>
      <c r="D13" s="20">
        <v>97.4</v>
      </c>
      <c r="E13" s="20">
        <v>97</v>
      </c>
      <c r="F13" s="20">
        <v>93.7</v>
      </c>
      <c r="G13" s="20">
        <v>87.3</v>
      </c>
      <c r="H13" s="20">
        <v>90.1</v>
      </c>
      <c r="I13" s="20">
        <v>90.7</v>
      </c>
      <c r="J13" s="20">
        <v>92.5</v>
      </c>
      <c r="K13" s="20">
        <v>93.9</v>
      </c>
      <c r="L13" s="20">
        <v>95.1</v>
      </c>
      <c r="M13" s="20">
        <v>95.5</v>
      </c>
      <c r="N13" s="20">
        <v>97</v>
      </c>
      <c r="O13" s="20">
        <v>100.4</v>
      </c>
    </row>
    <row r="14" spans="2:15" ht="15" x14ac:dyDescent="0.25">
      <c r="B14" s="7" t="s">
        <v>45</v>
      </c>
      <c r="C14" s="17">
        <v>59.37</v>
      </c>
      <c r="D14" s="17">
        <v>61.87</v>
      </c>
      <c r="E14" s="17">
        <v>66.709999999999994</v>
      </c>
      <c r="F14" s="17">
        <v>69.09</v>
      </c>
      <c r="G14" s="17">
        <v>70.849999999999994</v>
      </c>
      <c r="H14" s="17">
        <v>75.36</v>
      </c>
      <c r="I14" s="17">
        <v>77.95</v>
      </c>
      <c r="J14" s="21">
        <v>83.8</v>
      </c>
      <c r="K14" s="17">
        <v>87.04</v>
      </c>
      <c r="L14" s="17">
        <v>87.98</v>
      </c>
      <c r="M14" s="17">
        <v>86.13</v>
      </c>
      <c r="N14" s="17">
        <v>87.83</v>
      </c>
      <c r="O14" s="17">
        <v>92.29</v>
      </c>
    </row>
    <row r="15" spans="2:15" ht="15" x14ac:dyDescent="0.25">
      <c r="B15" s="7" t="s">
        <v>46</v>
      </c>
      <c r="C15" s="20">
        <v>25</v>
      </c>
      <c r="D15" s="20">
        <v>26</v>
      </c>
      <c r="E15" s="20">
        <v>26</v>
      </c>
      <c r="F15" s="20">
        <v>27</v>
      </c>
      <c r="G15" s="20">
        <v>27</v>
      </c>
      <c r="H15" s="20">
        <v>27</v>
      </c>
      <c r="I15" s="20">
        <v>29</v>
      </c>
      <c r="J15" s="20">
        <v>30</v>
      </c>
      <c r="K15" s="20">
        <v>31</v>
      </c>
      <c r="L15" s="20">
        <v>32</v>
      </c>
      <c r="M15" s="20">
        <v>31</v>
      </c>
      <c r="N15" s="20">
        <v>30</v>
      </c>
      <c r="O15" s="20">
        <v>33</v>
      </c>
    </row>
    <row r="16" spans="2:15" ht="15" x14ac:dyDescent="0.25">
      <c r="B16" s="7" t="s">
        <v>47</v>
      </c>
      <c r="C16" s="21">
        <v>605</v>
      </c>
      <c r="D16" s="21">
        <v>628</v>
      </c>
      <c r="E16" s="21">
        <v>642</v>
      </c>
      <c r="F16" s="21">
        <v>650</v>
      </c>
      <c r="G16" s="21">
        <v>672</v>
      </c>
      <c r="H16" s="21">
        <v>697</v>
      </c>
      <c r="I16" s="21">
        <v>721</v>
      </c>
      <c r="J16" s="21">
        <v>739</v>
      </c>
      <c r="K16" s="21">
        <v>774</v>
      </c>
      <c r="L16" s="21">
        <v>792</v>
      </c>
      <c r="M16" s="21">
        <v>786</v>
      </c>
      <c r="N16" s="21">
        <v>793</v>
      </c>
      <c r="O16" s="10" t="s">
        <v>79</v>
      </c>
    </row>
    <row r="17" spans="2:15" ht="15" x14ac:dyDescent="0.25">
      <c r="B17" s="7" t="s">
        <v>48</v>
      </c>
      <c r="C17" s="20">
        <v>225.6</v>
      </c>
      <c r="D17" s="20">
        <v>221.7</v>
      </c>
      <c r="E17" s="20">
        <v>207.6</v>
      </c>
      <c r="F17" s="20">
        <v>186.6</v>
      </c>
      <c r="G17" s="20">
        <v>194.7</v>
      </c>
      <c r="H17" s="20">
        <v>198.7</v>
      </c>
      <c r="I17" s="20">
        <v>203.6</v>
      </c>
      <c r="J17" s="20">
        <v>214.7</v>
      </c>
      <c r="K17" s="20">
        <v>222.1</v>
      </c>
      <c r="L17" s="20">
        <v>228.8</v>
      </c>
      <c r="M17" s="20">
        <v>226.4</v>
      </c>
      <c r="N17" s="20">
        <v>228</v>
      </c>
      <c r="O17" s="9" t="s">
        <v>79</v>
      </c>
    </row>
    <row r="18" spans="2:15" s="25" customFormat="1" ht="15" x14ac:dyDescent="0.25">
      <c r="B18" s="23" t="s">
        <v>49</v>
      </c>
      <c r="C18" s="50">
        <v>262</v>
      </c>
      <c r="D18" s="50">
        <v>258</v>
      </c>
      <c r="E18" s="50">
        <v>259</v>
      </c>
      <c r="F18" s="50">
        <v>256</v>
      </c>
      <c r="G18" s="50">
        <v>260</v>
      </c>
      <c r="H18" s="50">
        <v>259</v>
      </c>
      <c r="I18" s="50">
        <v>262</v>
      </c>
      <c r="J18" s="50">
        <v>269</v>
      </c>
      <c r="K18" s="50">
        <v>279</v>
      </c>
      <c r="L18" s="50">
        <v>281</v>
      </c>
      <c r="M18" s="50">
        <v>285</v>
      </c>
      <c r="N18" s="50">
        <v>285</v>
      </c>
      <c r="O18" s="51" t="s">
        <v>79</v>
      </c>
    </row>
    <row r="19" spans="2:15" ht="15" x14ac:dyDescent="0.25">
      <c r="B19" s="7" t="s">
        <v>50</v>
      </c>
      <c r="C19" s="20">
        <v>347.9</v>
      </c>
      <c r="D19" s="20">
        <v>355.9</v>
      </c>
      <c r="E19" s="20">
        <v>361.7</v>
      </c>
      <c r="F19" s="20">
        <v>359.9</v>
      </c>
      <c r="G19" s="20">
        <v>363.1</v>
      </c>
      <c r="H19" s="20">
        <v>371.9</v>
      </c>
      <c r="I19" s="20">
        <v>381.2</v>
      </c>
      <c r="J19" s="20">
        <v>391.1</v>
      </c>
      <c r="K19" s="20">
        <v>397.2</v>
      </c>
      <c r="L19" s="20">
        <v>404</v>
      </c>
      <c r="M19" s="20">
        <v>401.9</v>
      </c>
      <c r="N19" s="20">
        <v>414.2</v>
      </c>
      <c r="O19" s="9" t="s">
        <v>79</v>
      </c>
    </row>
    <row r="20" spans="2:15" ht="15" x14ac:dyDescent="0.25">
      <c r="B20" s="7" t="s">
        <v>51</v>
      </c>
      <c r="C20" s="17">
        <v>49.04</v>
      </c>
      <c r="D20" s="17">
        <v>54.97</v>
      </c>
      <c r="E20" s="17">
        <v>66.09</v>
      </c>
      <c r="F20" s="17">
        <v>60.54</v>
      </c>
      <c r="G20" s="17">
        <v>61.94</v>
      </c>
      <c r="H20" s="17">
        <v>59.77</v>
      </c>
      <c r="I20" s="17">
        <v>60.94</v>
      </c>
      <c r="J20" s="21">
        <v>63.6</v>
      </c>
      <c r="K20" s="17">
        <v>64.83</v>
      </c>
      <c r="L20" s="17">
        <v>65.64</v>
      </c>
      <c r="M20" s="17">
        <v>58.38</v>
      </c>
      <c r="N20" s="17">
        <v>62.69</v>
      </c>
      <c r="O20" s="17">
        <v>65.58</v>
      </c>
    </row>
    <row r="21" spans="2:15" ht="15" x14ac:dyDescent="0.25">
      <c r="B21" s="7" t="s">
        <v>52</v>
      </c>
      <c r="C21" s="20">
        <v>76</v>
      </c>
      <c r="D21" s="20">
        <v>78</v>
      </c>
      <c r="E21" s="20">
        <v>79</v>
      </c>
      <c r="F21" s="20">
        <v>82</v>
      </c>
      <c r="G21" s="20">
        <v>84</v>
      </c>
      <c r="H21" s="20">
        <v>87</v>
      </c>
      <c r="I21" s="20">
        <v>91</v>
      </c>
      <c r="J21" s="20">
        <v>94</v>
      </c>
      <c r="K21" s="20">
        <v>101</v>
      </c>
      <c r="L21" s="20">
        <v>105</v>
      </c>
      <c r="M21" s="20">
        <v>107</v>
      </c>
      <c r="N21" s="20">
        <v>110</v>
      </c>
      <c r="O21" s="20">
        <v>117</v>
      </c>
    </row>
    <row r="22" spans="2:15" ht="15" x14ac:dyDescent="0.25">
      <c r="B22" s="7" t="s">
        <v>53</v>
      </c>
      <c r="C22" s="17">
        <v>50.31</v>
      </c>
      <c r="D22" s="17">
        <v>49.85</v>
      </c>
      <c r="E22" s="17">
        <v>49.64</v>
      </c>
      <c r="F22" s="17">
        <v>50.26</v>
      </c>
      <c r="G22" s="17">
        <v>51.92</v>
      </c>
      <c r="H22" s="17">
        <v>53.04</v>
      </c>
      <c r="I22" s="17">
        <v>53.68</v>
      </c>
      <c r="J22" s="21">
        <v>54.6</v>
      </c>
      <c r="K22" s="17">
        <v>56.34</v>
      </c>
      <c r="L22" s="17">
        <v>56.73</v>
      </c>
      <c r="M22" s="17">
        <v>56.68</v>
      </c>
      <c r="N22" s="17">
        <v>57.04</v>
      </c>
      <c r="O22" s="17">
        <v>58.45</v>
      </c>
    </row>
    <row r="23" spans="2:15" ht="15" x14ac:dyDescent="0.25">
      <c r="B23" s="7" t="s">
        <v>54</v>
      </c>
      <c r="C23" s="20">
        <v>87.5</v>
      </c>
      <c r="D23" s="20">
        <v>91.3</v>
      </c>
      <c r="E23" s="20">
        <v>99.4</v>
      </c>
      <c r="F23" s="20">
        <v>113.9</v>
      </c>
      <c r="G23" s="20">
        <v>130.1</v>
      </c>
      <c r="H23" s="20">
        <v>145.6</v>
      </c>
      <c r="I23" s="20">
        <v>154.5</v>
      </c>
      <c r="J23" s="20">
        <v>185.1</v>
      </c>
      <c r="K23" s="20">
        <v>193.8</v>
      </c>
      <c r="L23" s="20">
        <v>195.2</v>
      </c>
      <c r="M23" s="20">
        <v>200.2</v>
      </c>
      <c r="N23" s="20">
        <v>194.9</v>
      </c>
      <c r="O23" s="9" t="s">
        <v>79</v>
      </c>
    </row>
    <row r="24" spans="2:15" ht="15" x14ac:dyDescent="0.25">
      <c r="B24" s="7" t="s">
        <v>55</v>
      </c>
      <c r="C24" s="17">
        <v>36.14</v>
      </c>
      <c r="D24" s="21">
        <v>34.700000000000003</v>
      </c>
      <c r="E24" s="17">
        <v>34.54</v>
      </c>
      <c r="F24" s="17">
        <v>34.54</v>
      </c>
      <c r="G24" s="21">
        <v>35.5</v>
      </c>
      <c r="H24" s="21">
        <v>36.6</v>
      </c>
      <c r="I24" s="17">
        <v>37.619999999999997</v>
      </c>
      <c r="J24" s="21">
        <v>39.299999999999997</v>
      </c>
      <c r="K24" s="17">
        <v>40.409999999999997</v>
      </c>
      <c r="L24" s="17">
        <v>42.02</v>
      </c>
      <c r="M24" s="17">
        <v>39.67</v>
      </c>
      <c r="N24" s="21">
        <v>40.799999999999997</v>
      </c>
      <c r="O24" s="10" t="s">
        <v>79</v>
      </c>
    </row>
    <row r="25" spans="2:15" ht="15" x14ac:dyDescent="0.25">
      <c r="B25" s="7" t="s">
        <v>56</v>
      </c>
      <c r="C25" s="20">
        <v>60</v>
      </c>
      <c r="D25" s="20">
        <v>61</v>
      </c>
      <c r="E25" s="20">
        <v>61</v>
      </c>
      <c r="F25" s="20">
        <v>63</v>
      </c>
      <c r="G25" s="20">
        <v>64</v>
      </c>
      <c r="H25" s="20">
        <v>64</v>
      </c>
      <c r="I25" s="20">
        <v>67</v>
      </c>
      <c r="J25" s="20">
        <v>69</v>
      </c>
      <c r="K25" s="20">
        <v>74</v>
      </c>
      <c r="L25" s="20">
        <v>77</v>
      </c>
      <c r="M25" s="20">
        <v>76</v>
      </c>
      <c r="N25" s="20">
        <v>76</v>
      </c>
      <c r="O25" s="9" t="s">
        <v>79</v>
      </c>
    </row>
    <row r="26" spans="2:15" ht="15" x14ac:dyDescent="0.25">
      <c r="B26" s="7" t="s">
        <v>57</v>
      </c>
      <c r="C26" s="21">
        <v>272</v>
      </c>
      <c r="D26" s="17">
        <v>277.63</v>
      </c>
      <c r="E26" s="17">
        <v>320.52999999999997</v>
      </c>
      <c r="F26" s="17">
        <v>333.53</v>
      </c>
      <c r="G26" s="17">
        <v>337.86</v>
      </c>
      <c r="H26" s="17">
        <v>349.27</v>
      </c>
      <c r="I26" s="17">
        <v>377.57</v>
      </c>
      <c r="J26" s="17">
        <v>394.12</v>
      </c>
      <c r="K26" s="17">
        <v>407.34</v>
      </c>
      <c r="L26" s="17">
        <v>448.73</v>
      </c>
      <c r="M26" s="10" t="s">
        <v>79</v>
      </c>
      <c r="N26" s="10" t="s">
        <v>79</v>
      </c>
      <c r="O26" s="10" t="s">
        <v>79</v>
      </c>
    </row>
    <row r="28" spans="2:15" s="49" customFormat="1" ht="15" x14ac:dyDescent="0.25">
      <c r="B28" s="5" t="s">
        <v>76</v>
      </c>
      <c r="C28" s="4" t="s">
        <v>59</v>
      </c>
      <c r="D28" s="4" t="s">
        <v>60</v>
      </c>
      <c r="E28" s="4" t="s">
        <v>61</v>
      </c>
      <c r="F28" s="4" t="s">
        <v>62</v>
      </c>
      <c r="G28" s="4" t="s">
        <v>63</v>
      </c>
      <c r="H28" s="4" t="s">
        <v>64</v>
      </c>
      <c r="I28" s="4" t="s">
        <v>65</v>
      </c>
      <c r="J28" s="4" t="s">
        <v>66</v>
      </c>
      <c r="K28" s="4" t="s">
        <v>67</v>
      </c>
      <c r="L28" s="4" t="s">
        <v>68</v>
      </c>
      <c r="M28" s="4" t="s">
        <v>69</v>
      </c>
      <c r="N28" s="4" t="s">
        <v>70</v>
      </c>
      <c r="O28" s="4" t="s">
        <v>71</v>
      </c>
    </row>
    <row r="29" spans="2:15" s="49" customFormat="1" ht="15" x14ac:dyDescent="0.25">
      <c r="B29" s="6" t="s">
        <v>77</v>
      </c>
      <c r="C29" s="8" t="s">
        <v>78</v>
      </c>
      <c r="D29" s="8" t="s">
        <v>78</v>
      </c>
      <c r="E29" s="8" t="s">
        <v>78</v>
      </c>
      <c r="F29" s="8" t="s">
        <v>78</v>
      </c>
      <c r="G29" s="8" t="s">
        <v>78</v>
      </c>
      <c r="H29" s="8" t="s">
        <v>78</v>
      </c>
      <c r="I29" s="8" t="s">
        <v>78</v>
      </c>
      <c r="J29" s="8" t="s">
        <v>78</v>
      </c>
      <c r="K29" s="8" t="s">
        <v>78</v>
      </c>
      <c r="L29" s="8" t="s">
        <v>78</v>
      </c>
      <c r="M29" s="8" t="s">
        <v>78</v>
      </c>
      <c r="N29" s="8" t="s">
        <v>78</v>
      </c>
      <c r="O29" s="8" t="s">
        <v>78</v>
      </c>
    </row>
    <row r="30" spans="2:15" s="49" customFormat="1" ht="15" x14ac:dyDescent="0.25">
      <c r="B30" s="7" t="s">
        <v>43</v>
      </c>
      <c r="C30" s="22">
        <f>C12/'personnes total'!B12</f>
        <v>1.1610796229425848E-2</v>
      </c>
      <c r="D30" s="22">
        <f>D12/'personnes total'!C12</f>
        <v>1.1797173396009077E-2</v>
      </c>
      <c r="E30" s="22">
        <f>E12/'personnes total'!D12</f>
        <v>1.1990622000502786E-2</v>
      </c>
      <c r="F30" s="22">
        <f>F12/'personnes total'!E12</f>
        <v>1.2044051394663302E-2</v>
      </c>
      <c r="G30" s="22">
        <f>G12/'personnes total'!F12</f>
        <v>1.2285975742666393E-2</v>
      </c>
      <c r="H30" s="22">
        <f>H12/'personnes total'!G12</f>
        <v>1.2528750440253918E-2</v>
      </c>
      <c r="I30" s="22">
        <f>I12/'personnes total'!H12</f>
        <v>1.2673623434376337E-2</v>
      </c>
      <c r="J30" s="22">
        <f>J12/'personnes total'!I12</f>
        <v>1.2956748074019414E-2</v>
      </c>
      <c r="K30" s="22">
        <f>K12/'personnes total'!J12</f>
        <v>1.3285498304190542E-2</v>
      </c>
      <c r="L30" s="22">
        <f>L12/'personnes total'!K12</f>
        <v>1.3413986306075196E-2</v>
      </c>
      <c r="M30" s="22">
        <f>M12/'personnes total'!L12</f>
        <v>1.3566455857484621E-2</v>
      </c>
      <c r="N30" s="22">
        <f>N12/'personnes total'!M12</f>
        <v>1.355760537947584E-2</v>
      </c>
      <c r="O30" s="22" t="e">
        <f>O12/'personnes total'!N12</f>
        <v>#VALUE!</v>
      </c>
    </row>
    <row r="31" spans="2:15" s="49" customFormat="1" ht="15" x14ac:dyDescent="0.25">
      <c r="B31" s="7" t="s">
        <v>44</v>
      </c>
      <c r="C31" s="22">
        <f>C13/'personnes total'!B13</f>
        <v>2.1388827064322279E-2</v>
      </c>
      <c r="D31" s="22">
        <f>D13/'personnes total'!C13</f>
        <v>2.1392018624673298E-2</v>
      </c>
      <c r="E31" s="22">
        <f>E13/'personnes total'!D13</f>
        <v>2.1214241973580617E-2</v>
      </c>
      <c r="F31" s="22">
        <f>F13/'personnes total'!E13</f>
        <v>2.0552301989427736E-2</v>
      </c>
      <c r="G31" s="22">
        <f>G13/'personnes total'!F13</f>
        <v>1.9072795595560604E-2</v>
      </c>
      <c r="H31" s="22">
        <f>H13/'personnes total'!G13</f>
        <v>1.9513145926278858E-2</v>
      </c>
      <c r="I31" s="22">
        <f>I13/'personnes total'!H13</f>
        <v>1.9399824610185443E-2</v>
      </c>
      <c r="J31" s="22">
        <f>J13/'personnes total'!I13</f>
        <v>1.9479835737601349E-2</v>
      </c>
      <c r="K31" s="22">
        <f>K13/'personnes total'!J13</f>
        <v>1.9488605703374705E-2</v>
      </c>
      <c r="L31" s="22">
        <f>L13/'personnes total'!K13</f>
        <v>1.9426797131942883E-2</v>
      </c>
      <c r="M31" s="22">
        <f>M13/'personnes total'!L13</f>
        <v>1.9495764009390629E-2</v>
      </c>
      <c r="N31" s="22">
        <f>N13/'personnes total'!M13</f>
        <v>1.9429532889992791E-2</v>
      </c>
      <c r="O31" s="22">
        <f>O13/'personnes total'!N13</f>
        <v>1.9701340240576126E-2</v>
      </c>
    </row>
    <row r="32" spans="2:15" s="49" customFormat="1" ht="15" x14ac:dyDescent="0.25">
      <c r="B32" s="7" t="s">
        <v>45</v>
      </c>
      <c r="C32" s="22">
        <f>C14/'personnes total'!B14</f>
        <v>1.1739605001937816E-2</v>
      </c>
      <c r="D32" s="22">
        <f>D14/'personnes total'!C14</f>
        <v>1.2267420649398031E-2</v>
      </c>
      <c r="E32" s="22">
        <f>E14/'personnes total'!D14</f>
        <v>1.3171768069470166E-2</v>
      </c>
      <c r="F32" s="22">
        <f>F14/'personnes total'!E14</f>
        <v>1.3597904320665705E-2</v>
      </c>
      <c r="G32" s="22">
        <f>G14/'personnes total'!F14</f>
        <v>1.3867765909762632E-2</v>
      </c>
      <c r="H32" s="22">
        <f>H14/'personnes total'!G14</f>
        <v>1.4542900204750759E-2</v>
      </c>
      <c r="I32" s="22">
        <f>I14/'personnes total'!H14</f>
        <v>1.480728681876033E-2</v>
      </c>
      <c r="J32" s="22">
        <f>J14/'personnes total'!I14</f>
        <v>1.5675828359032588E-2</v>
      </c>
      <c r="K32" s="22">
        <f>K14/'personnes total'!J14</f>
        <v>1.606760800500636E-2</v>
      </c>
      <c r="L32" s="22">
        <f>L14/'personnes total'!K14</f>
        <v>1.6201563806317838E-2</v>
      </c>
      <c r="M32" s="22">
        <f>M14/'personnes total'!L14</f>
        <v>1.6137675185490519E-2</v>
      </c>
      <c r="N32" s="22">
        <f>N14/'personnes total'!M14</f>
        <v>1.6393259035143878E-2</v>
      </c>
      <c r="O32" s="22">
        <f>O14/'personnes total'!N14</f>
        <v>1.6972374146232021E-2</v>
      </c>
    </row>
    <row r="33" spans="2:15" s="49" customFormat="1" ht="15" x14ac:dyDescent="0.25">
      <c r="B33" s="7" t="s">
        <v>46</v>
      </c>
      <c r="C33" s="22">
        <f>C15/'personnes total'!B15</f>
        <v>8.9670014347202291E-3</v>
      </c>
      <c r="D33" s="22">
        <f>D15/'personnes total'!C15</f>
        <v>9.3290276282741291E-3</v>
      </c>
      <c r="E33" s="22">
        <f>E15/'personnes total'!D15</f>
        <v>9.3964582580411994E-3</v>
      </c>
      <c r="F33" s="22">
        <f>F15/'personnes total'!E15</f>
        <v>9.7613882863340565E-3</v>
      </c>
      <c r="G33" s="22">
        <f>G15/'personnes total'!F15</f>
        <v>9.6739519885345755E-3</v>
      </c>
      <c r="H33" s="22">
        <f>H15/'personnes total'!G15</f>
        <v>9.5440084835630972E-3</v>
      </c>
      <c r="I33" s="22">
        <f>I15/'personnes total'!H15</f>
        <v>1.0083449235048678E-2</v>
      </c>
      <c r="J33" s="22">
        <f>J15/'personnes total'!I15</f>
        <v>1.0273972602739725E-2</v>
      </c>
      <c r="K33" s="22">
        <f>K15/'personnes total'!J15</f>
        <v>1.0462369220384746E-2</v>
      </c>
      <c r="L33" s="22">
        <f>L15/'personnes total'!K15</f>
        <v>1.064891846921797E-2</v>
      </c>
      <c r="M33" s="22">
        <f>M15/'personnes total'!L15</f>
        <v>1.039919490103992E-2</v>
      </c>
      <c r="N33" s="22">
        <f>N15/'personnes total'!M15</f>
        <v>9.8296199213630409E-3</v>
      </c>
      <c r="O33" s="22">
        <f>O15/'personnes total'!N15</f>
        <v>1.0416666666666666E-2</v>
      </c>
    </row>
    <row r="34" spans="2:15" s="49" customFormat="1" ht="15" x14ac:dyDescent="0.25">
      <c r="B34" s="7" t="s">
        <v>47</v>
      </c>
      <c r="C34" s="22">
        <f>C16/'personnes total'!B16</f>
        <v>1.4738842330929643E-2</v>
      </c>
      <c r="D34" s="22">
        <f>D16/'personnes total'!C16</f>
        <v>1.5116502984787214E-2</v>
      </c>
      <c r="E34" s="22">
        <f>E16/'personnes total'!D16</f>
        <v>1.5278802446512292E-2</v>
      </c>
      <c r="F34" s="22">
        <f>F16/'personnes total'!E16</f>
        <v>1.5348288075560802E-2</v>
      </c>
      <c r="G34" s="22">
        <f>G16/'personnes total'!F16</f>
        <v>1.572996886776995E-2</v>
      </c>
      <c r="H34" s="22">
        <f>H16/'personnes total'!G16</f>
        <v>1.6163443254023468E-2</v>
      </c>
      <c r="I34" s="22">
        <f>I16/'personnes total'!H16</f>
        <v>1.651359336707817E-2</v>
      </c>
      <c r="J34" s="22">
        <f>J16/'personnes total'!I16</f>
        <v>1.6700187566382682E-2</v>
      </c>
      <c r="K34" s="22">
        <f>K16/'personnes total'!J16</f>
        <v>1.7251370748450942E-2</v>
      </c>
      <c r="L34" s="22">
        <f>L16/'personnes total'!K16</f>
        <v>1.7492711370262391E-2</v>
      </c>
      <c r="M34" s="22">
        <f>M16/'personnes total'!L16</f>
        <v>1.7499721696537907E-2</v>
      </c>
      <c r="N34" s="22">
        <f>N16/'personnes total'!M16</f>
        <v>1.7628490129823936E-2</v>
      </c>
      <c r="O34" s="22" t="e">
        <f>O16/'personnes total'!N16</f>
        <v>#VALUE!</v>
      </c>
    </row>
    <row r="35" spans="2:15" s="49" customFormat="1" ht="15" x14ac:dyDescent="0.25">
      <c r="B35" s="7" t="s">
        <v>48</v>
      </c>
      <c r="C35" s="22">
        <f>C17/'personnes total'!B17</f>
        <v>1.1565731394091018E-2</v>
      </c>
      <c r="D35" s="22">
        <f>D17/'personnes total'!C17</f>
        <v>1.1661792244408442E-2</v>
      </c>
      <c r="E35" s="22">
        <f>E17/'personnes total'!D17</f>
        <v>1.1376526871290711E-2</v>
      </c>
      <c r="F35" s="22">
        <f>F17/'personnes total'!E17</f>
        <v>1.0481497292560722E-2</v>
      </c>
      <c r="G35" s="22">
        <f>G17/'personnes total'!F17</f>
        <v>1.082406310979169E-2</v>
      </c>
      <c r="H35" s="22">
        <f>H17/'personnes total'!G17</f>
        <v>1.0745884439829536E-2</v>
      </c>
      <c r="I35" s="22">
        <f>I17/'personnes total'!H17</f>
        <v>1.0780814809323603E-2</v>
      </c>
      <c r="J35" s="22">
        <f>J17/'personnes total'!I17</f>
        <v>1.1077231053394627E-2</v>
      </c>
      <c r="K35" s="22">
        <f>K17/'personnes total'!J17</f>
        <v>1.1212018718669703E-2</v>
      </c>
      <c r="L35" s="22">
        <f>L17/'personnes total'!K17</f>
        <v>1.1253141583997719E-2</v>
      </c>
      <c r="M35" s="22">
        <f>M17/'personnes total'!L17</f>
        <v>1.1620625583854313E-2</v>
      </c>
      <c r="N35" s="22">
        <f>N17/'personnes total'!M17</f>
        <v>1.1441475348136996E-2</v>
      </c>
      <c r="O35" s="22" t="e">
        <f>O17/'personnes total'!N17</f>
        <v>#VALUE!</v>
      </c>
    </row>
    <row r="36" spans="2:15" s="25" customFormat="1" ht="15" x14ac:dyDescent="0.25">
      <c r="B36" s="23" t="s">
        <v>49</v>
      </c>
      <c r="C36" s="24">
        <f>C18/'personnes total'!B18</f>
        <v>9.7593682485286447E-3</v>
      </c>
      <c r="D36" s="24">
        <f>D18/'personnes total'!C18</f>
        <v>9.5385980479148185E-3</v>
      </c>
      <c r="E36" s="24">
        <f>E18/'personnes total'!D18</f>
        <v>9.5431098010316882E-3</v>
      </c>
      <c r="F36" s="24">
        <f>F18/'personnes total'!E18</f>
        <v>9.4152261860978304E-3</v>
      </c>
      <c r="G36" s="24">
        <f>G18/'personnes total'!F18</f>
        <v>9.511963122850662E-3</v>
      </c>
      <c r="H36" s="24">
        <f>H18/'personnes total'!G18</f>
        <v>9.4556606184513156E-3</v>
      </c>
      <c r="I36" s="24">
        <f>I18/'personnes total'!H18</f>
        <v>9.5041172416294849E-3</v>
      </c>
      <c r="J36" s="24">
        <f>J18/'personnes total'!I18</f>
        <v>9.6481474839496435E-3</v>
      </c>
      <c r="K36" s="24">
        <f>K18/'personnes total'!J18</f>
        <v>9.9083741743021519E-3</v>
      </c>
      <c r="L36" s="24">
        <f>L18/'personnes total'!K18</f>
        <v>9.8610331274564846E-3</v>
      </c>
      <c r="M36" s="24">
        <f>M18/'personnes total'!L18</f>
        <v>1.0003158892281773E-2</v>
      </c>
      <c r="N36" s="24">
        <f>N18/'personnes total'!M18</f>
        <v>9.7292868603420617E-3</v>
      </c>
      <c r="O36" s="24" t="e">
        <f>O18/'personnes total'!N18</f>
        <v>#VALUE!</v>
      </c>
    </row>
    <row r="37" spans="2:15" s="49" customFormat="1" ht="15" x14ac:dyDescent="0.25">
      <c r="B37" s="7" t="s">
        <v>50</v>
      </c>
      <c r="C37" s="22">
        <f>C19/'personnes total'!B19</f>
        <v>1.4037961812224607E-2</v>
      </c>
      <c r="D37" s="22">
        <f>D19/'personnes total'!C19</f>
        <v>1.4322104492207149E-2</v>
      </c>
      <c r="E37" s="22">
        <f>E19/'personnes total'!D19</f>
        <v>1.4594917401725405E-2</v>
      </c>
      <c r="F37" s="22">
        <f>F19/'personnes total'!E19</f>
        <v>1.4787088927966867E-2</v>
      </c>
      <c r="G37" s="22">
        <f>G19/'personnes total'!F19</f>
        <v>1.4907235202588137E-2</v>
      </c>
      <c r="H37" s="22">
        <f>H19/'personnes total'!G19</f>
        <v>1.5169561351269772E-2</v>
      </c>
      <c r="I37" s="22">
        <f>I19/'personnes total'!H19</f>
        <v>1.5340842780507631E-2</v>
      </c>
      <c r="J37" s="22">
        <f>J19/'personnes total'!I19</f>
        <v>1.5557933511812654E-2</v>
      </c>
      <c r="K37" s="22">
        <f>K19/'personnes total'!J19</f>
        <v>1.5655484740632133E-2</v>
      </c>
      <c r="L37" s="22">
        <f>L19/'personnes total'!K19</f>
        <v>1.5840714557381418E-2</v>
      </c>
      <c r="M37" s="22">
        <f>M19/'personnes total'!L19</f>
        <v>1.6104279114124403E-2</v>
      </c>
      <c r="N37" s="22">
        <f>N19/'personnes total'!M19</f>
        <v>1.6451523215633316E-2</v>
      </c>
      <c r="O37" s="22" t="e">
        <f>O19/'personnes total'!N19</f>
        <v>#VALUE!</v>
      </c>
    </row>
    <row r="38" spans="2:15" s="49" customFormat="1" ht="15" x14ac:dyDescent="0.25">
      <c r="B38" s="7" t="s">
        <v>51</v>
      </c>
      <c r="C38" s="22">
        <f>C20/'personnes total'!B20</f>
        <v>1.2417924960687544E-2</v>
      </c>
      <c r="D38" s="22">
        <f>D20/'personnes total'!C20</f>
        <v>1.3925198605706873E-2</v>
      </c>
      <c r="E38" s="22">
        <f>E20/'personnes total'!D20</f>
        <v>1.6590063031696585E-2</v>
      </c>
      <c r="F38" s="22">
        <f>F20/'personnes total'!E20</f>
        <v>1.5004126506546648E-2</v>
      </c>
      <c r="G38" s="22">
        <f>G20/'personnes total'!F20</f>
        <v>1.4681447665640338E-2</v>
      </c>
      <c r="H38" s="22">
        <f>H20/'personnes total'!G20</f>
        <v>1.3858681790568586E-2</v>
      </c>
      <c r="I38" s="22">
        <f>I20/'personnes total'!H20</f>
        <v>1.3623174150395908E-2</v>
      </c>
      <c r="J38" s="22">
        <f>J20/'personnes total'!I20</f>
        <v>1.3949693369947624E-2</v>
      </c>
      <c r="K38" s="22">
        <f>K20/'personnes total'!J20</f>
        <v>1.3902112657934691E-2</v>
      </c>
      <c r="L38" s="22">
        <f>L20/'personnes total'!K20</f>
        <v>1.3921349887382133E-2</v>
      </c>
      <c r="M38" s="22">
        <f>M20/'personnes total'!L20</f>
        <v>1.253354515983598E-2</v>
      </c>
      <c r="N38" s="22">
        <f>N20/'personnes total'!M20</f>
        <v>1.3291494842628615E-2</v>
      </c>
      <c r="O38" s="22">
        <f>O20/'personnes total'!N20</f>
        <v>1.3702064711855481E-2</v>
      </c>
    </row>
    <row r="39" spans="2:15" s="49" customFormat="1" ht="15" x14ac:dyDescent="0.25">
      <c r="B39" s="7" t="s">
        <v>52</v>
      </c>
      <c r="C39" s="22">
        <f>C21/'personnes total'!B21</f>
        <v>8.6570224399134289E-3</v>
      </c>
      <c r="D39" s="22">
        <f>D21/'personnes total'!C21</f>
        <v>8.8085827216262003E-3</v>
      </c>
      <c r="E39" s="22">
        <f>E21/'personnes total'!D21</f>
        <v>8.9396854136019003E-3</v>
      </c>
      <c r="F39" s="22">
        <f>F21/'personnes total'!E21</f>
        <v>9.3896713615023476E-3</v>
      </c>
      <c r="G39" s="22">
        <f>G21/'personnes total'!F21</f>
        <v>9.627507163323782E-3</v>
      </c>
      <c r="H39" s="22">
        <f>H21/'personnes total'!G21</f>
        <v>9.8773841961852862E-3</v>
      </c>
      <c r="I39" s="22">
        <f>I21/'personnes total'!H21</f>
        <v>1.0175556301017555E-2</v>
      </c>
      <c r="J39" s="22">
        <f>J21/'personnes total'!I21</f>
        <v>1.0265370754613956E-2</v>
      </c>
      <c r="K39" s="22">
        <f>K21/'personnes total'!J21</f>
        <v>1.0735544217687075E-2</v>
      </c>
      <c r="L39" s="22">
        <f>L21/'personnes total'!K21</f>
        <v>1.0911358204302193E-2</v>
      </c>
      <c r="M39" s="22">
        <f>M21/'personnes total'!L21</f>
        <v>1.1164440734557596E-2</v>
      </c>
      <c r="N39" s="22">
        <f>N21/'personnes total'!M21</f>
        <v>1.1255499846515912E-2</v>
      </c>
      <c r="O39" s="22">
        <f>O21/'personnes total'!N21</f>
        <v>1.1519149355124545E-2</v>
      </c>
    </row>
    <row r="40" spans="2:15" s="49" customFormat="1" ht="15" x14ac:dyDescent="0.25">
      <c r="B40" s="7" t="s">
        <v>53</v>
      </c>
      <c r="C40" s="22">
        <f>C22/'personnes total'!B22</f>
        <v>1.2276091269115053E-2</v>
      </c>
      <c r="D40" s="22">
        <f>D22/'personnes total'!C22</f>
        <v>1.1977558596331048E-2</v>
      </c>
      <c r="E40" s="22">
        <f>E22/'personnes total'!D22</f>
        <v>1.1804544892465447E-2</v>
      </c>
      <c r="F40" s="22">
        <f>F22/'personnes total'!E22</f>
        <v>1.1910601762655309E-2</v>
      </c>
      <c r="G40" s="22">
        <f>G22/'personnes total'!F22</f>
        <v>1.218807953238339E-2</v>
      </c>
      <c r="H40" s="22">
        <f>H22/'personnes total'!G22</f>
        <v>1.2376503311134653E-2</v>
      </c>
      <c r="I40" s="22">
        <f>I22/'personnes total'!H22</f>
        <v>1.2364874358779452E-2</v>
      </c>
      <c r="J40" s="22">
        <f>J22/'personnes total'!I22</f>
        <v>1.2373769421832223E-2</v>
      </c>
      <c r="K40" s="22">
        <f>K22/'personnes total'!J22</f>
        <v>1.2556021831521097E-2</v>
      </c>
      <c r="L40" s="22">
        <f>L22/'personnes total'!K22</f>
        <v>1.2509123302955397E-2</v>
      </c>
      <c r="M40" s="22">
        <f>M22/'personnes total'!L22</f>
        <v>1.2699693038471016E-2</v>
      </c>
      <c r="N40" s="22">
        <f>N22/'personnes total'!M22</f>
        <v>1.2527508246983426E-2</v>
      </c>
      <c r="O40" s="22">
        <f>O22/'personnes total'!N22</f>
        <v>1.2509871990514327E-2</v>
      </c>
    </row>
    <row r="41" spans="2:15" s="49" customFormat="1" ht="15" x14ac:dyDescent="0.25">
      <c r="B41" s="7" t="s">
        <v>54</v>
      </c>
      <c r="C41" s="22">
        <f>C23/'personnes total'!B23</f>
        <v>5.6927971477459781E-3</v>
      </c>
      <c r="D41" s="22">
        <f>D23/'personnes total'!C23</f>
        <v>5.9065942952520817E-3</v>
      </c>
      <c r="E41" s="22">
        <f>E23/'personnes total'!D23</f>
        <v>6.423304835572444E-3</v>
      </c>
      <c r="F41" s="22">
        <f>F23/'personnes total'!E23</f>
        <v>7.3655893118121036E-3</v>
      </c>
      <c r="G41" s="22">
        <f>G23/'personnes total'!F23</f>
        <v>8.2702943233106604E-3</v>
      </c>
      <c r="H41" s="22">
        <f>H23/'personnes total'!G23</f>
        <v>9.1170945522855342E-3</v>
      </c>
      <c r="I41" s="22">
        <f>I23/'personnes total'!H23</f>
        <v>9.5964521078032508E-3</v>
      </c>
      <c r="J41" s="22">
        <f>J23/'personnes total'!I23</f>
        <v>1.1345387680049035E-2</v>
      </c>
      <c r="K41" s="22">
        <f>K23/'personnes total'!J23</f>
        <v>1.1814407725086414E-2</v>
      </c>
      <c r="L41" s="22">
        <f>L23/'personnes total'!K23</f>
        <v>1.1903963312375363E-2</v>
      </c>
      <c r="M41" s="22">
        <f>M23/'personnes total'!L23</f>
        <v>1.2209103771283604E-2</v>
      </c>
      <c r="N41" s="22">
        <f>N23/'personnes total'!M23</f>
        <v>1.1590841510556052E-2</v>
      </c>
      <c r="O41" s="22" t="e">
        <f>O23/'personnes total'!N23</f>
        <v>#VALUE!</v>
      </c>
    </row>
    <row r="42" spans="2:15" s="49" customFormat="1" ht="15" x14ac:dyDescent="0.25">
      <c r="B42" s="7" t="s">
        <v>55</v>
      </c>
      <c r="C42" s="22">
        <f>C24/'personnes total'!B24</f>
        <v>7.4189184473234214E-3</v>
      </c>
      <c r="D42" s="22">
        <f>D24/'personnes total'!C24</f>
        <v>7.2643837939343455E-3</v>
      </c>
      <c r="E42" s="22">
        <f>E24/'personnes total'!D24</f>
        <v>7.5390978838577307E-3</v>
      </c>
      <c r="F42" s="22">
        <f>F24/'personnes total'!E24</f>
        <v>7.7615012460198144E-3</v>
      </c>
      <c r="G42" s="22">
        <f>G24/'personnes total'!F24</f>
        <v>7.8661818439659734E-3</v>
      </c>
      <c r="H42" s="22">
        <f>H24/'personnes total'!G24</f>
        <v>7.9985663771739279E-3</v>
      </c>
      <c r="I42" s="22">
        <f>I24/'personnes total'!H24</f>
        <v>8.0905661675835395E-3</v>
      </c>
      <c r="J42" s="22">
        <f>J24/'personnes total'!I24</f>
        <v>8.1830675051014021E-3</v>
      </c>
      <c r="K42" s="22">
        <f>K24/'personnes total'!J24</f>
        <v>8.2234097541320529E-3</v>
      </c>
      <c r="L42" s="22">
        <f>L24/'personnes total'!K24</f>
        <v>8.484089807785495E-3</v>
      </c>
      <c r="M42" s="22">
        <f>M24/'personnes total'!L24</f>
        <v>8.1546317156999792E-3</v>
      </c>
      <c r="N42" s="22">
        <f>N24/'personnes total'!M24</f>
        <v>8.2260718087680245E-3</v>
      </c>
      <c r="O42" s="22" t="e">
        <f>O24/'personnes total'!N24</f>
        <v>#VALUE!</v>
      </c>
    </row>
    <row r="43" spans="2:15" s="49" customFormat="1" ht="15" x14ac:dyDescent="0.25">
      <c r="B43" s="7" t="s">
        <v>56</v>
      </c>
      <c r="C43" s="22">
        <f>C25/'personnes total'!B25</f>
        <v>1.3519603424966201E-2</v>
      </c>
      <c r="D43" s="22">
        <f>D25/'personnes total'!C25</f>
        <v>1.3433164501211186E-2</v>
      </c>
      <c r="E43" s="22">
        <f>E25/'personnes total'!D25</f>
        <v>1.3336248360297332E-2</v>
      </c>
      <c r="F43" s="22">
        <f>F25/'personnes total'!E25</f>
        <v>1.364226938068428E-2</v>
      </c>
      <c r="G43" s="22">
        <f>G25/'personnes total'!F25</f>
        <v>1.3666453128336536E-2</v>
      </c>
      <c r="H43" s="22">
        <f>H25/'personnes total'!G25</f>
        <v>1.3468013468013467E-2</v>
      </c>
      <c r="I43" s="22">
        <f>I25/'personnes total'!H25</f>
        <v>1.384297520661157E-2</v>
      </c>
      <c r="J43" s="22">
        <f>J25/'personnes total'!I25</f>
        <v>1.3914095583787053E-2</v>
      </c>
      <c r="K43" s="22">
        <f>K25/'personnes total'!J25</f>
        <v>1.4685453462988688E-2</v>
      </c>
      <c r="L43" s="22">
        <f>L25/'personnes total'!K25</f>
        <v>1.5193370165745856E-2</v>
      </c>
      <c r="M43" s="22">
        <f>M25/'personnes total'!L25</f>
        <v>1.52E-2</v>
      </c>
      <c r="N43" s="22">
        <f>N25/'personnes total'!M25</f>
        <v>1.5025701858442072E-2</v>
      </c>
      <c r="O43" s="22" t="e">
        <f>O25/'personnes total'!N25</f>
        <v>#VALUE!</v>
      </c>
    </row>
    <row r="44" spans="2:15" s="49" customFormat="1" ht="15" x14ac:dyDescent="0.25">
      <c r="B44" s="7" t="s">
        <v>57</v>
      </c>
      <c r="C44" s="22">
        <f>C26/'personnes total'!B26</f>
        <v>9.3065045966263232E-3</v>
      </c>
      <c r="D44" s="22">
        <f>D26/'personnes total'!C26</f>
        <v>9.4513981349122998E-3</v>
      </c>
      <c r="E44" s="22">
        <f>E26/'personnes total'!D26</f>
        <v>1.0794316625429836E-2</v>
      </c>
      <c r="F44" s="22">
        <f>F26/'personnes total'!E26</f>
        <v>1.1102208691431963E-2</v>
      </c>
      <c r="G44" s="22">
        <f>G26/'personnes total'!F26</f>
        <v>1.0986420295449056E-2</v>
      </c>
      <c r="H44" s="22">
        <f>H26/'personnes total'!G26</f>
        <v>1.1164125461922204E-2</v>
      </c>
      <c r="I44" s="22">
        <f>I26/'personnes total'!H26</f>
        <v>1.1893717910634413E-2</v>
      </c>
      <c r="J44" s="22">
        <f>J26/'personnes total'!I26</f>
        <v>1.2293135064474082E-2</v>
      </c>
      <c r="K44" s="22">
        <f>K26/'personnes total'!J26</f>
        <v>1.2555574460530112E-2</v>
      </c>
      <c r="L44" s="22">
        <f>L26/'personnes total'!K26</f>
        <v>1.3683049551770583E-2</v>
      </c>
      <c r="M44" s="22" t="e">
        <f>M26/'personnes total'!L26</f>
        <v>#VALUE!</v>
      </c>
      <c r="N44" s="22" t="e">
        <f>N26/'personnes total'!M26</f>
        <v>#VALUE!</v>
      </c>
      <c r="O44" s="22" t="e">
        <f>O26/'personnes total'!N26</f>
        <v>#VALUE!</v>
      </c>
    </row>
    <row r="45" spans="2:15" s="49" customFormat="1" ht="11.45" customHeight="1" x14ac:dyDescent="0.25"/>
    <row r="46" spans="2:15" s="49" customFormat="1" ht="20.100000000000001" customHeight="1" x14ac:dyDescent="0.25">
      <c r="B46" s="30"/>
      <c r="C46" s="27" t="s">
        <v>59</v>
      </c>
      <c r="D46" s="28" t="s">
        <v>68</v>
      </c>
      <c r="E46" s="28" t="s">
        <v>69</v>
      </c>
      <c r="F46" s="28" t="s">
        <v>70</v>
      </c>
      <c r="G46" s="29" t="s">
        <v>71</v>
      </c>
    </row>
    <row r="47" spans="2:15" s="49" customFormat="1" ht="20.100000000000001" customHeight="1" x14ac:dyDescent="0.25">
      <c r="B47" s="45" t="s">
        <v>82</v>
      </c>
      <c r="C47" s="38">
        <f>C30</f>
        <v>1.1610796229425848E-2</v>
      </c>
      <c r="D47" s="39">
        <f>L30</f>
        <v>1.3413986306075196E-2</v>
      </c>
      <c r="E47" s="39">
        <f t="shared" ref="E47:G60" si="0">M30</f>
        <v>1.3566455857484621E-2</v>
      </c>
      <c r="F47" s="39">
        <f t="shared" si="0"/>
        <v>1.355760537947584E-2</v>
      </c>
      <c r="G47" s="40"/>
    </row>
    <row r="48" spans="2:15" s="49" customFormat="1" ht="20.100000000000001" customHeight="1" x14ac:dyDescent="0.25">
      <c r="B48" s="47" t="s">
        <v>44</v>
      </c>
      <c r="C48" s="31">
        <f t="shared" ref="C48:C61" si="1">C31</f>
        <v>2.1388827064322279E-2</v>
      </c>
      <c r="D48" s="32">
        <f t="shared" ref="D48:D61" si="2">L31</f>
        <v>1.9426797131942883E-2</v>
      </c>
      <c r="E48" s="32">
        <f t="shared" si="0"/>
        <v>1.9495764009390629E-2</v>
      </c>
      <c r="F48" s="32">
        <f t="shared" si="0"/>
        <v>1.9429532889992791E-2</v>
      </c>
      <c r="G48" s="33">
        <f t="shared" si="0"/>
        <v>1.9701340240576126E-2</v>
      </c>
    </row>
    <row r="49" spans="2:7" s="49" customFormat="1" ht="20.100000000000001" customHeight="1" x14ac:dyDescent="0.25">
      <c r="B49" s="47" t="s">
        <v>45</v>
      </c>
      <c r="C49" s="31">
        <f t="shared" si="1"/>
        <v>1.1739605001937816E-2</v>
      </c>
      <c r="D49" s="32">
        <f t="shared" si="2"/>
        <v>1.6201563806317838E-2</v>
      </c>
      <c r="E49" s="32">
        <f t="shared" si="0"/>
        <v>1.6137675185490519E-2</v>
      </c>
      <c r="F49" s="32">
        <f t="shared" si="0"/>
        <v>1.6393259035143878E-2</v>
      </c>
      <c r="G49" s="33">
        <f t="shared" si="0"/>
        <v>1.6972374146232021E-2</v>
      </c>
    </row>
    <row r="50" spans="2:7" s="49" customFormat="1" ht="20.100000000000001" customHeight="1" x14ac:dyDescent="0.25">
      <c r="B50" s="47" t="s">
        <v>46</v>
      </c>
      <c r="C50" s="31">
        <f t="shared" si="1"/>
        <v>8.9670014347202291E-3</v>
      </c>
      <c r="D50" s="32">
        <f t="shared" si="2"/>
        <v>1.064891846921797E-2</v>
      </c>
      <c r="E50" s="32">
        <f t="shared" si="0"/>
        <v>1.039919490103992E-2</v>
      </c>
      <c r="F50" s="32">
        <f t="shared" si="0"/>
        <v>9.8296199213630409E-3</v>
      </c>
      <c r="G50" s="33">
        <f t="shared" si="0"/>
        <v>1.0416666666666666E-2</v>
      </c>
    </row>
    <row r="51" spans="2:7" s="49" customFormat="1" ht="20.100000000000001" customHeight="1" x14ac:dyDescent="0.25">
      <c r="B51" s="47" t="s">
        <v>47</v>
      </c>
      <c r="C51" s="31">
        <f t="shared" si="1"/>
        <v>1.4738842330929643E-2</v>
      </c>
      <c r="D51" s="32">
        <f t="shared" si="2"/>
        <v>1.7492711370262391E-2</v>
      </c>
      <c r="E51" s="32">
        <f t="shared" si="0"/>
        <v>1.7499721696537907E-2</v>
      </c>
      <c r="F51" s="32">
        <f t="shared" si="0"/>
        <v>1.7628490129823936E-2</v>
      </c>
      <c r="G51" s="33"/>
    </row>
    <row r="52" spans="2:7" s="49" customFormat="1" ht="20.100000000000001" customHeight="1" x14ac:dyDescent="0.25">
      <c r="B52" s="47" t="s">
        <v>48</v>
      </c>
      <c r="C52" s="31">
        <f t="shared" si="1"/>
        <v>1.1565731394091018E-2</v>
      </c>
      <c r="D52" s="32">
        <f t="shared" si="2"/>
        <v>1.1253141583997719E-2</v>
      </c>
      <c r="E52" s="32">
        <f t="shared" si="0"/>
        <v>1.1620625583854313E-2</v>
      </c>
      <c r="F52" s="32">
        <f t="shared" si="0"/>
        <v>1.1441475348136996E-2</v>
      </c>
      <c r="G52" s="33"/>
    </row>
    <row r="53" spans="2:7" s="49" customFormat="1" ht="20.100000000000001" customHeight="1" x14ac:dyDescent="0.25">
      <c r="B53" s="41" t="s">
        <v>49</v>
      </c>
      <c r="C53" s="42">
        <f t="shared" si="1"/>
        <v>9.7593682485286447E-3</v>
      </c>
      <c r="D53" s="43">
        <f t="shared" si="2"/>
        <v>9.8610331274564846E-3</v>
      </c>
      <c r="E53" s="43">
        <f t="shared" si="0"/>
        <v>1.0003158892281773E-2</v>
      </c>
      <c r="F53" s="43">
        <f t="shared" si="0"/>
        <v>9.7292868603420617E-3</v>
      </c>
      <c r="G53" s="44"/>
    </row>
    <row r="54" spans="2:7" s="49" customFormat="1" ht="20.100000000000001" customHeight="1" x14ac:dyDescent="0.25">
      <c r="B54" s="47" t="s">
        <v>50</v>
      </c>
      <c r="C54" s="31">
        <f t="shared" si="1"/>
        <v>1.4037961812224607E-2</v>
      </c>
      <c r="D54" s="32">
        <f t="shared" si="2"/>
        <v>1.5840714557381418E-2</v>
      </c>
      <c r="E54" s="32">
        <f t="shared" si="0"/>
        <v>1.6104279114124403E-2</v>
      </c>
      <c r="F54" s="32">
        <f t="shared" si="0"/>
        <v>1.6451523215633316E-2</v>
      </c>
      <c r="G54" s="33"/>
    </row>
    <row r="55" spans="2:7" s="49" customFormat="1" ht="20.100000000000001" customHeight="1" x14ac:dyDescent="0.25">
      <c r="B55" s="47" t="s">
        <v>51</v>
      </c>
      <c r="C55" s="31">
        <f t="shared" si="1"/>
        <v>1.2417924960687544E-2</v>
      </c>
      <c r="D55" s="32">
        <f t="shared" si="2"/>
        <v>1.3921349887382133E-2</v>
      </c>
      <c r="E55" s="32">
        <f t="shared" si="0"/>
        <v>1.253354515983598E-2</v>
      </c>
      <c r="F55" s="32">
        <f t="shared" si="0"/>
        <v>1.3291494842628615E-2</v>
      </c>
      <c r="G55" s="33">
        <f t="shared" si="0"/>
        <v>1.3702064711855481E-2</v>
      </c>
    </row>
    <row r="56" spans="2:7" s="49" customFormat="1" ht="20.100000000000001" customHeight="1" x14ac:dyDescent="0.25">
      <c r="B56" s="47" t="s">
        <v>52</v>
      </c>
      <c r="C56" s="31">
        <f t="shared" si="1"/>
        <v>8.6570224399134289E-3</v>
      </c>
      <c r="D56" s="32">
        <f t="shared" si="2"/>
        <v>1.0911358204302193E-2</v>
      </c>
      <c r="E56" s="32">
        <f t="shared" si="0"/>
        <v>1.1164440734557596E-2</v>
      </c>
      <c r="F56" s="32">
        <f t="shared" si="0"/>
        <v>1.1255499846515912E-2</v>
      </c>
      <c r="G56" s="33">
        <f t="shared" si="0"/>
        <v>1.1519149355124545E-2</v>
      </c>
    </row>
    <row r="57" spans="2:7" s="49" customFormat="1" ht="20.100000000000001" customHeight="1" x14ac:dyDescent="0.25">
      <c r="B57" s="47" t="s">
        <v>53</v>
      </c>
      <c r="C57" s="31">
        <f t="shared" si="1"/>
        <v>1.2276091269115053E-2</v>
      </c>
      <c r="D57" s="32">
        <f t="shared" si="2"/>
        <v>1.2509123302955397E-2</v>
      </c>
      <c r="E57" s="32">
        <f t="shared" si="0"/>
        <v>1.2699693038471016E-2</v>
      </c>
      <c r="F57" s="32">
        <f t="shared" si="0"/>
        <v>1.2527508246983426E-2</v>
      </c>
      <c r="G57" s="33">
        <f t="shared" si="0"/>
        <v>1.2509871990514327E-2</v>
      </c>
    </row>
    <row r="58" spans="2:7" s="49" customFormat="1" ht="20.100000000000001" customHeight="1" x14ac:dyDescent="0.25">
      <c r="B58" s="47" t="s">
        <v>54</v>
      </c>
      <c r="C58" s="31">
        <f t="shared" si="1"/>
        <v>5.6927971477459781E-3</v>
      </c>
      <c r="D58" s="32">
        <f t="shared" si="2"/>
        <v>1.1903963312375363E-2</v>
      </c>
      <c r="E58" s="32">
        <f t="shared" si="0"/>
        <v>1.2209103771283604E-2</v>
      </c>
      <c r="F58" s="32">
        <f t="shared" si="0"/>
        <v>1.1590841510556052E-2</v>
      </c>
      <c r="G58" s="33"/>
    </row>
    <row r="59" spans="2:7" s="49" customFormat="1" ht="20.100000000000001" customHeight="1" x14ac:dyDescent="0.25">
      <c r="B59" s="47" t="s">
        <v>55</v>
      </c>
      <c r="C59" s="31">
        <f t="shared" si="1"/>
        <v>7.4189184473234214E-3</v>
      </c>
      <c r="D59" s="32">
        <f t="shared" si="2"/>
        <v>8.484089807785495E-3</v>
      </c>
      <c r="E59" s="32">
        <f t="shared" si="0"/>
        <v>8.1546317156999792E-3</v>
      </c>
      <c r="F59" s="32">
        <f t="shared" si="0"/>
        <v>8.2260718087680245E-3</v>
      </c>
      <c r="G59" s="33"/>
    </row>
    <row r="60" spans="2:7" s="49" customFormat="1" ht="20.100000000000001" customHeight="1" x14ac:dyDescent="0.25">
      <c r="B60" s="47" t="s">
        <v>56</v>
      </c>
      <c r="C60" s="31">
        <f t="shared" si="1"/>
        <v>1.3519603424966201E-2</v>
      </c>
      <c r="D60" s="32">
        <f t="shared" si="2"/>
        <v>1.5193370165745856E-2</v>
      </c>
      <c r="E60" s="32">
        <f t="shared" si="0"/>
        <v>1.52E-2</v>
      </c>
      <c r="F60" s="32">
        <f t="shared" si="0"/>
        <v>1.5025701858442072E-2</v>
      </c>
      <c r="G60" s="33"/>
    </row>
    <row r="61" spans="2:7" s="49" customFormat="1" ht="20.100000000000001" customHeight="1" x14ac:dyDescent="0.25">
      <c r="B61" s="48" t="s">
        <v>57</v>
      </c>
      <c r="C61" s="34">
        <f t="shared" si="1"/>
        <v>9.3065045966263232E-3</v>
      </c>
      <c r="D61" s="35">
        <f t="shared" si="2"/>
        <v>1.3683049551770583E-2</v>
      </c>
      <c r="E61" s="36"/>
      <c r="F61" s="36"/>
      <c r="G61" s="37"/>
    </row>
    <row r="62" spans="2:7" s="49" customFormat="1" ht="20.25" customHeight="1" x14ac:dyDescent="0.25">
      <c r="B62" s="46" t="s">
        <v>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2"/>
  <sheetViews>
    <sheetView showGridLines="0" workbookViewId="0"/>
  </sheetViews>
  <sheetFormatPr baseColWidth="10" defaultColWidth="8.85546875" defaultRowHeight="15" x14ac:dyDescent="0.25"/>
  <cols>
    <col min="2" max="5" width="79.7109375" customWidth="1"/>
  </cols>
  <sheetData>
    <row r="1" spans="1:3" x14ac:dyDescent="0.25">
      <c r="A1" s="1" t="s">
        <v>38</v>
      </c>
    </row>
    <row r="2" spans="1:3" x14ac:dyDescent="0.25">
      <c r="B2" s="18" t="s">
        <v>39</v>
      </c>
      <c r="C2" s="18" t="s">
        <v>40</v>
      </c>
    </row>
    <row r="3" spans="1:3" x14ac:dyDescent="0.25">
      <c r="B3" s="19" t="s">
        <v>41</v>
      </c>
      <c r="C3" s="19" t="s">
        <v>41</v>
      </c>
    </row>
    <row r="4" spans="1:3" x14ac:dyDescent="0.25">
      <c r="B4" s="2" t="s">
        <v>12</v>
      </c>
      <c r="C4" s="2" t="s">
        <v>17</v>
      </c>
    </row>
    <row r="5" spans="1:3" x14ac:dyDescent="0.25">
      <c r="B5" s="13" t="s">
        <v>13</v>
      </c>
      <c r="C5" s="13" t="s">
        <v>18</v>
      </c>
    </row>
    <row r="6" spans="1:3" x14ac:dyDescent="0.25">
      <c r="B6" s="2" t="s">
        <v>13</v>
      </c>
      <c r="C6" s="2" t="s">
        <v>32</v>
      </c>
    </row>
    <row r="7" spans="1:3" x14ac:dyDescent="0.25">
      <c r="B7" s="13" t="s">
        <v>14</v>
      </c>
      <c r="C7" s="13" t="s">
        <v>19</v>
      </c>
    </row>
    <row r="8" spans="1:3" x14ac:dyDescent="0.25">
      <c r="B8" s="2" t="s">
        <v>14</v>
      </c>
      <c r="C8" s="2" t="s">
        <v>22</v>
      </c>
    </row>
    <row r="9" spans="1:3" x14ac:dyDescent="0.25">
      <c r="B9" s="13" t="s">
        <v>14</v>
      </c>
      <c r="C9" s="13" t="s">
        <v>24</v>
      </c>
    </row>
    <row r="10" spans="1:3" x14ac:dyDescent="0.25">
      <c r="B10" s="2" t="s">
        <v>14</v>
      </c>
      <c r="C10" s="2" t="s">
        <v>26</v>
      </c>
    </row>
    <row r="11" spans="1:3" x14ac:dyDescent="0.25">
      <c r="B11" s="13" t="s">
        <v>14</v>
      </c>
      <c r="C11" s="13" t="s">
        <v>28</v>
      </c>
    </row>
    <row r="12" spans="1:3" x14ac:dyDescent="0.25">
      <c r="B12" s="2" t="s">
        <v>14</v>
      </c>
      <c r="C12" s="2" t="s">
        <v>30</v>
      </c>
    </row>
    <row r="13" spans="1:3" x14ac:dyDescent="0.25">
      <c r="B13" s="13" t="s">
        <v>15</v>
      </c>
      <c r="C13" s="13" t="s">
        <v>20</v>
      </c>
    </row>
    <row r="14" spans="1:3" x14ac:dyDescent="0.25">
      <c r="B14" s="2" t="s">
        <v>42</v>
      </c>
      <c r="C14" s="2" t="s">
        <v>43</v>
      </c>
    </row>
    <row r="15" spans="1:3" x14ac:dyDescent="0.25">
      <c r="B15" s="13" t="s">
        <v>42</v>
      </c>
      <c r="C15" s="13" t="s">
        <v>44</v>
      </c>
    </row>
    <row r="16" spans="1:3" x14ac:dyDescent="0.25">
      <c r="B16" s="2" t="s">
        <v>42</v>
      </c>
      <c r="C16" s="2" t="s">
        <v>45</v>
      </c>
    </row>
    <row r="17" spans="2:3" x14ac:dyDescent="0.25">
      <c r="B17" s="13" t="s">
        <v>42</v>
      </c>
      <c r="C17" s="13" t="s">
        <v>46</v>
      </c>
    </row>
    <row r="18" spans="2:3" x14ac:dyDescent="0.25">
      <c r="B18" s="2" t="s">
        <v>42</v>
      </c>
      <c r="C18" s="2" t="s">
        <v>47</v>
      </c>
    </row>
    <row r="19" spans="2:3" x14ac:dyDescent="0.25">
      <c r="B19" s="13" t="s">
        <v>42</v>
      </c>
      <c r="C19" s="13" t="s">
        <v>48</v>
      </c>
    </row>
    <row r="20" spans="2:3" x14ac:dyDescent="0.25">
      <c r="B20" s="2" t="s">
        <v>42</v>
      </c>
      <c r="C20" s="2" t="s">
        <v>49</v>
      </c>
    </row>
    <row r="21" spans="2:3" x14ac:dyDescent="0.25">
      <c r="B21" s="13" t="s">
        <v>42</v>
      </c>
      <c r="C21" s="13" t="s">
        <v>50</v>
      </c>
    </row>
    <row r="22" spans="2:3" x14ac:dyDescent="0.25">
      <c r="B22" s="2" t="s">
        <v>42</v>
      </c>
      <c r="C22" s="2" t="s">
        <v>51</v>
      </c>
    </row>
    <row r="23" spans="2:3" x14ac:dyDescent="0.25">
      <c r="B23" s="13" t="s">
        <v>42</v>
      </c>
      <c r="C23" s="13" t="s">
        <v>52</v>
      </c>
    </row>
    <row r="24" spans="2:3" x14ac:dyDescent="0.25">
      <c r="B24" s="2" t="s">
        <v>42</v>
      </c>
      <c r="C24" s="2" t="s">
        <v>53</v>
      </c>
    </row>
    <row r="25" spans="2:3" x14ac:dyDescent="0.25">
      <c r="B25" s="13" t="s">
        <v>42</v>
      </c>
      <c r="C25" s="13" t="s">
        <v>54</v>
      </c>
    </row>
    <row r="26" spans="2:3" x14ac:dyDescent="0.25">
      <c r="B26" s="2" t="s">
        <v>42</v>
      </c>
      <c r="C26" s="2" t="s">
        <v>55</v>
      </c>
    </row>
    <row r="27" spans="2:3" x14ac:dyDescent="0.25">
      <c r="B27" s="13" t="s">
        <v>42</v>
      </c>
      <c r="C27" s="13" t="s">
        <v>56</v>
      </c>
    </row>
    <row r="28" spans="2:3" x14ac:dyDescent="0.25">
      <c r="B28" s="2" t="s">
        <v>42</v>
      </c>
      <c r="C28" s="2" t="s">
        <v>57</v>
      </c>
    </row>
    <row r="29" spans="2:3" x14ac:dyDescent="0.25">
      <c r="B29" s="13" t="s">
        <v>58</v>
      </c>
      <c r="C29" s="13" t="s">
        <v>59</v>
      </c>
    </row>
    <row r="30" spans="2:3" x14ac:dyDescent="0.25">
      <c r="B30" s="2" t="s">
        <v>58</v>
      </c>
      <c r="C30" s="2" t="s">
        <v>60</v>
      </c>
    </row>
    <row r="31" spans="2:3" x14ac:dyDescent="0.25">
      <c r="B31" s="13" t="s">
        <v>58</v>
      </c>
      <c r="C31" s="13" t="s">
        <v>61</v>
      </c>
    </row>
    <row r="32" spans="2:3" x14ac:dyDescent="0.25">
      <c r="B32" s="2" t="s">
        <v>58</v>
      </c>
      <c r="C32" s="2" t="s">
        <v>62</v>
      </c>
    </row>
    <row r="33" spans="2:3" x14ac:dyDescent="0.25">
      <c r="B33" s="13" t="s">
        <v>58</v>
      </c>
      <c r="C33" s="13" t="s">
        <v>63</v>
      </c>
    </row>
    <row r="34" spans="2:3" x14ac:dyDescent="0.25">
      <c r="B34" s="2" t="s">
        <v>58</v>
      </c>
      <c r="C34" s="2" t="s">
        <v>64</v>
      </c>
    </row>
    <row r="35" spans="2:3" x14ac:dyDescent="0.25">
      <c r="B35" s="13" t="s">
        <v>58</v>
      </c>
      <c r="C35" s="13" t="s">
        <v>65</v>
      </c>
    </row>
    <row r="36" spans="2:3" x14ac:dyDescent="0.25">
      <c r="B36" s="2" t="s">
        <v>58</v>
      </c>
      <c r="C36" s="2" t="s">
        <v>66</v>
      </c>
    </row>
    <row r="37" spans="2:3" x14ac:dyDescent="0.25">
      <c r="B37" s="13" t="s">
        <v>58</v>
      </c>
      <c r="C37" s="13" t="s">
        <v>67</v>
      </c>
    </row>
    <row r="38" spans="2:3" x14ac:dyDescent="0.25">
      <c r="B38" s="2" t="s">
        <v>58</v>
      </c>
      <c r="C38" s="2" t="s">
        <v>68</v>
      </c>
    </row>
    <row r="39" spans="2:3" x14ac:dyDescent="0.25">
      <c r="B39" s="13" t="s">
        <v>58</v>
      </c>
      <c r="C39" s="13" t="s">
        <v>69</v>
      </c>
    </row>
    <row r="40" spans="2:3" x14ac:dyDescent="0.25">
      <c r="B40" s="2" t="s">
        <v>58</v>
      </c>
      <c r="C40" s="2" t="s">
        <v>70</v>
      </c>
    </row>
    <row r="41" spans="2:3" x14ac:dyDescent="0.25">
      <c r="B41" s="13" t="s">
        <v>58</v>
      </c>
      <c r="C41" s="13" t="s">
        <v>71</v>
      </c>
    </row>
    <row r="42" spans="2:3" x14ac:dyDescent="0.25">
      <c r="B42" s="2" t="s">
        <v>58</v>
      </c>
      <c r="C42" s="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9"/>
  <sheetViews>
    <sheetView workbookViewId="0">
      <pane xSplit="1" ySplit="11" topLeftCell="B12" activePane="bottomRight" state="frozen"/>
      <selection pane="topRight"/>
      <selection pane="bottomLeft"/>
      <selection pane="bottomRight"/>
    </sheetView>
  </sheetViews>
  <sheetFormatPr baseColWidth="10" defaultColWidth="8.85546875" defaultRowHeight="11.45" customHeight="1" x14ac:dyDescent="0.25"/>
  <cols>
    <col min="1" max="1" width="29.85546875" customWidth="1"/>
    <col min="2" max="14" width="10" customWidth="1"/>
  </cols>
  <sheetData>
    <row r="1" spans="1:14" x14ac:dyDescent="0.25">
      <c r="A1" s="3" t="s">
        <v>73</v>
      </c>
    </row>
    <row r="2" spans="1:14" x14ac:dyDescent="0.25">
      <c r="A2" s="2" t="s">
        <v>74</v>
      </c>
      <c r="B2" s="1" t="s">
        <v>0</v>
      </c>
    </row>
    <row r="3" spans="1:14" x14ac:dyDescent="0.25">
      <c r="A3" s="2" t="s">
        <v>75</v>
      </c>
      <c r="B3" s="2" t="s">
        <v>6</v>
      </c>
    </row>
    <row r="5" spans="1:14" x14ac:dyDescent="0.25">
      <c r="A5" s="1" t="s">
        <v>12</v>
      </c>
      <c r="C5" s="2" t="s">
        <v>17</v>
      </c>
    </row>
    <row r="6" spans="1:14" x14ac:dyDescent="0.25">
      <c r="A6" s="1" t="s">
        <v>13</v>
      </c>
      <c r="C6" s="2" t="s">
        <v>18</v>
      </c>
    </row>
    <row r="7" spans="1:14" x14ac:dyDescent="0.25">
      <c r="A7" s="1" t="s">
        <v>14</v>
      </c>
      <c r="C7" s="2" t="s">
        <v>19</v>
      </c>
    </row>
    <row r="8" spans="1:14" x14ac:dyDescent="0.25">
      <c r="A8" s="1" t="s">
        <v>15</v>
      </c>
      <c r="C8" s="2" t="s">
        <v>20</v>
      </c>
    </row>
    <row r="10" spans="1:14" x14ac:dyDescent="0.25">
      <c r="A10" s="5" t="s">
        <v>76</v>
      </c>
      <c r="B10" s="4" t="s">
        <v>59</v>
      </c>
      <c r="C10" s="4" t="s">
        <v>60</v>
      </c>
      <c r="D10" s="4" t="s">
        <v>61</v>
      </c>
      <c r="E10" s="4" t="s">
        <v>62</v>
      </c>
      <c r="F10" s="4" t="s">
        <v>63</v>
      </c>
      <c r="G10" s="4" t="s">
        <v>64</v>
      </c>
      <c r="H10" s="4" t="s">
        <v>65</v>
      </c>
      <c r="I10" s="4" t="s">
        <v>66</v>
      </c>
      <c r="J10" s="4" t="s">
        <v>67</v>
      </c>
      <c r="K10" s="4" t="s">
        <v>68</v>
      </c>
      <c r="L10" s="4" t="s">
        <v>69</v>
      </c>
      <c r="M10" s="4" t="s">
        <v>70</v>
      </c>
      <c r="N10" s="4" t="s">
        <v>71</v>
      </c>
    </row>
    <row r="11" spans="1:14" x14ac:dyDescent="0.25">
      <c r="A11" s="6" t="s">
        <v>77</v>
      </c>
      <c r="B11" s="8" t="s">
        <v>78</v>
      </c>
      <c r="C11" s="8" t="s">
        <v>78</v>
      </c>
      <c r="D11" s="8" t="s">
        <v>78</v>
      </c>
      <c r="E11" s="8" t="s">
        <v>78</v>
      </c>
      <c r="F11" s="8" t="s">
        <v>78</v>
      </c>
      <c r="G11" s="8" t="s">
        <v>78</v>
      </c>
      <c r="H11" s="8" t="s">
        <v>78</v>
      </c>
      <c r="I11" s="8" t="s">
        <v>78</v>
      </c>
      <c r="J11" s="8" t="s">
        <v>78</v>
      </c>
      <c r="K11" s="8" t="s">
        <v>78</v>
      </c>
      <c r="L11" s="8" t="s">
        <v>78</v>
      </c>
      <c r="M11" s="8" t="s">
        <v>78</v>
      </c>
      <c r="N11" s="8" t="s">
        <v>78</v>
      </c>
    </row>
    <row r="12" spans="1:14" x14ac:dyDescent="0.25">
      <c r="A12" s="7" t="s">
        <v>43</v>
      </c>
      <c r="B12" s="10">
        <v>325917676</v>
      </c>
      <c r="C12" s="10">
        <v>326044501</v>
      </c>
      <c r="D12" s="10">
        <v>321903045</v>
      </c>
      <c r="E12" s="10">
        <v>318848855</v>
      </c>
      <c r="F12" s="10">
        <v>321675630</v>
      </c>
      <c r="G12" s="10">
        <v>324503414</v>
      </c>
      <c r="H12" s="10">
        <v>329577015</v>
      </c>
      <c r="I12" s="10">
        <v>333057049</v>
      </c>
      <c r="J12" s="10">
        <v>337406095</v>
      </c>
      <c r="K12" s="10">
        <v>340006555</v>
      </c>
      <c r="L12" s="10">
        <v>316735300</v>
      </c>
      <c r="M12" s="10">
        <v>334320629</v>
      </c>
      <c r="N12" s="10">
        <v>343679512</v>
      </c>
    </row>
    <row r="13" spans="1:14" x14ac:dyDescent="0.25">
      <c r="A13" s="7" t="s">
        <v>44</v>
      </c>
      <c r="B13" s="9">
        <v>7071064</v>
      </c>
      <c r="C13" s="9">
        <v>7240337</v>
      </c>
      <c r="D13" s="9">
        <v>7257748</v>
      </c>
      <c r="E13" s="9">
        <v>7228728</v>
      </c>
      <c r="F13" s="9">
        <v>7239123</v>
      </c>
      <c r="G13" s="9">
        <v>7274357</v>
      </c>
      <c r="H13" s="9">
        <v>7359294</v>
      </c>
      <c r="I13" s="9">
        <v>7493198</v>
      </c>
      <c r="J13" s="9">
        <v>7611840</v>
      </c>
      <c r="K13" s="9">
        <v>7720198</v>
      </c>
      <c r="L13" s="9">
        <v>7082131</v>
      </c>
      <c r="M13" s="9">
        <v>7639848</v>
      </c>
      <c r="N13" s="9">
        <v>7977185</v>
      </c>
    </row>
    <row r="14" spans="1:14" x14ac:dyDescent="0.25">
      <c r="A14" s="7" t="s">
        <v>45</v>
      </c>
      <c r="B14" s="10">
        <v>9098481</v>
      </c>
      <c r="C14" s="10">
        <v>9105793</v>
      </c>
      <c r="D14" s="10">
        <v>8997041</v>
      </c>
      <c r="E14" s="10">
        <v>8964295</v>
      </c>
      <c r="F14" s="10">
        <v>9062346</v>
      </c>
      <c r="G14" s="10">
        <v>9075987</v>
      </c>
      <c r="H14" s="10">
        <v>9339114</v>
      </c>
      <c r="I14" s="10">
        <v>9496559</v>
      </c>
      <c r="J14" s="10">
        <v>9667734</v>
      </c>
      <c r="K14" s="10">
        <v>9698776</v>
      </c>
      <c r="L14" s="10">
        <v>8949707</v>
      </c>
      <c r="M14" s="10">
        <v>9226608</v>
      </c>
      <c r="N14" s="10">
        <v>9648950</v>
      </c>
    </row>
    <row r="15" spans="1:14" x14ac:dyDescent="0.25">
      <c r="A15" s="7" t="s">
        <v>46</v>
      </c>
      <c r="B15" s="9">
        <v>3965191</v>
      </c>
      <c r="C15" s="9">
        <v>4004332</v>
      </c>
      <c r="D15" s="9">
        <v>3938133</v>
      </c>
      <c r="E15" s="9">
        <v>3943877</v>
      </c>
      <c r="F15" s="9">
        <v>3945246</v>
      </c>
      <c r="G15" s="9">
        <v>3980822</v>
      </c>
      <c r="H15" s="9">
        <v>4061679</v>
      </c>
      <c r="I15" s="9">
        <v>4099663</v>
      </c>
      <c r="J15" s="9">
        <v>4091180</v>
      </c>
      <c r="K15" s="9">
        <v>4121674</v>
      </c>
      <c r="L15" s="9">
        <v>3999422</v>
      </c>
      <c r="M15" s="9">
        <v>4241836</v>
      </c>
      <c r="N15" s="9">
        <v>4416366</v>
      </c>
    </row>
    <row r="16" spans="1:14" x14ac:dyDescent="0.25">
      <c r="A16" s="7" t="s">
        <v>47</v>
      </c>
      <c r="B16" s="10">
        <v>58524000</v>
      </c>
      <c r="C16" s="10">
        <v>59279000</v>
      </c>
      <c r="D16" s="10">
        <v>59162000</v>
      </c>
      <c r="E16" s="10">
        <v>59140000</v>
      </c>
      <c r="F16" s="10">
        <v>59827000</v>
      </c>
      <c r="G16" s="10">
        <v>60412000</v>
      </c>
      <c r="H16" s="10">
        <v>60933000</v>
      </c>
      <c r="I16" s="10">
        <v>61471000</v>
      </c>
      <c r="J16" s="10">
        <v>61945000</v>
      </c>
      <c r="K16" s="10">
        <v>62168000</v>
      </c>
      <c r="L16" s="10">
        <v>59104000</v>
      </c>
      <c r="M16" s="10">
        <v>60623000</v>
      </c>
      <c r="N16" s="10">
        <v>61410000</v>
      </c>
    </row>
    <row r="17" spans="1:14" x14ac:dyDescent="0.25">
      <c r="A17" s="7" t="s">
        <v>48</v>
      </c>
      <c r="B17" s="9">
        <v>33272687</v>
      </c>
      <c r="C17" s="9">
        <v>32521617</v>
      </c>
      <c r="D17" s="9">
        <v>30962037</v>
      </c>
      <c r="E17" s="9">
        <v>30083606</v>
      </c>
      <c r="F17" s="9">
        <v>30409358</v>
      </c>
      <c r="G17" s="9">
        <v>31327801</v>
      </c>
      <c r="H17" s="9">
        <v>32132565</v>
      </c>
      <c r="I17" s="9">
        <v>32802153</v>
      </c>
      <c r="J17" s="9">
        <v>33628363</v>
      </c>
      <c r="K17" s="9">
        <v>34106347</v>
      </c>
      <c r="L17" s="9">
        <v>30350745</v>
      </c>
      <c r="M17" s="9">
        <v>32541006</v>
      </c>
      <c r="N17" s="9">
        <v>33807291</v>
      </c>
    </row>
    <row r="18" spans="1:14" x14ac:dyDescent="0.25">
      <c r="A18" s="7" t="s">
        <v>49</v>
      </c>
      <c r="B18" s="10">
        <v>41337553</v>
      </c>
      <c r="C18" s="10">
        <v>41825166</v>
      </c>
      <c r="D18" s="10">
        <v>41819500</v>
      </c>
      <c r="E18" s="10">
        <v>41498520</v>
      </c>
      <c r="F18" s="10">
        <v>41496047</v>
      </c>
      <c r="G18" s="10">
        <v>41620196</v>
      </c>
      <c r="H18" s="10">
        <v>41958886</v>
      </c>
      <c r="I18" s="10">
        <v>42033530</v>
      </c>
      <c r="J18" s="10">
        <v>42642766</v>
      </c>
      <c r="K18" s="10">
        <v>43259891</v>
      </c>
      <c r="L18" s="10">
        <v>39879411</v>
      </c>
      <c r="M18" s="10">
        <v>43201636</v>
      </c>
      <c r="N18" s="10">
        <v>45127204</v>
      </c>
    </row>
    <row r="19" spans="1:14" x14ac:dyDescent="0.25">
      <c r="A19" s="7" t="s">
        <v>50</v>
      </c>
      <c r="B19" s="9">
        <v>44033416</v>
      </c>
      <c r="C19" s="9">
        <v>44047519</v>
      </c>
      <c r="D19" s="9">
        <v>42964163</v>
      </c>
      <c r="E19" s="9">
        <v>41840595</v>
      </c>
      <c r="F19" s="9">
        <v>41805437</v>
      </c>
      <c r="G19" s="9">
        <v>42105813</v>
      </c>
      <c r="H19" s="9">
        <v>42781945</v>
      </c>
      <c r="I19" s="9">
        <v>43216699</v>
      </c>
      <c r="J19" s="9">
        <v>43622206</v>
      </c>
      <c r="K19" s="9">
        <v>43616284</v>
      </c>
      <c r="L19" s="9">
        <v>38510190</v>
      </c>
      <c r="M19" s="9">
        <v>42445288</v>
      </c>
      <c r="N19" s="9">
        <v>44152082</v>
      </c>
    </row>
    <row r="20" spans="1:14" x14ac:dyDescent="0.25">
      <c r="A20" s="7" t="s">
        <v>51</v>
      </c>
      <c r="B20" s="10">
        <v>6975385</v>
      </c>
      <c r="C20" s="10">
        <v>6922642</v>
      </c>
      <c r="D20" s="10">
        <v>6924772</v>
      </c>
      <c r="E20" s="10">
        <v>6994988</v>
      </c>
      <c r="F20" s="10">
        <v>7376992</v>
      </c>
      <c r="G20" s="10">
        <v>7529956</v>
      </c>
      <c r="H20" s="10">
        <v>7873648</v>
      </c>
      <c r="I20" s="10">
        <v>7966626</v>
      </c>
      <c r="J20" s="10">
        <v>8066902</v>
      </c>
      <c r="K20" s="10">
        <v>8120392</v>
      </c>
      <c r="L20" s="10">
        <v>7719054</v>
      </c>
      <c r="M20" s="10">
        <v>7960294</v>
      </c>
      <c r="N20" s="10">
        <v>8129111</v>
      </c>
    </row>
    <row r="21" spans="1:14" x14ac:dyDescent="0.25">
      <c r="A21" s="7" t="s">
        <v>52</v>
      </c>
      <c r="B21" s="9">
        <v>12462962</v>
      </c>
      <c r="C21" s="9">
        <v>12575696</v>
      </c>
      <c r="D21" s="9">
        <v>12464675</v>
      </c>
      <c r="E21" s="9">
        <v>12354566</v>
      </c>
      <c r="F21" s="9">
        <v>12438319</v>
      </c>
      <c r="G21" s="9">
        <v>12558566</v>
      </c>
      <c r="H21" s="9">
        <v>12853858</v>
      </c>
      <c r="I21" s="9">
        <v>13156463</v>
      </c>
      <c r="J21" s="9">
        <v>13510454</v>
      </c>
      <c r="K21" s="9">
        <v>13867469</v>
      </c>
      <c r="L21" s="9">
        <v>13309202</v>
      </c>
      <c r="M21" s="9">
        <v>13751273</v>
      </c>
      <c r="N21" s="9">
        <v>14292438</v>
      </c>
    </row>
    <row r="22" spans="1:14" x14ac:dyDescent="0.25">
      <c r="A22" s="7" t="s">
        <v>53</v>
      </c>
      <c r="B22" s="10">
        <v>6826978</v>
      </c>
      <c r="C22" s="10">
        <v>6957481</v>
      </c>
      <c r="D22" s="10">
        <v>6929485</v>
      </c>
      <c r="E22" s="10">
        <v>6886950</v>
      </c>
      <c r="F22" s="10">
        <v>6907708</v>
      </c>
      <c r="G22" s="10">
        <v>6879494</v>
      </c>
      <c r="H22" s="10">
        <v>7025187</v>
      </c>
      <c r="I22" s="10">
        <v>7096540</v>
      </c>
      <c r="J22" s="10">
        <v>7234884</v>
      </c>
      <c r="K22" s="10">
        <v>7350508</v>
      </c>
      <c r="L22" s="10">
        <v>6708679</v>
      </c>
      <c r="M22" s="10">
        <v>7026441</v>
      </c>
      <c r="N22" s="10">
        <v>7200821</v>
      </c>
    </row>
    <row r="23" spans="1:14" x14ac:dyDescent="0.25">
      <c r="A23" s="7" t="s">
        <v>54</v>
      </c>
      <c r="B23" s="9">
        <v>31490671</v>
      </c>
      <c r="C23" s="9">
        <v>31588538</v>
      </c>
      <c r="D23" s="9">
        <v>31544036</v>
      </c>
      <c r="E23" s="9">
        <v>31465038</v>
      </c>
      <c r="F23" s="9">
        <v>32112035</v>
      </c>
      <c r="G23" s="9">
        <v>32722676</v>
      </c>
      <c r="H23" s="9">
        <v>33028202</v>
      </c>
      <c r="I23" s="9">
        <v>33108980</v>
      </c>
      <c r="J23" s="9">
        <v>32842692</v>
      </c>
      <c r="K23" s="9">
        <v>32744684</v>
      </c>
      <c r="L23" s="9">
        <v>32489336</v>
      </c>
      <c r="M23" s="9">
        <v>34430704</v>
      </c>
      <c r="N23" s="9">
        <v>35506625</v>
      </c>
    </row>
    <row r="24" spans="1:14" x14ac:dyDescent="0.25">
      <c r="A24" s="7" t="s">
        <v>55</v>
      </c>
      <c r="B24" s="10">
        <v>9224524</v>
      </c>
      <c r="C24" s="10">
        <v>8935367</v>
      </c>
      <c r="D24" s="10">
        <v>8489840</v>
      </c>
      <c r="E24" s="10">
        <v>8291630</v>
      </c>
      <c r="F24" s="10">
        <v>8443056</v>
      </c>
      <c r="G24" s="10">
        <v>8596143</v>
      </c>
      <c r="H24" s="10">
        <v>8764194</v>
      </c>
      <c r="I24" s="10">
        <v>8998243</v>
      </c>
      <c r="J24" s="10">
        <v>9263312</v>
      </c>
      <c r="K24" s="10">
        <v>9369864</v>
      </c>
      <c r="L24" s="10">
        <v>8564473</v>
      </c>
      <c r="M24" s="10">
        <v>8788567</v>
      </c>
      <c r="N24" s="10">
        <v>9109857</v>
      </c>
    </row>
    <row r="25" spans="1:14" x14ac:dyDescent="0.25">
      <c r="A25" s="7" t="s">
        <v>56</v>
      </c>
      <c r="B25" s="9">
        <v>7287570</v>
      </c>
      <c r="C25" s="9">
        <v>7459960</v>
      </c>
      <c r="D25" s="9">
        <v>7451740</v>
      </c>
      <c r="E25" s="9">
        <v>7480390</v>
      </c>
      <c r="F25" s="9">
        <v>7592630</v>
      </c>
      <c r="G25" s="9">
        <v>7712780</v>
      </c>
      <c r="H25" s="9">
        <v>7921200</v>
      </c>
      <c r="I25" s="9">
        <v>8052860</v>
      </c>
      <c r="J25" s="9">
        <v>8179990</v>
      </c>
      <c r="K25" s="9">
        <v>8156290</v>
      </c>
      <c r="L25" s="9">
        <v>7895260</v>
      </c>
      <c r="M25" s="9">
        <v>8100820</v>
      </c>
      <c r="N25" s="9">
        <v>8278664</v>
      </c>
    </row>
    <row r="26" spans="1:14" x14ac:dyDescent="0.25">
      <c r="A26" s="7" t="s">
        <v>57</v>
      </c>
      <c r="B26" s="10">
        <v>47643886</v>
      </c>
      <c r="C26" s="10">
        <v>48274747</v>
      </c>
      <c r="D26" s="10">
        <v>49233126</v>
      </c>
      <c r="E26" s="10">
        <v>50113902</v>
      </c>
      <c r="F26" s="10">
        <v>51506661</v>
      </c>
      <c r="G26" s="10">
        <v>51854290</v>
      </c>
      <c r="H26" s="10">
        <v>53094758</v>
      </c>
      <c r="I26" s="10">
        <v>53567552</v>
      </c>
      <c r="J26" s="10">
        <v>54028644</v>
      </c>
      <c r="K26" s="10">
        <v>54749031</v>
      </c>
      <c r="L26" s="10" t="s">
        <v>79</v>
      </c>
      <c r="M26" s="10" t="s">
        <v>79</v>
      </c>
      <c r="N26" s="10" t="s">
        <v>79</v>
      </c>
    </row>
    <row r="28" spans="1:14" x14ac:dyDescent="0.25">
      <c r="A28" s="1" t="s">
        <v>80</v>
      </c>
    </row>
    <row r="29" spans="1:14" x14ac:dyDescent="0.25">
      <c r="A29" s="1" t="s">
        <v>79</v>
      </c>
      <c r="B29" s="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"/>
  <sheetViews>
    <sheetView workbookViewId="0">
      <pane xSplit="1" ySplit="11" topLeftCell="B12" activePane="bottomRight" state="frozen"/>
      <selection pane="topRight"/>
      <selection pane="bottomLeft"/>
      <selection pane="bottomRight"/>
    </sheetView>
  </sheetViews>
  <sheetFormatPr baseColWidth="10" defaultColWidth="8.85546875" defaultRowHeight="11.45" customHeight="1" x14ac:dyDescent="0.25"/>
  <cols>
    <col min="1" max="1" width="29.85546875" customWidth="1"/>
    <col min="2" max="14" width="10" customWidth="1"/>
  </cols>
  <sheetData>
    <row r="1" spans="1:14" x14ac:dyDescent="0.25">
      <c r="A1" s="3" t="s">
        <v>73</v>
      </c>
    </row>
    <row r="2" spans="1:14" x14ac:dyDescent="0.25">
      <c r="A2" s="2" t="s">
        <v>74</v>
      </c>
      <c r="B2" s="1" t="s">
        <v>0</v>
      </c>
    </row>
    <row r="3" spans="1:14" x14ac:dyDescent="0.25">
      <c r="A3" s="2" t="s">
        <v>75</v>
      </c>
      <c r="B3" s="2" t="s">
        <v>6</v>
      </c>
    </row>
    <row r="5" spans="1:14" x14ac:dyDescent="0.25">
      <c r="A5" s="1" t="s">
        <v>12</v>
      </c>
      <c r="C5" s="2" t="s">
        <v>17</v>
      </c>
    </row>
    <row r="6" spans="1:14" x14ac:dyDescent="0.25">
      <c r="A6" s="1" t="s">
        <v>13</v>
      </c>
      <c r="C6" s="2" t="s">
        <v>18</v>
      </c>
    </row>
    <row r="7" spans="1:14" x14ac:dyDescent="0.25">
      <c r="A7" s="1" t="s">
        <v>14</v>
      </c>
      <c r="C7" s="2" t="s">
        <v>22</v>
      </c>
    </row>
    <row r="8" spans="1:14" x14ac:dyDescent="0.25">
      <c r="A8" s="1" t="s">
        <v>15</v>
      </c>
      <c r="C8" s="2" t="s">
        <v>20</v>
      </c>
    </row>
    <row r="10" spans="1:14" x14ac:dyDescent="0.25">
      <c r="A10" s="5" t="s">
        <v>76</v>
      </c>
      <c r="B10" s="4" t="s">
        <v>59</v>
      </c>
      <c r="C10" s="4" t="s">
        <v>60</v>
      </c>
      <c r="D10" s="4" t="s">
        <v>61</v>
      </c>
      <c r="E10" s="4" t="s">
        <v>62</v>
      </c>
      <c r="F10" s="4" t="s">
        <v>63</v>
      </c>
      <c r="G10" s="4" t="s">
        <v>64</v>
      </c>
      <c r="H10" s="4" t="s">
        <v>65</v>
      </c>
      <c r="I10" s="4" t="s">
        <v>66</v>
      </c>
      <c r="J10" s="4" t="s">
        <v>67</v>
      </c>
      <c r="K10" s="4" t="s">
        <v>68</v>
      </c>
      <c r="L10" s="4" t="s">
        <v>69</v>
      </c>
      <c r="M10" s="4" t="s">
        <v>70</v>
      </c>
      <c r="N10" s="4" t="s">
        <v>71</v>
      </c>
    </row>
    <row r="11" spans="1:14" x14ac:dyDescent="0.25">
      <c r="A11" s="6" t="s">
        <v>77</v>
      </c>
      <c r="B11" s="8" t="s">
        <v>78</v>
      </c>
      <c r="C11" s="8" t="s">
        <v>78</v>
      </c>
      <c r="D11" s="8" t="s">
        <v>78</v>
      </c>
      <c r="E11" s="8" t="s">
        <v>78</v>
      </c>
      <c r="F11" s="8" t="s">
        <v>78</v>
      </c>
      <c r="G11" s="8" t="s">
        <v>78</v>
      </c>
      <c r="H11" s="8" t="s">
        <v>78</v>
      </c>
      <c r="I11" s="8" t="s">
        <v>78</v>
      </c>
      <c r="J11" s="8" t="s">
        <v>78</v>
      </c>
      <c r="K11" s="8" t="s">
        <v>78</v>
      </c>
      <c r="L11" s="8" t="s">
        <v>78</v>
      </c>
      <c r="M11" s="8" t="s">
        <v>78</v>
      </c>
      <c r="N11" s="8" t="s">
        <v>78</v>
      </c>
    </row>
    <row r="12" spans="1:14" x14ac:dyDescent="0.25">
      <c r="A12" s="7" t="s">
        <v>43</v>
      </c>
      <c r="B12" s="10">
        <v>17411205</v>
      </c>
      <c r="C12" s="10">
        <v>17501996</v>
      </c>
      <c r="D12" s="10">
        <v>17237577</v>
      </c>
      <c r="E12" s="10">
        <v>17118113</v>
      </c>
      <c r="F12" s="10">
        <v>17277202</v>
      </c>
      <c r="G12" s="10">
        <v>17484751</v>
      </c>
      <c r="H12" s="10">
        <v>17848621</v>
      </c>
      <c r="I12" s="10">
        <v>18205294</v>
      </c>
      <c r="J12" s="10">
        <v>18543851</v>
      </c>
      <c r="K12" s="10">
        <v>18794719</v>
      </c>
      <c r="L12" s="10">
        <v>17533402</v>
      </c>
      <c r="M12" s="10">
        <v>18623106</v>
      </c>
      <c r="N12" s="10">
        <v>19142752</v>
      </c>
    </row>
    <row r="13" spans="1:14" x14ac:dyDescent="0.25">
      <c r="A13" s="7" t="s">
        <v>44</v>
      </c>
      <c r="B13" s="9">
        <v>403953</v>
      </c>
      <c r="C13" s="9">
        <v>402205</v>
      </c>
      <c r="D13" s="9">
        <v>394069</v>
      </c>
      <c r="E13" s="9">
        <v>385307</v>
      </c>
      <c r="F13" s="9">
        <v>380010</v>
      </c>
      <c r="G13" s="9">
        <v>384014</v>
      </c>
      <c r="H13" s="9">
        <v>385078</v>
      </c>
      <c r="I13" s="9">
        <v>392199</v>
      </c>
      <c r="J13" s="9">
        <v>401691</v>
      </c>
      <c r="K13" s="9">
        <v>410883</v>
      </c>
      <c r="L13" s="9">
        <v>388363</v>
      </c>
      <c r="M13" s="9">
        <v>407912</v>
      </c>
      <c r="N13" s="9">
        <v>424441</v>
      </c>
    </row>
    <row r="14" spans="1:14" x14ac:dyDescent="0.25">
      <c r="A14" s="7" t="s">
        <v>45</v>
      </c>
      <c r="B14" s="10">
        <v>566873</v>
      </c>
      <c r="C14" s="10">
        <v>557894</v>
      </c>
      <c r="D14" s="10">
        <v>544597</v>
      </c>
      <c r="E14" s="10">
        <v>542786</v>
      </c>
      <c r="F14" s="10">
        <v>556038</v>
      </c>
      <c r="G14" s="10">
        <v>563335</v>
      </c>
      <c r="H14" s="10">
        <v>575692</v>
      </c>
      <c r="I14" s="10">
        <v>581142</v>
      </c>
      <c r="J14" s="10">
        <v>592753</v>
      </c>
      <c r="K14" s="10">
        <v>594986</v>
      </c>
      <c r="L14" s="10">
        <v>553857</v>
      </c>
      <c r="M14" s="10">
        <v>572370</v>
      </c>
      <c r="N14" s="10">
        <v>587590</v>
      </c>
    </row>
    <row r="15" spans="1:14" x14ac:dyDescent="0.25">
      <c r="A15" s="7" t="s">
        <v>46</v>
      </c>
      <c r="B15" s="9">
        <v>218846</v>
      </c>
      <c r="C15" s="9">
        <v>218893</v>
      </c>
      <c r="D15" s="9">
        <v>213488</v>
      </c>
      <c r="E15" s="9">
        <v>213053</v>
      </c>
      <c r="F15" s="9">
        <v>209924</v>
      </c>
      <c r="G15" s="9">
        <v>212523</v>
      </c>
      <c r="H15" s="9">
        <v>219398</v>
      </c>
      <c r="I15" s="9">
        <v>217965</v>
      </c>
      <c r="J15" s="9">
        <v>215572</v>
      </c>
      <c r="K15" s="9">
        <v>215909</v>
      </c>
      <c r="L15" s="9">
        <v>200971</v>
      </c>
      <c r="M15" s="9">
        <v>212179</v>
      </c>
      <c r="N15" s="9">
        <v>224457</v>
      </c>
    </row>
    <row r="16" spans="1:14" x14ac:dyDescent="0.25">
      <c r="A16" s="7" t="s">
        <v>47</v>
      </c>
      <c r="B16" s="10">
        <v>2914000</v>
      </c>
      <c r="C16" s="10">
        <v>2989000</v>
      </c>
      <c r="D16" s="10">
        <v>2994000</v>
      </c>
      <c r="E16" s="10">
        <v>3004000</v>
      </c>
      <c r="F16" s="10">
        <v>3065000</v>
      </c>
      <c r="G16" s="10">
        <v>3125000</v>
      </c>
      <c r="H16" s="10">
        <v>3180000</v>
      </c>
      <c r="I16" s="10">
        <v>3246000</v>
      </c>
      <c r="J16" s="10">
        <v>3348000</v>
      </c>
      <c r="K16" s="10">
        <v>3383000</v>
      </c>
      <c r="L16" s="10">
        <v>3227000</v>
      </c>
      <c r="M16" s="10">
        <v>3342000</v>
      </c>
      <c r="N16" s="10">
        <v>3361000</v>
      </c>
    </row>
    <row r="17" spans="1:14" x14ac:dyDescent="0.25">
      <c r="A17" s="7" t="s">
        <v>48</v>
      </c>
      <c r="B17" s="9">
        <v>1639676</v>
      </c>
      <c r="C17" s="9">
        <v>1585765</v>
      </c>
      <c r="D17" s="9">
        <v>1499009</v>
      </c>
      <c r="E17" s="9">
        <v>1421686</v>
      </c>
      <c r="F17" s="9">
        <v>1440023</v>
      </c>
      <c r="G17" s="9">
        <v>1449271</v>
      </c>
      <c r="H17" s="9">
        <v>1482198</v>
      </c>
      <c r="I17" s="9">
        <v>1533653</v>
      </c>
      <c r="J17" s="9">
        <v>1554206</v>
      </c>
      <c r="K17" s="9">
        <v>1605549</v>
      </c>
      <c r="L17" s="9">
        <v>1429028</v>
      </c>
      <c r="M17" s="9">
        <v>1526250</v>
      </c>
      <c r="N17" s="9">
        <v>1786572</v>
      </c>
    </row>
    <row r="18" spans="1:14" x14ac:dyDescent="0.25">
      <c r="A18" s="7" t="s">
        <v>49</v>
      </c>
      <c r="B18" s="10">
        <v>2119254</v>
      </c>
      <c r="C18" s="10">
        <v>2157856</v>
      </c>
      <c r="D18" s="10">
        <v>2137290</v>
      </c>
      <c r="E18" s="10">
        <v>2097292</v>
      </c>
      <c r="F18" s="10">
        <v>2100959</v>
      </c>
      <c r="G18" s="10">
        <v>2097373</v>
      </c>
      <c r="H18" s="10">
        <v>2118477</v>
      </c>
      <c r="I18" s="10">
        <v>2126940</v>
      </c>
      <c r="J18" s="10">
        <v>2164790</v>
      </c>
      <c r="K18" s="10">
        <v>2227001</v>
      </c>
      <c r="L18" s="10">
        <v>2058051</v>
      </c>
      <c r="M18" s="10">
        <v>2266560</v>
      </c>
      <c r="N18" s="10">
        <v>2356007</v>
      </c>
    </row>
    <row r="19" spans="1:14" x14ac:dyDescent="0.25">
      <c r="A19" s="7" t="s">
        <v>50</v>
      </c>
      <c r="B19" s="9">
        <v>2249455</v>
      </c>
      <c r="C19" s="9">
        <v>2264298</v>
      </c>
      <c r="D19" s="9">
        <v>2201180</v>
      </c>
      <c r="E19" s="9">
        <v>2179189</v>
      </c>
      <c r="F19" s="9">
        <v>2182388</v>
      </c>
      <c r="G19" s="9">
        <v>2190088</v>
      </c>
      <c r="H19" s="9">
        <v>2241995</v>
      </c>
      <c r="I19" s="9">
        <v>2291453</v>
      </c>
      <c r="J19" s="9">
        <v>2302467</v>
      </c>
      <c r="K19" s="9">
        <v>2315166</v>
      </c>
      <c r="L19" s="9">
        <v>1982623</v>
      </c>
      <c r="M19" s="9">
        <v>2181432</v>
      </c>
      <c r="N19" s="9">
        <v>2253127</v>
      </c>
    </row>
    <row r="20" spans="1:14" x14ac:dyDescent="0.25">
      <c r="A20" s="7" t="s">
        <v>51</v>
      </c>
      <c r="B20" s="10">
        <v>420860</v>
      </c>
      <c r="C20" s="10">
        <v>439859</v>
      </c>
      <c r="D20" s="10">
        <v>457952</v>
      </c>
      <c r="E20" s="10">
        <v>445597</v>
      </c>
      <c r="F20" s="10">
        <v>446460</v>
      </c>
      <c r="G20" s="10">
        <v>454153</v>
      </c>
      <c r="H20" s="10">
        <v>477242</v>
      </c>
      <c r="I20" s="10">
        <v>488743</v>
      </c>
      <c r="J20" s="10">
        <v>491544</v>
      </c>
      <c r="K20" s="10">
        <v>497155</v>
      </c>
      <c r="L20" s="10">
        <v>435793</v>
      </c>
      <c r="M20" s="10">
        <v>450388</v>
      </c>
      <c r="N20" s="10">
        <v>469125</v>
      </c>
    </row>
    <row r="21" spans="1:14" x14ac:dyDescent="0.25">
      <c r="A21" s="7" t="s">
        <v>52</v>
      </c>
      <c r="B21" s="9">
        <v>632469</v>
      </c>
      <c r="C21" s="9">
        <v>643117</v>
      </c>
      <c r="D21" s="9">
        <v>634923</v>
      </c>
      <c r="E21" s="9">
        <v>620354</v>
      </c>
      <c r="F21" s="9">
        <v>619220</v>
      </c>
      <c r="G21" s="9">
        <v>620606</v>
      </c>
      <c r="H21" s="9">
        <v>639849</v>
      </c>
      <c r="I21" s="9">
        <v>648549</v>
      </c>
      <c r="J21" s="9">
        <v>669247</v>
      </c>
      <c r="K21" s="9">
        <v>689606</v>
      </c>
      <c r="L21" s="9">
        <v>633468</v>
      </c>
      <c r="M21" s="9">
        <v>667282</v>
      </c>
      <c r="N21" s="9">
        <v>696827</v>
      </c>
    </row>
    <row r="22" spans="1:14" x14ac:dyDescent="0.25">
      <c r="A22" s="7" t="s">
        <v>53</v>
      </c>
      <c r="B22" s="10">
        <v>381419</v>
      </c>
      <c r="C22" s="10">
        <v>386130</v>
      </c>
      <c r="D22" s="10">
        <v>372511</v>
      </c>
      <c r="E22" s="10">
        <v>366343</v>
      </c>
      <c r="F22" s="10">
        <v>368177</v>
      </c>
      <c r="G22" s="10">
        <v>364802</v>
      </c>
      <c r="H22" s="10">
        <v>382019</v>
      </c>
      <c r="I22" s="10">
        <v>379986</v>
      </c>
      <c r="J22" s="10">
        <v>385222</v>
      </c>
      <c r="K22" s="10">
        <v>391153</v>
      </c>
      <c r="L22" s="10">
        <v>352683</v>
      </c>
      <c r="M22" s="10">
        <v>358123</v>
      </c>
      <c r="N22" s="10">
        <v>369449</v>
      </c>
    </row>
    <row r="23" spans="1:14" x14ac:dyDescent="0.25">
      <c r="A23" s="7" t="s">
        <v>54</v>
      </c>
      <c r="B23" s="9">
        <v>1909127</v>
      </c>
      <c r="C23" s="9">
        <v>1924009</v>
      </c>
      <c r="D23" s="9">
        <v>1947697</v>
      </c>
      <c r="E23" s="9">
        <v>1979513</v>
      </c>
      <c r="F23" s="9">
        <v>1988638</v>
      </c>
      <c r="G23" s="9">
        <v>2029500</v>
      </c>
      <c r="H23" s="9">
        <v>2088522</v>
      </c>
      <c r="I23" s="9">
        <v>2178616</v>
      </c>
      <c r="J23" s="9">
        <v>2196310</v>
      </c>
      <c r="K23" s="9">
        <v>2183435</v>
      </c>
      <c r="L23" s="9">
        <v>2287840</v>
      </c>
      <c r="M23" s="9">
        <v>2471347</v>
      </c>
      <c r="N23" s="9">
        <v>2443745</v>
      </c>
    </row>
    <row r="24" spans="1:14" x14ac:dyDescent="0.25">
      <c r="A24" s="7" t="s">
        <v>55</v>
      </c>
      <c r="B24" s="10">
        <v>341604</v>
      </c>
      <c r="C24" s="10">
        <v>335820</v>
      </c>
      <c r="D24" s="10">
        <v>319127</v>
      </c>
      <c r="E24" s="10">
        <v>313606</v>
      </c>
      <c r="F24" s="10">
        <v>318760</v>
      </c>
      <c r="G24" s="10">
        <v>326042</v>
      </c>
      <c r="H24" s="10">
        <v>332903</v>
      </c>
      <c r="I24" s="10">
        <v>345394</v>
      </c>
      <c r="J24" s="10">
        <v>358588</v>
      </c>
      <c r="K24" s="10">
        <v>372701</v>
      </c>
      <c r="L24" s="10">
        <v>332332</v>
      </c>
      <c r="M24" s="10">
        <v>340436</v>
      </c>
      <c r="N24" s="10">
        <v>353990</v>
      </c>
    </row>
    <row r="25" spans="1:14" x14ac:dyDescent="0.25">
      <c r="A25" s="7" t="s">
        <v>56</v>
      </c>
      <c r="B25" s="9">
        <v>419300</v>
      </c>
      <c r="C25" s="9">
        <v>425930</v>
      </c>
      <c r="D25" s="9">
        <v>413060</v>
      </c>
      <c r="E25" s="9">
        <v>407470</v>
      </c>
      <c r="F25" s="9">
        <v>402130</v>
      </c>
      <c r="G25" s="9">
        <v>402820</v>
      </c>
      <c r="H25" s="9">
        <v>406150</v>
      </c>
      <c r="I25" s="9">
        <v>413460</v>
      </c>
      <c r="J25" s="9">
        <v>420540</v>
      </c>
      <c r="K25" s="9">
        <v>419890</v>
      </c>
      <c r="L25" s="9">
        <v>395720</v>
      </c>
      <c r="M25" s="9">
        <v>402680</v>
      </c>
      <c r="N25" s="9">
        <v>415235</v>
      </c>
    </row>
    <row r="26" spans="1:14" x14ac:dyDescent="0.25">
      <c r="A26" s="7" t="s">
        <v>57</v>
      </c>
      <c r="B26" s="10">
        <v>2520999</v>
      </c>
      <c r="C26" s="10">
        <v>2498666</v>
      </c>
      <c r="D26" s="10">
        <v>2582097</v>
      </c>
      <c r="E26" s="10">
        <v>2585085</v>
      </c>
      <c r="F26" s="10">
        <v>2593488</v>
      </c>
      <c r="G26" s="10">
        <v>2688784</v>
      </c>
      <c r="H26" s="10">
        <v>2882116</v>
      </c>
      <c r="I26" s="10">
        <v>2830200</v>
      </c>
      <c r="J26" s="10">
        <v>2902245</v>
      </c>
      <c r="K26" s="10">
        <v>3080609</v>
      </c>
      <c r="L26" s="10" t="s">
        <v>79</v>
      </c>
      <c r="M26" s="10" t="s">
        <v>79</v>
      </c>
      <c r="N26" s="10" t="s">
        <v>79</v>
      </c>
    </row>
    <row r="28" spans="1:14" x14ac:dyDescent="0.25">
      <c r="A28" s="1" t="s">
        <v>80</v>
      </c>
    </row>
    <row r="29" spans="1:14" x14ac:dyDescent="0.25">
      <c r="A29" s="1" t="s">
        <v>79</v>
      </c>
      <c r="B29" s="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9"/>
  <sheetViews>
    <sheetView workbookViewId="0">
      <pane xSplit="1" ySplit="11" topLeftCell="B12" activePane="bottomRight" state="frozen"/>
      <selection pane="topRight"/>
      <selection pane="bottomLeft"/>
      <selection pane="bottomRight" activeCell="B20" sqref="B20"/>
    </sheetView>
  </sheetViews>
  <sheetFormatPr baseColWidth="10" defaultColWidth="8.85546875" defaultRowHeight="11.45" customHeight="1" x14ac:dyDescent="0.25"/>
  <cols>
    <col min="1" max="1" width="29.85546875" customWidth="1"/>
    <col min="2" max="14" width="10" customWidth="1"/>
  </cols>
  <sheetData>
    <row r="1" spans="1:14" x14ac:dyDescent="0.25">
      <c r="A1" s="3" t="s">
        <v>73</v>
      </c>
    </row>
    <row r="2" spans="1:14" x14ac:dyDescent="0.25">
      <c r="A2" s="2" t="s">
        <v>74</v>
      </c>
      <c r="B2" s="1" t="s">
        <v>0</v>
      </c>
    </row>
    <row r="3" spans="1:14" x14ac:dyDescent="0.25">
      <c r="A3" s="2" t="s">
        <v>75</v>
      </c>
      <c r="B3" s="2" t="s">
        <v>6</v>
      </c>
    </row>
    <row r="5" spans="1:14" x14ac:dyDescent="0.25">
      <c r="A5" s="1" t="s">
        <v>12</v>
      </c>
      <c r="C5" s="2" t="s">
        <v>17</v>
      </c>
    </row>
    <row r="6" spans="1:14" x14ac:dyDescent="0.25">
      <c r="A6" s="1" t="s">
        <v>13</v>
      </c>
      <c r="C6" s="2" t="s">
        <v>32</v>
      </c>
    </row>
    <row r="7" spans="1:14" x14ac:dyDescent="0.25">
      <c r="A7" s="1" t="s">
        <v>14</v>
      </c>
      <c r="C7" s="2" t="s">
        <v>19</v>
      </c>
    </row>
    <row r="8" spans="1:14" x14ac:dyDescent="0.25">
      <c r="A8" s="1" t="s">
        <v>15</v>
      </c>
      <c r="C8" s="2" t="s">
        <v>20</v>
      </c>
    </row>
    <row r="10" spans="1:14" x14ac:dyDescent="0.25">
      <c r="A10" s="5" t="s">
        <v>76</v>
      </c>
      <c r="B10" s="4" t="s">
        <v>59</v>
      </c>
      <c r="C10" s="4" t="s">
        <v>60</v>
      </c>
      <c r="D10" s="4" t="s">
        <v>61</v>
      </c>
      <c r="E10" s="4" t="s">
        <v>62</v>
      </c>
      <c r="F10" s="4" t="s">
        <v>63</v>
      </c>
      <c r="G10" s="4" t="s">
        <v>64</v>
      </c>
      <c r="H10" s="4" t="s">
        <v>65</v>
      </c>
      <c r="I10" s="4" t="s">
        <v>66</v>
      </c>
      <c r="J10" s="4" t="s">
        <v>67</v>
      </c>
      <c r="K10" s="4" t="s">
        <v>68</v>
      </c>
      <c r="L10" s="4" t="s">
        <v>69</v>
      </c>
      <c r="M10" s="4" t="s">
        <v>70</v>
      </c>
      <c r="N10" s="4" t="s">
        <v>71</v>
      </c>
    </row>
    <row r="11" spans="1:14" x14ac:dyDescent="0.25">
      <c r="A11" s="6" t="s">
        <v>77</v>
      </c>
      <c r="B11" s="8" t="s">
        <v>78</v>
      </c>
      <c r="C11" s="8" t="s">
        <v>78</v>
      </c>
      <c r="D11" s="8" t="s">
        <v>78</v>
      </c>
      <c r="E11" s="8" t="s">
        <v>78</v>
      </c>
      <c r="F11" s="8" t="s">
        <v>78</v>
      </c>
      <c r="G11" s="8" t="s">
        <v>78</v>
      </c>
      <c r="H11" s="8" t="s">
        <v>78</v>
      </c>
      <c r="I11" s="8" t="s">
        <v>78</v>
      </c>
      <c r="J11" s="8" t="s">
        <v>78</v>
      </c>
      <c r="K11" s="8" t="s">
        <v>78</v>
      </c>
      <c r="L11" s="8" t="s">
        <v>78</v>
      </c>
      <c r="M11" s="8" t="s">
        <v>78</v>
      </c>
      <c r="N11" s="8" t="s">
        <v>78</v>
      </c>
    </row>
    <row r="12" spans="1:14" x14ac:dyDescent="0.25">
      <c r="A12" s="7" t="s">
        <v>43</v>
      </c>
      <c r="B12" s="17">
        <v>195851.34</v>
      </c>
      <c r="C12" s="17">
        <v>195946.09</v>
      </c>
      <c r="D12" s="17">
        <v>195470.26</v>
      </c>
      <c r="E12" s="17">
        <v>194714.38</v>
      </c>
      <c r="F12" s="17">
        <v>196492.33</v>
      </c>
      <c r="G12" s="17">
        <v>198323.05</v>
      </c>
      <c r="H12" s="17">
        <v>200895.98</v>
      </c>
      <c r="I12" s="17">
        <v>204145.36</v>
      </c>
      <c r="J12" s="17">
        <v>207134.12</v>
      </c>
      <c r="K12" s="17">
        <v>209438.86</v>
      </c>
      <c r="L12" s="17">
        <v>206611.81</v>
      </c>
      <c r="M12" s="21">
        <v>209611.5</v>
      </c>
      <c r="N12" s="17">
        <v>213845.47</v>
      </c>
    </row>
    <row r="13" spans="1:14" x14ac:dyDescent="0.25">
      <c r="A13" s="7" t="s">
        <v>44</v>
      </c>
      <c r="B13" s="20">
        <v>4493</v>
      </c>
      <c r="C13" s="20">
        <v>4553.1000000000004</v>
      </c>
      <c r="D13" s="20">
        <v>4572.3999999999996</v>
      </c>
      <c r="E13" s="20">
        <v>4559.1000000000004</v>
      </c>
      <c r="F13" s="20">
        <v>4577.2</v>
      </c>
      <c r="G13" s="20">
        <v>4617.3999999999996</v>
      </c>
      <c r="H13" s="20">
        <v>4675.3</v>
      </c>
      <c r="I13" s="20">
        <v>4748.5</v>
      </c>
      <c r="J13" s="20">
        <v>4818.2</v>
      </c>
      <c r="K13" s="20">
        <v>4895.3</v>
      </c>
      <c r="L13" s="20">
        <v>4898.5</v>
      </c>
      <c r="M13" s="20">
        <v>4992.3999999999996</v>
      </c>
      <c r="N13" s="20">
        <v>5096.1000000000004</v>
      </c>
    </row>
    <row r="14" spans="1:14" x14ac:dyDescent="0.25">
      <c r="A14" s="7" t="s">
        <v>45</v>
      </c>
      <c r="B14" s="17">
        <v>5057.24</v>
      </c>
      <c r="C14" s="17">
        <v>5043.4399999999996</v>
      </c>
      <c r="D14" s="17">
        <v>5064.62</v>
      </c>
      <c r="E14" s="17">
        <v>5080.93</v>
      </c>
      <c r="F14" s="17">
        <v>5108.97</v>
      </c>
      <c r="G14" s="17">
        <v>5181.91</v>
      </c>
      <c r="H14" s="21">
        <v>5264.3</v>
      </c>
      <c r="I14" s="17">
        <v>5345.81</v>
      </c>
      <c r="J14" s="17">
        <v>5417.11</v>
      </c>
      <c r="K14" s="17">
        <v>5430.34</v>
      </c>
      <c r="L14" s="21">
        <v>5337.2</v>
      </c>
      <c r="M14" s="17">
        <v>5357.69</v>
      </c>
      <c r="N14" s="17">
        <v>5437.66</v>
      </c>
    </row>
    <row r="15" spans="1:14" x14ac:dyDescent="0.25">
      <c r="A15" s="7" t="s">
        <v>46</v>
      </c>
      <c r="B15" s="20">
        <v>2788</v>
      </c>
      <c r="C15" s="20">
        <v>2787</v>
      </c>
      <c r="D15" s="20">
        <v>2767</v>
      </c>
      <c r="E15" s="20">
        <v>2766</v>
      </c>
      <c r="F15" s="20">
        <v>2791</v>
      </c>
      <c r="G15" s="20">
        <v>2829</v>
      </c>
      <c r="H15" s="20">
        <v>2876</v>
      </c>
      <c r="I15" s="20">
        <v>2920</v>
      </c>
      <c r="J15" s="20">
        <v>2963</v>
      </c>
      <c r="K15" s="20">
        <v>3005</v>
      </c>
      <c r="L15" s="20">
        <v>2981</v>
      </c>
      <c r="M15" s="20">
        <v>3052</v>
      </c>
      <c r="N15" s="20">
        <v>3168</v>
      </c>
    </row>
    <row r="16" spans="1:14" x14ac:dyDescent="0.25">
      <c r="A16" s="7" t="s">
        <v>47</v>
      </c>
      <c r="B16" s="21">
        <v>41048</v>
      </c>
      <c r="C16" s="21">
        <v>41544</v>
      </c>
      <c r="D16" s="21">
        <v>42019</v>
      </c>
      <c r="E16" s="21">
        <v>42350</v>
      </c>
      <c r="F16" s="21">
        <v>42721</v>
      </c>
      <c r="G16" s="21">
        <v>43122</v>
      </c>
      <c r="H16" s="21">
        <v>43661</v>
      </c>
      <c r="I16" s="21">
        <v>44251</v>
      </c>
      <c r="J16" s="21">
        <v>44866</v>
      </c>
      <c r="K16" s="21">
        <v>45276</v>
      </c>
      <c r="L16" s="21">
        <v>44915</v>
      </c>
      <c r="M16" s="21">
        <v>44984</v>
      </c>
      <c r="N16" s="21">
        <v>45596</v>
      </c>
    </row>
    <row r="17" spans="1:14" x14ac:dyDescent="0.25">
      <c r="A17" s="7" t="s">
        <v>48</v>
      </c>
      <c r="B17" s="20">
        <v>19505.900000000001</v>
      </c>
      <c r="C17" s="20">
        <v>19010.8</v>
      </c>
      <c r="D17" s="20">
        <v>18248.099999999999</v>
      </c>
      <c r="E17" s="20">
        <v>17802.8</v>
      </c>
      <c r="F17" s="20">
        <v>17987.7</v>
      </c>
      <c r="G17" s="20">
        <v>18490.8</v>
      </c>
      <c r="H17" s="20">
        <v>18885.400000000001</v>
      </c>
      <c r="I17" s="20">
        <v>19382.099999999999</v>
      </c>
      <c r="J17" s="20">
        <v>19809.099999999999</v>
      </c>
      <c r="K17" s="20">
        <v>20332.099999999999</v>
      </c>
      <c r="L17" s="20">
        <v>19482.599999999999</v>
      </c>
      <c r="M17" s="20">
        <v>19927.5</v>
      </c>
      <c r="N17" s="20">
        <v>20461.599999999999</v>
      </c>
    </row>
    <row r="18" spans="1:14" x14ac:dyDescent="0.25">
      <c r="A18" s="7" t="s">
        <v>49</v>
      </c>
      <c r="B18" s="21">
        <v>26846</v>
      </c>
      <c r="C18" s="21">
        <v>27048</v>
      </c>
      <c r="D18" s="21">
        <v>27140</v>
      </c>
      <c r="E18" s="21">
        <v>27190</v>
      </c>
      <c r="F18" s="21">
        <v>27334</v>
      </c>
      <c r="G18" s="21">
        <v>27391</v>
      </c>
      <c r="H18" s="21">
        <v>27567</v>
      </c>
      <c r="I18" s="21">
        <v>27881</v>
      </c>
      <c r="J18" s="21">
        <v>28158</v>
      </c>
      <c r="K18" s="21">
        <v>28496</v>
      </c>
      <c r="L18" s="21">
        <v>28491</v>
      </c>
      <c r="M18" s="21">
        <v>29293</v>
      </c>
      <c r="N18" s="21">
        <v>30068</v>
      </c>
    </row>
    <row r="19" spans="1:14" x14ac:dyDescent="0.25">
      <c r="A19" s="7" t="s">
        <v>50</v>
      </c>
      <c r="B19" s="20">
        <v>24782.799999999999</v>
      </c>
      <c r="C19" s="20">
        <v>24849.7</v>
      </c>
      <c r="D19" s="20">
        <v>24782.6</v>
      </c>
      <c r="E19" s="20">
        <v>24338.799999999999</v>
      </c>
      <c r="F19" s="20">
        <v>24357.3</v>
      </c>
      <c r="G19" s="20">
        <v>24516.2</v>
      </c>
      <c r="H19" s="20">
        <v>24848.7</v>
      </c>
      <c r="I19" s="20">
        <v>25138.3</v>
      </c>
      <c r="J19" s="20">
        <v>25371.3</v>
      </c>
      <c r="K19" s="20">
        <v>25503.9</v>
      </c>
      <c r="L19" s="20">
        <v>24956.1</v>
      </c>
      <c r="M19" s="20">
        <v>25177</v>
      </c>
      <c r="N19" s="20">
        <v>25613.7</v>
      </c>
    </row>
    <row r="20" spans="1:14" x14ac:dyDescent="0.25">
      <c r="A20" s="7" t="s">
        <v>51</v>
      </c>
      <c r="B20" s="17">
        <v>3949.13</v>
      </c>
      <c r="C20" s="17">
        <v>3947.52</v>
      </c>
      <c r="D20" s="17">
        <v>3983.71</v>
      </c>
      <c r="E20" s="17">
        <v>4034.89</v>
      </c>
      <c r="F20" s="17">
        <v>4218.93</v>
      </c>
      <c r="G20" s="17">
        <v>4312.82</v>
      </c>
      <c r="H20" s="17">
        <v>4473.26</v>
      </c>
      <c r="I20" s="17">
        <v>4559.24</v>
      </c>
      <c r="J20" s="17">
        <v>4663.32</v>
      </c>
      <c r="K20" s="17">
        <v>4715.0600000000004</v>
      </c>
      <c r="L20" s="21">
        <v>4657.8999999999996</v>
      </c>
      <c r="M20" s="17">
        <v>4716.55</v>
      </c>
      <c r="N20" s="17">
        <v>4786.1400000000003</v>
      </c>
    </row>
    <row r="21" spans="1:14" x14ac:dyDescent="0.25">
      <c r="A21" s="7" t="s">
        <v>52</v>
      </c>
      <c r="B21" s="20">
        <v>8779</v>
      </c>
      <c r="C21" s="20">
        <v>8855</v>
      </c>
      <c r="D21" s="20">
        <v>8837</v>
      </c>
      <c r="E21" s="20">
        <v>8733</v>
      </c>
      <c r="F21" s="20">
        <v>8725</v>
      </c>
      <c r="G21" s="20">
        <v>8808</v>
      </c>
      <c r="H21" s="20">
        <v>8943</v>
      </c>
      <c r="I21" s="20">
        <v>9157</v>
      </c>
      <c r="J21" s="20">
        <v>9408</v>
      </c>
      <c r="K21" s="20">
        <v>9623</v>
      </c>
      <c r="L21" s="20">
        <v>9584</v>
      </c>
      <c r="M21" s="20">
        <v>9773</v>
      </c>
      <c r="N21" s="20">
        <v>10157</v>
      </c>
    </row>
    <row r="22" spans="1:14" x14ac:dyDescent="0.25">
      <c r="A22" s="7" t="s">
        <v>53</v>
      </c>
      <c r="B22" s="17">
        <v>4098.21</v>
      </c>
      <c r="C22" s="17">
        <v>4161.95</v>
      </c>
      <c r="D22" s="17">
        <v>4205.16</v>
      </c>
      <c r="E22" s="17">
        <v>4219.7700000000004</v>
      </c>
      <c r="F22" s="21">
        <v>4259.8999999999996</v>
      </c>
      <c r="G22" s="17">
        <v>4285.54</v>
      </c>
      <c r="H22" s="17">
        <v>4341.33</v>
      </c>
      <c r="I22" s="17">
        <v>4412.5600000000004</v>
      </c>
      <c r="J22" s="17">
        <v>4487.09</v>
      </c>
      <c r="K22" s="17">
        <v>4535.09</v>
      </c>
      <c r="L22" s="21">
        <v>4463.1000000000004</v>
      </c>
      <c r="M22" s="17">
        <v>4553.18</v>
      </c>
      <c r="N22" s="17">
        <v>4672.3100000000004</v>
      </c>
    </row>
    <row r="23" spans="1:14" x14ac:dyDescent="0.25">
      <c r="A23" s="7" t="s">
        <v>54</v>
      </c>
      <c r="B23" s="20">
        <v>15370.3</v>
      </c>
      <c r="C23" s="20">
        <v>15457.3</v>
      </c>
      <c r="D23" s="20">
        <v>15474.9</v>
      </c>
      <c r="E23" s="20">
        <v>15463.8</v>
      </c>
      <c r="F23" s="20">
        <v>15731</v>
      </c>
      <c r="G23" s="20">
        <v>15970</v>
      </c>
      <c r="H23" s="20">
        <v>16099.7</v>
      </c>
      <c r="I23" s="20">
        <v>16315</v>
      </c>
      <c r="J23" s="20">
        <v>16403.7</v>
      </c>
      <c r="K23" s="20">
        <v>16397.900000000001</v>
      </c>
      <c r="L23" s="20">
        <v>16397.599999999999</v>
      </c>
      <c r="M23" s="20">
        <v>16815</v>
      </c>
      <c r="N23" s="16">
        <v>17470.95</v>
      </c>
    </row>
    <row r="24" spans="1:14" x14ac:dyDescent="0.25">
      <c r="A24" s="7" t="s">
        <v>55</v>
      </c>
      <c r="B24" s="17">
        <v>4871.33</v>
      </c>
      <c r="C24" s="17">
        <v>4776.7299999999996</v>
      </c>
      <c r="D24" s="17">
        <v>4581.45</v>
      </c>
      <c r="E24" s="17">
        <v>4450.17</v>
      </c>
      <c r="F24" s="17">
        <v>4512.99</v>
      </c>
      <c r="G24" s="17">
        <v>4575.82</v>
      </c>
      <c r="H24" s="17">
        <v>4649.8599999999997</v>
      </c>
      <c r="I24" s="21">
        <v>4802.6000000000004</v>
      </c>
      <c r="J24" s="17">
        <v>4914.0200000000004</v>
      </c>
      <c r="K24" s="21">
        <v>4952.8</v>
      </c>
      <c r="L24" s="17">
        <v>4864.72</v>
      </c>
      <c r="M24" s="17">
        <v>4959.84</v>
      </c>
      <c r="N24" s="17">
        <v>5036.0600000000004</v>
      </c>
    </row>
    <row r="25" spans="1:14" x14ac:dyDescent="0.25">
      <c r="A25" s="7" t="s">
        <v>56</v>
      </c>
      <c r="B25" s="20">
        <v>4438</v>
      </c>
      <c r="C25" s="20">
        <v>4541</v>
      </c>
      <c r="D25" s="20">
        <v>4574</v>
      </c>
      <c r="E25" s="20">
        <v>4618</v>
      </c>
      <c r="F25" s="20">
        <v>4683</v>
      </c>
      <c r="G25" s="20">
        <v>4752</v>
      </c>
      <c r="H25" s="20">
        <v>4840</v>
      </c>
      <c r="I25" s="20">
        <v>4959</v>
      </c>
      <c r="J25" s="20">
        <v>5039</v>
      </c>
      <c r="K25" s="20">
        <v>5068</v>
      </c>
      <c r="L25" s="20">
        <v>5000</v>
      </c>
      <c r="M25" s="20">
        <v>5058</v>
      </c>
      <c r="N25" s="20">
        <v>5193</v>
      </c>
    </row>
    <row r="26" spans="1:14" x14ac:dyDescent="0.25">
      <c r="A26" s="7" t="s">
        <v>57</v>
      </c>
      <c r="B26" s="17">
        <v>29226.87</v>
      </c>
      <c r="C26" s="17">
        <v>29374.49</v>
      </c>
      <c r="D26" s="17">
        <v>29694.33</v>
      </c>
      <c r="E26" s="17">
        <v>30041.77</v>
      </c>
      <c r="F26" s="17">
        <v>30752.51</v>
      </c>
      <c r="G26" s="17">
        <v>31285.03</v>
      </c>
      <c r="H26" s="17">
        <v>31745.33</v>
      </c>
      <c r="I26" s="17">
        <v>32060.17</v>
      </c>
      <c r="J26" s="17">
        <v>32442.959999999999</v>
      </c>
      <c r="K26" s="17">
        <v>32794.589999999997</v>
      </c>
      <c r="L26" s="10" t="s">
        <v>79</v>
      </c>
      <c r="M26" s="10" t="s">
        <v>79</v>
      </c>
      <c r="N26" s="10" t="s">
        <v>79</v>
      </c>
    </row>
    <row r="28" spans="1:14" x14ac:dyDescent="0.25">
      <c r="A28" s="1" t="s">
        <v>80</v>
      </c>
    </row>
    <row r="29" spans="1:14" x14ac:dyDescent="0.25">
      <c r="A29" s="1" t="s">
        <v>79</v>
      </c>
      <c r="B29" s="2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T62"/>
  <sheetViews>
    <sheetView tabSelected="1" topLeftCell="H3" workbookViewId="0">
      <selection activeCell="Q5" sqref="Q5"/>
    </sheetView>
  </sheetViews>
  <sheetFormatPr baseColWidth="10" defaultColWidth="8.85546875" defaultRowHeight="11.45" customHeight="1" x14ac:dyDescent="0.25"/>
  <cols>
    <col min="2" max="2" width="29.85546875" customWidth="1"/>
    <col min="3" max="7" width="12.7109375" customWidth="1"/>
    <col min="8" max="15" width="10" customWidth="1"/>
  </cols>
  <sheetData>
    <row r="1" spans="2:18" ht="15" x14ac:dyDescent="0.25">
      <c r="B1" s="3" t="s">
        <v>73</v>
      </c>
    </row>
    <row r="2" spans="2:18" ht="15" x14ac:dyDescent="0.25">
      <c r="B2" s="2" t="s">
        <v>74</v>
      </c>
      <c r="C2" s="1" t="s">
        <v>0</v>
      </c>
    </row>
    <row r="3" spans="2:18" ht="15" x14ac:dyDescent="0.25">
      <c r="B3" s="2" t="s">
        <v>75</v>
      </c>
      <c r="C3" s="2" t="s">
        <v>6</v>
      </c>
    </row>
    <row r="4" spans="2:18" ht="15" x14ac:dyDescent="0.25"/>
    <row r="5" spans="2:18" ht="15" x14ac:dyDescent="0.25">
      <c r="B5" s="1" t="s">
        <v>12</v>
      </c>
      <c r="D5" s="2" t="s">
        <v>17</v>
      </c>
    </row>
    <row r="6" spans="2:18" ht="15" x14ac:dyDescent="0.25">
      <c r="B6" s="1" t="s">
        <v>13</v>
      </c>
      <c r="D6" s="2" t="s">
        <v>32</v>
      </c>
    </row>
    <row r="7" spans="2:18" ht="15" x14ac:dyDescent="0.25">
      <c r="B7" s="1" t="s">
        <v>14</v>
      </c>
      <c r="D7" s="2" t="s">
        <v>22</v>
      </c>
    </row>
    <row r="8" spans="2:18" ht="15" x14ac:dyDescent="0.25">
      <c r="B8" s="1" t="s">
        <v>15</v>
      </c>
      <c r="D8" s="2" t="s">
        <v>20</v>
      </c>
    </row>
    <row r="9" spans="2:18" ht="15" x14ac:dyDescent="0.25"/>
    <row r="10" spans="2:18" ht="15" x14ac:dyDescent="0.25">
      <c r="B10" s="5" t="s">
        <v>76</v>
      </c>
      <c r="C10" s="4" t="s">
        <v>59</v>
      </c>
      <c r="D10" s="4" t="s">
        <v>60</v>
      </c>
      <c r="E10" s="4" t="s">
        <v>61</v>
      </c>
      <c r="F10" s="4" t="s">
        <v>62</v>
      </c>
      <c r="G10" s="4" t="s">
        <v>63</v>
      </c>
      <c r="H10" s="4" t="s">
        <v>64</v>
      </c>
      <c r="I10" s="4" t="s">
        <v>65</v>
      </c>
      <c r="J10" s="4" t="s">
        <v>66</v>
      </c>
      <c r="K10" s="4" t="s">
        <v>67</v>
      </c>
      <c r="L10" s="4" t="s">
        <v>68</v>
      </c>
      <c r="M10" s="4" t="s">
        <v>69</v>
      </c>
      <c r="N10" s="4" t="s">
        <v>70</v>
      </c>
      <c r="O10" s="4" t="s">
        <v>71</v>
      </c>
    </row>
    <row r="11" spans="2:18" ht="15" x14ac:dyDescent="0.25">
      <c r="B11" s="6" t="s">
        <v>77</v>
      </c>
      <c r="C11" s="8" t="s">
        <v>78</v>
      </c>
      <c r="D11" s="8" t="s">
        <v>78</v>
      </c>
      <c r="E11" s="8" t="s">
        <v>78</v>
      </c>
      <c r="F11" s="8" t="s">
        <v>78</v>
      </c>
      <c r="G11" s="8" t="s">
        <v>78</v>
      </c>
      <c r="H11" s="8" t="s">
        <v>78</v>
      </c>
      <c r="I11" s="8" t="s">
        <v>78</v>
      </c>
      <c r="J11" s="8" t="s">
        <v>78</v>
      </c>
      <c r="K11" s="8" t="s">
        <v>78</v>
      </c>
      <c r="L11" s="8" t="s">
        <v>78</v>
      </c>
      <c r="M11" s="8" t="s">
        <v>78</v>
      </c>
      <c r="N11" s="8" t="s">
        <v>78</v>
      </c>
      <c r="O11" s="8" t="s">
        <v>78</v>
      </c>
      <c r="Q11" t="s">
        <v>52</v>
      </c>
      <c r="R11" t="s">
        <v>84</v>
      </c>
    </row>
    <row r="12" spans="2:18" ht="15" x14ac:dyDescent="0.25">
      <c r="B12" s="7" t="s">
        <v>43</v>
      </c>
      <c r="C12" s="17">
        <v>9880.15</v>
      </c>
      <c r="D12" s="17">
        <v>9927.64</v>
      </c>
      <c r="E12" s="17">
        <v>9885.99</v>
      </c>
      <c r="F12" s="17">
        <v>9853.65</v>
      </c>
      <c r="G12" s="17">
        <v>9927.23</v>
      </c>
      <c r="H12" s="17">
        <v>10083.94</v>
      </c>
      <c r="I12" s="21">
        <v>10283.299999999999</v>
      </c>
      <c r="J12" s="17">
        <v>10521.32</v>
      </c>
      <c r="K12" s="17">
        <v>10762.92</v>
      </c>
      <c r="L12" s="17">
        <v>10941.24</v>
      </c>
      <c r="M12" s="17">
        <v>10838.95</v>
      </c>
      <c r="N12" s="17">
        <v>11063.49</v>
      </c>
      <c r="O12" s="17">
        <v>11246.93</v>
      </c>
      <c r="Q12" s="7" t="s">
        <v>47</v>
      </c>
      <c r="R12" s="21">
        <v>2363</v>
      </c>
    </row>
    <row r="13" spans="2:18" ht="15" x14ac:dyDescent="0.25">
      <c r="B13" s="7" t="s">
        <v>44</v>
      </c>
      <c r="C13" s="20">
        <v>260.7</v>
      </c>
      <c r="D13" s="20">
        <v>258.7</v>
      </c>
      <c r="E13" s="20">
        <v>254.1</v>
      </c>
      <c r="F13" s="20">
        <v>247.9</v>
      </c>
      <c r="G13" s="20">
        <v>245</v>
      </c>
      <c r="H13" s="20">
        <v>247.5</v>
      </c>
      <c r="I13" s="20">
        <v>248.6</v>
      </c>
      <c r="J13" s="20">
        <v>252.2</v>
      </c>
      <c r="K13" s="20">
        <v>257.39999999999998</v>
      </c>
      <c r="L13" s="20">
        <v>263.5</v>
      </c>
      <c r="M13" s="20">
        <v>265.7</v>
      </c>
      <c r="N13" s="20">
        <v>269.89999999999998</v>
      </c>
      <c r="O13" s="20">
        <v>276.5</v>
      </c>
      <c r="Q13" s="7" t="s">
        <v>85</v>
      </c>
      <c r="R13" s="17">
        <v>1633.19</v>
      </c>
    </row>
    <row r="14" spans="2:18" ht="15" x14ac:dyDescent="0.25">
      <c r="B14" s="7" t="s">
        <v>45</v>
      </c>
      <c r="C14" s="17">
        <v>316.22000000000003</v>
      </c>
      <c r="D14" s="17">
        <v>310.67</v>
      </c>
      <c r="E14" s="17">
        <v>306.86</v>
      </c>
      <c r="F14" s="17">
        <v>307.36</v>
      </c>
      <c r="G14" s="17">
        <v>309.62</v>
      </c>
      <c r="H14" s="17">
        <v>317.37</v>
      </c>
      <c r="I14" s="17">
        <v>323.32</v>
      </c>
      <c r="J14" s="21">
        <v>331</v>
      </c>
      <c r="K14" s="17">
        <v>336.88</v>
      </c>
      <c r="L14" s="21">
        <v>339.5</v>
      </c>
      <c r="M14" s="17">
        <v>332.14</v>
      </c>
      <c r="N14" s="17">
        <v>331.72</v>
      </c>
      <c r="O14" s="21">
        <v>334.1</v>
      </c>
      <c r="Q14" s="23" t="s">
        <v>49</v>
      </c>
      <c r="R14" s="50">
        <v>1444</v>
      </c>
    </row>
    <row r="15" spans="2:18" ht="15" x14ac:dyDescent="0.25">
      <c r="B15" s="7" t="s">
        <v>46</v>
      </c>
      <c r="C15" s="20">
        <v>145</v>
      </c>
      <c r="D15" s="20">
        <v>147</v>
      </c>
      <c r="E15" s="20">
        <v>144</v>
      </c>
      <c r="F15" s="20">
        <v>143</v>
      </c>
      <c r="G15" s="20">
        <v>141</v>
      </c>
      <c r="H15" s="20">
        <v>142</v>
      </c>
      <c r="I15" s="20">
        <v>144</v>
      </c>
      <c r="J15" s="20">
        <v>144</v>
      </c>
      <c r="K15" s="20">
        <v>146</v>
      </c>
      <c r="L15" s="20">
        <v>148</v>
      </c>
      <c r="M15" s="20">
        <v>143</v>
      </c>
      <c r="N15" s="20">
        <v>142</v>
      </c>
      <c r="O15" s="20">
        <v>147</v>
      </c>
      <c r="Q15" s="7" t="s">
        <v>50</v>
      </c>
      <c r="R15" s="20">
        <v>1201.5</v>
      </c>
    </row>
    <row r="16" spans="2:18" ht="15" x14ac:dyDescent="0.25">
      <c r="B16" s="7" t="s">
        <v>47</v>
      </c>
      <c r="C16" s="21">
        <v>1984</v>
      </c>
      <c r="D16" s="21">
        <v>2025</v>
      </c>
      <c r="E16" s="21">
        <v>2059</v>
      </c>
      <c r="F16" s="21">
        <v>2088</v>
      </c>
      <c r="G16" s="21">
        <v>2119</v>
      </c>
      <c r="H16" s="21">
        <v>2167</v>
      </c>
      <c r="I16" s="21">
        <v>2211</v>
      </c>
      <c r="J16" s="21">
        <v>2261</v>
      </c>
      <c r="K16" s="21">
        <v>2332</v>
      </c>
      <c r="L16" s="21">
        <v>2363</v>
      </c>
      <c r="M16" s="21">
        <v>2363</v>
      </c>
      <c r="N16" s="21">
        <v>2379</v>
      </c>
      <c r="O16" s="21">
        <v>2387</v>
      </c>
      <c r="Q16" s="7" t="s">
        <v>54</v>
      </c>
      <c r="R16" s="20">
        <v>1040.8</v>
      </c>
    </row>
    <row r="17" spans="2:20" ht="15" x14ac:dyDescent="0.25">
      <c r="B17" s="7" t="s">
        <v>48</v>
      </c>
      <c r="C17" s="20">
        <v>937.2</v>
      </c>
      <c r="D17" s="20">
        <v>905.4</v>
      </c>
      <c r="E17" s="20">
        <v>860.8</v>
      </c>
      <c r="F17" s="20">
        <v>807.5</v>
      </c>
      <c r="G17" s="20">
        <v>810.4</v>
      </c>
      <c r="H17" s="20">
        <v>824.8</v>
      </c>
      <c r="I17" s="20">
        <v>850.1</v>
      </c>
      <c r="J17" s="20">
        <v>878</v>
      </c>
      <c r="K17" s="20">
        <v>889.3</v>
      </c>
      <c r="L17" s="20">
        <v>920.2</v>
      </c>
      <c r="M17" s="20">
        <v>865.9</v>
      </c>
      <c r="N17" s="20">
        <v>897.7</v>
      </c>
      <c r="O17" s="20">
        <v>996.9</v>
      </c>
      <c r="Q17" s="7" t="s">
        <v>48</v>
      </c>
      <c r="R17" s="20">
        <v>920.2</v>
      </c>
    </row>
    <row r="18" spans="2:20" s="57" customFormat="1" ht="15" x14ac:dyDescent="0.25">
      <c r="B18" s="55" t="s">
        <v>49</v>
      </c>
      <c r="C18" s="56">
        <v>1352</v>
      </c>
      <c r="D18" s="56">
        <v>1372</v>
      </c>
      <c r="E18" s="56">
        <v>1367</v>
      </c>
      <c r="F18" s="56">
        <v>1356</v>
      </c>
      <c r="G18" s="56">
        <v>1360</v>
      </c>
      <c r="H18" s="56">
        <v>1358</v>
      </c>
      <c r="I18" s="56">
        <v>1374</v>
      </c>
      <c r="J18" s="56">
        <v>1387</v>
      </c>
      <c r="K18" s="56">
        <v>1409</v>
      </c>
      <c r="L18" s="56">
        <v>1444</v>
      </c>
      <c r="M18" s="56">
        <v>1459</v>
      </c>
      <c r="N18" s="56">
        <v>1496</v>
      </c>
      <c r="O18" s="56">
        <v>1523</v>
      </c>
      <c r="Q18" s="55" t="s">
        <v>52</v>
      </c>
      <c r="R18" s="56">
        <v>415</v>
      </c>
    </row>
    <row r="19" spans="2:20" ht="15" x14ac:dyDescent="0.25">
      <c r="B19" s="7" t="s">
        <v>50</v>
      </c>
      <c r="C19" s="20">
        <v>1151.7</v>
      </c>
      <c r="D19" s="20">
        <v>1162.0999999999999</v>
      </c>
      <c r="E19" s="20">
        <v>1140.7</v>
      </c>
      <c r="F19" s="20">
        <v>1121.7</v>
      </c>
      <c r="G19" s="20">
        <v>1124.5</v>
      </c>
      <c r="H19" s="20">
        <v>1137.5999999999999</v>
      </c>
      <c r="I19" s="20">
        <v>1158.3</v>
      </c>
      <c r="J19" s="20">
        <v>1185.4000000000001</v>
      </c>
      <c r="K19" s="20">
        <v>1194.4000000000001</v>
      </c>
      <c r="L19" s="20">
        <v>1201.5</v>
      </c>
      <c r="M19" s="20">
        <v>1180.2</v>
      </c>
      <c r="N19" s="20">
        <v>1196</v>
      </c>
      <c r="O19" s="20">
        <v>1202.2</v>
      </c>
      <c r="Q19" s="7" t="s">
        <v>45</v>
      </c>
      <c r="R19" s="21">
        <v>339.5</v>
      </c>
    </row>
    <row r="20" spans="2:20" ht="15" x14ac:dyDescent="0.25">
      <c r="B20" s="7" t="s">
        <v>51</v>
      </c>
      <c r="C20" s="17">
        <v>240.96</v>
      </c>
      <c r="D20" s="17">
        <v>247.85</v>
      </c>
      <c r="E20" s="17">
        <v>262.32</v>
      </c>
      <c r="F20" s="21">
        <v>254.5</v>
      </c>
      <c r="G20" s="17">
        <v>256.20999999999998</v>
      </c>
      <c r="H20" s="17">
        <v>256.42</v>
      </c>
      <c r="I20" s="17">
        <v>268.04000000000002</v>
      </c>
      <c r="J20" s="17">
        <v>275.83999999999997</v>
      </c>
      <c r="K20" s="17">
        <v>277.83</v>
      </c>
      <c r="L20" s="17">
        <v>282.08</v>
      </c>
      <c r="M20" s="17">
        <v>256.77</v>
      </c>
      <c r="N20" s="17">
        <v>263.33</v>
      </c>
      <c r="O20" s="17">
        <v>267.08999999999997</v>
      </c>
      <c r="Q20" s="7" t="s">
        <v>51</v>
      </c>
      <c r="R20" s="17">
        <v>282.08</v>
      </c>
    </row>
    <row r="21" spans="2:20" ht="15" x14ac:dyDescent="0.25">
      <c r="B21" s="7" t="s">
        <v>52</v>
      </c>
      <c r="C21" s="20">
        <v>388</v>
      </c>
      <c r="D21" s="20">
        <v>393</v>
      </c>
      <c r="E21" s="20">
        <v>391</v>
      </c>
      <c r="F21" s="20">
        <v>386</v>
      </c>
      <c r="G21" s="20">
        <v>382</v>
      </c>
      <c r="H21" s="20">
        <v>381</v>
      </c>
      <c r="I21" s="20">
        <v>384</v>
      </c>
      <c r="J21" s="20">
        <v>390</v>
      </c>
      <c r="K21" s="20">
        <v>405</v>
      </c>
      <c r="L21" s="20">
        <v>415</v>
      </c>
      <c r="M21" s="20">
        <v>410</v>
      </c>
      <c r="N21" s="20">
        <v>416</v>
      </c>
      <c r="O21" s="20">
        <v>431</v>
      </c>
      <c r="Q21" s="7" t="s">
        <v>56</v>
      </c>
      <c r="R21" s="20">
        <v>265</v>
      </c>
    </row>
    <row r="22" spans="2:20" ht="15" x14ac:dyDescent="0.25">
      <c r="B22" s="7" t="s">
        <v>53</v>
      </c>
      <c r="C22" s="17">
        <v>206.79</v>
      </c>
      <c r="D22" s="17">
        <v>206.83</v>
      </c>
      <c r="E22" s="21">
        <v>205.8</v>
      </c>
      <c r="F22" s="17">
        <v>204.13</v>
      </c>
      <c r="G22" s="17">
        <v>206.31</v>
      </c>
      <c r="H22" s="17">
        <v>208.17</v>
      </c>
      <c r="I22" s="17">
        <v>211.64</v>
      </c>
      <c r="J22" s="17">
        <v>215.22</v>
      </c>
      <c r="K22" s="17">
        <v>221.07</v>
      </c>
      <c r="L22" s="17">
        <v>220.71</v>
      </c>
      <c r="M22" s="17">
        <v>215.37</v>
      </c>
      <c r="N22" s="17">
        <v>215.73</v>
      </c>
      <c r="O22" s="17">
        <v>222.18</v>
      </c>
      <c r="Q22" s="7" t="s">
        <v>44</v>
      </c>
      <c r="R22" s="20">
        <v>263.5</v>
      </c>
    </row>
    <row r="23" spans="2:20" ht="15" x14ac:dyDescent="0.25">
      <c r="B23" s="7" t="s">
        <v>54</v>
      </c>
      <c r="C23" s="20">
        <v>850.5</v>
      </c>
      <c r="D23" s="20">
        <v>861.5</v>
      </c>
      <c r="E23" s="20">
        <v>882.6</v>
      </c>
      <c r="F23" s="20">
        <v>909.6</v>
      </c>
      <c r="G23" s="20">
        <v>908.9</v>
      </c>
      <c r="H23" s="20">
        <v>929.9</v>
      </c>
      <c r="I23" s="20">
        <v>960.9</v>
      </c>
      <c r="J23" s="20">
        <v>1008</v>
      </c>
      <c r="K23" s="20">
        <v>1034.8</v>
      </c>
      <c r="L23" s="20">
        <v>1040.8</v>
      </c>
      <c r="M23" s="20">
        <v>1091.0999999999999</v>
      </c>
      <c r="N23" s="20">
        <v>1155.3</v>
      </c>
      <c r="O23" s="16">
        <v>1161.25</v>
      </c>
      <c r="Q23" s="7" t="s">
        <v>53</v>
      </c>
      <c r="R23" s="17">
        <v>220.71</v>
      </c>
    </row>
    <row r="24" spans="2:20" ht="15" x14ac:dyDescent="0.25">
      <c r="B24" s="7" t="s">
        <v>55</v>
      </c>
      <c r="C24" s="21">
        <v>169.9</v>
      </c>
      <c r="D24" s="21">
        <v>167.2</v>
      </c>
      <c r="E24" s="17">
        <v>160.32</v>
      </c>
      <c r="F24" s="21">
        <v>157.30000000000001</v>
      </c>
      <c r="G24" s="17">
        <v>159.56</v>
      </c>
      <c r="H24" s="17">
        <v>164.15</v>
      </c>
      <c r="I24" s="17">
        <v>169.25</v>
      </c>
      <c r="J24" s="17">
        <v>174.95</v>
      </c>
      <c r="K24" s="17">
        <v>183.09</v>
      </c>
      <c r="L24" s="17">
        <v>191.77</v>
      </c>
      <c r="M24" s="17">
        <v>188.94</v>
      </c>
      <c r="N24" s="17">
        <v>193.24</v>
      </c>
      <c r="O24" s="21">
        <v>194.6</v>
      </c>
      <c r="Q24" s="7" t="s">
        <v>55</v>
      </c>
      <c r="R24" s="17">
        <v>191.77</v>
      </c>
    </row>
    <row r="25" spans="2:20" ht="15" x14ac:dyDescent="0.25">
      <c r="B25" s="7" t="s">
        <v>56</v>
      </c>
      <c r="C25" s="20">
        <v>244</v>
      </c>
      <c r="D25" s="20">
        <v>248</v>
      </c>
      <c r="E25" s="20">
        <v>246</v>
      </c>
      <c r="F25" s="20">
        <v>247</v>
      </c>
      <c r="G25" s="20">
        <v>244</v>
      </c>
      <c r="H25" s="20">
        <v>241</v>
      </c>
      <c r="I25" s="20">
        <v>246</v>
      </c>
      <c r="J25" s="20">
        <v>251</v>
      </c>
      <c r="K25" s="20">
        <v>260</v>
      </c>
      <c r="L25" s="20">
        <v>265</v>
      </c>
      <c r="M25" s="20">
        <v>256</v>
      </c>
      <c r="N25" s="20">
        <v>253</v>
      </c>
      <c r="O25" s="20">
        <v>261</v>
      </c>
      <c r="Q25" s="7" t="s">
        <v>46</v>
      </c>
      <c r="R25" s="20">
        <v>148</v>
      </c>
    </row>
    <row r="26" spans="2:20" ht="15" x14ac:dyDescent="0.25">
      <c r="B26" s="7" t="s">
        <v>57</v>
      </c>
      <c r="C26" s="17">
        <v>1368.81</v>
      </c>
      <c r="D26" s="17">
        <v>1359.89</v>
      </c>
      <c r="E26" s="17">
        <v>1376.14</v>
      </c>
      <c r="F26" s="17">
        <v>1374.48</v>
      </c>
      <c r="G26" s="17">
        <v>1380.57</v>
      </c>
      <c r="H26" s="17">
        <v>1443.02</v>
      </c>
      <c r="I26" s="17">
        <v>1539.28</v>
      </c>
      <c r="J26" s="17">
        <v>1529.33</v>
      </c>
      <c r="K26" s="17">
        <v>1552.01</v>
      </c>
      <c r="L26" s="17">
        <v>1633.19</v>
      </c>
      <c r="M26" s="10" t="s">
        <v>79</v>
      </c>
      <c r="N26" s="10" t="s">
        <v>79</v>
      </c>
      <c r="O26" s="10" t="s">
        <v>79</v>
      </c>
      <c r="R26" s="17"/>
    </row>
    <row r="28" spans="2:20" ht="15" x14ac:dyDescent="0.25">
      <c r="B28" s="5" t="s">
        <v>76</v>
      </c>
      <c r="C28" s="4" t="s">
        <v>59</v>
      </c>
      <c r="D28" s="4" t="s">
        <v>60</v>
      </c>
      <c r="E28" s="4" t="s">
        <v>61</v>
      </c>
      <c r="F28" s="4" t="s">
        <v>62</v>
      </c>
      <c r="G28" s="4" t="s">
        <v>63</v>
      </c>
      <c r="H28" s="4" t="s">
        <v>64</v>
      </c>
      <c r="I28" s="4" t="s">
        <v>65</v>
      </c>
      <c r="J28" s="4" t="s">
        <v>66</v>
      </c>
      <c r="K28" s="4" t="s">
        <v>67</v>
      </c>
      <c r="L28" s="4" t="s">
        <v>68</v>
      </c>
      <c r="M28" s="4" t="s">
        <v>69</v>
      </c>
      <c r="N28" s="4" t="s">
        <v>70</v>
      </c>
      <c r="O28" s="4" t="s">
        <v>71</v>
      </c>
    </row>
    <row r="29" spans="2:20" ht="15" x14ac:dyDescent="0.25">
      <c r="B29" s="6" t="s">
        <v>77</v>
      </c>
      <c r="C29" s="8" t="s">
        <v>78</v>
      </c>
      <c r="D29" s="8" t="s">
        <v>78</v>
      </c>
      <c r="E29" s="8" t="s">
        <v>78</v>
      </c>
      <c r="F29" s="8" t="s">
        <v>78</v>
      </c>
      <c r="G29" s="8" t="s">
        <v>78</v>
      </c>
      <c r="H29" s="8" t="s">
        <v>78</v>
      </c>
      <c r="I29" s="8" t="s">
        <v>78</v>
      </c>
      <c r="J29" s="8" t="s">
        <v>78</v>
      </c>
      <c r="K29" s="8" t="s">
        <v>78</v>
      </c>
      <c r="L29" s="8" t="s">
        <v>78</v>
      </c>
      <c r="M29" s="8" t="s">
        <v>78</v>
      </c>
      <c r="N29" s="8" t="s">
        <v>78</v>
      </c>
      <c r="O29" s="8" t="s">
        <v>78</v>
      </c>
    </row>
    <row r="30" spans="2:20" ht="15.75" x14ac:dyDescent="0.25">
      <c r="B30" s="7" t="s">
        <v>43</v>
      </c>
      <c r="C30" s="22">
        <f>C12/'personnes total'!B12</f>
        <v>5.0447191221668436E-2</v>
      </c>
      <c r="D30" s="22">
        <f>D12/'personnes total'!C12</f>
        <v>5.0665159993751339E-2</v>
      </c>
      <c r="E30" s="22">
        <f>E12/'personnes total'!D12</f>
        <v>5.0575417457366656E-2</v>
      </c>
      <c r="F30" s="22">
        <f>F12/'personnes total'!E12</f>
        <v>5.0605661482218206E-2</v>
      </c>
      <c r="G30" s="22">
        <f>G12/'personnes total'!F12</f>
        <v>5.0522226490978046E-2</v>
      </c>
      <c r="H30" s="22">
        <f>H12/'personnes total'!G12</f>
        <v>5.0846031260612427E-2</v>
      </c>
      <c r="I30" s="22">
        <f>I12/'personnes total'!H12</f>
        <v>5.1187186523095181E-2</v>
      </c>
      <c r="J30" s="22">
        <f>J12/'personnes total'!I12</f>
        <v>5.153837442104979E-2</v>
      </c>
      <c r="K30" s="22">
        <f>K12/'personnes total'!J12</f>
        <v>5.1961115821961154E-2</v>
      </c>
      <c r="L30" s="22">
        <f>L12/'personnes total'!K12</f>
        <v>5.2240735076575569E-2</v>
      </c>
      <c r="M30" s="22">
        <f>M12/'personnes total'!L12</f>
        <v>5.2460457124885555E-2</v>
      </c>
      <c r="N30" s="22">
        <f>N12/'personnes total'!M12</f>
        <v>5.278093043559156E-2</v>
      </c>
      <c r="O30" s="22">
        <f>O12/'personnes total'!N12</f>
        <v>5.2593725740367567E-2</v>
      </c>
      <c r="T30" s="58" t="s">
        <v>83</v>
      </c>
    </row>
    <row r="31" spans="2:20" ht="15" x14ac:dyDescent="0.25">
      <c r="B31" s="7" t="s">
        <v>44</v>
      </c>
      <c r="C31" s="22">
        <f>C13/'personnes total'!B13</f>
        <v>5.8023592254618291E-2</v>
      </c>
      <c r="D31" s="22">
        <f>D13/'personnes total'!C13</f>
        <v>5.6818431398387902E-2</v>
      </c>
      <c r="E31" s="22">
        <f>E13/'personnes total'!D13</f>
        <v>5.5572565829761181E-2</v>
      </c>
      <c r="F31" s="22">
        <f>F13/'personnes total'!E13</f>
        <v>5.4374766949617244E-2</v>
      </c>
      <c r="G31" s="22">
        <f>G13/'personnes total'!F13</f>
        <v>5.3526173206327014E-2</v>
      </c>
      <c r="H31" s="22">
        <f>H13/'personnes total'!G13</f>
        <v>5.3601593970632827E-2</v>
      </c>
      <c r="I31" s="22">
        <f>I13/'personnes total'!H13</f>
        <v>5.3173058413363845E-2</v>
      </c>
      <c r="J31" s="22">
        <f>J13/'personnes total'!I13</f>
        <v>5.3111508897546594E-2</v>
      </c>
      <c r="K31" s="22">
        <f>K13/'personnes total'!J13</f>
        <v>5.3422439915321071E-2</v>
      </c>
      <c r="L31" s="22">
        <f>L13/'personnes total'!K13</f>
        <v>5.3827140318264459E-2</v>
      </c>
      <c r="M31" s="22">
        <f>M13/'personnes total'!L13</f>
        <v>5.4241094212514031E-2</v>
      </c>
      <c r="N31" s="22">
        <f>N13/'personnes total'!M13</f>
        <v>5.4062174505247973E-2</v>
      </c>
      <c r="O31" s="22">
        <f>O13/'personnes total'!N13</f>
        <v>5.4257177056965124E-2</v>
      </c>
    </row>
    <row r="32" spans="2:20" ht="15" x14ac:dyDescent="0.25">
      <c r="B32" s="7" t="s">
        <v>45</v>
      </c>
      <c r="C32" s="22">
        <f>C14/'personnes total'!B14</f>
        <v>6.2528177424840431E-2</v>
      </c>
      <c r="D32" s="22">
        <f>D14/'personnes total'!C14</f>
        <v>6.1598829370429715E-2</v>
      </c>
      <c r="E32" s="22">
        <f>E14/'personnes total'!D14</f>
        <v>6.0588948430484423E-2</v>
      </c>
      <c r="F32" s="22">
        <f>F14/'personnes total'!E14</f>
        <v>6.0492862527135781E-2</v>
      </c>
      <c r="G32" s="22">
        <f>G14/'personnes total'!F14</f>
        <v>6.0603213563595007E-2</v>
      </c>
      <c r="H32" s="22">
        <f>H14/'personnes total'!G14</f>
        <v>6.124575687343084E-2</v>
      </c>
      <c r="I32" s="22">
        <f>I14/'personnes total'!H14</f>
        <v>6.1417472408487356E-2</v>
      </c>
      <c r="J32" s="22">
        <f>J14/'personnes total'!I14</f>
        <v>6.1917651394269524E-2</v>
      </c>
      <c r="K32" s="22">
        <f>K14/'personnes total'!J14</f>
        <v>6.218814090908252E-2</v>
      </c>
      <c r="L32" s="22">
        <f>L14/'personnes total'!K14</f>
        <v>6.2519105617696122E-2</v>
      </c>
      <c r="M32" s="22">
        <f>M14/'personnes total'!L14</f>
        <v>6.2231132428988985E-2</v>
      </c>
      <c r="N32" s="22">
        <f>N14/'personnes total'!M14</f>
        <v>6.191474310757062E-2</v>
      </c>
      <c r="O32" s="22">
        <f>O14/'personnes total'!N14</f>
        <v>6.1441870216232722E-2</v>
      </c>
    </row>
    <row r="33" spans="2:15" ht="15" x14ac:dyDescent="0.25">
      <c r="B33" s="7" t="s">
        <v>46</v>
      </c>
      <c r="C33" s="22">
        <f>C15/'personnes total'!B15</f>
        <v>5.2008608321377332E-2</v>
      </c>
      <c r="D33" s="22">
        <f>D15/'personnes total'!C15</f>
        <v>5.2744886975242197E-2</v>
      </c>
      <c r="E33" s="22">
        <f>E15/'personnes total'!D15</f>
        <v>5.2041922659920491E-2</v>
      </c>
      <c r="F33" s="22">
        <f>F15/'personnes total'!E15</f>
        <v>5.1699204627621113E-2</v>
      </c>
      <c r="G33" s="22">
        <f>G15/'personnes total'!F15</f>
        <v>5.0519527051236114E-2</v>
      </c>
      <c r="H33" s="22">
        <f>H15/'personnes total'!G15</f>
        <v>5.0194414987628139E-2</v>
      </c>
      <c r="I33" s="22">
        <f>I15/'personnes total'!H15</f>
        <v>5.0069541029207229E-2</v>
      </c>
      <c r="J33" s="22">
        <f>J15/'personnes total'!I15</f>
        <v>4.9315068493150684E-2</v>
      </c>
      <c r="K33" s="22">
        <f>K15/'personnes total'!J15</f>
        <v>4.9274384070199122E-2</v>
      </c>
      <c r="L33" s="22">
        <f>L15/'personnes total'!K15</f>
        <v>4.9251247920133114E-2</v>
      </c>
      <c r="M33" s="22">
        <f>M15/'personnes total'!L15</f>
        <v>4.797047970479705E-2</v>
      </c>
      <c r="N33" s="22">
        <f>N15/'personnes total'!M15</f>
        <v>4.652686762778506E-2</v>
      </c>
      <c r="O33" s="22">
        <f>O15/'personnes total'!N15</f>
        <v>4.6401515151515152E-2</v>
      </c>
    </row>
    <row r="34" spans="2:15" ht="15" x14ac:dyDescent="0.25">
      <c r="B34" s="7" t="s">
        <v>47</v>
      </c>
      <c r="C34" s="22">
        <f>C16/'personnes total'!B16</f>
        <v>4.8333658156304811E-2</v>
      </c>
      <c r="D34" s="22">
        <f>D16/'personnes total'!C16</f>
        <v>4.8743500866551125E-2</v>
      </c>
      <c r="E34" s="22">
        <f>E16/'personnes total'!D16</f>
        <v>4.9001642114281638E-2</v>
      </c>
      <c r="F34" s="22">
        <f>F16/'personnes total'!E16</f>
        <v>4.9303423848878397E-2</v>
      </c>
      <c r="G34" s="22">
        <f>G16/'personnes total'!F16</f>
        <v>4.9600898855363874E-2</v>
      </c>
      <c r="H34" s="22">
        <f>H16/'personnes total'!G16</f>
        <v>5.0252771207272388E-2</v>
      </c>
      <c r="I34" s="22">
        <f>I16/'personnes total'!H16</f>
        <v>5.0640159409999774E-2</v>
      </c>
      <c r="J34" s="22">
        <f>J16/'personnes total'!I16</f>
        <v>5.1094890510948905E-2</v>
      </c>
      <c r="K34" s="22">
        <f>K16/'personnes total'!J16</f>
        <v>5.1976998172335399E-2</v>
      </c>
      <c r="L34" s="22">
        <f>L16/'personnes total'!K16</f>
        <v>5.2191006272638923E-2</v>
      </c>
      <c r="M34" s="22">
        <f>M16/'personnes total'!L16</f>
        <v>5.261048647445174E-2</v>
      </c>
      <c r="N34" s="22">
        <f>N16/'personnes total'!M16</f>
        <v>5.2885470389471813E-2</v>
      </c>
      <c r="O34" s="22">
        <f>O16/'personnes total'!N16</f>
        <v>5.2351083428370908E-2</v>
      </c>
    </row>
    <row r="35" spans="2:15" ht="15" x14ac:dyDescent="0.25">
      <c r="B35" s="7" t="s">
        <v>48</v>
      </c>
      <c r="C35" s="22">
        <f>C17/'personnes total'!B17</f>
        <v>4.8047001163750457E-2</v>
      </c>
      <c r="D35" s="22">
        <f>D17/'personnes total'!C17</f>
        <v>4.7625560207881834E-2</v>
      </c>
      <c r="E35" s="22">
        <f>E17/'personnes total'!D17</f>
        <v>4.7172034348781519E-2</v>
      </c>
      <c r="F35" s="22">
        <f>F17/'personnes total'!E17</f>
        <v>4.5358033567753392E-2</v>
      </c>
      <c r="G35" s="22">
        <f>G17/'personnes total'!F17</f>
        <v>4.5053008444659405E-2</v>
      </c>
      <c r="H35" s="22">
        <f>H17/'personnes total'!G17</f>
        <v>4.4605966210223461E-2</v>
      </c>
      <c r="I35" s="22">
        <f>I17/'personnes total'!H17</f>
        <v>4.5013608395903709E-2</v>
      </c>
      <c r="J35" s="22">
        <f>J17/'personnes total'!I17</f>
        <v>4.5299528946811753E-2</v>
      </c>
      <c r="K35" s="22">
        <f>K17/'personnes total'!J17</f>
        <v>4.4893508539004805E-2</v>
      </c>
      <c r="L35" s="22">
        <f>L17/'personnes total'!K17</f>
        <v>4.5258482891585232E-2</v>
      </c>
      <c r="M35" s="22">
        <f>M17/'personnes total'!L17</f>
        <v>4.444478663012124E-2</v>
      </c>
      <c r="N35" s="22">
        <f>N17/'personnes total'!M17</f>
        <v>4.5048300087818342E-2</v>
      </c>
      <c r="O35" s="22">
        <f>O17/'personnes total'!N17</f>
        <v>4.872053016381906E-2</v>
      </c>
    </row>
    <row r="36" spans="2:15" s="25" customFormat="1" ht="15" x14ac:dyDescent="0.25">
      <c r="B36" s="23" t="s">
        <v>49</v>
      </c>
      <c r="C36" s="24">
        <f>C18/'personnes total'!B18</f>
        <v>5.0361320122178352E-2</v>
      </c>
      <c r="D36" s="24">
        <f>D18/'personnes total'!C18</f>
        <v>5.0724637681159424E-2</v>
      </c>
      <c r="E36" s="24">
        <f>E18/'personnes total'!D18</f>
        <v>5.0368459837877674E-2</v>
      </c>
      <c r="F36" s="24">
        <f>F18/'personnes total'!E18</f>
        <v>4.987127620448694E-2</v>
      </c>
      <c r="G36" s="24">
        <f>G18/'personnes total'!F18</f>
        <v>4.9754884027218851E-2</v>
      </c>
      <c r="H36" s="24">
        <f>H18/'personnes total'!G18</f>
        <v>4.9578328648096089E-2</v>
      </c>
      <c r="I36" s="24">
        <f>I18/'personnes total'!H18</f>
        <v>4.9842202633583632E-2</v>
      </c>
      <c r="J36" s="24">
        <f>J18/'personnes total'!I18</f>
        <v>4.9747139629138119E-2</v>
      </c>
      <c r="K36" s="24">
        <f>K18/'personnes total'!J18</f>
        <v>5.0039065274522336E-2</v>
      </c>
      <c r="L36" s="24">
        <f>L18/'personnes total'!K18</f>
        <v>5.0673778775968556E-2</v>
      </c>
      <c r="M36" s="24">
        <f>M18/'personnes total'!L18</f>
        <v>5.1209153767856515E-2</v>
      </c>
      <c r="N36" s="24">
        <f>N18/'personnes total'!M18</f>
        <v>5.1070221554637626E-2</v>
      </c>
      <c r="O36" s="24">
        <f>O18/'personnes total'!N18</f>
        <v>5.0651855793534657E-2</v>
      </c>
    </row>
    <row r="37" spans="2:15" ht="15" x14ac:dyDescent="0.25">
      <c r="B37" s="7" t="s">
        <v>50</v>
      </c>
      <c r="C37" s="22">
        <f>C19/'personnes total'!B19</f>
        <v>4.6471746533886409E-2</v>
      </c>
      <c r="D37" s="22">
        <f>D19/'personnes total'!C19</f>
        <v>4.6765152094391478E-2</v>
      </c>
      <c r="E37" s="22">
        <f>E19/'personnes total'!D19</f>
        <v>4.6028261764302379E-2</v>
      </c>
      <c r="F37" s="22">
        <f>F19/'personnes total'!E19</f>
        <v>4.6086906503196544E-2</v>
      </c>
      <c r="G37" s="22">
        <f>G19/'personnes total'!F19</f>
        <v>4.6166857574525912E-2</v>
      </c>
      <c r="H37" s="22">
        <f>H19/'personnes total'!G19</f>
        <v>4.6401970941663061E-2</v>
      </c>
      <c r="I37" s="22">
        <f>I19/'personnes total'!H19</f>
        <v>4.6614108585157368E-2</v>
      </c>
      <c r="J37" s="22">
        <f>J19/'personnes total'!I19</f>
        <v>4.715513777781314E-2</v>
      </c>
      <c r="K37" s="22">
        <f>K19/'personnes total'!J19</f>
        <v>4.707681514151818E-2</v>
      </c>
      <c r="L37" s="22">
        <f>L19/'personnes total'!K19</f>
        <v>4.7110441932410332E-2</v>
      </c>
      <c r="M37" s="22">
        <f>M19/'personnes total'!L19</f>
        <v>4.7291043071633794E-2</v>
      </c>
      <c r="N37" s="22">
        <f>N19/'personnes total'!M19</f>
        <v>4.7503673988163797E-2</v>
      </c>
      <c r="O37" s="22">
        <f>O19/'personnes total'!N19</f>
        <v>4.693581950284418E-2</v>
      </c>
    </row>
    <row r="38" spans="2:15" ht="15" x14ac:dyDescent="0.25">
      <c r="B38" s="7" t="s">
        <v>51</v>
      </c>
      <c r="C38" s="22">
        <f>C20/'personnes total'!B20</f>
        <v>6.1015970606184147E-2</v>
      </c>
      <c r="D38" s="22">
        <f>D20/'personnes total'!C20</f>
        <v>6.278625567444876E-2</v>
      </c>
      <c r="E38" s="22">
        <f>E20/'personnes total'!D20</f>
        <v>6.5848166658717622E-2</v>
      </c>
      <c r="F38" s="22">
        <f>F20/'personnes total'!E20</f>
        <v>6.3074829797094847E-2</v>
      </c>
      <c r="G38" s="22">
        <f>G20/'personnes total'!F20</f>
        <v>6.0728668169417355E-2</v>
      </c>
      <c r="H38" s="22">
        <f>H20/'personnes total'!G20</f>
        <v>5.9455298389452849E-2</v>
      </c>
      <c r="I38" s="22">
        <f>I20/'personnes total'!H20</f>
        <v>5.9920505403218235E-2</v>
      </c>
      <c r="J38" s="22">
        <f>J20/'personnes total'!I20</f>
        <v>6.0501311622112454E-2</v>
      </c>
      <c r="K38" s="22">
        <f>K20/'personnes total'!J20</f>
        <v>5.9577725740459588E-2</v>
      </c>
      <c r="L38" s="22">
        <f>L20/'personnes total'!K20</f>
        <v>5.9825325658634243E-2</v>
      </c>
      <c r="M38" s="22">
        <f>M20/'personnes total'!L20</f>
        <v>5.5125700422937372E-2</v>
      </c>
      <c r="N38" s="22">
        <f>N20/'personnes total'!M20</f>
        <v>5.5831062959154458E-2</v>
      </c>
      <c r="O38" s="22">
        <f>O20/'personnes total'!N20</f>
        <v>5.5804886610086618E-2</v>
      </c>
    </row>
    <row r="39" spans="2:15" ht="15" x14ac:dyDescent="0.25">
      <c r="B39" s="7" t="s">
        <v>52</v>
      </c>
      <c r="C39" s="22">
        <f>C21/'personnes total'!B21</f>
        <v>4.4196377719558033E-2</v>
      </c>
      <c r="D39" s="22">
        <f>D21/'personnes total'!C21</f>
        <v>4.438170525127047E-2</v>
      </c>
      <c r="E39" s="22">
        <f>E21/'personnes total'!D21</f>
        <v>4.4245784768586621E-2</v>
      </c>
      <c r="F39" s="22">
        <f>F21/'personnes total'!E21</f>
        <v>4.4200160311462268E-2</v>
      </c>
      <c r="G39" s="22">
        <f>G21/'personnes total'!F21</f>
        <v>4.3782234957020057E-2</v>
      </c>
      <c r="H39" s="22">
        <f>H21/'personnes total'!G21</f>
        <v>4.3256130790190736E-2</v>
      </c>
      <c r="I39" s="22">
        <f>I21/'personnes total'!H21</f>
        <v>4.2938611204293861E-2</v>
      </c>
      <c r="J39" s="22">
        <f>J21/'personnes total'!I21</f>
        <v>4.2590368024462158E-2</v>
      </c>
      <c r="K39" s="22">
        <f>K21/'personnes total'!J21</f>
        <v>4.3048469387755105E-2</v>
      </c>
      <c r="L39" s="22">
        <f>L21/'personnes total'!K21</f>
        <v>4.3125844331289617E-2</v>
      </c>
      <c r="M39" s="22">
        <f>M21/'personnes total'!L21</f>
        <v>4.2779632721202006E-2</v>
      </c>
      <c r="N39" s="22">
        <f>N21/'personnes total'!M21</f>
        <v>4.2566253965005629E-2</v>
      </c>
      <c r="O39" s="22">
        <f>O21/'personnes total'!N21</f>
        <v>4.2433789504775034E-2</v>
      </c>
    </row>
    <row r="40" spans="2:15" ht="15" x14ac:dyDescent="0.25">
      <c r="B40" s="7" t="s">
        <v>53</v>
      </c>
      <c r="C40" s="22">
        <f>C22/'personnes total'!B22</f>
        <v>5.0458614858682201E-2</v>
      </c>
      <c r="D40" s="22">
        <f>D22/'personnes total'!C22</f>
        <v>4.9695455255349061E-2</v>
      </c>
      <c r="E40" s="22">
        <f>E22/'personnes total'!D22</f>
        <v>4.8939873869246357E-2</v>
      </c>
      <c r="F40" s="22">
        <f>F22/'personnes total'!E22</f>
        <v>4.8374674449081341E-2</v>
      </c>
      <c r="G40" s="22">
        <f>G22/'personnes total'!F22</f>
        <v>4.8430714336017283E-2</v>
      </c>
      <c r="H40" s="22">
        <f>H22/'personnes total'!G22</f>
        <v>4.8574975382332214E-2</v>
      </c>
      <c r="I40" s="22">
        <f>I22/'personnes total'!H22</f>
        <v>4.8750037430925541E-2</v>
      </c>
      <c r="J40" s="22">
        <f>J22/'personnes total'!I22</f>
        <v>4.8774407600123283E-2</v>
      </c>
      <c r="K40" s="22">
        <f>K22/'personnes total'!J22</f>
        <v>4.9268011116335976E-2</v>
      </c>
      <c r="L40" s="22">
        <f>L22/'personnes total'!K22</f>
        <v>4.8667170883047527E-2</v>
      </c>
      <c r="M40" s="22">
        <f>M22/'personnes total'!L22</f>
        <v>4.8255696713046983E-2</v>
      </c>
      <c r="N40" s="22">
        <f>N22/'personnes total'!M22</f>
        <v>4.7380072828221147E-2</v>
      </c>
      <c r="O40" s="22">
        <f>O22/'personnes total'!N22</f>
        <v>4.7552495446577817E-2</v>
      </c>
    </row>
    <row r="41" spans="2:15" ht="15" x14ac:dyDescent="0.25">
      <c r="B41" s="7" t="s">
        <v>54</v>
      </c>
      <c r="C41" s="22">
        <f>C23/'personnes total'!B23</f>
        <v>5.5333988276090908E-2</v>
      </c>
      <c r="D41" s="22">
        <f>D23/'personnes total'!C23</f>
        <v>5.5734183848408198E-2</v>
      </c>
      <c r="E41" s="22">
        <f>E23/'personnes total'!D23</f>
        <v>5.7034294244227755E-2</v>
      </c>
      <c r="F41" s="22">
        <f>F23/'personnes total'!E23</f>
        <v>5.8821247041477523E-2</v>
      </c>
      <c r="G41" s="22">
        <f>G23/'personnes total'!F23</f>
        <v>5.7777636513889771E-2</v>
      </c>
      <c r="H41" s="22">
        <f>H23/'personnes total'!G23</f>
        <v>5.8227927363807136E-2</v>
      </c>
      <c r="I41" s="22">
        <f>I23/'personnes total'!H23</f>
        <v>5.9684341944259825E-2</v>
      </c>
      <c r="J41" s="22">
        <f>J23/'personnes total'!I23</f>
        <v>6.1783634692001224E-2</v>
      </c>
      <c r="K41" s="22">
        <f>K23/'personnes total'!J23</f>
        <v>6.3083328761194116E-2</v>
      </c>
      <c r="L41" s="22">
        <f>L23/'personnes total'!K23</f>
        <v>6.3471542087706348E-2</v>
      </c>
      <c r="M41" s="22">
        <f>M23/'personnes total'!L23</f>
        <v>6.6540225398838859E-2</v>
      </c>
      <c r="N41" s="22">
        <f>N23/'personnes total'!M23</f>
        <v>6.8706512042818912E-2</v>
      </c>
      <c r="O41" s="22">
        <f>O23/'personnes total'!N23</f>
        <v>6.6467478872070496E-2</v>
      </c>
    </row>
    <row r="42" spans="2:15" ht="15" x14ac:dyDescent="0.25">
      <c r="B42" s="7" t="s">
        <v>55</v>
      </c>
      <c r="C42" s="22">
        <f>C24/'personnes total'!B24</f>
        <v>3.4877538577760082E-2</v>
      </c>
      <c r="D42" s="22">
        <f>D24/'personnes total'!C24</f>
        <v>3.5003025082012175E-2</v>
      </c>
      <c r="E42" s="22">
        <f>E24/'personnes total'!D24</f>
        <v>3.4993288151131195E-2</v>
      </c>
      <c r="F42" s="22">
        <f>F24/'personnes total'!E24</f>
        <v>3.5346964273274953E-2</v>
      </c>
      <c r="G42" s="22">
        <f>G24/'personnes total'!F24</f>
        <v>3.5355717606287633E-2</v>
      </c>
      <c r="H42" s="22">
        <f>H24/'personnes total'!G24</f>
        <v>3.5873351661560117E-2</v>
      </c>
      <c r="I42" s="22">
        <f>I24/'personnes total'!H24</f>
        <v>3.6398945344591024E-2</v>
      </c>
      <c r="J42" s="22">
        <f>J24/'personnes total'!I24</f>
        <v>3.6428184733269475E-2</v>
      </c>
      <c r="K42" s="22">
        <f>K24/'personnes total'!J24</f>
        <v>3.7258700615789106E-2</v>
      </c>
      <c r="L42" s="22">
        <f>L24/'personnes total'!K24</f>
        <v>3.8719512195121951E-2</v>
      </c>
      <c r="M42" s="22">
        <f>M24/'personnes total'!L24</f>
        <v>3.883882320051308E-2</v>
      </c>
      <c r="N42" s="22">
        <f>N24/'personnes total'!M24</f>
        <v>3.8960934223684636E-2</v>
      </c>
      <c r="O42" s="22">
        <f>O24/'personnes total'!N24</f>
        <v>3.8641318808751282E-2</v>
      </c>
    </row>
    <row r="43" spans="2:15" ht="15" x14ac:dyDescent="0.25">
      <c r="B43" s="7" t="s">
        <v>56</v>
      </c>
      <c r="C43" s="22">
        <f>C25/'personnes total'!B25</f>
        <v>5.4979720594862551E-2</v>
      </c>
      <c r="D43" s="22">
        <f>D25/'personnes total'!C25</f>
        <v>5.461352125082581E-2</v>
      </c>
      <c r="E43" s="22">
        <f>E25/'personnes total'!D25</f>
        <v>5.378224748578924E-2</v>
      </c>
      <c r="F43" s="22">
        <f>F25/'personnes total'!E25</f>
        <v>5.3486357730619313E-2</v>
      </c>
      <c r="G43" s="22">
        <f>G25/'personnes total'!F25</f>
        <v>5.2103352551783048E-2</v>
      </c>
      <c r="H43" s="22">
        <f>H25/'personnes total'!G25</f>
        <v>5.0715488215488214E-2</v>
      </c>
      <c r="I43" s="22">
        <f>I25/'personnes total'!H25</f>
        <v>5.0826446280991734E-2</v>
      </c>
      <c r="J43" s="22">
        <f>J25/'personnes total'!I25</f>
        <v>5.0615043355515227E-2</v>
      </c>
      <c r="K43" s="22">
        <f>K25/'personnes total'!J25</f>
        <v>5.1597539194284579E-2</v>
      </c>
      <c r="L43" s="22">
        <f>L25/'personnes total'!K25</f>
        <v>5.2288871349644828E-2</v>
      </c>
      <c r="M43" s="22">
        <f>M25/'personnes total'!L25</f>
        <v>5.1200000000000002E-2</v>
      </c>
      <c r="N43" s="22">
        <f>N25/'personnes total'!M25</f>
        <v>5.0019770660340059E-2</v>
      </c>
      <c r="O43" s="22">
        <f>O25/'personnes total'!N25</f>
        <v>5.0259965337954939E-2</v>
      </c>
    </row>
    <row r="44" spans="2:15" ht="15" x14ac:dyDescent="0.25">
      <c r="B44" s="7" t="s">
        <v>57</v>
      </c>
      <c r="C44" s="22">
        <f>C26/'personnes total'!B26</f>
        <v>4.6833957929809107E-2</v>
      </c>
      <c r="D44" s="22">
        <f>D26/'personnes total'!C26</f>
        <v>4.6294931418383777E-2</v>
      </c>
      <c r="E44" s="22">
        <f>E26/'personnes total'!D26</f>
        <v>4.6343527535391435E-2</v>
      </c>
      <c r="F44" s="22">
        <f>F26/'personnes total'!E26</f>
        <v>4.5752297551043097E-2</v>
      </c>
      <c r="G44" s="22">
        <f>G26/'personnes total'!F26</f>
        <v>4.4892920935559404E-2</v>
      </c>
      <c r="H44" s="22">
        <f>H26/'personnes total'!G26</f>
        <v>4.6124935791974631E-2</v>
      </c>
      <c r="I44" s="22">
        <f>I26/'personnes total'!H26</f>
        <v>4.8488391835901527E-2</v>
      </c>
      <c r="J44" s="22">
        <f>J26/'personnes total'!I26</f>
        <v>4.7701868081173618E-2</v>
      </c>
      <c r="K44" s="22">
        <f>K26/'personnes total'!J26</f>
        <v>4.783811341505214E-2</v>
      </c>
      <c r="L44" s="22">
        <f>L26/'personnes total'!K26</f>
        <v>4.9800592109857149E-2</v>
      </c>
      <c r="M44" s="22" t="e">
        <f>M26/'personnes total'!L26</f>
        <v>#VALUE!</v>
      </c>
      <c r="N44" s="22" t="e">
        <f>N26/'personnes total'!M26</f>
        <v>#VALUE!</v>
      </c>
      <c r="O44" s="22" t="e">
        <f>O26/'personnes total'!N26</f>
        <v>#VALUE!</v>
      </c>
    </row>
    <row r="46" spans="2:15" s="26" customFormat="1" ht="19.899999999999999" customHeight="1" x14ac:dyDescent="0.25">
      <c r="B46" s="30"/>
      <c r="C46" s="27" t="s">
        <v>59</v>
      </c>
      <c r="D46" s="28" t="s">
        <v>68</v>
      </c>
      <c r="E46" s="28" t="s">
        <v>69</v>
      </c>
      <c r="F46" s="28" t="s">
        <v>70</v>
      </c>
      <c r="G46" s="29" t="s">
        <v>71</v>
      </c>
    </row>
    <row r="47" spans="2:15" s="26" customFormat="1" ht="19.899999999999999" customHeight="1" x14ac:dyDescent="0.25">
      <c r="B47" s="45" t="s">
        <v>82</v>
      </c>
      <c r="C47" s="38">
        <f>C30</f>
        <v>5.0447191221668436E-2</v>
      </c>
      <c r="D47" s="39">
        <f>L30</f>
        <v>5.2240735076575569E-2</v>
      </c>
      <c r="E47" s="39">
        <f t="shared" ref="E47:G60" si="0">M30</f>
        <v>5.2460457124885555E-2</v>
      </c>
      <c r="F47" s="39">
        <f t="shared" si="0"/>
        <v>5.278093043559156E-2</v>
      </c>
      <c r="G47" s="40">
        <f t="shared" si="0"/>
        <v>5.2593725740367567E-2</v>
      </c>
    </row>
    <row r="48" spans="2:15" s="26" customFormat="1" ht="19.899999999999999" customHeight="1" x14ac:dyDescent="0.25">
      <c r="B48" s="47" t="s">
        <v>44</v>
      </c>
      <c r="C48" s="31">
        <f t="shared" ref="C48:C61" si="1">C31</f>
        <v>5.8023592254618291E-2</v>
      </c>
      <c r="D48" s="32">
        <f t="shared" ref="D48:D61" si="2">L31</f>
        <v>5.3827140318264459E-2</v>
      </c>
      <c r="E48" s="32">
        <f t="shared" si="0"/>
        <v>5.4241094212514031E-2</v>
      </c>
      <c r="F48" s="32">
        <f t="shared" si="0"/>
        <v>5.4062174505247973E-2</v>
      </c>
      <c r="G48" s="33">
        <f t="shared" si="0"/>
        <v>5.4257177056965124E-2</v>
      </c>
    </row>
    <row r="49" spans="2:7" s="26" customFormat="1" ht="19.899999999999999" customHeight="1" x14ac:dyDescent="0.25">
      <c r="B49" s="47" t="s">
        <v>45</v>
      </c>
      <c r="C49" s="31">
        <f t="shared" si="1"/>
        <v>6.2528177424840431E-2</v>
      </c>
      <c r="D49" s="32">
        <f t="shared" si="2"/>
        <v>6.2519105617696122E-2</v>
      </c>
      <c r="E49" s="32">
        <f t="shared" si="0"/>
        <v>6.2231132428988985E-2</v>
      </c>
      <c r="F49" s="32">
        <f t="shared" si="0"/>
        <v>6.191474310757062E-2</v>
      </c>
      <c r="G49" s="33">
        <f t="shared" si="0"/>
        <v>6.1441870216232722E-2</v>
      </c>
    </row>
    <row r="50" spans="2:7" s="26" customFormat="1" ht="19.899999999999999" customHeight="1" x14ac:dyDescent="0.25">
      <c r="B50" s="47" t="s">
        <v>46</v>
      </c>
      <c r="C50" s="31">
        <f t="shared" si="1"/>
        <v>5.2008608321377332E-2</v>
      </c>
      <c r="D50" s="32">
        <f t="shared" si="2"/>
        <v>4.9251247920133114E-2</v>
      </c>
      <c r="E50" s="32">
        <f t="shared" si="0"/>
        <v>4.797047970479705E-2</v>
      </c>
      <c r="F50" s="32">
        <f t="shared" si="0"/>
        <v>4.652686762778506E-2</v>
      </c>
      <c r="G50" s="33">
        <f t="shared" si="0"/>
        <v>4.6401515151515152E-2</v>
      </c>
    </row>
    <row r="51" spans="2:7" s="26" customFormat="1" ht="19.899999999999999" customHeight="1" x14ac:dyDescent="0.25">
      <c r="B51" s="47" t="s">
        <v>47</v>
      </c>
      <c r="C51" s="31">
        <f t="shared" si="1"/>
        <v>4.8333658156304811E-2</v>
      </c>
      <c r="D51" s="32">
        <f t="shared" si="2"/>
        <v>5.2191006272638923E-2</v>
      </c>
      <c r="E51" s="32">
        <f t="shared" si="0"/>
        <v>5.261048647445174E-2</v>
      </c>
      <c r="F51" s="32">
        <f t="shared" si="0"/>
        <v>5.2885470389471813E-2</v>
      </c>
      <c r="G51" s="33">
        <f t="shared" si="0"/>
        <v>5.2351083428370908E-2</v>
      </c>
    </row>
    <row r="52" spans="2:7" s="26" customFormat="1" ht="19.899999999999999" customHeight="1" x14ac:dyDescent="0.25">
      <c r="B52" s="47" t="s">
        <v>48</v>
      </c>
      <c r="C52" s="31">
        <f t="shared" si="1"/>
        <v>4.8047001163750457E-2</v>
      </c>
      <c r="D52" s="32">
        <f t="shared" si="2"/>
        <v>4.5258482891585232E-2</v>
      </c>
      <c r="E52" s="32">
        <f t="shared" si="0"/>
        <v>4.444478663012124E-2</v>
      </c>
      <c r="F52" s="32">
        <f t="shared" si="0"/>
        <v>4.5048300087818342E-2</v>
      </c>
      <c r="G52" s="33">
        <f t="shared" si="0"/>
        <v>4.872053016381906E-2</v>
      </c>
    </row>
    <row r="53" spans="2:7" s="26" customFormat="1" ht="19.899999999999999" customHeight="1" x14ac:dyDescent="0.25">
      <c r="B53" s="41" t="s">
        <v>49</v>
      </c>
      <c r="C53" s="42">
        <f t="shared" si="1"/>
        <v>5.0361320122178352E-2</v>
      </c>
      <c r="D53" s="43">
        <f t="shared" si="2"/>
        <v>5.0673778775968556E-2</v>
      </c>
      <c r="E53" s="43">
        <f t="shared" si="0"/>
        <v>5.1209153767856515E-2</v>
      </c>
      <c r="F53" s="43">
        <f t="shared" si="0"/>
        <v>5.1070221554637626E-2</v>
      </c>
      <c r="G53" s="44">
        <f t="shared" si="0"/>
        <v>5.0651855793534657E-2</v>
      </c>
    </row>
    <row r="54" spans="2:7" s="26" customFormat="1" ht="19.899999999999999" customHeight="1" x14ac:dyDescent="0.25">
      <c r="B54" s="47" t="s">
        <v>50</v>
      </c>
      <c r="C54" s="31">
        <f t="shared" si="1"/>
        <v>4.6471746533886409E-2</v>
      </c>
      <c r="D54" s="32">
        <f t="shared" si="2"/>
        <v>4.7110441932410332E-2</v>
      </c>
      <c r="E54" s="32">
        <f t="shared" si="0"/>
        <v>4.7291043071633794E-2</v>
      </c>
      <c r="F54" s="32">
        <f t="shared" si="0"/>
        <v>4.7503673988163797E-2</v>
      </c>
      <c r="G54" s="33">
        <f t="shared" si="0"/>
        <v>4.693581950284418E-2</v>
      </c>
    </row>
    <row r="55" spans="2:7" s="26" customFormat="1" ht="19.899999999999999" customHeight="1" x14ac:dyDescent="0.25">
      <c r="B55" s="47" t="s">
        <v>51</v>
      </c>
      <c r="C55" s="31">
        <f t="shared" si="1"/>
        <v>6.1015970606184147E-2</v>
      </c>
      <c r="D55" s="32">
        <f t="shared" si="2"/>
        <v>5.9825325658634243E-2</v>
      </c>
      <c r="E55" s="32">
        <f t="shared" si="0"/>
        <v>5.5125700422937372E-2</v>
      </c>
      <c r="F55" s="32">
        <f t="shared" si="0"/>
        <v>5.5831062959154458E-2</v>
      </c>
      <c r="G55" s="33">
        <f t="shared" si="0"/>
        <v>5.5804886610086618E-2</v>
      </c>
    </row>
    <row r="56" spans="2:7" s="26" customFormat="1" ht="19.899999999999999" customHeight="1" x14ac:dyDescent="0.25">
      <c r="B56" s="47" t="s">
        <v>52</v>
      </c>
      <c r="C56" s="31">
        <f t="shared" si="1"/>
        <v>4.4196377719558033E-2</v>
      </c>
      <c r="D56" s="32">
        <f t="shared" si="2"/>
        <v>4.3125844331289617E-2</v>
      </c>
      <c r="E56" s="32">
        <f t="shared" si="0"/>
        <v>4.2779632721202006E-2</v>
      </c>
      <c r="F56" s="32">
        <f t="shared" si="0"/>
        <v>4.2566253965005629E-2</v>
      </c>
      <c r="G56" s="33">
        <f t="shared" si="0"/>
        <v>4.2433789504775034E-2</v>
      </c>
    </row>
    <row r="57" spans="2:7" s="26" customFormat="1" ht="19.899999999999999" customHeight="1" x14ac:dyDescent="0.25">
      <c r="B57" s="47" t="s">
        <v>53</v>
      </c>
      <c r="C57" s="31">
        <f t="shared" si="1"/>
        <v>5.0458614858682201E-2</v>
      </c>
      <c r="D57" s="32">
        <f t="shared" si="2"/>
        <v>4.8667170883047527E-2</v>
      </c>
      <c r="E57" s="32">
        <f t="shared" si="0"/>
        <v>4.8255696713046983E-2</v>
      </c>
      <c r="F57" s="32">
        <f t="shared" si="0"/>
        <v>4.7380072828221147E-2</v>
      </c>
      <c r="G57" s="33">
        <f t="shared" si="0"/>
        <v>4.7552495446577817E-2</v>
      </c>
    </row>
    <row r="58" spans="2:7" s="26" customFormat="1" ht="19.899999999999999" customHeight="1" x14ac:dyDescent="0.25">
      <c r="B58" s="47" t="s">
        <v>54</v>
      </c>
      <c r="C58" s="31">
        <f t="shared" si="1"/>
        <v>5.5333988276090908E-2</v>
      </c>
      <c r="D58" s="32">
        <f t="shared" si="2"/>
        <v>6.3471542087706348E-2</v>
      </c>
      <c r="E58" s="32">
        <f t="shared" si="0"/>
        <v>6.6540225398838859E-2</v>
      </c>
      <c r="F58" s="32">
        <f t="shared" si="0"/>
        <v>6.8706512042818912E-2</v>
      </c>
      <c r="G58" s="33">
        <f t="shared" si="0"/>
        <v>6.6467478872070496E-2</v>
      </c>
    </row>
    <row r="59" spans="2:7" s="26" customFormat="1" ht="19.899999999999999" customHeight="1" x14ac:dyDescent="0.25">
      <c r="B59" s="47" t="s">
        <v>55</v>
      </c>
      <c r="C59" s="31">
        <f t="shared" si="1"/>
        <v>3.4877538577760082E-2</v>
      </c>
      <c r="D59" s="32">
        <f t="shared" si="2"/>
        <v>3.8719512195121951E-2</v>
      </c>
      <c r="E59" s="32">
        <f t="shared" si="0"/>
        <v>3.883882320051308E-2</v>
      </c>
      <c r="F59" s="32">
        <f t="shared" si="0"/>
        <v>3.8960934223684636E-2</v>
      </c>
      <c r="G59" s="33">
        <f t="shared" si="0"/>
        <v>3.8641318808751282E-2</v>
      </c>
    </row>
    <row r="60" spans="2:7" s="26" customFormat="1" ht="19.899999999999999" customHeight="1" x14ac:dyDescent="0.25">
      <c r="B60" s="47" t="s">
        <v>56</v>
      </c>
      <c r="C60" s="31">
        <f t="shared" si="1"/>
        <v>5.4979720594862551E-2</v>
      </c>
      <c r="D60" s="32">
        <f t="shared" si="2"/>
        <v>5.2288871349644828E-2</v>
      </c>
      <c r="E60" s="32">
        <f t="shared" si="0"/>
        <v>5.1200000000000002E-2</v>
      </c>
      <c r="F60" s="32">
        <f t="shared" si="0"/>
        <v>5.0019770660340059E-2</v>
      </c>
      <c r="G60" s="33">
        <f t="shared" si="0"/>
        <v>5.0259965337954939E-2</v>
      </c>
    </row>
    <row r="61" spans="2:7" s="26" customFormat="1" ht="19.899999999999999" customHeight="1" x14ac:dyDescent="0.25">
      <c r="B61" s="48" t="s">
        <v>57</v>
      </c>
      <c r="C61" s="34">
        <f t="shared" si="1"/>
        <v>4.6833957929809107E-2</v>
      </c>
      <c r="D61" s="35">
        <f t="shared" si="2"/>
        <v>4.9800592109857149E-2</v>
      </c>
      <c r="E61" s="36"/>
      <c r="F61" s="36"/>
      <c r="G61" s="37"/>
    </row>
    <row r="62" spans="2:7" ht="15.6" customHeight="1" x14ac:dyDescent="0.25">
      <c r="B62" s="46" t="s">
        <v>83</v>
      </c>
    </row>
  </sheetData>
  <sortState ref="Q12:R25">
    <sortCondition descending="1" ref="R12:R25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62"/>
  <sheetViews>
    <sheetView topLeftCell="A18" workbookViewId="0">
      <selection activeCell="A28" sqref="A28:XFD62"/>
    </sheetView>
  </sheetViews>
  <sheetFormatPr baseColWidth="10" defaultColWidth="8.85546875" defaultRowHeight="11.45" customHeight="1" x14ac:dyDescent="0.25"/>
  <cols>
    <col min="1" max="1" width="8.85546875" style="49"/>
    <col min="2" max="2" width="29.85546875" customWidth="1"/>
    <col min="3" max="7" width="12.7109375" customWidth="1"/>
    <col min="8" max="15" width="10" customWidth="1"/>
  </cols>
  <sheetData>
    <row r="1" spans="2:15" x14ac:dyDescent="0.25">
      <c r="B1" s="3" t="s">
        <v>73</v>
      </c>
    </row>
    <row r="2" spans="2:15" x14ac:dyDescent="0.25">
      <c r="B2" s="2" t="s">
        <v>74</v>
      </c>
      <c r="C2" s="1" t="s">
        <v>0</v>
      </c>
    </row>
    <row r="3" spans="2:15" x14ac:dyDescent="0.25">
      <c r="B3" s="2" t="s">
        <v>75</v>
      </c>
      <c r="C3" s="2" t="s">
        <v>6</v>
      </c>
    </row>
    <row r="5" spans="2:15" x14ac:dyDescent="0.25">
      <c r="B5" s="1" t="s">
        <v>12</v>
      </c>
      <c r="D5" s="2" t="s">
        <v>17</v>
      </c>
    </row>
    <row r="6" spans="2:15" x14ac:dyDescent="0.25">
      <c r="B6" s="1" t="s">
        <v>13</v>
      </c>
      <c r="D6" s="2" t="s">
        <v>32</v>
      </c>
    </row>
    <row r="7" spans="2:15" x14ac:dyDescent="0.25">
      <c r="B7" s="1" t="s">
        <v>14</v>
      </c>
      <c r="D7" s="2" t="s">
        <v>24</v>
      </c>
    </row>
    <row r="8" spans="2:15" x14ac:dyDescent="0.25">
      <c r="B8" s="1" t="s">
        <v>15</v>
      </c>
      <c r="D8" s="2" t="s">
        <v>20</v>
      </c>
    </row>
    <row r="10" spans="2:15" x14ac:dyDescent="0.25">
      <c r="B10" s="5" t="s">
        <v>76</v>
      </c>
      <c r="C10" s="4" t="s">
        <v>59</v>
      </c>
      <c r="D10" s="4" t="s">
        <v>60</v>
      </c>
      <c r="E10" s="4" t="s">
        <v>61</v>
      </c>
      <c r="F10" s="4" t="s">
        <v>62</v>
      </c>
      <c r="G10" s="4" t="s">
        <v>63</v>
      </c>
      <c r="H10" s="4" t="s">
        <v>64</v>
      </c>
      <c r="I10" s="4" t="s">
        <v>65</v>
      </c>
      <c r="J10" s="4" t="s">
        <v>66</v>
      </c>
      <c r="K10" s="4" t="s">
        <v>67</v>
      </c>
      <c r="L10" s="4" t="s">
        <v>68</v>
      </c>
      <c r="M10" s="4" t="s">
        <v>69</v>
      </c>
      <c r="N10" s="4" t="s">
        <v>70</v>
      </c>
      <c r="O10" s="4" t="s">
        <v>71</v>
      </c>
    </row>
    <row r="11" spans="2:15" x14ac:dyDescent="0.25">
      <c r="B11" s="6" t="s">
        <v>77</v>
      </c>
      <c r="C11" s="8" t="s">
        <v>78</v>
      </c>
      <c r="D11" s="8" t="s">
        <v>78</v>
      </c>
      <c r="E11" s="8" t="s">
        <v>78</v>
      </c>
      <c r="F11" s="8" t="s">
        <v>78</v>
      </c>
      <c r="G11" s="8" t="s">
        <v>78</v>
      </c>
      <c r="H11" s="8" t="s">
        <v>78</v>
      </c>
      <c r="I11" s="8" t="s">
        <v>78</v>
      </c>
      <c r="J11" s="8" t="s">
        <v>78</v>
      </c>
      <c r="K11" s="8" t="s">
        <v>78</v>
      </c>
      <c r="L11" s="8" t="s">
        <v>78</v>
      </c>
      <c r="M11" s="8" t="s">
        <v>78</v>
      </c>
      <c r="N11" s="8" t="s">
        <v>78</v>
      </c>
      <c r="O11" s="8" t="s">
        <v>78</v>
      </c>
    </row>
    <row r="12" spans="2:15" x14ac:dyDescent="0.25">
      <c r="B12" s="7" t="s">
        <v>43</v>
      </c>
      <c r="C12" s="21">
        <v>5494.1</v>
      </c>
      <c r="D12" s="17">
        <v>5525.34</v>
      </c>
      <c r="E12" s="21">
        <v>5464.2</v>
      </c>
      <c r="F12" s="17">
        <v>5460.62</v>
      </c>
      <c r="G12" s="17">
        <v>5500.43</v>
      </c>
      <c r="H12" s="17">
        <v>5568.76</v>
      </c>
      <c r="I12" s="17">
        <v>5708.01</v>
      </c>
      <c r="J12" s="17">
        <v>5824.84</v>
      </c>
      <c r="K12" s="17">
        <v>5911.25</v>
      </c>
      <c r="L12" s="17">
        <v>5986.94</v>
      </c>
      <c r="M12" s="17">
        <v>5923.32</v>
      </c>
      <c r="N12" s="17">
        <v>6055.89</v>
      </c>
      <c r="O12" s="10" t="s">
        <v>79</v>
      </c>
    </row>
    <row r="13" spans="2:15" x14ac:dyDescent="0.25">
      <c r="B13" s="7" t="s">
        <v>44</v>
      </c>
      <c r="C13" s="20">
        <v>115.2</v>
      </c>
      <c r="D13" s="20">
        <v>113.3</v>
      </c>
      <c r="E13" s="20">
        <v>111.1</v>
      </c>
      <c r="F13" s="20">
        <v>109.6</v>
      </c>
      <c r="G13" s="20">
        <v>114.4</v>
      </c>
      <c r="H13" s="20">
        <v>115</v>
      </c>
      <c r="I13" s="20">
        <v>115.6</v>
      </c>
      <c r="J13" s="20">
        <v>116.9</v>
      </c>
      <c r="K13" s="20">
        <v>119</v>
      </c>
      <c r="L13" s="20">
        <v>121.9</v>
      </c>
      <c r="M13" s="20">
        <v>122.6</v>
      </c>
      <c r="N13" s="20">
        <v>124.3</v>
      </c>
      <c r="O13" s="20">
        <v>127</v>
      </c>
    </row>
    <row r="14" spans="2:15" x14ac:dyDescent="0.25">
      <c r="B14" s="7" t="s">
        <v>45</v>
      </c>
      <c r="C14" s="17">
        <v>207.25</v>
      </c>
      <c r="D14" s="17">
        <v>201.25</v>
      </c>
      <c r="E14" s="17">
        <v>195.91</v>
      </c>
      <c r="F14" s="17">
        <v>193.89</v>
      </c>
      <c r="G14" s="17">
        <v>195.61</v>
      </c>
      <c r="H14" s="21">
        <v>199.1</v>
      </c>
      <c r="I14" s="17">
        <v>202.16</v>
      </c>
      <c r="J14" s="17">
        <v>203.58</v>
      </c>
      <c r="K14" s="17">
        <v>207.55</v>
      </c>
      <c r="L14" s="17">
        <v>209.05</v>
      </c>
      <c r="M14" s="17">
        <v>206.27</v>
      </c>
      <c r="N14" s="21">
        <v>204.7</v>
      </c>
      <c r="O14" s="17">
        <v>204.15</v>
      </c>
    </row>
    <row r="15" spans="2:15" x14ac:dyDescent="0.25">
      <c r="B15" s="7" t="s">
        <v>46</v>
      </c>
      <c r="C15" s="20">
        <v>65</v>
      </c>
      <c r="D15" s="20">
        <v>63</v>
      </c>
      <c r="E15" s="20">
        <v>62</v>
      </c>
      <c r="F15" s="20">
        <v>61</v>
      </c>
      <c r="G15" s="20">
        <v>61</v>
      </c>
      <c r="H15" s="20">
        <v>61</v>
      </c>
      <c r="I15" s="20">
        <v>62</v>
      </c>
      <c r="J15" s="20">
        <v>64</v>
      </c>
      <c r="K15" s="20">
        <v>65</v>
      </c>
      <c r="L15" s="20">
        <v>64</v>
      </c>
      <c r="M15" s="20">
        <v>61</v>
      </c>
      <c r="N15" s="20">
        <v>61</v>
      </c>
      <c r="O15" s="20">
        <v>63</v>
      </c>
    </row>
    <row r="16" spans="2:15" x14ac:dyDescent="0.25">
      <c r="B16" s="7" t="s">
        <v>47</v>
      </c>
      <c r="C16" s="21">
        <v>843</v>
      </c>
      <c r="D16" s="21">
        <v>858</v>
      </c>
      <c r="E16" s="21">
        <v>870</v>
      </c>
      <c r="F16" s="21">
        <v>882</v>
      </c>
      <c r="G16" s="21">
        <v>887</v>
      </c>
      <c r="H16" s="21">
        <v>898</v>
      </c>
      <c r="I16" s="21">
        <v>912</v>
      </c>
      <c r="J16" s="21">
        <v>924</v>
      </c>
      <c r="K16" s="21">
        <v>943</v>
      </c>
      <c r="L16" s="21">
        <v>959</v>
      </c>
      <c r="M16" s="21">
        <v>957</v>
      </c>
      <c r="N16" s="21">
        <v>947</v>
      </c>
      <c r="O16" s="10" t="s">
        <v>79</v>
      </c>
    </row>
    <row r="17" spans="2:15" x14ac:dyDescent="0.25">
      <c r="B17" s="7" t="s">
        <v>48</v>
      </c>
      <c r="C17" s="20">
        <v>572.9</v>
      </c>
      <c r="D17" s="20">
        <v>551.6</v>
      </c>
      <c r="E17" s="20">
        <v>527.5</v>
      </c>
      <c r="F17" s="20">
        <v>502</v>
      </c>
      <c r="G17" s="20">
        <v>500.1</v>
      </c>
      <c r="H17" s="20">
        <v>508.7</v>
      </c>
      <c r="I17" s="20">
        <v>527.70000000000005</v>
      </c>
      <c r="J17" s="20">
        <v>538.1</v>
      </c>
      <c r="K17" s="20">
        <v>536.1</v>
      </c>
      <c r="L17" s="20">
        <v>553.79999999999995</v>
      </c>
      <c r="M17" s="20">
        <v>515.5</v>
      </c>
      <c r="N17" s="20">
        <v>529.70000000000005</v>
      </c>
      <c r="O17" s="9" t="s">
        <v>79</v>
      </c>
    </row>
    <row r="18" spans="2:15" s="25" customFormat="1" x14ac:dyDescent="0.25">
      <c r="B18" s="23" t="s">
        <v>49</v>
      </c>
      <c r="C18" s="50">
        <v>760</v>
      </c>
      <c r="D18" s="50">
        <v>782</v>
      </c>
      <c r="E18" s="50">
        <v>782</v>
      </c>
      <c r="F18" s="50">
        <v>785</v>
      </c>
      <c r="G18" s="50">
        <v>787</v>
      </c>
      <c r="H18" s="50">
        <v>792</v>
      </c>
      <c r="I18" s="50">
        <v>809</v>
      </c>
      <c r="J18" s="50">
        <v>817</v>
      </c>
      <c r="K18" s="50">
        <v>829</v>
      </c>
      <c r="L18" s="50">
        <v>850</v>
      </c>
      <c r="M18" s="50">
        <v>862</v>
      </c>
      <c r="N18" s="50">
        <v>878</v>
      </c>
      <c r="O18" s="51" t="s">
        <v>79</v>
      </c>
    </row>
    <row r="19" spans="2:15" x14ac:dyDescent="0.25">
      <c r="B19" s="7" t="s">
        <v>50</v>
      </c>
      <c r="C19" s="20">
        <v>612</v>
      </c>
      <c r="D19" s="20">
        <v>614.1</v>
      </c>
      <c r="E19" s="20">
        <v>596</v>
      </c>
      <c r="F19" s="20">
        <v>585.1</v>
      </c>
      <c r="G19" s="20">
        <v>587</v>
      </c>
      <c r="H19" s="20">
        <v>592.29999999999995</v>
      </c>
      <c r="I19" s="20">
        <v>603.9</v>
      </c>
      <c r="J19" s="20">
        <v>620.6</v>
      </c>
      <c r="K19" s="20">
        <v>624.29999999999995</v>
      </c>
      <c r="L19" s="20">
        <v>625.20000000000005</v>
      </c>
      <c r="M19" s="20">
        <v>620.9</v>
      </c>
      <c r="N19" s="20">
        <v>626.20000000000005</v>
      </c>
      <c r="O19" s="9" t="s">
        <v>79</v>
      </c>
    </row>
    <row r="20" spans="2:15" x14ac:dyDescent="0.25">
      <c r="B20" s="7" t="s">
        <v>51</v>
      </c>
      <c r="C20" s="17">
        <v>142.22999999999999</v>
      </c>
      <c r="D20" s="17">
        <v>144.61000000000001</v>
      </c>
      <c r="E20" s="17">
        <v>140.88</v>
      </c>
      <c r="F20" s="17">
        <v>143.74</v>
      </c>
      <c r="G20" s="17">
        <v>146.11000000000001</v>
      </c>
      <c r="H20" s="17">
        <v>150.43</v>
      </c>
      <c r="I20" s="21">
        <v>157.5</v>
      </c>
      <c r="J20" s="17">
        <v>161.71</v>
      </c>
      <c r="K20" s="17">
        <v>163.19</v>
      </c>
      <c r="L20" s="21">
        <v>166.5</v>
      </c>
      <c r="M20" s="17">
        <v>153.77000000000001</v>
      </c>
      <c r="N20" s="17">
        <v>153.84</v>
      </c>
      <c r="O20" s="21">
        <v>152</v>
      </c>
    </row>
    <row r="21" spans="2:15" x14ac:dyDescent="0.25">
      <c r="B21" s="7" t="s">
        <v>52</v>
      </c>
      <c r="C21" s="20">
        <v>197</v>
      </c>
      <c r="D21" s="20">
        <v>198</v>
      </c>
      <c r="E21" s="20">
        <v>194</v>
      </c>
      <c r="F21" s="20">
        <v>187</v>
      </c>
      <c r="G21" s="20">
        <v>184</v>
      </c>
      <c r="H21" s="20">
        <v>184</v>
      </c>
      <c r="I21" s="20">
        <v>188</v>
      </c>
      <c r="J21" s="20">
        <v>192</v>
      </c>
      <c r="K21" s="20">
        <v>196</v>
      </c>
      <c r="L21" s="20">
        <v>201</v>
      </c>
      <c r="M21" s="20">
        <v>201</v>
      </c>
      <c r="N21" s="20">
        <v>205</v>
      </c>
      <c r="O21" s="20">
        <v>211</v>
      </c>
    </row>
    <row r="22" spans="2:15" x14ac:dyDescent="0.25">
      <c r="B22" s="7" t="s">
        <v>53</v>
      </c>
      <c r="C22" s="17">
        <v>120.46</v>
      </c>
      <c r="D22" s="17">
        <v>122.24</v>
      </c>
      <c r="E22" s="17">
        <v>121.88</v>
      </c>
      <c r="F22" s="17">
        <v>120.69</v>
      </c>
      <c r="G22" s="21">
        <v>121.9</v>
      </c>
      <c r="H22" s="17">
        <v>122.63</v>
      </c>
      <c r="I22" s="17">
        <v>125.39</v>
      </c>
      <c r="J22" s="17">
        <v>127.35</v>
      </c>
      <c r="K22" s="17">
        <v>130.44</v>
      </c>
      <c r="L22" s="17">
        <v>129.55000000000001</v>
      </c>
      <c r="M22" s="17">
        <v>124.43</v>
      </c>
      <c r="N22" s="17">
        <v>124.71</v>
      </c>
      <c r="O22" s="17">
        <v>129.88</v>
      </c>
    </row>
    <row r="23" spans="2:15" x14ac:dyDescent="0.25">
      <c r="B23" s="7" t="s">
        <v>54</v>
      </c>
      <c r="C23" s="20">
        <v>610.20000000000005</v>
      </c>
      <c r="D23" s="20">
        <v>623.6</v>
      </c>
      <c r="E23" s="20">
        <v>629.29999999999995</v>
      </c>
      <c r="F23" s="20">
        <v>642.70000000000005</v>
      </c>
      <c r="G23" s="20">
        <v>633.70000000000005</v>
      </c>
      <c r="H23" s="20">
        <v>635.79999999999995</v>
      </c>
      <c r="I23" s="20">
        <v>651.70000000000005</v>
      </c>
      <c r="J23" s="20">
        <v>685.7</v>
      </c>
      <c r="K23" s="20">
        <v>698.5</v>
      </c>
      <c r="L23" s="20">
        <v>683.9</v>
      </c>
      <c r="M23" s="20">
        <v>722.6</v>
      </c>
      <c r="N23" s="20">
        <v>795.8</v>
      </c>
      <c r="O23" s="9" t="s">
        <v>79</v>
      </c>
    </row>
    <row r="24" spans="2:15" x14ac:dyDescent="0.25">
      <c r="B24" s="7" t="s">
        <v>55</v>
      </c>
      <c r="C24" s="17">
        <v>104.47</v>
      </c>
      <c r="D24" s="17">
        <v>103.92</v>
      </c>
      <c r="E24" s="17">
        <v>97.57</v>
      </c>
      <c r="F24" s="17">
        <v>95.09</v>
      </c>
      <c r="G24" s="17">
        <v>96.49</v>
      </c>
      <c r="H24" s="17">
        <v>99.45</v>
      </c>
      <c r="I24" s="17">
        <v>102.85</v>
      </c>
      <c r="J24" s="17">
        <v>105.94</v>
      </c>
      <c r="K24" s="17">
        <v>111.21</v>
      </c>
      <c r="L24" s="17">
        <v>116.56</v>
      </c>
      <c r="M24" s="17">
        <v>116.13</v>
      </c>
      <c r="N24" s="17">
        <v>118.26</v>
      </c>
      <c r="O24" s="10" t="s">
        <v>79</v>
      </c>
    </row>
    <row r="25" spans="2:15" x14ac:dyDescent="0.25">
      <c r="B25" s="7" t="s">
        <v>56</v>
      </c>
      <c r="C25" s="20">
        <v>126</v>
      </c>
      <c r="D25" s="20">
        <v>129</v>
      </c>
      <c r="E25" s="20">
        <v>128</v>
      </c>
      <c r="F25" s="20">
        <v>129</v>
      </c>
      <c r="G25" s="20">
        <v>129</v>
      </c>
      <c r="H25" s="20">
        <v>129</v>
      </c>
      <c r="I25" s="20">
        <v>132</v>
      </c>
      <c r="J25" s="20">
        <v>134</v>
      </c>
      <c r="K25" s="20">
        <v>138</v>
      </c>
      <c r="L25" s="20">
        <v>142</v>
      </c>
      <c r="M25" s="20">
        <v>137</v>
      </c>
      <c r="N25" s="20">
        <v>134</v>
      </c>
      <c r="O25" s="9" t="s">
        <v>79</v>
      </c>
    </row>
    <row r="26" spans="2:15" x14ac:dyDescent="0.25">
      <c r="B26" s="7" t="s">
        <v>57</v>
      </c>
      <c r="C26" s="17">
        <v>711.29</v>
      </c>
      <c r="D26" s="17">
        <v>703.02</v>
      </c>
      <c r="E26" s="17">
        <v>703.45</v>
      </c>
      <c r="F26" s="17">
        <v>687.25</v>
      </c>
      <c r="G26" s="17">
        <v>700.27</v>
      </c>
      <c r="H26" s="17">
        <v>729.29</v>
      </c>
      <c r="I26" s="17">
        <v>799.98</v>
      </c>
      <c r="J26" s="17">
        <v>778.35</v>
      </c>
      <c r="K26" s="17">
        <v>781.74</v>
      </c>
      <c r="L26" s="17">
        <v>812.08</v>
      </c>
      <c r="M26" s="10" t="s">
        <v>79</v>
      </c>
      <c r="N26" s="10" t="s">
        <v>79</v>
      </c>
      <c r="O26" s="10" t="s">
        <v>79</v>
      </c>
    </row>
    <row r="28" spans="2:15" s="49" customFormat="1" ht="15" x14ac:dyDescent="0.25">
      <c r="B28" s="5" t="s">
        <v>76</v>
      </c>
      <c r="C28" s="4" t="s">
        <v>59</v>
      </c>
      <c r="D28" s="4" t="s">
        <v>60</v>
      </c>
      <c r="E28" s="4" t="s">
        <v>61</v>
      </c>
      <c r="F28" s="4" t="s">
        <v>62</v>
      </c>
      <c r="G28" s="4" t="s">
        <v>63</v>
      </c>
      <c r="H28" s="4" t="s">
        <v>64</v>
      </c>
      <c r="I28" s="4" t="s">
        <v>65</v>
      </c>
      <c r="J28" s="4" t="s">
        <v>66</v>
      </c>
      <c r="K28" s="4" t="s">
        <v>67</v>
      </c>
      <c r="L28" s="4" t="s">
        <v>68</v>
      </c>
      <c r="M28" s="4" t="s">
        <v>69</v>
      </c>
      <c r="N28" s="4" t="s">
        <v>70</v>
      </c>
      <c r="O28" s="4" t="s">
        <v>71</v>
      </c>
    </row>
    <row r="29" spans="2:15" s="49" customFormat="1" ht="15" x14ac:dyDescent="0.25">
      <c r="B29" s="6" t="s">
        <v>77</v>
      </c>
      <c r="C29" s="8" t="s">
        <v>78</v>
      </c>
      <c r="D29" s="8" t="s">
        <v>78</v>
      </c>
      <c r="E29" s="8" t="s">
        <v>78</v>
      </c>
      <c r="F29" s="8" t="s">
        <v>78</v>
      </c>
      <c r="G29" s="8" t="s">
        <v>78</v>
      </c>
      <c r="H29" s="8" t="s">
        <v>78</v>
      </c>
      <c r="I29" s="8" t="s">
        <v>78</v>
      </c>
      <c r="J29" s="8" t="s">
        <v>78</v>
      </c>
      <c r="K29" s="8" t="s">
        <v>78</v>
      </c>
      <c r="L29" s="8" t="s">
        <v>78</v>
      </c>
      <c r="M29" s="8" t="s">
        <v>78</v>
      </c>
      <c r="N29" s="8" t="s">
        <v>78</v>
      </c>
      <c r="O29" s="8" t="s">
        <v>78</v>
      </c>
    </row>
    <row r="30" spans="2:15" s="49" customFormat="1" ht="15" x14ac:dyDescent="0.25">
      <c r="B30" s="7" t="s">
        <v>43</v>
      </c>
      <c r="C30" s="22">
        <f>C12/'personnes total'!B12</f>
        <v>2.8052399335128372E-2</v>
      </c>
      <c r="D30" s="22">
        <f>D12/'personnes total'!C12</f>
        <v>2.8198266165964322E-2</v>
      </c>
      <c r="E30" s="22">
        <f>E12/'personnes total'!D12</f>
        <v>2.7954124581406909E-2</v>
      </c>
      <c r="F30" s="22">
        <f>F12/'personnes total'!E12</f>
        <v>2.8044256412905918E-2</v>
      </c>
      <c r="G30" s="22">
        <f>G12/'personnes total'!F12</f>
        <v>2.799310283510812E-2</v>
      </c>
      <c r="H30" s="22">
        <f>H12/'personnes total'!G12</f>
        <v>2.8079237385669496E-2</v>
      </c>
      <c r="I30" s="22">
        <f>I12/'personnes total'!H12</f>
        <v>2.8412763660079211E-2</v>
      </c>
      <c r="J30" s="22">
        <f>J12/'personnes total'!I12</f>
        <v>2.8532806231794838E-2</v>
      </c>
      <c r="K30" s="22">
        <f>K12/'personnes total'!J12</f>
        <v>2.8538272690177745E-2</v>
      </c>
      <c r="L30" s="22">
        <f>L12/'personnes total'!K12</f>
        <v>2.858562159858968E-2</v>
      </c>
      <c r="M30" s="22">
        <f>M12/'personnes total'!L12</f>
        <v>2.8668835532683248E-2</v>
      </c>
      <c r="N30" s="22">
        <f>N12/'personnes total'!M12</f>
        <v>2.8891019815229606E-2</v>
      </c>
      <c r="O30" s="22" t="e">
        <f>O12/'personnes total'!N12</f>
        <v>#VALUE!</v>
      </c>
    </row>
    <row r="31" spans="2:15" s="49" customFormat="1" ht="15" x14ac:dyDescent="0.25">
      <c r="B31" s="7" t="s">
        <v>44</v>
      </c>
      <c r="C31" s="22">
        <f>C13/'personnes total'!B13</f>
        <v>2.5639884264411307E-2</v>
      </c>
      <c r="D31" s="22">
        <f>D13/'personnes total'!C13</f>
        <v>2.4884144868331463E-2</v>
      </c>
      <c r="E31" s="22">
        <f>E13/'personnes total'!D13</f>
        <v>2.4297961683142334E-2</v>
      </c>
      <c r="F31" s="22">
        <f>F13/'personnes total'!E13</f>
        <v>2.4039832423065954E-2</v>
      </c>
      <c r="G31" s="22">
        <f>G13/'personnes total'!F13</f>
        <v>2.4993445774709432E-2</v>
      </c>
      <c r="H31" s="22">
        <f>H13/'personnes total'!G13</f>
        <v>2.4905791137869799E-2</v>
      </c>
      <c r="I31" s="22">
        <f>I13/'personnes total'!H13</f>
        <v>2.4725686052231941E-2</v>
      </c>
      <c r="J31" s="22">
        <f>J13/'personnes total'!I13</f>
        <v>2.4618300515952408E-2</v>
      </c>
      <c r="K31" s="22">
        <f>K13/'personnes total'!J13</f>
        <v>2.469802000747167E-2</v>
      </c>
      <c r="L31" s="22">
        <f>L13/'personnes total'!K13</f>
        <v>2.490143607133373E-2</v>
      </c>
      <c r="M31" s="22">
        <f>M13/'personnes total'!L13</f>
        <v>2.5028069817291006E-2</v>
      </c>
      <c r="N31" s="22">
        <f>N13/'personnes total'!M13</f>
        <v>2.4897844723980451E-2</v>
      </c>
      <c r="O31" s="22">
        <f>O13/'personnes total'!N13</f>
        <v>2.4921018033398086E-2</v>
      </c>
    </row>
    <row r="32" spans="2:15" s="49" customFormat="1" ht="15" x14ac:dyDescent="0.25">
      <c r="B32" s="7" t="s">
        <v>45</v>
      </c>
      <c r="C32" s="22">
        <f>C14/'personnes total'!B14</f>
        <v>4.0980851215287391E-2</v>
      </c>
      <c r="D32" s="22">
        <f>D14/'personnes total'!C14</f>
        <v>3.9903319956220359E-2</v>
      </c>
      <c r="E32" s="22">
        <f>E14/'personnes total'!D14</f>
        <v>3.8682072889970026E-2</v>
      </c>
      <c r="F32" s="22">
        <f>F14/'personnes total'!E14</f>
        <v>3.8160336788737488E-2</v>
      </c>
      <c r="G32" s="22">
        <f>G14/'personnes total'!F14</f>
        <v>3.8287560897793491E-2</v>
      </c>
      <c r="H32" s="22">
        <f>H14/'personnes total'!G14</f>
        <v>3.8422126204430411E-2</v>
      </c>
      <c r="I32" s="22">
        <f>I14/'personnes total'!H14</f>
        <v>3.8402066751514918E-2</v>
      </c>
      <c r="J32" s="22">
        <f>J14/'personnes total'!I14</f>
        <v>3.808216154333955E-2</v>
      </c>
      <c r="K32" s="22">
        <f>K14/'personnes total'!J14</f>
        <v>3.831378724079814E-2</v>
      </c>
      <c r="L32" s="22">
        <f>L14/'personnes total'!K14</f>
        <v>3.8496668716875924E-2</v>
      </c>
      <c r="M32" s="22">
        <f>M14/'personnes total'!L14</f>
        <v>3.8647605486022633E-2</v>
      </c>
      <c r="N32" s="22">
        <f>N14/'personnes total'!M14</f>
        <v>3.8206764482454192E-2</v>
      </c>
      <c r="O32" s="22">
        <f>O14/'personnes total'!N14</f>
        <v>3.754372285137357E-2</v>
      </c>
    </row>
    <row r="33" spans="2:15" s="49" customFormat="1" ht="15" x14ac:dyDescent="0.25">
      <c r="B33" s="7" t="s">
        <v>46</v>
      </c>
      <c r="C33" s="22">
        <f>C15/'personnes total'!B15</f>
        <v>2.3314203730272598E-2</v>
      </c>
      <c r="D33" s="22">
        <f>D15/'personnes total'!C15</f>
        <v>2.2604951560818085E-2</v>
      </c>
      <c r="E33" s="22">
        <f>E15/'personnes total'!D15</f>
        <v>2.2406938923021324E-2</v>
      </c>
      <c r="F33" s="22">
        <f>F15/'personnes total'!E15</f>
        <v>2.2053506869125092E-2</v>
      </c>
      <c r="G33" s="22">
        <f>G15/'personnes total'!F15</f>
        <v>2.1855965603726261E-2</v>
      </c>
      <c r="H33" s="22">
        <f>H15/'personnes total'!G15</f>
        <v>2.1562389536938849E-2</v>
      </c>
      <c r="I33" s="22">
        <f>I15/'personnes total'!H15</f>
        <v>2.1557719054242003E-2</v>
      </c>
      <c r="J33" s="22">
        <f>J15/'personnes total'!I15</f>
        <v>2.1917808219178082E-2</v>
      </c>
      <c r="K33" s="22">
        <f>K15/'personnes total'!J15</f>
        <v>2.1937225784677692E-2</v>
      </c>
      <c r="L33" s="22">
        <f>L15/'personnes total'!K15</f>
        <v>2.1297836938435941E-2</v>
      </c>
      <c r="M33" s="22">
        <f>M15/'personnes total'!L15</f>
        <v>2.0462931902046292E-2</v>
      </c>
      <c r="N33" s="22">
        <f>N15/'personnes total'!M15</f>
        <v>1.9986893840104849E-2</v>
      </c>
      <c r="O33" s="22">
        <f>O15/'personnes total'!N15</f>
        <v>1.9886363636363636E-2</v>
      </c>
    </row>
    <row r="34" spans="2:15" s="49" customFormat="1" ht="15" x14ac:dyDescent="0.25">
      <c r="B34" s="7" t="s">
        <v>47</v>
      </c>
      <c r="C34" s="22">
        <f>C16/'personnes total'!B16</f>
        <v>2.0536932371857337E-2</v>
      </c>
      <c r="D34" s="22">
        <f>D16/'personnes total'!C16</f>
        <v>2.0652801848642405E-2</v>
      </c>
      <c r="E34" s="22">
        <f>E16/'personnes total'!D16</f>
        <v>2.0704919203217591E-2</v>
      </c>
      <c r="F34" s="22">
        <f>F16/'personnes total'!E16</f>
        <v>2.0826446280991735E-2</v>
      </c>
      <c r="G34" s="22">
        <f>G16/'personnes total'!F16</f>
        <v>2.0762622597785631E-2</v>
      </c>
      <c r="H34" s="22">
        <f>H16/'personnes total'!G16</f>
        <v>2.0824637076202402E-2</v>
      </c>
      <c r="I34" s="22">
        <f>I16/'personnes total'!H16</f>
        <v>2.0888206866539933E-2</v>
      </c>
      <c r="J34" s="22">
        <f>J16/'personnes total'!I16</f>
        <v>2.0880884047818127E-2</v>
      </c>
      <c r="K34" s="22">
        <f>K16/'personnes total'!J16</f>
        <v>2.1018142914456382E-2</v>
      </c>
      <c r="L34" s="22">
        <f>L16/'personnes total'!K16</f>
        <v>2.1181199752628325E-2</v>
      </c>
      <c r="M34" s="22">
        <f>M16/'personnes total'!L16</f>
        <v>2.1306913057998443E-2</v>
      </c>
      <c r="N34" s="22">
        <f>N16/'personnes total'!M16</f>
        <v>2.1051929574959986E-2</v>
      </c>
      <c r="O34" s="22" t="e">
        <f>O16/'personnes total'!N16</f>
        <v>#VALUE!</v>
      </c>
    </row>
    <row r="35" spans="2:15" s="49" customFormat="1" ht="15" x14ac:dyDescent="0.25">
      <c r="B35" s="7" t="s">
        <v>48</v>
      </c>
      <c r="C35" s="22">
        <f>C17/'personnes total'!B17</f>
        <v>2.9370600690047623E-2</v>
      </c>
      <c r="D35" s="22">
        <f>D17/'personnes total'!C17</f>
        <v>2.9015086161550279E-2</v>
      </c>
      <c r="E35" s="22">
        <f>E17/'personnes total'!D17</f>
        <v>2.8907119097330684E-2</v>
      </c>
      <c r="F35" s="22">
        <f>F17/'personnes total'!E17</f>
        <v>2.819781158020087E-2</v>
      </c>
      <c r="G35" s="22">
        <f>G17/'personnes total'!F17</f>
        <v>2.7802331593255392E-2</v>
      </c>
      <c r="H35" s="22">
        <f>H17/'personnes total'!G17</f>
        <v>2.7510978432517794E-2</v>
      </c>
      <c r="I35" s="22">
        <f>I17/'personnes total'!H17</f>
        <v>2.794221991591388E-2</v>
      </c>
      <c r="J35" s="22">
        <f>J17/'personnes total'!I17</f>
        <v>2.7762729528792034E-2</v>
      </c>
      <c r="K35" s="22">
        <f>K17/'personnes total'!J17</f>
        <v>2.7063319383515659E-2</v>
      </c>
      <c r="L35" s="22">
        <f>L17/'personnes total'!K17</f>
        <v>2.723771769763084E-2</v>
      </c>
      <c r="M35" s="22">
        <f>M17/'personnes total'!L17</f>
        <v>2.6459507457936828E-2</v>
      </c>
      <c r="N35" s="22">
        <f>N17/'personnes total'!M17</f>
        <v>2.6581357420649859E-2</v>
      </c>
      <c r="O35" s="22" t="e">
        <f>O17/'personnes total'!N17</f>
        <v>#VALUE!</v>
      </c>
    </row>
    <row r="36" spans="2:15" s="25" customFormat="1" ht="15" x14ac:dyDescent="0.25">
      <c r="B36" s="23" t="s">
        <v>49</v>
      </c>
      <c r="C36" s="24">
        <f>C18/'personnes total'!B18</f>
        <v>2.8309617820159429E-2</v>
      </c>
      <c r="D36" s="24">
        <f>D18/'personnes total'!C18</f>
        <v>2.8911564625850341E-2</v>
      </c>
      <c r="E36" s="24">
        <f>E18/'personnes total'!D18</f>
        <v>2.8813559322033899E-2</v>
      </c>
      <c r="F36" s="24">
        <f>F18/'personnes total'!E18</f>
        <v>2.8870908422214049E-2</v>
      </c>
      <c r="G36" s="24">
        <f>G18/'personnes total'!F18</f>
        <v>2.8791980683397965E-2</v>
      </c>
      <c r="H36" s="24">
        <f>H18/'personnes total'!G18</f>
        <v>2.8914606987696687E-2</v>
      </c>
      <c r="I36" s="24">
        <f>I18/'personnes total'!H18</f>
        <v>2.9346682627779591E-2</v>
      </c>
      <c r="J36" s="24">
        <f>J18/'personnes total'!I18</f>
        <v>2.9303109644560812E-2</v>
      </c>
      <c r="K36" s="24">
        <f>K18/'personnes total'!J18</f>
        <v>2.944101143547127E-2</v>
      </c>
      <c r="L36" s="24">
        <f>L18/'personnes total'!K18</f>
        <v>2.9828747894441326E-2</v>
      </c>
      <c r="M36" s="24">
        <f>M18/'personnes total'!L18</f>
        <v>3.0255168298761011E-2</v>
      </c>
      <c r="N36" s="24">
        <f>N18/'personnes total'!M18</f>
        <v>2.9973031099580105E-2</v>
      </c>
      <c r="O36" s="24" t="e">
        <f>O18/'personnes total'!N18</f>
        <v>#VALUE!</v>
      </c>
    </row>
    <row r="37" spans="2:15" s="49" customFormat="1" ht="15" x14ac:dyDescent="0.25">
      <c r="B37" s="7" t="s">
        <v>50</v>
      </c>
      <c r="C37" s="22">
        <f>C19/'personnes total'!B19</f>
        <v>2.4694546217537972E-2</v>
      </c>
      <c r="D37" s="22">
        <f>D19/'personnes total'!C19</f>
        <v>2.4712571982760355E-2</v>
      </c>
      <c r="E37" s="22">
        <f>E19/'personnes total'!D19</f>
        <v>2.4049131245309212E-2</v>
      </c>
      <c r="F37" s="22">
        <f>F19/'personnes total'!E19</f>
        <v>2.403980475619176E-2</v>
      </c>
      <c r="G37" s="22">
        <f>G19/'personnes total'!F19</f>
        <v>2.4099551263892141E-2</v>
      </c>
      <c r="H37" s="22">
        <f>H19/'personnes total'!G19</f>
        <v>2.4159535327660891E-2</v>
      </c>
      <c r="I37" s="22">
        <f>I19/'personnes total'!H19</f>
        <v>2.4303082253799995E-2</v>
      </c>
      <c r="J37" s="22">
        <f>J19/'personnes total'!I19</f>
        <v>2.468742914198653E-2</v>
      </c>
      <c r="K37" s="22">
        <f>K19/'personnes total'!J19</f>
        <v>2.4606543614241288E-2</v>
      </c>
      <c r="L37" s="22">
        <f>L19/'personnes total'!K19</f>
        <v>2.4513897874442733E-2</v>
      </c>
      <c r="M37" s="22">
        <f>M19/'personnes total'!L19</f>
        <v>2.4879688733415877E-2</v>
      </c>
      <c r="N37" s="22">
        <f>N19/'personnes total'!M19</f>
        <v>2.487190689915399E-2</v>
      </c>
      <c r="O37" s="22" t="e">
        <f>O19/'personnes total'!N19</f>
        <v>#VALUE!</v>
      </c>
    </row>
    <row r="38" spans="2:15" s="49" customFormat="1" ht="15" x14ac:dyDescent="0.25">
      <c r="B38" s="7" t="s">
        <v>51</v>
      </c>
      <c r="C38" s="22">
        <f>C20/'personnes total'!B20</f>
        <v>3.6015527470607447E-2</v>
      </c>
      <c r="D38" s="22">
        <f>D20/'personnes total'!C20</f>
        <v>3.6633126621271078E-2</v>
      </c>
      <c r="E38" s="22">
        <f>E20/'personnes total'!D20</f>
        <v>3.5364019971333253E-2</v>
      </c>
      <c r="F38" s="22">
        <f>F20/'personnes total'!E20</f>
        <v>3.5624267328229521E-2</v>
      </c>
      <c r="G38" s="22">
        <f>G20/'personnes total'!F20</f>
        <v>3.4632003849317243E-2</v>
      </c>
      <c r="H38" s="22">
        <f>H20/'personnes total'!G20</f>
        <v>3.4879730663463816E-2</v>
      </c>
      <c r="I38" s="22">
        <f>I20/'personnes total'!H20</f>
        <v>3.5209221015545709E-2</v>
      </c>
      <c r="J38" s="22">
        <f>J20/'personnes total'!I20</f>
        <v>3.5468630736701735E-2</v>
      </c>
      <c r="K38" s="22">
        <f>K20/'personnes total'!J20</f>
        <v>3.499438168515135E-2</v>
      </c>
      <c r="L38" s="22">
        <f>L20/'personnes total'!K20</f>
        <v>3.5312382026951937E-2</v>
      </c>
      <c r="M38" s="22">
        <f>M20/'personnes total'!L20</f>
        <v>3.3012731059060954E-2</v>
      </c>
      <c r="N38" s="22">
        <f>N20/'personnes total'!M20</f>
        <v>3.2617061199393622E-2</v>
      </c>
      <c r="O38" s="22">
        <f>O20/'personnes total'!N20</f>
        <v>3.1758368957030089E-2</v>
      </c>
    </row>
    <row r="39" spans="2:15" s="49" customFormat="1" ht="15" x14ac:dyDescent="0.25">
      <c r="B39" s="7" t="s">
        <v>52</v>
      </c>
      <c r="C39" s="22">
        <f>C21/'personnes total'!B21</f>
        <v>2.2439913429775599E-2</v>
      </c>
      <c r="D39" s="22">
        <f>D21/'personnes total'!C21</f>
        <v>2.236024844720497E-2</v>
      </c>
      <c r="E39" s="22">
        <f>E21/'personnes total'!D21</f>
        <v>2.1953151522009731E-2</v>
      </c>
      <c r="F39" s="22">
        <f>F21/'personnes total'!E21</f>
        <v>2.1413031031718769E-2</v>
      </c>
      <c r="G39" s="22">
        <f>G21/'personnes total'!F21</f>
        <v>2.1088825214899715E-2</v>
      </c>
      <c r="H39" s="22">
        <f>H21/'personnes total'!G21</f>
        <v>2.0890099909173478E-2</v>
      </c>
      <c r="I39" s="22">
        <f>I21/'personnes total'!H21</f>
        <v>2.1022028402102204E-2</v>
      </c>
      <c r="J39" s="22">
        <f>J21/'personnes total'!I21</f>
        <v>2.0967565796658295E-2</v>
      </c>
      <c r="K39" s="22">
        <f>K21/'personnes total'!J21</f>
        <v>2.0833333333333332E-2</v>
      </c>
      <c r="L39" s="22">
        <f>L21/'personnes total'!K21</f>
        <v>2.0887457133949912E-2</v>
      </c>
      <c r="M39" s="22">
        <f>M21/'personnes total'!L21</f>
        <v>2.097245409015025E-2</v>
      </c>
      <c r="N39" s="22">
        <f>N21/'personnes total'!M21</f>
        <v>2.0976158804870561E-2</v>
      </c>
      <c r="O39" s="22">
        <f>O21/'personnes total'!N21</f>
        <v>2.0773850546421186E-2</v>
      </c>
    </row>
    <row r="40" spans="2:15" s="49" customFormat="1" ht="15" x14ac:dyDescent="0.25">
      <c r="B40" s="7" t="s">
        <v>53</v>
      </c>
      <c r="C40" s="22">
        <f>C22/'personnes total'!B22</f>
        <v>2.9393320498461523E-2</v>
      </c>
      <c r="D40" s="22">
        <f>D22/'personnes total'!C22</f>
        <v>2.937084779970927E-2</v>
      </c>
      <c r="E40" s="22">
        <f>E22/'personnes total'!D22</f>
        <v>2.8983439393507025E-2</v>
      </c>
      <c r="F40" s="22">
        <f>F22/'personnes total'!E22</f>
        <v>2.8601084893252471E-2</v>
      </c>
      <c r="G40" s="22">
        <f>G22/'personnes total'!F22</f>
        <v>2.8615695204112775E-2</v>
      </c>
      <c r="H40" s="22">
        <f>H22/'personnes total'!G22</f>
        <v>2.861483033643368E-2</v>
      </c>
      <c r="I40" s="22">
        <f>I22/'personnes total'!H22</f>
        <v>2.8882853871970111E-2</v>
      </c>
      <c r="J40" s="22">
        <f>J22/'personnes total'!I22</f>
        <v>2.8860797360262518E-2</v>
      </c>
      <c r="K40" s="22">
        <f>K22/'personnes total'!J22</f>
        <v>2.9070065454448204E-2</v>
      </c>
      <c r="L40" s="22">
        <f>L22/'personnes total'!K22</f>
        <v>2.8566136504457464E-2</v>
      </c>
      <c r="M40" s="22">
        <f>M22/'personnes total'!L22</f>
        <v>2.7879724854921465E-2</v>
      </c>
      <c r="N40" s="22">
        <f>N22/'personnes total'!M22</f>
        <v>2.7389648553318775E-2</v>
      </c>
      <c r="O40" s="22">
        <f>O22/'personnes total'!N22</f>
        <v>2.7797813073190774E-2</v>
      </c>
    </row>
    <row r="41" spans="2:15" s="49" customFormat="1" ht="15" x14ac:dyDescent="0.25">
      <c r="B41" s="7" t="s">
        <v>54</v>
      </c>
      <c r="C41" s="22">
        <f>C23/'personnes total'!B23</f>
        <v>3.9699940794909669E-2</v>
      </c>
      <c r="D41" s="22">
        <f>D23/'personnes total'!C23</f>
        <v>4.0343397617953983E-2</v>
      </c>
      <c r="E41" s="22">
        <f>E23/'personnes total'!D23</f>
        <v>4.0665852444926945E-2</v>
      </c>
      <c r="F41" s="22">
        <f>F23/'personnes total'!E23</f>
        <v>4.1561582534693935E-2</v>
      </c>
      <c r="G41" s="22">
        <f>G23/'personnes total'!F23</f>
        <v>4.0283516623228023E-2</v>
      </c>
      <c r="H41" s="22">
        <f>H23/'personnes total'!G23</f>
        <v>3.9812147777082023E-2</v>
      </c>
      <c r="I41" s="22">
        <f>I23/'personnes total'!H23</f>
        <v>4.0479015136928018E-2</v>
      </c>
      <c r="J41" s="22">
        <f>J23/'personnes total'!I23</f>
        <v>4.2028807845540916E-2</v>
      </c>
      <c r="K41" s="22">
        <f>K23/'personnes total'!J23</f>
        <v>4.2581856532367693E-2</v>
      </c>
      <c r="L41" s="22">
        <f>L23/'personnes total'!K23</f>
        <v>4.1706559986339709E-2</v>
      </c>
      <c r="M41" s="22">
        <f>M23/'personnes total'!L23</f>
        <v>4.4067424501146514E-2</v>
      </c>
      <c r="N41" s="22">
        <f>N23/'personnes total'!M23</f>
        <v>4.7326791555159078E-2</v>
      </c>
      <c r="O41" s="22" t="e">
        <f>O23/'personnes total'!N23</f>
        <v>#VALUE!</v>
      </c>
    </row>
    <row r="42" spans="2:15" s="49" customFormat="1" ht="15" x14ac:dyDescent="0.25">
      <c r="B42" s="7" t="s">
        <v>55</v>
      </c>
      <c r="C42" s="22">
        <f>C24/'personnes total'!B24</f>
        <v>2.1445888494517923E-2</v>
      </c>
      <c r="D42" s="22">
        <f>D24/'personnes total'!C24</f>
        <v>2.1755468699298477E-2</v>
      </c>
      <c r="E42" s="22">
        <f>E24/'personnes total'!D24</f>
        <v>2.1296751028604479E-2</v>
      </c>
      <c r="F42" s="22">
        <f>F24/'personnes total'!E24</f>
        <v>2.1367723030805565E-2</v>
      </c>
      <c r="G42" s="22">
        <f>G24/'personnes total'!F24</f>
        <v>2.1380503834486669E-2</v>
      </c>
      <c r="H42" s="22">
        <f>H24/'personnes total'!G24</f>
        <v>2.1733809459288173E-2</v>
      </c>
      <c r="I42" s="22">
        <f>I24/'personnes total'!H24</f>
        <v>2.2118945516639212E-2</v>
      </c>
      <c r="J42" s="22">
        <f>J24/'personnes total'!I24</f>
        <v>2.2058884770749177E-2</v>
      </c>
      <c r="K42" s="22">
        <f>K24/'personnes total'!J24</f>
        <v>2.2631165522321844E-2</v>
      </c>
      <c r="L42" s="22">
        <f>L24/'personnes total'!K24</f>
        <v>2.3534162493942822E-2</v>
      </c>
      <c r="M42" s="22">
        <f>M24/'personnes total'!L24</f>
        <v>2.3871877518130538E-2</v>
      </c>
      <c r="N42" s="22">
        <f>N24/'personnes total'!M24</f>
        <v>2.3843511081002612E-2</v>
      </c>
      <c r="O42" s="22" t="e">
        <f>O24/'personnes total'!N24</f>
        <v>#VALUE!</v>
      </c>
    </row>
    <row r="43" spans="2:15" s="49" customFormat="1" ht="15" x14ac:dyDescent="0.25">
      <c r="B43" s="7" t="s">
        <v>56</v>
      </c>
      <c r="C43" s="22">
        <f>C25/'personnes total'!B25</f>
        <v>2.8391167192429023E-2</v>
      </c>
      <c r="D43" s="22">
        <f>D25/'personnes total'!C25</f>
        <v>2.8407839682889232E-2</v>
      </c>
      <c r="E43" s="22">
        <f>E25/'personnes total'!D25</f>
        <v>2.7984258854394404E-2</v>
      </c>
      <c r="F43" s="22">
        <f>F25/'personnes total'!E25</f>
        <v>2.7934170636639239E-2</v>
      </c>
      <c r="G43" s="22">
        <f>G25/'personnes total'!F25</f>
        <v>2.7546444586803331E-2</v>
      </c>
      <c r="H43" s="22">
        <f>H25/'personnes total'!G25</f>
        <v>2.7146464646464648E-2</v>
      </c>
      <c r="I43" s="22">
        <f>I25/'personnes total'!H25</f>
        <v>2.7272727272727271E-2</v>
      </c>
      <c r="J43" s="22">
        <f>J25/'personnes total'!I25</f>
        <v>2.7021576930832829E-2</v>
      </c>
      <c r="K43" s="22">
        <f>K25/'personnes total'!J25</f>
        <v>2.7386386187735662E-2</v>
      </c>
      <c r="L43" s="22">
        <f>L25/'personnes total'!K25</f>
        <v>2.8018942383583267E-2</v>
      </c>
      <c r="M43" s="22">
        <f>M25/'personnes total'!L25</f>
        <v>2.7400000000000001E-2</v>
      </c>
      <c r="N43" s="22">
        <f>N25/'personnes total'!M25</f>
        <v>2.649268485567418E-2</v>
      </c>
      <c r="O43" s="22" t="e">
        <f>O25/'personnes total'!N25</f>
        <v>#VALUE!</v>
      </c>
    </row>
    <row r="44" spans="2:15" s="49" customFormat="1" ht="15" x14ac:dyDescent="0.25">
      <c r="B44" s="7" t="s">
        <v>57</v>
      </c>
      <c r="C44" s="22">
        <f>C26/'personnes total'!B26</f>
        <v>2.4336851671082124E-2</v>
      </c>
      <c r="D44" s="22">
        <f>D26/'personnes total'!C26</f>
        <v>2.3933011262493406E-2</v>
      </c>
      <c r="E44" s="22">
        <f>E26/'personnes total'!D26</f>
        <v>2.3689707765758648E-2</v>
      </c>
      <c r="F44" s="22">
        <f>F26/'personnes total'!E26</f>
        <v>2.2876481645389069E-2</v>
      </c>
      <c r="G44" s="22">
        <f>G26/'personnes total'!F26</f>
        <v>2.2771149411869144E-2</v>
      </c>
      <c r="H44" s="22">
        <f>H26/'personnes total'!G26</f>
        <v>2.3311149134266452E-2</v>
      </c>
      <c r="I44" s="22">
        <f>I26/'personnes total'!H26</f>
        <v>2.5199927044387314E-2</v>
      </c>
      <c r="J44" s="22">
        <f>J26/'personnes total'!I26</f>
        <v>2.4277787672367303E-2</v>
      </c>
      <c r="K44" s="22">
        <f>K26/'personnes total'!J26</f>
        <v>2.4095828494070826E-2</v>
      </c>
      <c r="L44" s="22">
        <f>L26/'personnes total'!K26</f>
        <v>2.4762620907899751E-2</v>
      </c>
      <c r="M44" s="22" t="e">
        <f>M26/'personnes total'!L26</f>
        <v>#VALUE!</v>
      </c>
      <c r="N44" s="22" t="e">
        <f>N26/'personnes total'!M26</f>
        <v>#VALUE!</v>
      </c>
      <c r="O44" s="22" t="e">
        <f>O26/'personnes total'!N26</f>
        <v>#VALUE!</v>
      </c>
    </row>
    <row r="46" spans="2:15" ht="20.100000000000001" customHeight="1" x14ac:dyDescent="0.25">
      <c r="B46" s="30"/>
      <c r="C46" s="27" t="s">
        <v>59</v>
      </c>
      <c r="D46" s="28" t="s">
        <v>68</v>
      </c>
      <c r="E46" s="28" t="s">
        <v>69</v>
      </c>
      <c r="F46" s="28" t="s">
        <v>70</v>
      </c>
      <c r="G46" s="29" t="s">
        <v>71</v>
      </c>
    </row>
    <row r="47" spans="2:15" ht="20.100000000000001" customHeight="1" x14ac:dyDescent="0.25">
      <c r="B47" s="45" t="s">
        <v>82</v>
      </c>
      <c r="C47" s="38">
        <f>C30</f>
        <v>2.8052399335128372E-2</v>
      </c>
      <c r="D47" s="39">
        <f>L30</f>
        <v>2.858562159858968E-2</v>
      </c>
      <c r="E47" s="39">
        <f t="shared" ref="E47:G60" si="0">M30</f>
        <v>2.8668835532683248E-2</v>
      </c>
      <c r="F47" s="39">
        <f t="shared" si="0"/>
        <v>2.8891019815229606E-2</v>
      </c>
      <c r="G47" s="40"/>
    </row>
    <row r="48" spans="2:15" ht="20.100000000000001" customHeight="1" x14ac:dyDescent="0.25">
      <c r="B48" s="47" t="s">
        <v>44</v>
      </c>
      <c r="C48" s="31">
        <f t="shared" ref="C48:C61" si="1">C31</f>
        <v>2.5639884264411307E-2</v>
      </c>
      <c r="D48" s="32">
        <f t="shared" ref="D48:D61" si="2">L31</f>
        <v>2.490143607133373E-2</v>
      </c>
      <c r="E48" s="32">
        <f t="shared" si="0"/>
        <v>2.5028069817291006E-2</v>
      </c>
      <c r="F48" s="32">
        <f t="shared" si="0"/>
        <v>2.4897844723980451E-2</v>
      </c>
      <c r="G48" s="33">
        <f t="shared" si="0"/>
        <v>2.4921018033398086E-2</v>
      </c>
    </row>
    <row r="49" spans="2:7" ht="20.100000000000001" customHeight="1" x14ac:dyDescent="0.25">
      <c r="B49" s="47" t="s">
        <v>45</v>
      </c>
      <c r="C49" s="31">
        <f t="shared" si="1"/>
        <v>4.0980851215287391E-2</v>
      </c>
      <c r="D49" s="32">
        <f t="shared" si="2"/>
        <v>3.8496668716875924E-2</v>
      </c>
      <c r="E49" s="32">
        <f t="shared" si="0"/>
        <v>3.8647605486022633E-2</v>
      </c>
      <c r="F49" s="32">
        <f t="shared" si="0"/>
        <v>3.8206764482454192E-2</v>
      </c>
      <c r="G49" s="33">
        <f t="shared" si="0"/>
        <v>3.754372285137357E-2</v>
      </c>
    </row>
    <row r="50" spans="2:7" ht="20.100000000000001" customHeight="1" x14ac:dyDescent="0.25">
      <c r="B50" s="47" t="s">
        <v>46</v>
      </c>
      <c r="C50" s="31">
        <f t="shared" si="1"/>
        <v>2.3314203730272598E-2</v>
      </c>
      <c r="D50" s="32">
        <f t="shared" si="2"/>
        <v>2.1297836938435941E-2</v>
      </c>
      <c r="E50" s="32">
        <f t="shared" si="0"/>
        <v>2.0462931902046292E-2</v>
      </c>
      <c r="F50" s="32">
        <f t="shared" si="0"/>
        <v>1.9986893840104849E-2</v>
      </c>
      <c r="G50" s="33">
        <f t="shared" si="0"/>
        <v>1.9886363636363636E-2</v>
      </c>
    </row>
    <row r="51" spans="2:7" ht="20.100000000000001" customHeight="1" x14ac:dyDescent="0.25">
      <c r="B51" s="47" t="s">
        <v>47</v>
      </c>
      <c r="C51" s="31">
        <f t="shared" si="1"/>
        <v>2.0536932371857337E-2</v>
      </c>
      <c r="D51" s="32">
        <f t="shared" si="2"/>
        <v>2.1181199752628325E-2</v>
      </c>
      <c r="E51" s="32">
        <f t="shared" si="0"/>
        <v>2.1306913057998443E-2</v>
      </c>
      <c r="F51" s="32">
        <f t="shared" si="0"/>
        <v>2.1051929574959986E-2</v>
      </c>
      <c r="G51" s="33"/>
    </row>
    <row r="52" spans="2:7" ht="20.100000000000001" customHeight="1" x14ac:dyDescent="0.25">
      <c r="B52" s="47" t="s">
        <v>48</v>
      </c>
      <c r="C52" s="31">
        <f t="shared" si="1"/>
        <v>2.9370600690047623E-2</v>
      </c>
      <c r="D52" s="32">
        <f t="shared" si="2"/>
        <v>2.723771769763084E-2</v>
      </c>
      <c r="E52" s="32">
        <f t="shared" si="0"/>
        <v>2.6459507457936828E-2</v>
      </c>
      <c r="F52" s="32">
        <f t="shared" si="0"/>
        <v>2.6581357420649859E-2</v>
      </c>
      <c r="G52" s="33"/>
    </row>
    <row r="53" spans="2:7" ht="20.100000000000001" customHeight="1" x14ac:dyDescent="0.25">
      <c r="B53" s="41" t="s">
        <v>49</v>
      </c>
      <c r="C53" s="42">
        <f t="shared" si="1"/>
        <v>2.8309617820159429E-2</v>
      </c>
      <c r="D53" s="43">
        <f t="shared" si="2"/>
        <v>2.9828747894441326E-2</v>
      </c>
      <c r="E53" s="43">
        <f t="shared" si="0"/>
        <v>3.0255168298761011E-2</v>
      </c>
      <c r="F53" s="43">
        <f t="shared" si="0"/>
        <v>2.9973031099580105E-2</v>
      </c>
      <c r="G53" s="44"/>
    </row>
    <row r="54" spans="2:7" ht="20.100000000000001" customHeight="1" x14ac:dyDescent="0.25">
      <c r="B54" s="47" t="s">
        <v>50</v>
      </c>
      <c r="C54" s="31">
        <f t="shared" si="1"/>
        <v>2.4694546217537972E-2</v>
      </c>
      <c r="D54" s="32">
        <f t="shared" si="2"/>
        <v>2.4513897874442733E-2</v>
      </c>
      <c r="E54" s="32">
        <f t="shared" si="0"/>
        <v>2.4879688733415877E-2</v>
      </c>
      <c r="F54" s="32">
        <f t="shared" si="0"/>
        <v>2.487190689915399E-2</v>
      </c>
      <c r="G54" s="33"/>
    </row>
    <row r="55" spans="2:7" ht="20.100000000000001" customHeight="1" x14ac:dyDescent="0.25">
      <c r="B55" s="47" t="s">
        <v>51</v>
      </c>
      <c r="C55" s="31">
        <f t="shared" si="1"/>
        <v>3.6015527470607447E-2</v>
      </c>
      <c r="D55" s="32">
        <f t="shared" si="2"/>
        <v>3.5312382026951937E-2</v>
      </c>
      <c r="E55" s="32">
        <f t="shared" si="0"/>
        <v>3.3012731059060954E-2</v>
      </c>
      <c r="F55" s="32">
        <f t="shared" si="0"/>
        <v>3.2617061199393622E-2</v>
      </c>
      <c r="G55" s="33">
        <f t="shared" si="0"/>
        <v>3.1758368957030089E-2</v>
      </c>
    </row>
    <row r="56" spans="2:7" ht="20.100000000000001" customHeight="1" x14ac:dyDescent="0.25">
      <c r="B56" s="47" t="s">
        <v>52</v>
      </c>
      <c r="C56" s="31">
        <f t="shared" si="1"/>
        <v>2.2439913429775599E-2</v>
      </c>
      <c r="D56" s="32">
        <f t="shared" si="2"/>
        <v>2.0887457133949912E-2</v>
      </c>
      <c r="E56" s="32">
        <f t="shared" si="0"/>
        <v>2.097245409015025E-2</v>
      </c>
      <c r="F56" s="32">
        <f t="shared" si="0"/>
        <v>2.0976158804870561E-2</v>
      </c>
      <c r="G56" s="33">
        <f t="shared" si="0"/>
        <v>2.0773850546421186E-2</v>
      </c>
    </row>
    <row r="57" spans="2:7" ht="20.100000000000001" customHeight="1" x14ac:dyDescent="0.25">
      <c r="B57" s="47" t="s">
        <v>53</v>
      </c>
      <c r="C57" s="31">
        <f t="shared" si="1"/>
        <v>2.9393320498461523E-2</v>
      </c>
      <c r="D57" s="32">
        <f t="shared" si="2"/>
        <v>2.8566136504457464E-2</v>
      </c>
      <c r="E57" s="32">
        <f t="shared" si="0"/>
        <v>2.7879724854921465E-2</v>
      </c>
      <c r="F57" s="32">
        <f t="shared" si="0"/>
        <v>2.7389648553318775E-2</v>
      </c>
      <c r="G57" s="33">
        <f t="shared" si="0"/>
        <v>2.7797813073190774E-2</v>
      </c>
    </row>
    <row r="58" spans="2:7" ht="20.100000000000001" customHeight="1" x14ac:dyDescent="0.25">
      <c r="B58" s="47" t="s">
        <v>54</v>
      </c>
      <c r="C58" s="31">
        <f t="shared" si="1"/>
        <v>3.9699940794909669E-2</v>
      </c>
      <c r="D58" s="32">
        <f t="shared" si="2"/>
        <v>4.1706559986339709E-2</v>
      </c>
      <c r="E58" s="32">
        <f t="shared" si="0"/>
        <v>4.4067424501146514E-2</v>
      </c>
      <c r="F58" s="32">
        <f t="shared" si="0"/>
        <v>4.7326791555159078E-2</v>
      </c>
      <c r="G58" s="33"/>
    </row>
    <row r="59" spans="2:7" ht="20.100000000000001" customHeight="1" x14ac:dyDescent="0.25">
      <c r="B59" s="47" t="s">
        <v>55</v>
      </c>
      <c r="C59" s="31">
        <f t="shared" si="1"/>
        <v>2.1445888494517923E-2</v>
      </c>
      <c r="D59" s="32">
        <f t="shared" si="2"/>
        <v>2.3534162493942822E-2</v>
      </c>
      <c r="E59" s="32">
        <f t="shared" si="0"/>
        <v>2.3871877518130538E-2</v>
      </c>
      <c r="F59" s="32">
        <f t="shared" si="0"/>
        <v>2.3843511081002612E-2</v>
      </c>
      <c r="G59" s="33"/>
    </row>
    <row r="60" spans="2:7" ht="20.100000000000001" customHeight="1" x14ac:dyDescent="0.25">
      <c r="B60" s="47" t="s">
        <v>56</v>
      </c>
      <c r="C60" s="31">
        <f t="shared" si="1"/>
        <v>2.8391167192429023E-2</v>
      </c>
      <c r="D60" s="32">
        <f t="shared" si="2"/>
        <v>2.8018942383583267E-2</v>
      </c>
      <c r="E60" s="32">
        <f t="shared" si="0"/>
        <v>2.7400000000000001E-2</v>
      </c>
      <c r="F60" s="32">
        <f t="shared" si="0"/>
        <v>2.649268485567418E-2</v>
      </c>
      <c r="G60" s="33"/>
    </row>
    <row r="61" spans="2:7" ht="20.100000000000001" customHeight="1" x14ac:dyDescent="0.25">
      <c r="B61" s="48" t="s">
        <v>57</v>
      </c>
      <c r="C61" s="34">
        <f t="shared" si="1"/>
        <v>2.4336851671082124E-2</v>
      </c>
      <c r="D61" s="35">
        <f t="shared" si="2"/>
        <v>2.4762620907899751E-2</v>
      </c>
      <c r="E61" s="36"/>
      <c r="F61" s="36"/>
      <c r="G61" s="37"/>
    </row>
    <row r="62" spans="2:7" ht="20.25" customHeight="1" x14ac:dyDescent="0.25">
      <c r="B62" s="46" t="s">
        <v>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9"/>
  <sheetViews>
    <sheetView workbookViewId="0">
      <pane xSplit="1" ySplit="11" topLeftCell="E12" activePane="bottomRight" state="frozen"/>
      <selection pane="topRight"/>
      <selection pane="bottomLeft"/>
      <selection pane="bottomRight" activeCell="A18" sqref="A18:XFD18"/>
    </sheetView>
  </sheetViews>
  <sheetFormatPr baseColWidth="10" defaultColWidth="8.85546875" defaultRowHeight="11.45" customHeight="1" x14ac:dyDescent="0.25"/>
  <cols>
    <col min="1" max="1" width="29.85546875" customWidth="1"/>
    <col min="2" max="14" width="10" customWidth="1"/>
  </cols>
  <sheetData>
    <row r="1" spans="1:14" x14ac:dyDescent="0.25">
      <c r="A1" s="3" t="s">
        <v>73</v>
      </c>
    </row>
    <row r="2" spans="1:14" x14ac:dyDescent="0.25">
      <c r="A2" s="2" t="s">
        <v>74</v>
      </c>
      <c r="B2" s="1" t="s">
        <v>0</v>
      </c>
    </row>
    <row r="3" spans="1:14" x14ac:dyDescent="0.25">
      <c r="A3" s="2" t="s">
        <v>75</v>
      </c>
      <c r="B3" s="2" t="s">
        <v>6</v>
      </c>
    </row>
    <row r="5" spans="1:14" x14ac:dyDescent="0.25">
      <c r="A5" s="1" t="s">
        <v>12</v>
      </c>
      <c r="C5" s="2" t="s">
        <v>17</v>
      </c>
    </row>
    <row r="6" spans="1:14" x14ac:dyDescent="0.25">
      <c r="A6" s="1" t="s">
        <v>13</v>
      </c>
      <c r="C6" s="2" t="s">
        <v>32</v>
      </c>
    </row>
    <row r="7" spans="1:14" x14ac:dyDescent="0.25">
      <c r="A7" s="1" t="s">
        <v>14</v>
      </c>
      <c r="C7" s="2" t="s">
        <v>26</v>
      </c>
    </row>
    <row r="8" spans="1:14" x14ac:dyDescent="0.25">
      <c r="A8" s="1" t="s">
        <v>15</v>
      </c>
      <c r="C8" s="2" t="s">
        <v>20</v>
      </c>
    </row>
    <row r="10" spans="1:14" x14ac:dyDescent="0.25">
      <c r="A10" s="5" t="s">
        <v>76</v>
      </c>
      <c r="B10" s="4" t="s">
        <v>59</v>
      </c>
      <c r="C10" s="4" t="s">
        <v>60</v>
      </c>
      <c r="D10" s="4" t="s">
        <v>61</v>
      </c>
      <c r="E10" s="4" t="s">
        <v>62</v>
      </c>
      <c r="F10" s="4" t="s">
        <v>63</v>
      </c>
      <c r="G10" s="4" t="s">
        <v>64</v>
      </c>
      <c r="H10" s="4" t="s">
        <v>65</v>
      </c>
      <c r="I10" s="4" t="s">
        <v>66</v>
      </c>
      <c r="J10" s="4" t="s">
        <v>67</v>
      </c>
      <c r="K10" s="4" t="s">
        <v>68</v>
      </c>
      <c r="L10" s="4" t="s">
        <v>69</v>
      </c>
      <c r="M10" s="4" t="s">
        <v>70</v>
      </c>
      <c r="N10" s="4" t="s">
        <v>71</v>
      </c>
    </row>
    <row r="11" spans="1:14" x14ac:dyDescent="0.25">
      <c r="A11" s="6" t="s">
        <v>77</v>
      </c>
      <c r="B11" s="8" t="s">
        <v>78</v>
      </c>
      <c r="C11" s="8" t="s">
        <v>78</v>
      </c>
      <c r="D11" s="8" t="s">
        <v>78</v>
      </c>
      <c r="E11" s="8" t="s">
        <v>78</v>
      </c>
      <c r="F11" s="8" t="s">
        <v>78</v>
      </c>
      <c r="G11" s="8" t="s">
        <v>78</v>
      </c>
      <c r="H11" s="8" t="s">
        <v>78</v>
      </c>
      <c r="I11" s="8" t="s">
        <v>78</v>
      </c>
      <c r="J11" s="8" t="s">
        <v>78</v>
      </c>
      <c r="K11" s="8" t="s">
        <v>78</v>
      </c>
      <c r="L11" s="8" t="s">
        <v>78</v>
      </c>
      <c r="M11" s="8" t="s">
        <v>78</v>
      </c>
      <c r="N11" s="8" t="s">
        <v>78</v>
      </c>
    </row>
    <row r="12" spans="1:14" x14ac:dyDescent="0.25">
      <c r="A12" s="7" t="s">
        <v>43</v>
      </c>
      <c r="B12" s="17">
        <v>275.75</v>
      </c>
      <c r="C12" s="17">
        <v>277.99</v>
      </c>
      <c r="D12" s="17">
        <v>269.14</v>
      </c>
      <c r="E12" s="17">
        <v>269.88</v>
      </c>
      <c r="F12" s="17">
        <v>264.24</v>
      </c>
      <c r="G12" s="17">
        <v>278.47000000000003</v>
      </c>
      <c r="H12" s="17">
        <v>282.97000000000003</v>
      </c>
      <c r="I12" s="17">
        <v>288.76</v>
      </c>
      <c r="J12" s="17">
        <v>294.14999999999998</v>
      </c>
      <c r="K12" s="17">
        <v>298.93</v>
      </c>
      <c r="L12" s="17">
        <v>283.48</v>
      </c>
      <c r="M12" s="17">
        <v>275.88</v>
      </c>
      <c r="N12" s="10" t="s">
        <v>79</v>
      </c>
    </row>
    <row r="13" spans="1:14" x14ac:dyDescent="0.25">
      <c r="A13" s="7" t="s">
        <v>44</v>
      </c>
      <c r="B13" s="20">
        <v>4.2</v>
      </c>
      <c r="C13" s="20">
        <v>4.0999999999999996</v>
      </c>
      <c r="D13" s="20">
        <v>3.7</v>
      </c>
      <c r="E13" s="20">
        <v>3.8</v>
      </c>
      <c r="F13" s="20">
        <v>3.8</v>
      </c>
      <c r="G13" s="20">
        <v>3.5</v>
      </c>
      <c r="H13" s="20">
        <v>3.3</v>
      </c>
      <c r="I13" s="20">
        <v>3.2</v>
      </c>
      <c r="J13" s="20">
        <v>3.1</v>
      </c>
      <c r="K13" s="20">
        <v>3.1</v>
      </c>
      <c r="L13" s="20">
        <v>3.5</v>
      </c>
      <c r="M13" s="20">
        <v>3.6</v>
      </c>
      <c r="N13" s="20">
        <v>3.6</v>
      </c>
    </row>
    <row r="14" spans="1:14" x14ac:dyDescent="0.25">
      <c r="A14" s="7" t="s">
        <v>45</v>
      </c>
      <c r="B14" s="17">
        <v>0.74</v>
      </c>
      <c r="C14" s="17">
        <v>0.75</v>
      </c>
      <c r="D14" s="17">
        <v>0.68</v>
      </c>
      <c r="E14" s="21">
        <v>0.7</v>
      </c>
      <c r="F14" s="17">
        <v>0.64</v>
      </c>
      <c r="G14" s="17">
        <v>0.67</v>
      </c>
      <c r="H14" s="17">
        <v>0.63</v>
      </c>
      <c r="I14" s="17">
        <v>0.67</v>
      </c>
      <c r="J14" s="17">
        <v>0.69</v>
      </c>
      <c r="K14" s="17">
        <v>0.69</v>
      </c>
      <c r="L14" s="21">
        <v>0.6</v>
      </c>
      <c r="M14" s="17">
        <v>0.57999999999999996</v>
      </c>
      <c r="N14" s="17">
        <v>0.64</v>
      </c>
    </row>
    <row r="15" spans="1:14" x14ac:dyDescent="0.25">
      <c r="A15" s="7" t="s">
        <v>46</v>
      </c>
      <c r="B15" s="20">
        <v>16</v>
      </c>
      <c r="C15" s="20">
        <v>18</v>
      </c>
      <c r="D15" s="20">
        <v>18</v>
      </c>
      <c r="E15" s="20">
        <v>19</v>
      </c>
      <c r="F15" s="20">
        <v>18</v>
      </c>
      <c r="G15" s="20">
        <v>21</v>
      </c>
      <c r="H15" s="20">
        <v>20</v>
      </c>
      <c r="I15" s="20">
        <v>20</v>
      </c>
      <c r="J15" s="20">
        <v>20</v>
      </c>
      <c r="K15" s="20">
        <v>20</v>
      </c>
      <c r="L15" s="20">
        <v>19</v>
      </c>
      <c r="M15" s="20">
        <v>20</v>
      </c>
      <c r="N15" s="20">
        <v>21</v>
      </c>
    </row>
    <row r="16" spans="1:14" x14ac:dyDescent="0.25">
      <c r="A16" s="7" t="s">
        <v>47</v>
      </c>
      <c r="B16" s="21">
        <v>31</v>
      </c>
      <c r="C16" s="21">
        <v>30</v>
      </c>
      <c r="D16" s="21">
        <v>30</v>
      </c>
      <c r="E16" s="21">
        <v>29</v>
      </c>
      <c r="F16" s="21">
        <v>28</v>
      </c>
      <c r="G16" s="21">
        <v>27</v>
      </c>
      <c r="H16" s="21">
        <v>27</v>
      </c>
      <c r="I16" s="21">
        <v>25</v>
      </c>
      <c r="J16" s="21">
        <v>26</v>
      </c>
      <c r="K16" s="21">
        <v>25</v>
      </c>
      <c r="L16" s="21">
        <v>23</v>
      </c>
      <c r="M16" s="21">
        <v>23</v>
      </c>
      <c r="N16" s="10" t="s">
        <v>79</v>
      </c>
    </row>
    <row r="17" spans="1:14" x14ac:dyDescent="0.25">
      <c r="A17" s="7" t="s">
        <v>48</v>
      </c>
      <c r="B17" s="20">
        <v>8.9</v>
      </c>
      <c r="C17" s="20">
        <v>8.3000000000000007</v>
      </c>
      <c r="D17" s="20">
        <v>7.7</v>
      </c>
      <c r="E17" s="20">
        <v>7.4</v>
      </c>
      <c r="F17" s="20">
        <v>7.4</v>
      </c>
      <c r="G17" s="20">
        <v>7.2</v>
      </c>
      <c r="H17" s="20">
        <v>7.5</v>
      </c>
      <c r="I17" s="20">
        <v>7.9</v>
      </c>
      <c r="J17" s="20">
        <v>8.6999999999999993</v>
      </c>
      <c r="K17" s="20">
        <v>8.6999999999999993</v>
      </c>
      <c r="L17" s="20">
        <v>9.9</v>
      </c>
      <c r="M17" s="20">
        <v>7.5</v>
      </c>
      <c r="N17" s="9" t="s">
        <v>79</v>
      </c>
    </row>
    <row r="18" spans="1:14" s="25" customFormat="1" x14ac:dyDescent="0.25">
      <c r="A18" s="23" t="s">
        <v>49</v>
      </c>
      <c r="B18" s="50">
        <v>14</v>
      </c>
      <c r="C18" s="50">
        <v>14</v>
      </c>
      <c r="D18" s="50">
        <v>14</v>
      </c>
      <c r="E18" s="50">
        <v>15</v>
      </c>
      <c r="F18" s="50">
        <v>15</v>
      </c>
      <c r="G18" s="50">
        <v>14</v>
      </c>
      <c r="H18" s="50">
        <v>14</v>
      </c>
      <c r="I18" s="50">
        <v>13</v>
      </c>
      <c r="J18" s="50">
        <v>12</v>
      </c>
      <c r="K18" s="50">
        <v>14</v>
      </c>
      <c r="L18" s="50">
        <v>14</v>
      </c>
      <c r="M18" s="50">
        <v>14</v>
      </c>
      <c r="N18" s="51" t="s">
        <v>79</v>
      </c>
    </row>
    <row r="19" spans="1:14" x14ac:dyDescent="0.25">
      <c r="A19" s="7" t="s">
        <v>50</v>
      </c>
      <c r="B19" s="20">
        <v>56.3</v>
      </c>
      <c r="C19" s="20">
        <v>61.2</v>
      </c>
      <c r="D19" s="20">
        <v>54.2</v>
      </c>
      <c r="E19" s="20">
        <v>52.8</v>
      </c>
      <c r="F19" s="20">
        <v>53</v>
      </c>
      <c r="G19" s="20">
        <v>54.8</v>
      </c>
      <c r="H19" s="20">
        <v>55.7</v>
      </c>
      <c r="I19" s="20">
        <v>58.2</v>
      </c>
      <c r="J19" s="20">
        <v>58.1</v>
      </c>
      <c r="K19" s="20">
        <v>61.2</v>
      </c>
      <c r="L19" s="20">
        <v>49.3</v>
      </c>
      <c r="M19" s="20">
        <v>46.8</v>
      </c>
      <c r="N19" s="9" t="s">
        <v>79</v>
      </c>
    </row>
    <row r="20" spans="1:14" x14ac:dyDescent="0.25">
      <c r="A20" s="7" t="s">
        <v>51</v>
      </c>
      <c r="B20" s="17">
        <v>1.06</v>
      </c>
      <c r="C20" s="17">
        <v>1.78</v>
      </c>
      <c r="D20" s="17">
        <v>2.02</v>
      </c>
      <c r="E20" s="17">
        <v>2.5099999999999998</v>
      </c>
      <c r="F20" s="21">
        <v>2.1</v>
      </c>
      <c r="G20" s="17">
        <v>2.0499999999999998</v>
      </c>
      <c r="H20" s="17">
        <v>2.83</v>
      </c>
      <c r="I20" s="17">
        <v>2.33</v>
      </c>
      <c r="J20" s="17">
        <v>2.3199999999999998</v>
      </c>
      <c r="K20" s="17">
        <v>2.27</v>
      </c>
      <c r="L20" s="17">
        <v>2.44</v>
      </c>
      <c r="M20" s="17">
        <v>1.62</v>
      </c>
      <c r="N20" s="17">
        <v>2.34</v>
      </c>
    </row>
    <row r="21" spans="1:14" x14ac:dyDescent="0.25">
      <c r="A21" s="7" t="s">
        <v>52</v>
      </c>
      <c r="B21" s="20">
        <v>21</v>
      </c>
      <c r="C21" s="20">
        <v>22</v>
      </c>
      <c r="D21" s="20">
        <v>21</v>
      </c>
      <c r="E21" s="20">
        <v>22</v>
      </c>
      <c r="F21" s="20">
        <v>21</v>
      </c>
      <c r="G21" s="20">
        <v>21</v>
      </c>
      <c r="H21" s="20">
        <v>21</v>
      </c>
      <c r="I21" s="20">
        <v>21</v>
      </c>
      <c r="J21" s="20">
        <v>20</v>
      </c>
      <c r="K21" s="20">
        <v>20</v>
      </c>
      <c r="L21" s="20">
        <v>20</v>
      </c>
      <c r="M21" s="20">
        <v>20</v>
      </c>
      <c r="N21" s="20">
        <v>21</v>
      </c>
    </row>
    <row r="22" spans="1:14" x14ac:dyDescent="0.25">
      <c r="A22" s="7" t="s">
        <v>53</v>
      </c>
      <c r="B22" s="21">
        <v>0.5</v>
      </c>
      <c r="C22" s="21">
        <v>0.5</v>
      </c>
      <c r="D22" s="17">
        <v>0.46</v>
      </c>
      <c r="E22" s="17">
        <v>0.48</v>
      </c>
      <c r="F22" s="21">
        <v>0.5</v>
      </c>
      <c r="G22" s="17">
        <v>0.51</v>
      </c>
      <c r="H22" s="17">
        <v>0.55000000000000004</v>
      </c>
      <c r="I22" s="17">
        <v>0.56000000000000005</v>
      </c>
      <c r="J22" s="17">
        <v>0.59</v>
      </c>
      <c r="K22" s="21">
        <v>0.6</v>
      </c>
      <c r="L22" s="17">
        <v>0.52</v>
      </c>
      <c r="M22" s="17">
        <v>0.55000000000000004</v>
      </c>
      <c r="N22" s="17">
        <v>0.65</v>
      </c>
    </row>
    <row r="23" spans="1:14" x14ac:dyDescent="0.25">
      <c r="A23" s="7" t="s">
        <v>54</v>
      </c>
      <c r="B23" s="20">
        <v>9</v>
      </c>
      <c r="C23" s="20">
        <v>9.1999999999999993</v>
      </c>
      <c r="D23" s="20">
        <v>10.3</v>
      </c>
      <c r="E23" s="20">
        <v>11</v>
      </c>
      <c r="F23" s="20">
        <v>8</v>
      </c>
      <c r="G23" s="20">
        <v>8.1</v>
      </c>
      <c r="H23" s="20">
        <v>12.8</v>
      </c>
      <c r="I23" s="20">
        <v>11</v>
      </c>
      <c r="J23" s="20">
        <v>12.2</v>
      </c>
      <c r="K23" s="20">
        <v>12.8</v>
      </c>
      <c r="L23" s="20">
        <v>15.2</v>
      </c>
      <c r="M23" s="20">
        <v>16.399999999999999</v>
      </c>
      <c r="N23" s="9" t="s">
        <v>79</v>
      </c>
    </row>
    <row r="24" spans="1:14" x14ac:dyDescent="0.25">
      <c r="A24" s="7" t="s">
        <v>55</v>
      </c>
      <c r="B24" s="17">
        <v>2.61</v>
      </c>
      <c r="C24" s="17">
        <v>2.61</v>
      </c>
      <c r="D24" s="17">
        <v>2.35</v>
      </c>
      <c r="E24" s="17">
        <v>2.42</v>
      </c>
      <c r="F24" s="17">
        <v>2.57</v>
      </c>
      <c r="G24" s="17">
        <v>2.65</v>
      </c>
      <c r="H24" s="17">
        <v>2.79</v>
      </c>
      <c r="I24" s="17">
        <v>3.12</v>
      </c>
      <c r="J24" s="17">
        <v>3.33</v>
      </c>
      <c r="K24" s="17">
        <v>3.29</v>
      </c>
      <c r="L24" s="17">
        <v>3.11</v>
      </c>
      <c r="M24" s="17">
        <v>3.42</v>
      </c>
      <c r="N24" s="10" t="s">
        <v>79</v>
      </c>
    </row>
    <row r="25" spans="1:14" x14ac:dyDescent="0.25">
      <c r="A25" s="7" t="s">
        <v>56</v>
      </c>
      <c r="B25" s="20">
        <v>17</v>
      </c>
      <c r="C25" s="20">
        <v>17</v>
      </c>
      <c r="D25" s="20">
        <v>16</v>
      </c>
      <c r="E25" s="20">
        <v>14</v>
      </c>
      <c r="F25" s="20">
        <v>13</v>
      </c>
      <c r="G25" s="20">
        <v>13</v>
      </c>
      <c r="H25" s="20">
        <v>13</v>
      </c>
      <c r="I25" s="20">
        <v>12</v>
      </c>
      <c r="J25" s="20">
        <v>12</v>
      </c>
      <c r="K25" s="20">
        <v>12</v>
      </c>
      <c r="L25" s="20">
        <v>10</v>
      </c>
      <c r="M25" s="20">
        <v>10</v>
      </c>
      <c r="N25" s="9" t="s">
        <v>79</v>
      </c>
    </row>
    <row r="26" spans="1:14" x14ac:dyDescent="0.25">
      <c r="A26" s="7" t="s">
        <v>57</v>
      </c>
      <c r="B26" s="17">
        <v>18.16</v>
      </c>
      <c r="C26" s="17">
        <v>14.04</v>
      </c>
      <c r="D26" s="17">
        <v>15.91</v>
      </c>
      <c r="E26" s="21">
        <v>13</v>
      </c>
      <c r="F26" s="17">
        <v>18.420000000000002</v>
      </c>
      <c r="G26" s="17">
        <v>15.19</v>
      </c>
      <c r="H26" s="17">
        <v>15.44</v>
      </c>
      <c r="I26" s="17">
        <v>13.55</v>
      </c>
      <c r="J26" s="17">
        <v>14.78</v>
      </c>
      <c r="K26" s="17">
        <v>16.260000000000002</v>
      </c>
      <c r="L26" s="10" t="s">
        <v>79</v>
      </c>
      <c r="M26" s="10" t="s">
        <v>79</v>
      </c>
      <c r="N26" s="10" t="s">
        <v>79</v>
      </c>
    </row>
    <row r="28" spans="1:14" x14ac:dyDescent="0.25">
      <c r="A28" s="1" t="s">
        <v>80</v>
      </c>
    </row>
    <row r="29" spans="1:14" x14ac:dyDescent="0.25">
      <c r="A29" s="1" t="s">
        <v>79</v>
      </c>
      <c r="B29" s="2" t="s">
        <v>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9"/>
  <sheetViews>
    <sheetView workbookViewId="0">
      <pane xSplit="1" ySplit="11" topLeftCell="F12" activePane="bottomRight" state="frozen"/>
      <selection pane="topRight"/>
      <selection pane="bottomLeft"/>
      <selection pane="bottomRight" activeCell="O16" sqref="O16"/>
    </sheetView>
  </sheetViews>
  <sheetFormatPr baseColWidth="10" defaultColWidth="8.85546875" defaultRowHeight="11.45" customHeight="1" x14ac:dyDescent="0.25"/>
  <cols>
    <col min="1" max="1" width="29.85546875" customWidth="1"/>
    <col min="2" max="14" width="10" customWidth="1"/>
  </cols>
  <sheetData>
    <row r="1" spans="1:15" x14ac:dyDescent="0.25">
      <c r="A1" s="3" t="s">
        <v>73</v>
      </c>
    </row>
    <row r="2" spans="1:15" x14ac:dyDescent="0.25">
      <c r="A2" s="2" t="s">
        <v>74</v>
      </c>
      <c r="B2" s="1" t="s">
        <v>0</v>
      </c>
    </row>
    <row r="3" spans="1:15" x14ac:dyDescent="0.25">
      <c r="A3" s="2" t="s">
        <v>75</v>
      </c>
      <c r="B3" s="2" t="s">
        <v>6</v>
      </c>
    </row>
    <row r="5" spans="1:15" x14ac:dyDescent="0.25">
      <c r="A5" s="1" t="s">
        <v>12</v>
      </c>
      <c r="C5" s="2" t="s">
        <v>17</v>
      </c>
    </row>
    <row r="6" spans="1:15" x14ac:dyDescent="0.25">
      <c r="A6" s="1" t="s">
        <v>13</v>
      </c>
      <c r="C6" s="2" t="s">
        <v>32</v>
      </c>
    </row>
    <row r="7" spans="1:15" x14ac:dyDescent="0.25">
      <c r="A7" s="1" t="s">
        <v>14</v>
      </c>
      <c r="C7" s="2" t="s">
        <v>28</v>
      </c>
    </row>
    <row r="8" spans="1:15" x14ac:dyDescent="0.25">
      <c r="A8" s="1" t="s">
        <v>15</v>
      </c>
      <c r="C8" s="2" t="s">
        <v>20</v>
      </c>
    </row>
    <row r="10" spans="1:15" x14ac:dyDescent="0.25">
      <c r="A10" s="5" t="s">
        <v>76</v>
      </c>
      <c r="B10" s="4" t="s">
        <v>59</v>
      </c>
      <c r="C10" s="4" t="s">
        <v>60</v>
      </c>
      <c r="D10" s="4" t="s">
        <v>61</v>
      </c>
      <c r="E10" s="4" t="s">
        <v>62</v>
      </c>
      <c r="F10" s="4" t="s">
        <v>63</v>
      </c>
      <c r="G10" s="4" t="s">
        <v>64</v>
      </c>
      <c r="H10" s="4" t="s">
        <v>65</v>
      </c>
      <c r="I10" s="4" t="s">
        <v>66</v>
      </c>
      <c r="J10" s="4" t="s">
        <v>67</v>
      </c>
      <c r="K10" s="4" t="s">
        <v>68</v>
      </c>
      <c r="L10" s="4" t="s">
        <v>69</v>
      </c>
      <c r="M10" s="4" t="s">
        <v>70</v>
      </c>
      <c r="N10" s="4" t="s">
        <v>71</v>
      </c>
    </row>
    <row r="11" spans="1:15" x14ac:dyDescent="0.25">
      <c r="A11" s="6" t="s">
        <v>77</v>
      </c>
      <c r="B11" s="8" t="s">
        <v>78</v>
      </c>
      <c r="C11" s="8" t="s">
        <v>78</v>
      </c>
      <c r="D11" s="8" t="s">
        <v>78</v>
      </c>
      <c r="E11" s="8" t="s">
        <v>78</v>
      </c>
      <c r="F11" s="8" t="s">
        <v>78</v>
      </c>
      <c r="G11" s="8" t="s">
        <v>78</v>
      </c>
      <c r="H11" s="8" t="s">
        <v>78</v>
      </c>
      <c r="I11" s="8" t="s">
        <v>78</v>
      </c>
      <c r="J11" s="8" t="s">
        <v>78</v>
      </c>
      <c r="K11" s="8" t="s">
        <v>78</v>
      </c>
      <c r="L11" s="8" t="s">
        <v>78</v>
      </c>
      <c r="M11" s="8" t="s">
        <v>78</v>
      </c>
      <c r="N11" s="8" t="s">
        <v>78</v>
      </c>
    </row>
    <row r="12" spans="1:15" x14ac:dyDescent="0.25">
      <c r="A12" s="7" t="s">
        <v>43</v>
      </c>
      <c r="B12" s="17">
        <v>305.58</v>
      </c>
      <c r="C12" s="21">
        <v>307.8</v>
      </c>
      <c r="D12" s="17">
        <v>302.14</v>
      </c>
      <c r="E12" s="17">
        <v>288.39</v>
      </c>
      <c r="F12" s="17">
        <v>285.23</v>
      </c>
      <c r="G12" s="17">
        <v>282.39</v>
      </c>
      <c r="H12" s="21">
        <v>284.60000000000002</v>
      </c>
      <c r="I12" s="17">
        <v>291.32</v>
      </c>
      <c r="J12" s="17">
        <v>295.29000000000002</v>
      </c>
      <c r="K12" s="17">
        <v>306.47000000000003</v>
      </c>
      <c r="L12" s="17">
        <v>284.04000000000002</v>
      </c>
      <c r="M12" s="17">
        <v>264.64</v>
      </c>
      <c r="N12" s="10" t="s">
        <v>79</v>
      </c>
    </row>
    <row r="13" spans="1:15" x14ac:dyDescent="0.25">
      <c r="A13" s="7" t="s">
        <v>44</v>
      </c>
      <c r="B13" s="20">
        <v>5</v>
      </c>
      <c r="C13" s="20">
        <v>5.2</v>
      </c>
      <c r="D13" s="20">
        <v>5.3</v>
      </c>
      <c r="E13" s="20">
        <v>5.3</v>
      </c>
      <c r="F13" s="20">
        <v>5.3</v>
      </c>
      <c r="G13" s="20">
        <v>5.6</v>
      </c>
      <c r="H13" s="20">
        <v>5.7</v>
      </c>
      <c r="I13" s="20">
        <v>5.8</v>
      </c>
      <c r="J13" s="20">
        <v>6.1</v>
      </c>
      <c r="K13" s="20">
        <v>7.3</v>
      </c>
      <c r="L13" s="20">
        <v>7.2</v>
      </c>
      <c r="M13" s="20">
        <v>6.5</v>
      </c>
      <c r="N13" s="20">
        <v>7</v>
      </c>
    </row>
    <row r="14" spans="1:15" x14ac:dyDescent="0.25">
      <c r="A14" s="7" t="s">
        <v>45</v>
      </c>
      <c r="B14" s="17">
        <v>4.3099999999999996</v>
      </c>
      <c r="C14" s="17">
        <v>3.32</v>
      </c>
      <c r="D14" s="17">
        <v>2.67</v>
      </c>
      <c r="E14" s="17">
        <v>2.59</v>
      </c>
      <c r="F14" s="17">
        <v>2.4700000000000002</v>
      </c>
      <c r="G14" s="17">
        <v>2.2400000000000002</v>
      </c>
      <c r="H14" s="17">
        <v>2.2799999999999998</v>
      </c>
      <c r="I14" s="17">
        <v>2.39</v>
      </c>
      <c r="J14" s="17">
        <v>2.33</v>
      </c>
      <c r="K14" s="17">
        <v>2.4700000000000002</v>
      </c>
      <c r="L14" s="17">
        <v>2.0499999999999998</v>
      </c>
      <c r="M14" s="17">
        <v>1.79</v>
      </c>
      <c r="N14" s="17">
        <v>2.04</v>
      </c>
    </row>
    <row r="15" spans="1:15" x14ac:dyDescent="0.25">
      <c r="A15" s="7" t="s">
        <v>46</v>
      </c>
      <c r="B15" s="20">
        <v>7</v>
      </c>
      <c r="C15" s="20">
        <v>7</v>
      </c>
      <c r="D15" s="20">
        <v>6</v>
      </c>
      <c r="E15" s="20">
        <v>5</v>
      </c>
      <c r="F15" s="20">
        <v>4</v>
      </c>
      <c r="G15" s="20">
        <v>4</v>
      </c>
      <c r="H15" s="20">
        <v>5</v>
      </c>
      <c r="I15" s="20">
        <v>5</v>
      </c>
      <c r="J15" s="20">
        <v>4</v>
      </c>
      <c r="K15" s="20">
        <v>4</v>
      </c>
      <c r="L15" s="20">
        <v>5</v>
      </c>
      <c r="M15" s="20">
        <v>3</v>
      </c>
      <c r="N15" s="20">
        <v>2</v>
      </c>
    </row>
    <row r="16" spans="1:15" x14ac:dyDescent="0.25">
      <c r="A16" s="7" t="s">
        <v>47</v>
      </c>
      <c r="B16" s="21">
        <v>61</v>
      </c>
      <c r="C16" s="21">
        <v>63</v>
      </c>
      <c r="D16" s="21">
        <v>65</v>
      </c>
      <c r="E16" s="21">
        <v>65</v>
      </c>
      <c r="F16" s="21">
        <v>65</v>
      </c>
      <c r="G16" s="21">
        <v>65</v>
      </c>
      <c r="H16" s="21">
        <v>66</v>
      </c>
      <c r="I16" s="21">
        <v>68</v>
      </c>
      <c r="J16" s="21">
        <v>68</v>
      </c>
      <c r="K16" s="21">
        <v>66</v>
      </c>
      <c r="L16" s="21">
        <v>67</v>
      </c>
      <c r="M16" s="21">
        <v>63</v>
      </c>
      <c r="N16" s="10" t="s">
        <v>79</v>
      </c>
      <c r="O16" s="52">
        <f>M16+'personnes eau'!M16+'personnes terrestres'!N16</f>
        <v>1033</v>
      </c>
    </row>
    <row r="17" spans="1:15" x14ac:dyDescent="0.25">
      <c r="A17" s="7" t="s">
        <v>48</v>
      </c>
      <c r="B17" s="20">
        <v>33.4</v>
      </c>
      <c r="C17" s="20">
        <v>32.700000000000003</v>
      </c>
      <c r="D17" s="20">
        <v>30.9</v>
      </c>
      <c r="E17" s="20">
        <v>28.9</v>
      </c>
      <c r="F17" s="20">
        <v>28.2</v>
      </c>
      <c r="G17" s="20">
        <v>28.1</v>
      </c>
      <c r="H17" s="20">
        <v>29.5</v>
      </c>
      <c r="I17" s="20">
        <v>30.3</v>
      </c>
      <c r="J17" s="20">
        <v>32.200000000000003</v>
      </c>
      <c r="K17" s="20">
        <v>37</v>
      </c>
      <c r="L17" s="20">
        <v>20.399999999999999</v>
      </c>
      <c r="M17" s="20">
        <v>24.8</v>
      </c>
      <c r="N17" s="9" t="s">
        <v>79</v>
      </c>
    </row>
    <row r="18" spans="1:15" s="25" customFormat="1" x14ac:dyDescent="0.25">
      <c r="A18" s="23" t="s">
        <v>49</v>
      </c>
      <c r="B18" s="50">
        <v>68</v>
      </c>
      <c r="C18" s="50">
        <v>68</v>
      </c>
      <c r="D18" s="50">
        <v>66</v>
      </c>
      <c r="E18" s="50">
        <v>64</v>
      </c>
      <c r="F18" s="50">
        <v>63</v>
      </c>
      <c r="G18" s="50">
        <v>63</v>
      </c>
      <c r="H18" s="50">
        <v>61</v>
      </c>
      <c r="I18" s="50">
        <v>61</v>
      </c>
      <c r="J18" s="50">
        <v>61</v>
      </c>
      <c r="K18" s="50">
        <v>62</v>
      </c>
      <c r="L18" s="50">
        <v>59</v>
      </c>
      <c r="M18" s="50">
        <v>60</v>
      </c>
      <c r="N18" s="51" t="s">
        <v>79</v>
      </c>
      <c r="O18" s="52">
        <f>M18+'personnes eau'!M18+'personnes terrestres'!N18</f>
        <v>952</v>
      </c>
    </row>
    <row r="19" spans="1:15" x14ac:dyDescent="0.25">
      <c r="A19" s="7" t="s">
        <v>50</v>
      </c>
      <c r="B19" s="20">
        <v>25.7</v>
      </c>
      <c r="C19" s="20">
        <v>25.4</v>
      </c>
      <c r="D19" s="20">
        <v>24.5</v>
      </c>
      <c r="E19" s="20">
        <v>21.9</v>
      </c>
      <c r="F19" s="20">
        <v>21.2</v>
      </c>
      <c r="G19" s="20">
        <v>19.899999999999999</v>
      </c>
      <c r="H19" s="20">
        <v>20.3</v>
      </c>
      <c r="I19" s="20">
        <v>19.899999999999999</v>
      </c>
      <c r="J19" s="20">
        <v>20.2</v>
      </c>
      <c r="K19" s="20">
        <v>21.5</v>
      </c>
      <c r="L19" s="20">
        <v>20.7</v>
      </c>
      <c r="M19" s="20">
        <v>19.7</v>
      </c>
      <c r="N19" s="9" t="s">
        <v>79</v>
      </c>
    </row>
    <row r="20" spans="1:15" x14ac:dyDescent="0.25">
      <c r="A20" s="7" t="s">
        <v>51</v>
      </c>
      <c r="B20" s="17">
        <v>6.94</v>
      </c>
      <c r="C20" s="17">
        <v>7.79</v>
      </c>
      <c r="D20" s="17">
        <v>3.36</v>
      </c>
      <c r="E20" s="21">
        <v>1.8</v>
      </c>
      <c r="F20" s="17">
        <v>1.1599999999999999</v>
      </c>
      <c r="G20" s="17">
        <v>1.1499999999999999</v>
      </c>
      <c r="H20" s="21">
        <v>2.5</v>
      </c>
      <c r="I20" s="17">
        <v>1.17</v>
      </c>
      <c r="J20" s="17">
        <v>2.15</v>
      </c>
      <c r="K20" s="17">
        <v>2.19</v>
      </c>
      <c r="L20" s="17">
        <v>1.49</v>
      </c>
      <c r="M20" s="17">
        <v>1.29</v>
      </c>
      <c r="N20" s="17">
        <v>1.76</v>
      </c>
    </row>
    <row r="21" spans="1:15" x14ac:dyDescent="0.25">
      <c r="A21" s="7" t="s">
        <v>52</v>
      </c>
      <c r="B21" s="20">
        <v>25</v>
      </c>
      <c r="C21" s="20">
        <v>26</v>
      </c>
      <c r="D21" s="20">
        <v>25</v>
      </c>
      <c r="E21" s="20">
        <v>25</v>
      </c>
      <c r="F21" s="20">
        <v>25</v>
      </c>
      <c r="G21" s="20">
        <v>25</v>
      </c>
      <c r="H21" s="20">
        <v>25</v>
      </c>
      <c r="I21" s="20">
        <v>25</v>
      </c>
      <c r="J21" s="20">
        <v>26</v>
      </c>
      <c r="K21" s="20">
        <v>27</v>
      </c>
      <c r="L21" s="20">
        <v>26</v>
      </c>
      <c r="M21" s="20">
        <v>23</v>
      </c>
      <c r="N21" s="20">
        <v>24</v>
      </c>
    </row>
    <row r="22" spans="1:15" x14ac:dyDescent="0.25">
      <c r="A22" s="7" t="s">
        <v>53</v>
      </c>
      <c r="B22" s="17">
        <v>8.51</v>
      </c>
      <c r="C22" s="17">
        <v>8.1199999999999992</v>
      </c>
      <c r="D22" s="17">
        <v>7.77</v>
      </c>
      <c r="E22" s="21">
        <v>7.4</v>
      </c>
      <c r="F22" s="17">
        <v>7.37</v>
      </c>
      <c r="G22" s="17">
        <v>7.77</v>
      </c>
      <c r="H22" s="17">
        <v>7.92</v>
      </c>
      <c r="I22" s="17">
        <v>8.58</v>
      </c>
      <c r="J22" s="17">
        <v>8.9700000000000006</v>
      </c>
      <c r="K22" s="17">
        <v>9.36</v>
      </c>
      <c r="L22" s="17">
        <v>8.8800000000000008</v>
      </c>
      <c r="M22" s="17">
        <v>7.86</v>
      </c>
      <c r="N22" s="17">
        <v>7.77</v>
      </c>
    </row>
    <row r="23" spans="1:15" x14ac:dyDescent="0.25">
      <c r="A23" s="7" t="s">
        <v>54</v>
      </c>
      <c r="B23" s="20">
        <v>5.7</v>
      </c>
      <c r="C23" s="20">
        <v>6.5</v>
      </c>
      <c r="D23" s="20">
        <v>9.3000000000000007</v>
      </c>
      <c r="E23" s="20">
        <v>7.1</v>
      </c>
      <c r="F23" s="20">
        <v>11.3</v>
      </c>
      <c r="G23" s="20">
        <v>9.1</v>
      </c>
      <c r="H23" s="20">
        <v>9.6999999999999993</v>
      </c>
      <c r="I23" s="20">
        <v>13.6</v>
      </c>
      <c r="J23" s="20">
        <v>10.6</v>
      </c>
      <c r="K23" s="20">
        <v>11.2</v>
      </c>
      <c r="L23" s="20">
        <v>15.3</v>
      </c>
      <c r="M23" s="20">
        <v>7.4</v>
      </c>
      <c r="N23" s="9" t="s">
        <v>79</v>
      </c>
    </row>
    <row r="24" spans="1:15" x14ac:dyDescent="0.25">
      <c r="A24" s="7" t="s">
        <v>55</v>
      </c>
      <c r="B24" s="17">
        <v>10.82</v>
      </c>
      <c r="C24" s="17">
        <v>10.73</v>
      </c>
      <c r="D24" s="17">
        <v>10.56</v>
      </c>
      <c r="E24" s="17">
        <v>10.69</v>
      </c>
      <c r="F24" s="17">
        <v>10.86</v>
      </c>
      <c r="G24" s="17">
        <v>11.18</v>
      </c>
      <c r="H24" s="21">
        <v>11.5</v>
      </c>
      <c r="I24" s="17">
        <v>11.98</v>
      </c>
      <c r="J24" s="21">
        <v>12.8</v>
      </c>
      <c r="K24" s="17">
        <v>13.38</v>
      </c>
      <c r="L24" s="17">
        <v>13.01</v>
      </c>
      <c r="M24" s="17">
        <v>11.65</v>
      </c>
      <c r="N24" s="10" t="s">
        <v>79</v>
      </c>
    </row>
    <row r="25" spans="1:15" x14ac:dyDescent="0.25">
      <c r="A25" s="7" t="s">
        <v>56</v>
      </c>
      <c r="B25" s="20">
        <v>7</v>
      </c>
      <c r="C25" s="20">
        <v>8</v>
      </c>
      <c r="D25" s="20">
        <v>9</v>
      </c>
      <c r="E25" s="20">
        <v>9</v>
      </c>
      <c r="F25" s="20">
        <v>6</v>
      </c>
      <c r="G25" s="20">
        <v>6</v>
      </c>
      <c r="H25" s="20">
        <v>6</v>
      </c>
      <c r="I25" s="20">
        <v>6</v>
      </c>
      <c r="J25" s="20">
        <v>6</v>
      </c>
      <c r="K25" s="20">
        <v>5</v>
      </c>
      <c r="L25" s="20">
        <v>5</v>
      </c>
      <c r="M25" s="20">
        <v>3</v>
      </c>
      <c r="N25" s="9" t="s">
        <v>79</v>
      </c>
    </row>
    <row r="26" spans="1:15" x14ac:dyDescent="0.25">
      <c r="A26" s="7" t="s">
        <v>57</v>
      </c>
      <c r="B26" s="21">
        <v>70.2</v>
      </c>
      <c r="C26" s="17">
        <v>72.14</v>
      </c>
      <c r="D26" s="17">
        <v>78.41</v>
      </c>
      <c r="E26" s="17">
        <v>75.64</v>
      </c>
      <c r="F26" s="17">
        <v>75.84</v>
      </c>
      <c r="G26" s="17">
        <v>76.06</v>
      </c>
      <c r="H26" s="17">
        <v>74.73</v>
      </c>
      <c r="I26" s="17">
        <v>75.55</v>
      </c>
      <c r="J26" s="17">
        <v>78.03</v>
      </c>
      <c r="K26" s="17">
        <v>77.62</v>
      </c>
      <c r="L26" s="10" t="s">
        <v>79</v>
      </c>
      <c r="M26" s="10" t="s">
        <v>79</v>
      </c>
      <c r="N26" s="10" t="s">
        <v>79</v>
      </c>
    </row>
    <row r="28" spans="1:15" x14ac:dyDescent="0.25">
      <c r="A28" s="1" t="s">
        <v>80</v>
      </c>
    </row>
    <row r="29" spans="1:15" x14ac:dyDescent="0.25">
      <c r="A29" s="1" t="s">
        <v>79</v>
      </c>
      <c r="B29" s="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Sommaire</vt:lpstr>
      <vt:lpstr>Structure</vt:lpstr>
      <vt:lpstr>Feuille 1</vt:lpstr>
      <vt:lpstr>Feuille 2</vt:lpstr>
      <vt:lpstr>personnes total</vt:lpstr>
      <vt:lpstr>peronnnes transports</vt:lpstr>
      <vt:lpstr>personnes terrestres</vt:lpstr>
      <vt:lpstr>personnes eau</vt:lpstr>
      <vt:lpstr>persones aériens</vt:lpstr>
      <vt:lpstr>persones entreprosage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2024-04-01T17:42:52Z</dcterms:created>
  <dcterms:modified xsi:type="dcterms:W3CDTF">2024-04-03T12:48:26Z</dcterms:modified>
</cp:coreProperties>
</file>