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D29C2D25-E72E-43F5-8FFB-821D6E175899}" xr6:coauthVersionLast="36" xr6:coauthVersionMax="36" xr10:uidLastSave="{00000000-0000-0000-0000-000000000000}"/>
  <bookViews>
    <workbookView xWindow="0" yWindow="0" windowWidth="21600" windowHeight="9525" firstSheet="2" activeTab="10" xr2:uid="{00000000-000D-0000-FFFF-FFFF00000000}"/>
  </bookViews>
  <sheets>
    <sheet name="total" sheetId="4" r:id="rId1"/>
    <sheet name="transport inérieur" sheetId="7" r:id="rId2"/>
    <sheet name="route" sheetId="2" r:id="rId3"/>
    <sheet name="fluvial" sheetId="5" r:id="rId4"/>
    <sheet name="rail" sheetId="6" r:id="rId5"/>
    <sheet name="oleoduc" sheetId="10" r:id="rId6"/>
    <sheet name="Feuil15" sheetId="15" r:id="rId7"/>
    <sheet name="cabotage" sheetId="8" r:id="rId8"/>
    <sheet name="maritime" sheetId="11" r:id="rId9"/>
    <sheet name="publié" sheetId="9" r:id="rId10"/>
    <sheet name="publié (2)" sheetId="12" r:id="rId11"/>
    <sheet name="graphique" sheetId="13" r:id="rId12"/>
  </sheets>
  <calcPr calcId="191029"/>
</workbook>
</file>

<file path=xl/calcChain.xml><?xml version="1.0" encoding="utf-8"?>
<calcChain xmlns="http://schemas.openxmlformats.org/spreadsheetml/2006/main">
  <c r="C13" i="13" l="1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B13" i="13"/>
  <c r="Q58" i="7"/>
  <c r="R58" i="7"/>
  <c r="Q10" i="13" s="1"/>
  <c r="S58" i="7"/>
  <c r="T58" i="7"/>
  <c r="S10" i="13" s="1"/>
  <c r="U58" i="7"/>
  <c r="V58" i="7"/>
  <c r="U10" i="13" s="1"/>
  <c r="W58" i="7"/>
  <c r="P58" i="7"/>
  <c r="O10" i="13" s="1"/>
  <c r="W61" i="7"/>
  <c r="V61" i="7"/>
  <c r="U61" i="7"/>
  <c r="T61" i="7"/>
  <c r="S61" i="7"/>
  <c r="R61" i="7"/>
  <c r="Q61" i="7"/>
  <c r="P61" i="7"/>
  <c r="O61" i="7"/>
  <c r="C10" i="13"/>
  <c r="D10" i="13"/>
  <c r="E10" i="13"/>
  <c r="F10" i="13"/>
  <c r="G10" i="13"/>
  <c r="H10" i="13"/>
  <c r="I10" i="13"/>
  <c r="J10" i="13"/>
  <c r="K10" i="13"/>
  <c r="L10" i="13"/>
  <c r="M10" i="13"/>
  <c r="N10" i="13"/>
  <c r="P10" i="13"/>
  <c r="R10" i="13"/>
  <c r="T10" i="13"/>
  <c r="V10" i="13"/>
  <c r="B10" i="13"/>
  <c r="M27" i="9"/>
  <c r="N29" i="12" s="1"/>
  <c r="L27" i="9"/>
  <c r="K27" i="9"/>
  <c r="M29" i="12"/>
  <c r="W59" i="7"/>
  <c r="W62" i="7"/>
  <c r="V59" i="7"/>
  <c r="V62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C62" i="7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 s="1"/>
  <c r="V9" i="13" s="1"/>
  <c r="W9" i="13" s="1"/>
  <c r="B9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B12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B11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B8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B7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 s="1"/>
  <c r="B6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B4" i="13"/>
  <c r="X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B5" i="13"/>
  <c r="L4" i="12"/>
  <c r="M4" i="12"/>
  <c r="N4" i="12"/>
  <c r="O4" i="12"/>
  <c r="P4" i="12"/>
  <c r="L5" i="12"/>
  <c r="M5" i="12"/>
  <c r="N5" i="12"/>
  <c r="O5" i="12"/>
  <c r="P5" i="12"/>
  <c r="L6" i="12"/>
  <c r="M6" i="12"/>
  <c r="N6" i="12"/>
  <c r="O6" i="12"/>
  <c r="P6" i="12"/>
  <c r="L7" i="12"/>
  <c r="M7" i="12"/>
  <c r="N7" i="12"/>
  <c r="O7" i="12"/>
  <c r="P7" i="12"/>
  <c r="K5" i="12"/>
  <c r="K6" i="12"/>
  <c r="K7" i="12"/>
  <c r="K4" i="12"/>
  <c r="P3" i="12"/>
  <c r="O3" i="12"/>
  <c r="N3" i="12"/>
  <c r="M3" i="12"/>
  <c r="L3" i="12"/>
  <c r="K3" i="12"/>
  <c r="H37" i="9"/>
  <c r="G37" i="9"/>
  <c r="F37" i="9"/>
  <c r="E37" i="9"/>
  <c r="D37" i="9"/>
  <c r="C37" i="9"/>
  <c r="G36" i="9"/>
  <c r="F36" i="9"/>
  <c r="E36" i="9"/>
  <c r="D36" i="9"/>
  <c r="C36" i="9"/>
  <c r="H35" i="9"/>
  <c r="H33" i="9" s="1"/>
  <c r="G35" i="9"/>
  <c r="F35" i="9"/>
  <c r="E35" i="9"/>
  <c r="E33" i="9" s="1"/>
  <c r="D35" i="9"/>
  <c r="C35" i="9"/>
  <c r="H34" i="9"/>
  <c r="G34" i="9"/>
  <c r="F34" i="9"/>
  <c r="F33" i="9" s="1"/>
  <c r="E34" i="9"/>
  <c r="D34" i="9"/>
  <c r="C34" i="9"/>
  <c r="C33" i="9" s="1"/>
  <c r="G33" i="9"/>
  <c r="D33" i="9"/>
  <c r="N30" i="12"/>
  <c r="N28" i="12"/>
  <c r="N27" i="12"/>
  <c r="M31" i="9"/>
  <c r="N31" i="12" s="1"/>
  <c r="L28" i="12"/>
  <c r="M28" i="12"/>
  <c r="L29" i="12"/>
  <c r="L30" i="12"/>
  <c r="M30" i="12"/>
  <c r="L31" i="12"/>
  <c r="K29" i="12"/>
  <c r="K30" i="12"/>
  <c r="K31" i="12"/>
  <c r="K28" i="12"/>
  <c r="L27" i="12"/>
  <c r="M27" i="12"/>
  <c r="K27" i="12"/>
  <c r="L22" i="12"/>
  <c r="M22" i="12"/>
  <c r="N22" i="12"/>
  <c r="L23" i="12"/>
  <c r="M23" i="12"/>
  <c r="N23" i="12"/>
  <c r="L24" i="12"/>
  <c r="M24" i="12"/>
  <c r="N24" i="12"/>
  <c r="L25" i="12"/>
  <c r="M25" i="12"/>
  <c r="N25" i="12"/>
  <c r="K23" i="12"/>
  <c r="K24" i="12"/>
  <c r="K25" i="12"/>
  <c r="K22" i="12"/>
  <c r="L21" i="12"/>
  <c r="M21" i="12"/>
  <c r="N21" i="12"/>
  <c r="K21" i="12"/>
  <c r="L15" i="12"/>
  <c r="M15" i="12"/>
  <c r="N15" i="12"/>
  <c r="O15" i="12"/>
  <c r="K15" i="12"/>
  <c r="O19" i="12"/>
  <c r="N19" i="12"/>
  <c r="M19" i="12"/>
  <c r="L19" i="12"/>
  <c r="K19" i="12"/>
  <c r="O18" i="12"/>
  <c r="N18" i="12"/>
  <c r="M18" i="12"/>
  <c r="L18" i="12"/>
  <c r="K18" i="12"/>
  <c r="O17" i="12"/>
  <c r="N17" i="12"/>
  <c r="M17" i="12"/>
  <c r="L17" i="12"/>
  <c r="K17" i="12"/>
  <c r="O16" i="12"/>
  <c r="N16" i="12"/>
  <c r="M16" i="12"/>
  <c r="L16" i="12"/>
  <c r="K16" i="12"/>
  <c r="L9" i="12"/>
  <c r="M9" i="12"/>
  <c r="K9" i="12"/>
  <c r="M13" i="12"/>
  <c r="L13" i="12"/>
  <c r="K13" i="12"/>
  <c r="M12" i="12"/>
  <c r="L12" i="12"/>
  <c r="K12" i="12"/>
  <c r="M11" i="12"/>
  <c r="L11" i="12"/>
  <c r="K11" i="12"/>
  <c r="M10" i="12"/>
  <c r="L10" i="12"/>
  <c r="K10" i="12"/>
  <c r="D28" i="12"/>
  <c r="E28" i="12"/>
  <c r="F28" i="12"/>
  <c r="G28" i="12"/>
  <c r="D29" i="12"/>
  <c r="E29" i="12"/>
  <c r="F29" i="12"/>
  <c r="G29" i="12"/>
  <c r="D30" i="12"/>
  <c r="E30" i="12"/>
  <c r="F30" i="12"/>
  <c r="G30" i="12"/>
  <c r="D31" i="12"/>
  <c r="E31" i="12"/>
  <c r="F31" i="12"/>
  <c r="G31" i="12"/>
  <c r="C29" i="12"/>
  <c r="C30" i="12"/>
  <c r="C31" i="12"/>
  <c r="C28" i="12"/>
  <c r="D22" i="12"/>
  <c r="E22" i="12"/>
  <c r="F22" i="12"/>
  <c r="G22" i="12"/>
  <c r="D23" i="12"/>
  <c r="E23" i="12"/>
  <c r="F23" i="12"/>
  <c r="G23" i="12"/>
  <c r="D24" i="12"/>
  <c r="E24" i="12"/>
  <c r="F24" i="12"/>
  <c r="G24" i="12"/>
  <c r="D25" i="12"/>
  <c r="E25" i="12"/>
  <c r="F25" i="12"/>
  <c r="G25" i="12"/>
  <c r="C23" i="12"/>
  <c r="C24" i="12"/>
  <c r="C25" i="12"/>
  <c r="C22" i="12"/>
  <c r="G27" i="9"/>
  <c r="G27" i="12" s="1"/>
  <c r="F27" i="12"/>
  <c r="E27" i="12"/>
  <c r="D27" i="12"/>
  <c r="C27" i="12"/>
  <c r="G21" i="12"/>
  <c r="F21" i="12"/>
  <c r="E21" i="12"/>
  <c r="D21" i="12"/>
  <c r="C21" i="12"/>
  <c r="H15" i="12"/>
  <c r="G15" i="12"/>
  <c r="F15" i="12"/>
  <c r="E15" i="12"/>
  <c r="D15" i="12"/>
  <c r="C15" i="12"/>
  <c r="H15" i="9"/>
  <c r="H17" i="12" s="1"/>
  <c r="D16" i="12"/>
  <c r="E16" i="12"/>
  <c r="F16" i="12"/>
  <c r="G16" i="12"/>
  <c r="H16" i="12"/>
  <c r="D17" i="12"/>
  <c r="E17" i="12"/>
  <c r="F17" i="12"/>
  <c r="G17" i="12"/>
  <c r="D18" i="12"/>
  <c r="E18" i="12"/>
  <c r="F18" i="12"/>
  <c r="G18" i="12"/>
  <c r="D19" i="12"/>
  <c r="E19" i="12"/>
  <c r="F19" i="12"/>
  <c r="G19" i="12"/>
  <c r="H19" i="12"/>
  <c r="C17" i="12"/>
  <c r="C18" i="12"/>
  <c r="C19" i="12"/>
  <c r="C16" i="12"/>
  <c r="G9" i="12"/>
  <c r="F9" i="12"/>
  <c r="E9" i="12"/>
  <c r="D9" i="12"/>
  <c r="C9" i="12"/>
  <c r="H3" i="12"/>
  <c r="D3" i="12"/>
  <c r="E3" i="12"/>
  <c r="F3" i="12"/>
  <c r="G3" i="12"/>
  <c r="C3" i="12"/>
  <c r="D10" i="12"/>
  <c r="E10" i="12"/>
  <c r="F10" i="12"/>
  <c r="G10" i="12"/>
  <c r="D11" i="12"/>
  <c r="E11" i="12"/>
  <c r="F11" i="12"/>
  <c r="G11" i="12"/>
  <c r="D12" i="12"/>
  <c r="E12" i="12"/>
  <c r="F12" i="12"/>
  <c r="G12" i="12"/>
  <c r="D13" i="12"/>
  <c r="E13" i="12"/>
  <c r="F13" i="12"/>
  <c r="G13" i="12"/>
  <c r="C11" i="12"/>
  <c r="C12" i="12"/>
  <c r="C13" i="12"/>
  <c r="C10" i="12"/>
  <c r="D4" i="12"/>
  <c r="E4" i="12"/>
  <c r="F4" i="12"/>
  <c r="G4" i="12"/>
  <c r="H4" i="12"/>
  <c r="D5" i="12"/>
  <c r="E5" i="12"/>
  <c r="F5" i="12"/>
  <c r="G5" i="12"/>
  <c r="H5" i="12"/>
  <c r="D6" i="12"/>
  <c r="E6" i="12"/>
  <c r="F6" i="12"/>
  <c r="G6" i="12"/>
  <c r="H6" i="12"/>
  <c r="D7" i="12"/>
  <c r="E7" i="12"/>
  <c r="F7" i="12"/>
  <c r="G7" i="12"/>
  <c r="H7" i="12"/>
  <c r="C5" i="12"/>
  <c r="C6" i="12"/>
  <c r="C7" i="12"/>
  <c r="C4" i="12"/>
  <c r="L31" i="9"/>
  <c r="M31" i="12" s="1"/>
  <c r="K31" i="9"/>
  <c r="J31" i="9"/>
  <c r="N30" i="9"/>
  <c r="M30" i="9"/>
  <c r="L30" i="9"/>
  <c r="K30" i="9"/>
  <c r="J30" i="9"/>
  <c r="O29" i="9"/>
  <c r="N29" i="9"/>
  <c r="M29" i="9"/>
  <c r="L29" i="9"/>
  <c r="K29" i="9"/>
  <c r="J29" i="9"/>
  <c r="O28" i="9"/>
  <c r="N28" i="9"/>
  <c r="M28" i="9"/>
  <c r="L28" i="9"/>
  <c r="K28" i="9"/>
  <c r="J28" i="9"/>
  <c r="J27" i="9" s="1"/>
  <c r="O25" i="9"/>
  <c r="N25" i="9"/>
  <c r="M25" i="9"/>
  <c r="L25" i="9"/>
  <c r="K25" i="9"/>
  <c r="J25" i="9"/>
  <c r="O24" i="9"/>
  <c r="N24" i="9"/>
  <c r="M24" i="9"/>
  <c r="L24" i="9"/>
  <c r="K24" i="9"/>
  <c r="J24" i="9"/>
  <c r="O23" i="9"/>
  <c r="N23" i="9"/>
  <c r="M23" i="9"/>
  <c r="L23" i="9"/>
  <c r="K23" i="9"/>
  <c r="J23" i="9"/>
  <c r="M22" i="9"/>
  <c r="L22" i="9"/>
  <c r="K22" i="9"/>
  <c r="J22" i="9"/>
  <c r="F31" i="9"/>
  <c r="E31" i="9"/>
  <c r="D31" i="9"/>
  <c r="C31" i="9"/>
  <c r="H30" i="9"/>
  <c r="G30" i="9"/>
  <c r="F30" i="9"/>
  <c r="E30" i="9"/>
  <c r="D30" i="9"/>
  <c r="C30" i="9"/>
  <c r="G29" i="9"/>
  <c r="F29" i="9"/>
  <c r="E29" i="9"/>
  <c r="D29" i="9"/>
  <c r="C29" i="9"/>
  <c r="H28" i="9"/>
  <c r="G28" i="9"/>
  <c r="F28" i="9"/>
  <c r="E28" i="9"/>
  <c r="D28" i="9"/>
  <c r="C28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D21" i="9" s="1"/>
  <c r="C23" i="9"/>
  <c r="G22" i="9"/>
  <c r="F22" i="9"/>
  <c r="E22" i="9"/>
  <c r="D22" i="9"/>
  <c r="C22" i="9"/>
  <c r="O19" i="9"/>
  <c r="N19" i="9"/>
  <c r="M19" i="9"/>
  <c r="L19" i="9"/>
  <c r="K19" i="9"/>
  <c r="J19" i="9"/>
  <c r="N18" i="9"/>
  <c r="M18" i="9"/>
  <c r="L18" i="9"/>
  <c r="K18" i="9"/>
  <c r="J18" i="9"/>
  <c r="N17" i="9"/>
  <c r="M17" i="9"/>
  <c r="L17" i="9"/>
  <c r="K17" i="9"/>
  <c r="J17" i="9"/>
  <c r="N16" i="9"/>
  <c r="M16" i="9"/>
  <c r="L16" i="9"/>
  <c r="K16" i="9"/>
  <c r="J16" i="9"/>
  <c r="G18" i="9"/>
  <c r="F18" i="9"/>
  <c r="E18" i="9"/>
  <c r="D18" i="9"/>
  <c r="C18" i="9"/>
  <c r="H19" i="9"/>
  <c r="G19" i="9"/>
  <c r="F19" i="9"/>
  <c r="E19" i="9"/>
  <c r="D19" i="9"/>
  <c r="C19" i="9"/>
  <c r="H17" i="9"/>
  <c r="G17" i="9"/>
  <c r="F17" i="9"/>
  <c r="E17" i="9"/>
  <c r="D17" i="9"/>
  <c r="C17" i="9"/>
  <c r="H16" i="9"/>
  <c r="G16" i="9"/>
  <c r="F16" i="9"/>
  <c r="E16" i="9"/>
  <c r="D16" i="9"/>
  <c r="C16" i="9"/>
  <c r="C29" i="4"/>
  <c r="K12" i="9"/>
  <c r="K11" i="9"/>
  <c r="J11" i="9"/>
  <c r="K10" i="9"/>
  <c r="J10" i="9"/>
  <c r="H13" i="9"/>
  <c r="G13" i="9"/>
  <c r="F13" i="9"/>
  <c r="E13" i="9"/>
  <c r="D13" i="9"/>
  <c r="C13" i="9"/>
  <c r="H12" i="9"/>
  <c r="G12" i="9"/>
  <c r="F12" i="9"/>
  <c r="E12" i="9"/>
  <c r="D12" i="9"/>
  <c r="C12" i="9"/>
  <c r="G11" i="9"/>
  <c r="F11" i="9"/>
  <c r="E11" i="9"/>
  <c r="D11" i="9"/>
  <c r="C11" i="9"/>
  <c r="H10" i="9"/>
  <c r="G10" i="9"/>
  <c r="F10" i="9"/>
  <c r="E10" i="9"/>
  <c r="D10" i="9"/>
  <c r="C10" i="9"/>
  <c r="H7" i="9"/>
  <c r="G7" i="9"/>
  <c r="F7" i="9"/>
  <c r="E7" i="9"/>
  <c r="D7" i="9"/>
  <c r="C7" i="9"/>
  <c r="H6" i="9"/>
  <c r="G6" i="9"/>
  <c r="F6" i="9"/>
  <c r="E6" i="9"/>
  <c r="D6" i="9"/>
  <c r="C6" i="9"/>
  <c r="H5" i="9"/>
  <c r="G5" i="9"/>
  <c r="F5" i="9"/>
  <c r="E5" i="9"/>
  <c r="D5" i="9"/>
  <c r="C5" i="9"/>
  <c r="H4" i="9"/>
  <c r="G4" i="9"/>
  <c r="F4" i="9"/>
  <c r="E4" i="9"/>
  <c r="D4" i="9"/>
  <c r="C4" i="9"/>
  <c r="L7" i="9"/>
  <c r="K7" i="9"/>
  <c r="J7" i="9"/>
  <c r="L6" i="9"/>
  <c r="K6" i="9"/>
  <c r="J6" i="9"/>
  <c r="L5" i="9"/>
  <c r="K5" i="9"/>
  <c r="J5" i="9"/>
  <c r="L4" i="9"/>
  <c r="K4" i="9"/>
  <c r="J4" i="9"/>
  <c r="B17" i="7"/>
  <c r="C17" i="4"/>
  <c r="B23" i="7"/>
  <c r="H18" i="12" l="1"/>
  <c r="C27" i="9"/>
  <c r="M15" i="9"/>
  <c r="E27" i="9"/>
  <c r="F27" i="9"/>
  <c r="D27" i="9"/>
  <c r="F21" i="9"/>
  <c r="K21" i="9"/>
  <c r="L15" i="9"/>
  <c r="C21" i="9"/>
  <c r="G21" i="9"/>
  <c r="E21" i="9"/>
  <c r="J21" i="9"/>
  <c r="L21" i="9"/>
  <c r="M21" i="9"/>
  <c r="H3" i="9"/>
  <c r="G15" i="9"/>
  <c r="E9" i="9"/>
  <c r="F9" i="9"/>
  <c r="D9" i="9"/>
  <c r="G9" i="9"/>
  <c r="L3" i="9"/>
  <c r="D3" i="9"/>
  <c r="J3" i="9"/>
  <c r="K15" i="9"/>
  <c r="K3" i="9"/>
  <c r="C3" i="9"/>
  <c r="G3" i="9"/>
  <c r="C9" i="9"/>
  <c r="N15" i="9"/>
  <c r="J15" i="9"/>
  <c r="C15" i="9"/>
  <c r="D15" i="9"/>
  <c r="E3" i="9"/>
  <c r="K9" i="9"/>
  <c r="E15" i="9"/>
  <c r="F3" i="9"/>
  <c r="F15" i="9"/>
  <c r="J9" i="9"/>
</calcChain>
</file>

<file path=xl/sharedStrings.xml><?xml version="1.0" encoding="utf-8"?>
<sst xmlns="http://schemas.openxmlformats.org/spreadsheetml/2006/main" count="3876" uniqueCount="111">
  <si>
    <t>Dataset: Freight transport</t>
  </si>
  <si>
    <t>Year</t>
  </si>
  <si>
    <t>Variable</t>
  </si>
  <si>
    <t>Country</t>
  </si>
  <si>
    <t>Unit</t>
  </si>
  <si>
    <t>Total inland freight transport</t>
  </si>
  <si>
    <t>China</t>
  </si>
  <si>
    <t>Tonnes-kilometres, Millions</t>
  </si>
  <si>
    <t>i</t>
  </si>
  <si>
    <t>..</t>
  </si>
  <si>
    <t>France</t>
  </si>
  <si>
    <t>Germany</t>
  </si>
  <si>
    <t>India</t>
  </si>
  <si>
    <t>Italy</t>
  </si>
  <si>
    <t>Japan</t>
  </si>
  <si>
    <t>Netherlands</t>
  </si>
  <si>
    <t>Spain</t>
  </si>
  <si>
    <t>United Kingdom</t>
  </si>
  <si>
    <t>Tonnes, Thousands</t>
  </si>
  <si>
    <t>Legend:</t>
  </si>
  <si>
    <t>B:</t>
  </si>
  <si>
    <t>Break</t>
  </si>
  <si>
    <t>P:</t>
  </si>
  <si>
    <t>Provisional value</t>
  </si>
  <si>
    <t>E:</t>
  </si>
  <si>
    <t>Estimated value</t>
  </si>
  <si>
    <t>Refresh</t>
  </si>
  <si>
    <t>&lt;?xml version=1.0"encoding="utf-16"?&gt;&lt;WebTableParameterxmlns:xsd="http://www.w3.org/2001/XMLSchema"xmlns:xsi="http://www.w3.org/2001/XMLSchema-instance"xmlns="http://stats.oecd.org/OECDStatWS/2004/03/01/"&gt;&lt;DataTableCode="ITF_GOODS_TRANSPORT"HasMetadata="true"&gt;&lt;NameLocaleIsoCode="en"&gt;Freighttransport&lt;/Name&gt;&lt;NameLocaleIsoCode="fr"&gt;Transportdemarchandises&lt;/Name&gt;&lt;DimensionCode="COUNTRY"HasMetadata="false"Display="labels"&gt;&lt;NameLocaleIsoCode="en"&gt;Country&lt;/Name&gt;&lt;NameLocaleIsoCode="fr"&gt;Pays&lt;/Name&gt;&lt;MemberCode="ALB"HasMetadata="false"HasOnlyUnitMetadata="false"HasChild="0"&gt;&lt;NameLocaleIsoCode="en"&gt;Albania&lt;/Name&gt;&lt;NameLocaleIsoCode="fr"&gt;Albania&lt;/Name&gt;&lt;/Member&gt;&lt;MemberCode="ARG"HasMetadata="false"HasOnlyUnitMetadata="false"HasChild="0"&gt;&lt;NameLocaleIsoCode="en"&gt;Argentina&lt;/Name&gt;&lt;NameLocaleIsoCode="fr"&gt;Argentina&lt;/Name&gt;&lt;/Member&gt;&lt;MemberCode="ARM"HasMetadata="true"HasOnlyUnitMetadata="false"HasChild="0"&gt;&lt;NameLocaleIsoCode="en"&gt;Armenia&lt;/Name&gt;&lt;NameLocaleIsoCode="fr"&gt;Armenia&lt;/Name&gt;&lt;/Member&gt;&lt;MemberCode="AUS"HasMetadata="false"HasOnlyUnitMetadata="false"HasChild="0"&gt;&lt;NameLocaleIsoCode="en"&gt;Australia&lt;/Name&gt;&lt;NameLocaleIsoCode="fr"&gt;Australia&lt;/Name&gt;&lt;/Member&gt;&lt;MemberCode="AUT"HasMetadata="false"HasOnlyUnitMetadata="false"HasChild="0"&gt;&lt;NameLocaleIsoCode="en"&gt;Austria&lt;/Name&gt;&lt;NameLocaleIsoCode="fr"&gt;Austria&lt;/Name&gt;&lt;/Member&gt;&lt;MemberCode="AZE"HasMetadata="false"HasOnlyUnitMetadata="false"HasChild="0"&gt;&lt;NameLocaleIsoCode="en"&gt;Azerbaijan&lt;/Name&gt;&lt;NameLocaleIsoCode="fr"&gt;Azerbaijan&lt;/Name&gt;&lt;/Member&gt;&lt;MemberCode="BLR"HasMetadata="false"HasOnlyUnitMetadata="false"HasChild="0"&gt;&lt;NameLocaleIsoCode="en"&gt;Belarus&lt;/Name&gt;&lt;NameLocaleIsoCode="fr"&gt;Belarus&lt;/Name&gt;&lt;/Member&gt;&lt;MemberCode="BEL"HasMetadata="false"HasOnlyUnitMetadata="false"HasChild="0"&gt;&lt;NameLocaleIsoCode="en"&gt;Belgium&lt;/Name&gt;&lt;NameLocaleIsoCode="fr"&gt;Belgium&lt;/Name&gt;&lt;/Member&gt;&lt;MemberCode="BIH"HasMetadata="false"HasOnlyUnitMetadata="false"HasChild="0"&gt;&lt;NameLocaleIsoCode="en"&gt;Bosnia-Herzegovina&lt;/Name&gt;&lt;NameLocaleIsoCode="fr"&gt;Bosnia-Herzegovina&lt;/Name&gt;&lt;/Member&gt;&lt;MemberCode="BGR"HasMetadata="false"HasOnlyUnitMetadata="false"HasChild="0"&gt;&lt;NameLocaleIsoCode="en"&gt;Bulgaria&lt;/Name&gt;&lt;NameLocaleIsoCode="fr"&gt;Bulgaria&lt;/Name&gt;&lt;/Member&gt;&lt;MemberCode="CAN"HasMetadata="false"HasOnlyUnitMetadata="false"HasChild="0"&gt;&lt;NameLocaleIsoCode="en"&gt;Canada&lt;/Name&gt;&lt;NameLocaleIsoCode="fr"&gt;Canada&lt;/Name&gt;&lt;/Member&gt;&lt;MemberCode="CHL"HasMetadata="false"HasOnlyUnitMetadata="false"HasChild="0"&gt;&lt;NameLocaleIsoCode="en"&gt;Chile&lt;/Name&gt;&lt;NameLocaleIsoCode="fr"&gt;Chile&lt;/Name&gt;&lt;/Member&gt;&lt;MemberCode="CHN"HasMetadata="true"HasOnlyUnitMetadata="false"HasChild="0"&gt;&lt;NameLocaleIsoCode="en"&gt;China&lt;/Name&gt;&lt;NameLocaleIsoCode="fr"&gt;China&lt;/Name&gt;&lt;/Member&gt;&lt;MemberCode="HRV"HasMetadata="false"HasOnlyUnitMetadata="false"HasChild="0"&gt;&lt;NameLocaleIsoCode="en"&gt;Croatia&lt;/Name&gt;&lt;NameLocaleIsoCode="fr"&gt;Croatia&lt;/Name&gt;&lt;/Member&gt;&lt;MemberCode="CZE"HasMetadata="true"HasOnlyUnitMetadata="false"HasChild="0"&gt;&lt;NameLocaleIsoCode="en"&gt;Czechia&lt;/Name&gt;&lt;NameLocaleIsoCode="fr"&gt;Czechia&lt;/Name&gt;&lt;/Member&gt;&lt;MemberCode="DNK"HasMetadata="false"HasOnlyUnitMetadata="false"HasChild="0"&gt;&lt;NameLocaleIsoCode="en"&gt;Denmark&lt;/Name&gt;&lt;NameLocaleIsoCode="fr"&gt;Denmark&lt;/Name&gt;&lt;/Member&gt;&lt;MemberCode="EST"HasMetadata="false"HasOnlyUnitMetadata="false"HasChild="0"&gt;&lt;NameLocaleIsoCode="en"&gt;Estonia&lt;/Name&gt;&lt;NameLocaleIsoCode="fr"&gt;Estonia&lt;/Name&gt;&lt;/Member&gt;&lt;MemberCode="FIN"HasMetadata="false"HasOnlyUnitMetadata="false"HasChild="0"&gt;&lt;NameLocaleIsoCode="en"&gt;Finland&lt;/Name&gt;&lt;NameLocaleIsoCode="fr"&gt;Finland&lt;/Name&gt;&lt;/Member&gt;&lt;MemberCode="FRA"HasMetadata="false"HasOnlyUnitMetadata="false"HasChild="0"&gt;&lt;NameLocaleIsoCode="en"&gt;France&lt;/Name&gt;&lt;NameLocaleIsoCode="fr"&gt;France&lt;/Name&gt;&lt;/Member&gt;&lt;MemberCode="GEO"HasMetadata="false"HasOnlyUnitMetadata="false"HasChild="0"&gt;&lt;NameLocaleIsoCode="en"&gt;Georgia&lt;/Name&gt;&lt;NameLocaleIsoCode="fr"&gt;Georgia&lt;/Name&gt;&lt;/Member&gt;&lt;MemberCode="DEU"HasMetadata="true"HasOnlyUnitMetadata="false"HasChild="0"&gt;&lt;NameLocaleIsoCode="en"&gt;Germany&lt;/Name&gt;&lt;NameLocaleIsoCode="fr"&gt;Germany&lt;/Name&gt;&lt;/Member&gt;&lt;MemberCode="GRC"HasMetadata="true"HasOnlyUnitMetadata="false"HasChild="0"&gt;&lt;NameLocaleIsoCode="en"&gt;Greece&lt;/Name&gt;&lt;NameLocaleIsoCode="fr"&gt;Greece&lt;/Name&gt;&lt;/Member&gt;&lt;MemberCode="HUN"HasMetadata="false"HasOnlyUnitMetadata="false"HasChild="0"&gt;&lt;NameLocaleIsoCode="en"&gt;Hungary&lt;/Name&gt;&lt;NameLocaleIsoCode="fr"&gt;Hungary&lt;/Name&gt;&lt;/Member&gt;&lt;MemberCode="ISL"HasMetadata="false"HasOnlyUnitMetadata="false"HasChild="0"&gt;&lt;NameLocaleIsoCode="en"&gt;Iceland&lt;/Name&gt;&lt;NameLocaleIsoCode="fr"&gt;Iceland&lt;/Name&gt;&lt;/Member&gt;&lt;MemberCode="IND"HasMetadata="true"HasOnlyUnitMetadata="true"HasChild="0"&gt;&lt;NameLocaleIsoCode="en"&gt;India&lt;/Name&gt;&lt;NameLocaleIsoCode="fr"&gt;India&lt;/Name&gt;&lt;/Member&gt;&lt;MemberCode="IRL"HasMetadata="false"HasOnlyUnitMetadata="false"HasChild="0"&gt;&lt;NameLocaleIsoCode="en"&gt;Ireland&lt;/Name&gt;&lt;NameLocaleIsoCode="fr"&gt;Ireland&lt;/Name&gt;&lt;/Member&gt;&lt;MemberCode="ISR"HasMetadata="true"HasOnlyUnitMetadata="false"HasChild="0"&gt;&lt;NameLocaleIsoCode="en"&gt;Israel&lt;/Name&gt;&lt;NameLocaleIsoCode="fr"&gt;Israel&lt;/Name&gt;&lt;/Member&gt;&lt;MemberCode="ITA"HasMetadata="false"HasOnlyUnitMetadata="false"HasChild="0"&gt;&lt;NameLocaleIsoCode="en"&gt;Italy&lt;/Name&gt;&lt;NameLocaleIsoCode="fr"&gt;Italy&lt;/Name&gt;&lt;/Member&gt;&lt;MemberCode="JPN"HasMetadata="false"HasOnlyUnitMetadata="false"HasChild="0"&gt;&lt;NameLocaleIsoCode="en"&gt;Japan&lt;/Name&gt;&lt;NameLocaleIsoCode="fr"&gt;Japan&lt;/Name&gt;&lt;/Member&gt;&lt;MemberCode="KAZ"HasMetadata="false"HasOnlyUnitMetadata="false"HasChild="0"&gt;&lt;NameLocaleIsoCode="en"&gt;Kazakhstan&lt;/Name&gt;&lt;NameLocaleIsoCode="fr"&gt;Kazakhstan&lt;/Name&gt;&lt;/Member&gt;&lt;MemberCode="KOR"HasMetadata="false"HasOnlyUnitMetadata="false"HasChild="0"&gt;&lt;NameLocaleIsoCode="en"&gt;Korea&lt;/Name&gt;&lt;NameLocaleIsoCode="fr"&gt;Korea&lt;/Name&gt;&lt;/Member&gt;&lt;MemberCode="LVA"HasMetadata="true"HasOnlyUnitMetadata="false"HasChild="0"&gt;&lt;NameLocaleIsoCode="en"&gt;Latvia&lt;/Name&gt;&lt;NameLocaleIsoCode="fr"&gt;Latvia&lt;/Name&gt;&lt;/Member&gt;&lt;MemberCode="LIE"HasMetadata="false"HasOnlyUnitMetadata="false"HasChild="0"&gt;&lt;NameLocaleIsoCode="en"&gt;Liechtenstein&lt;/Name&gt;&lt;NameLocaleIsoCode="fr"&gt;Liechtenstein&lt;/Name&gt;&lt;/Member&gt;&lt;MemberCode="LTU"HasMetadata="false"HasOnlyUnitMetadata="false"HasChild="0"&gt;&lt;NameLocaleIsoCode="en"&gt;Lithuania&lt;/Name&gt;&lt;NameLocaleIsoCode="fr"&gt;Lithuania&lt;/Name&gt;&lt;/Member&gt;&lt;MemberCode="LUX"HasMetadata="false"HasOnlyUnitMetadata="false"HasChild="0"&gt;&lt;NameLocaleIsoCode="en"&gt;Luxembourg&lt;/Name&gt;&lt;NameLocaleIsoCode="fr"&gt;Luxembourg&lt;/Name&gt;&lt;/Member&gt;&lt;MemberCode="MLT"HasMetadata="false"HasOnlyUnitMetadata="false"HasChild="0"&gt;&lt;NameLocaleIsoCode="en"&gt;Malta&lt;/Name&gt;&lt;NameLocaleIsoCode="fr"&gt;Malta&lt;/Name&gt;&lt;/Member&gt;&lt;MemberCode="MEX"HasMetadata="false"HasOnlyUnitMetadata="false"HasChild="0"&gt;&lt;NameLocaleIsoCode="en"&gt;Mexico&lt;/Name&gt;&lt;NameLocaleIsoCode="fr"&gt;Mexico&lt;/Name&gt;&lt;/Member&gt;&lt;MemberCode="MDA"HasMetadata="true"HasOnlyUnitMetadata="false"HasChild="0"&gt;&lt;NameLocaleIsoCode="en"&gt;Moldova&lt;/Name&gt;&lt;NameLocaleIsoCode="fr"&gt;Moldova&lt;/Name&gt;&lt;/Member&gt;&lt;MemberCode="MNE"HasMetadata="false"HasOnlyUnitMetadata="false"HasChild="0"&gt;&lt;NameLocaleIsoCode="en"&gt;Montenegro,Republicof&lt;/Name&gt;&lt;NameLocaleIsoCode="fr"&gt;Montenegro,Republicof&lt;/Name&gt;&lt;/Member&gt;&lt;MemberCode="MAR"HasMetadata="false"HasOnlyUnitMetadata="false"HasChild="0"&gt;&lt;NameLocaleIsoCode="en"&gt;Morocco&lt;/Name&gt;&lt;NameLocaleIsoCode="fr"&gt;Morocco&lt;/Name&gt;&lt;/Member&gt;&lt;MemberCode="NLD"HasMetadata="false"HasOnlyUnitMetadata="false"HasChild="0"&gt;&lt;NameLocaleIsoCode="en"&gt;Netherlands&lt;/Name&gt;&lt;NameLocaleIsoCode="fr"&gt;Netherlands&lt;/Name&gt;&lt;/Member&gt;&lt;MemberCode="NZL"HasMetadata="false"HasOnlyUnitMetadata="false"HasChild="0"&gt;&lt;NameLocaleIsoCode="en"&gt;NewZealand&lt;/Name&gt;&lt;NameLocaleIsoCode="fr"&gt;NewZealand&lt;/Name&gt;&lt;/Member&gt;&lt;MemberCode="MKD"HasMetadata="false"HasOnlyUnitMetadata="false"HasChild="0"&gt;&lt;NameLocaleIsoCode="en"&gt;NorthMacedonia&lt;/Name&gt;&lt;NameLocaleIsoCode="fr"&gt;NorthMacedonia&lt;/Name&gt;&lt;/Member&gt;&lt;MemberCode="NOR"HasMetadata="false"HasOnlyUnitMetadata="false"HasChild="0"&gt;&lt;NameLocaleIsoCode="en"&gt;Norway&lt;/Name&gt;&lt;NameLocaleIsoCode="fr"&gt;Norway&lt;/Name&gt;&lt;/Member&gt;&lt;MemberCode="POL"HasMetadata="false"HasOnlyUnitMetadata="false"HasChild="0"&gt;&lt;NameLocaleIsoCode="en"&gt;Poland&lt;/Name&gt;&lt;NameLocaleIsoCode="fr"&gt;Poland&lt;/Name&gt;&lt;/Member&gt;&lt;MemberCode="PRT"HasMetadata="false"HasOnlyUnitMetadata="false"HasChild="0"&gt;&lt;NameLocaleIsoCode="en"&gt;Portugal&lt;/Name&gt;&lt;NameLocaleIsoCode="fr"&gt;Portugal&lt;/Name&gt;&lt;/Member&gt;&lt;MemberCode="ROU"HasMetadata="false"HasOnlyUnitMetadata="false"HasChild="0"&gt;&lt;NameLocaleIsoCode="en"&gt;Romania&lt;/Name&gt;&lt;NameLocaleIsoCode="fr"&gt;Romania&lt;/Name&gt;&lt;/Member&gt;&lt;MemberCode="RUS"HasMetadata="false"HasOnlyUnitMetadata="fals</t>
  </si>
  <si>
    <t>Road freight transport</t>
  </si>
  <si>
    <t>Albania</t>
  </si>
  <si>
    <t>Armenia</t>
  </si>
  <si>
    <t>Australia</t>
  </si>
  <si>
    <t>Austria</t>
  </si>
  <si>
    <t>Azerbaijan</t>
  </si>
  <si>
    <t>Belarus</t>
  </si>
  <si>
    <t>Belgium</t>
  </si>
  <si>
    <t>Bosnia-Herzegovina</t>
  </si>
  <si>
    <t>Bulgaria</t>
  </si>
  <si>
    <t>Canada</t>
  </si>
  <si>
    <t>Croatia</t>
  </si>
  <si>
    <t>Czechia</t>
  </si>
  <si>
    <t>Denmark</t>
  </si>
  <si>
    <t>Estonia</t>
  </si>
  <si>
    <t>Finland</t>
  </si>
  <si>
    <t>Georgia</t>
  </si>
  <si>
    <t>Greece</t>
  </si>
  <si>
    <t>Hungary</t>
  </si>
  <si>
    <t>Iceland</t>
  </si>
  <si>
    <t>Ireland</t>
  </si>
  <si>
    <t>Kazakhstan</t>
  </si>
  <si>
    <t>Korea</t>
  </si>
  <si>
    <t>Latvia</t>
  </si>
  <si>
    <t>Liechtenstein</t>
  </si>
  <si>
    <t>Lithuania</t>
  </si>
  <si>
    <t>Luxembourg</t>
  </si>
  <si>
    <t>Mexico</t>
  </si>
  <si>
    <t>Moldova</t>
  </si>
  <si>
    <t>Montenegro, Republic of</t>
  </si>
  <si>
    <t>New Zealand</t>
  </si>
  <si>
    <t>North Macedonia</t>
  </si>
  <si>
    <t>Norway</t>
  </si>
  <si>
    <t>Poland</t>
  </si>
  <si>
    <t>Portugal</t>
  </si>
  <si>
    <t>Romania</t>
  </si>
  <si>
    <t>Russian Federation</t>
  </si>
  <si>
    <t>Serbia, Republic of</t>
  </si>
  <si>
    <t>Slovak Republic</t>
  </si>
  <si>
    <t>Slovenia</t>
  </si>
  <si>
    <t>Sweden</t>
  </si>
  <si>
    <t>Switzerland</t>
  </si>
  <si>
    <t>Türkiye</t>
  </si>
  <si>
    <t>Ukraine</t>
  </si>
  <si>
    <t>United States</t>
  </si>
  <si>
    <t>Uzbekistan</t>
  </si>
  <si>
    <t>Data extracted on 08 Apr 2024 16:42 UTC (GMT) from OECD.Stat</t>
  </si>
  <si>
    <t>Inland waterways freight transport</t>
  </si>
  <si>
    <t>Chile</t>
  </si>
  <si>
    <t>Israel</t>
  </si>
  <si>
    <t>Malta</t>
  </si>
  <si>
    <t>Data extracted on 08 Apr 2024 16:40 UTC (GMT) from OECD.Stat</t>
  </si>
  <si>
    <t>M:</t>
  </si>
  <si>
    <t>Missing value; data cannot exist</t>
  </si>
  <si>
    <t>Rail freight transport</t>
  </si>
  <si>
    <t>Argentina</t>
  </si>
  <si>
    <t>Data extracted on 08 Apr 2024 16:49 UTC (GMT) from OECD.Stat</t>
  </si>
  <si>
    <t>Data extracted on 08 Apr 2024 16:55 UTC (GMT) from OECD.Stat</t>
  </si>
  <si>
    <t>Coastal shipping (national transport)</t>
  </si>
  <si>
    <t>(M)</t>
  </si>
  <si>
    <t>(E)</t>
  </si>
  <si>
    <t>(B)</t>
  </si>
  <si>
    <t>Data extracted on 08 Apr 2024 16:58 UTC (GMT) from OECD.Stat</t>
  </si>
  <si>
    <t>(P)</t>
  </si>
  <si>
    <t>Data extracted on 08 Apr 2024 17:00 UTC (GMT) from OECD.Stat</t>
  </si>
  <si>
    <t>Maritime containers transport (weight)</t>
  </si>
  <si>
    <t>Data extracted on 08 Apr 2024 17:05 UTC (GMT) from OECD.Stat</t>
  </si>
  <si>
    <t>Data extracted on 08 Apr 2024 17:09 UTC (GMT) from OECD.Stat</t>
  </si>
  <si>
    <t>Chine</t>
  </si>
  <si>
    <t>route</t>
  </si>
  <si>
    <t>rail</t>
  </si>
  <si>
    <t>fluvial</t>
  </si>
  <si>
    <t>oléoduc</t>
  </si>
  <si>
    <t>Allemagne</t>
  </si>
  <si>
    <t>Inde</t>
  </si>
  <si>
    <t>Japon</t>
  </si>
  <si>
    <t>Pays-Bas</t>
  </si>
  <si>
    <t>Espagne</t>
  </si>
  <si>
    <t>Royaume-Uni</t>
  </si>
  <si>
    <t>États-Unis</t>
  </si>
  <si>
    <t>Italie</t>
  </si>
  <si>
    <t>Pologne</t>
  </si>
  <si>
    <t>Source : 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</si>
</sst>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33" borderId="0" xfId="0" applyFill="1"/>
    <xf numFmtId="1" fontId="0" fillId="0" borderId="0" xfId="0" applyNumberFormat="1"/>
    <xf numFmtId="0" fontId="18" fillId="0" borderId="0" xfId="0" applyFont="1"/>
    <xf numFmtId="1" fontId="18" fillId="34" borderId="10" xfId="0" applyNumberFormat="1" applyFont="1" applyFill="1" applyBorder="1"/>
    <xf numFmtId="1" fontId="18" fillId="34" borderId="11" xfId="0" applyNumberFormat="1" applyFont="1" applyFill="1" applyBorder="1"/>
    <xf numFmtId="1" fontId="18" fillId="34" borderId="12" xfId="0" applyNumberFormat="1" applyFont="1" applyFill="1" applyBorder="1"/>
    <xf numFmtId="0" fontId="18" fillId="0" borderId="13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5" xfId="0" applyFont="1" applyBorder="1"/>
    <xf numFmtId="1" fontId="18" fillId="34" borderId="16" xfId="0" applyNumberFormat="1" applyFont="1" applyFill="1" applyBorder="1"/>
    <xf numFmtId="1" fontId="18" fillId="34" borderId="17" xfId="0" applyNumberFormat="1" applyFont="1" applyFill="1" applyBorder="1"/>
    <xf numFmtId="1" fontId="18" fillId="34" borderId="18" xfId="0" applyNumberFormat="1" applyFont="1" applyFill="1" applyBorder="1"/>
    <xf numFmtId="1" fontId="18" fillId="34" borderId="19" xfId="0" applyNumberFormat="1" applyFont="1" applyFill="1" applyBorder="1"/>
    <xf numFmtId="1" fontId="18" fillId="34" borderId="0" xfId="0" applyNumberFormat="1" applyFont="1" applyFill="1" applyBorder="1"/>
    <xf numFmtId="1" fontId="18" fillId="34" borderId="20" xfId="0" applyNumberFormat="1" applyFont="1" applyFill="1" applyBorder="1"/>
    <xf numFmtId="1" fontId="18" fillId="34" borderId="21" xfId="0" applyNumberFormat="1" applyFont="1" applyFill="1" applyBorder="1"/>
    <xf numFmtId="1" fontId="18" fillId="34" borderId="22" xfId="0" applyNumberFormat="1" applyFont="1" applyFill="1" applyBorder="1"/>
    <xf numFmtId="1" fontId="18" fillId="34" borderId="23" xfId="0" applyNumberFormat="1" applyFont="1" applyFill="1" applyBorder="1"/>
    <xf numFmtId="9" fontId="18" fillId="34" borderId="0" xfId="0" applyNumberFormat="1" applyFont="1" applyFill="1" applyBorder="1"/>
    <xf numFmtId="9" fontId="18" fillId="34" borderId="20" xfId="0" applyNumberFormat="1" applyFont="1" applyFill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9" fontId="18" fillId="34" borderId="23" xfId="0" applyNumberFormat="1" applyFont="1" applyFill="1" applyBorder="1"/>
    <xf numFmtId="9" fontId="19" fillId="34" borderId="19" xfId="0" applyNumberFormat="1" applyFont="1" applyFill="1" applyBorder="1"/>
    <xf numFmtId="9" fontId="19" fillId="34" borderId="0" xfId="0" applyNumberFormat="1" applyFont="1" applyFill="1" applyBorder="1"/>
    <xf numFmtId="9" fontId="19" fillId="34" borderId="20" xfId="0" applyNumberFormat="1" applyFont="1" applyFill="1" applyBorder="1"/>
    <xf numFmtId="9" fontId="19" fillId="34" borderId="21" xfId="0" applyNumberFormat="1" applyFont="1" applyFill="1" applyBorder="1"/>
    <xf numFmtId="9" fontId="19" fillId="34" borderId="22" xfId="0" applyNumberFormat="1" applyFont="1" applyFill="1" applyBorder="1"/>
    <xf numFmtId="1" fontId="20" fillId="33" borderId="19" xfId="0" applyNumberFormat="1" applyFont="1" applyFill="1" applyBorder="1"/>
    <xf numFmtId="9" fontId="21" fillId="33" borderId="19" xfId="0" applyNumberFormat="1" applyFont="1" applyFill="1" applyBorder="1"/>
    <xf numFmtId="9" fontId="21" fillId="33" borderId="0" xfId="0" applyNumberFormat="1" applyFont="1" applyFill="1" applyBorder="1"/>
    <xf numFmtId="9" fontId="21" fillId="33" borderId="20" xfId="0" applyNumberFormat="1" applyFont="1" applyFill="1" applyBorder="1"/>
    <xf numFmtId="1" fontId="22" fillId="33" borderId="16" xfId="0" applyNumberFormat="1" applyFont="1" applyFill="1" applyBorder="1"/>
    <xf numFmtId="1" fontId="22" fillId="33" borderId="17" xfId="0" applyNumberFormat="1" applyFont="1" applyFill="1" applyBorder="1"/>
    <xf numFmtId="1" fontId="22" fillId="33" borderId="18" xfId="0" applyNumberFormat="1" applyFont="1" applyFill="1" applyBorder="1"/>
    <xf numFmtId="1" fontId="23" fillId="34" borderId="19" xfId="0" applyNumberFormat="1" applyFont="1" applyFill="1" applyBorder="1"/>
    <xf numFmtId="1" fontId="23" fillId="34" borderId="0" xfId="0" applyNumberFormat="1" applyFont="1" applyFill="1" applyBorder="1"/>
    <xf numFmtId="1" fontId="23" fillId="34" borderId="16" xfId="0" applyNumberFormat="1" applyFont="1" applyFill="1" applyBorder="1"/>
    <xf numFmtId="1" fontId="23" fillId="34" borderId="17" xfId="0" applyNumberFormat="1" applyFont="1" applyFill="1" applyBorder="1"/>
    <xf numFmtId="1" fontId="23" fillId="34" borderId="20" xfId="0" applyNumberFormat="1" applyFont="1" applyFill="1" applyBorder="1"/>
    <xf numFmtId="1" fontId="23" fillId="34" borderId="18" xfId="0" applyNumberFormat="1" applyFont="1" applyFill="1" applyBorder="1"/>
    <xf numFmtId="0" fontId="2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graphique!$A$4</c:f>
              <c:strCache>
                <c:ptCount val="1"/>
                <c:pt idx="0">
                  <c:v>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graphique!$B$4:$X$4</c:f>
              <c:numCache>
                <c:formatCode>0</c:formatCode>
                <c:ptCount val="23"/>
                <c:pt idx="0">
                  <c:v>100</c:v>
                </c:pt>
                <c:pt idx="1">
                  <c:v>98.515650565685306</c:v>
                </c:pt>
                <c:pt idx="2">
                  <c:v>106.26684462681683</c:v>
                </c:pt>
                <c:pt idx="3">
                  <c:v>115.80731033823459</c:v>
                </c:pt>
                <c:pt idx="4">
                  <c:v>136.47925697960443</c:v>
                </c:pt>
                <c:pt idx="5">
                  <c:v>153.05859815936259</c:v>
                </c:pt>
                <c:pt idx="6">
                  <c:v>169.75442234650018</c:v>
                </c:pt>
                <c:pt idx="7">
                  <c:v>193.4637516499921</c:v>
                </c:pt>
                <c:pt idx="8">
                  <c:v>284.33252074669724</c:v>
                </c:pt>
                <c:pt idx="9">
                  <c:v>303.2789525353806</c:v>
                </c:pt>
                <c:pt idx="10">
                  <c:v>351.72691206047705</c:v>
                </c:pt>
                <c:pt idx="11">
                  <c:v>403.70043129598378</c:v>
                </c:pt>
                <c:pt idx="12">
                  <c:v>442.06341852623996</c:v>
                </c:pt>
                <c:pt idx="13">
                  <c:v>438.0550867555732</c:v>
                </c:pt>
                <c:pt idx="14">
                  <c:v>461.61061289622791</c:v>
                </c:pt>
                <c:pt idx="15">
                  <c:v>455.60556088700633</c:v>
                </c:pt>
                <c:pt idx="16">
                  <c:v>471.85986741233438</c:v>
                </c:pt>
                <c:pt idx="17">
                  <c:v>522.27958127888633</c:v>
                </c:pt>
                <c:pt idx="18">
                  <c:v>560.71051693011384</c:v>
                </c:pt>
                <c:pt idx="19">
                  <c:v>533.41863654580823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0-46BB-885F-CE7DBF385834}"/>
            </c:ext>
          </c:extLst>
        </c:ser>
        <c:ser>
          <c:idx val="1"/>
          <c:order val="1"/>
          <c:tx>
            <c:strRef>
              <c:f>graphique!$A$5</c:f>
              <c:strCache>
                <c:ptCount val="1"/>
                <c:pt idx="0">
                  <c:v>Pologne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graphique!$B$5:$X$5</c:f>
              <c:numCache>
                <c:formatCode>0</c:formatCode>
                <c:ptCount val="23"/>
                <c:pt idx="0">
                  <c:v>100</c:v>
                </c:pt>
                <c:pt idx="1">
                  <c:v>97.682088504483502</c:v>
                </c:pt>
                <c:pt idx="2">
                  <c:v>99.374826156637837</c:v>
                </c:pt>
                <c:pt idx="3">
                  <c:v>106.14776354653704</c:v>
                </c:pt>
                <c:pt idx="4">
                  <c:v>124.82946793997272</c:v>
                </c:pt>
                <c:pt idx="5">
                  <c:v>129.92489966754528</c:v>
                </c:pt>
                <c:pt idx="6">
                  <c:v>143.53964953178189</c:v>
                </c:pt>
                <c:pt idx="7">
                  <c:v>158.03586802474206</c:v>
                </c:pt>
                <c:pt idx="8">
                  <c:v>164.76178492430364</c:v>
                </c:pt>
                <c:pt idx="9">
                  <c:v>171.50293381369289</c:v>
                </c:pt>
                <c:pt idx="10">
                  <c:v>190.85418349911919</c:v>
                </c:pt>
                <c:pt idx="11">
                  <c:v>196.6939959469662</c:v>
                </c:pt>
                <c:pt idx="12">
                  <c:v>202.22320825441398</c:v>
                </c:pt>
                <c:pt idx="13">
                  <c:v>219.51880157353077</c:v>
                </c:pt>
                <c:pt idx="14">
                  <c:v>221.3638591239619</c:v>
                </c:pt>
                <c:pt idx="15">
                  <c:v>230.29444098597332</c:v>
                </c:pt>
                <c:pt idx="16">
                  <c:v>249.83509715360469</c:v>
                </c:pt>
                <c:pt idx="17">
                  <c:v>281.66796911217369</c:v>
                </c:pt>
                <c:pt idx="18">
                  <c:v>304.15038609782908</c:v>
                </c:pt>
                <c:pt idx="19">
                  <c:v>311.22597650300003</c:v>
                </c:pt>
                <c:pt idx="20">
                  <c:v>353.40203181499095</c:v>
                </c:pt>
                <c:pt idx="21">
                  <c:v>320.22477118902236</c:v>
                </c:pt>
                <c:pt idx="22">
                  <c:v>321.71684393170773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0-46BB-885F-CE7DBF385834}"/>
            </c:ext>
          </c:extLst>
        </c:ser>
        <c:ser>
          <c:idx val="2"/>
          <c:order val="2"/>
          <c:tx>
            <c:strRef>
              <c:f>graphique!$A$6</c:f>
              <c:strCache>
                <c:ptCount val="1"/>
                <c:pt idx="0">
                  <c:v>Espagne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graphique!$B$6:$X$6</c:f>
              <c:numCache>
                <c:formatCode>0</c:formatCode>
                <c:ptCount val="23"/>
                <c:pt idx="0">
                  <c:v>100</c:v>
                </c:pt>
                <c:pt idx="1">
                  <c:v>107.58895158895159</c:v>
                </c:pt>
                <c:pt idx="2">
                  <c:v>121.52955152955153</c:v>
                </c:pt>
                <c:pt idx="3">
                  <c:v>126.11642411642411</c:v>
                </c:pt>
                <c:pt idx="4">
                  <c:v>143.22067122067122</c:v>
                </c:pt>
                <c:pt idx="5">
                  <c:v>150.92842292842292</c:v>
                </c:pt>
                <c:pt idx="6">
                  <c:v>155.97326997326996</c:v>
                </c:pt>
                <c:pt idx="7">
                  <c:v>165.73626373626374</c:v>
                </c:pt>
                <c:pt idx="8">
                  <c:v>156.09207009207009</c:v>
                </c:pt>
                <c:pt idx="9">
                  <c:v>135.33531333531334</c:v>
                </c:pt>
                <c:pt idx="10">
                  <c:v>134.73299673299672</c:v>
                </c:pt>
                <c:pt idx="11">
                  <c:v>133.67032967032966</c:v>
                </c:pt>
                <c:pt idx="12">
                  <c:v>129.19215919215918</c:v>
                </c:pt>
                <c:pt idx="13">
                  <c:v>125.12681912681913</c:v>
                </c:pt>
                <c:pt idx="14">
                  <c:v>127.72972972972973</c:v>
                </c:pt>
                <c:pt idx="15">
                  <c:v>136.80665280665281</c:v>
                </c:pt>
                <c:pt idx="16">
                  <c:v>141.15057915057915</c:v>
                </c:pt>
                <c:pt idx="17">
                  <c:v>149.28719928719929</c:v>
                </c:pt>
                <c:pt idx="18">
                  <c:v>154.28096228096229</c:v>
                </c:pt>
                <c:pt idx="19">
                  <c:v>160.66409266409266</c:v>
                </c:pt>
                <c:pt idx="20">
                  <c:v>153.84496584496586</c:v>
                </c:pt>
                <c:pt idx="21">
                  <c:v>170.75794475794478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0-46BB-885F-CE7DBF385834}"/>
            </c:ext>
          </c:extLst>
        </c:ser>
        <c:ser>
          <c:idx val="3"/>
          <c:order val="3"/>
          <c:tx>
            <c:strRef>
              <c:f>graphique!$A$7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graphique!$B$7:$X$7</c:f>
              <c:numCache>
                <c:formatCode>0</c:formatCode>
                <c:ptCount val="23"/>
                <c:pt idx="0">
                  <c:v>100</c:v>
                </c:pt>
                <c:pt idx="1">
                  <c:v>101.36481590564325</c:v>
                </c:pt>
                <c:pt idx="2">
                  <c:v>100.2638204383513</c:v>
                </c:pt>
                <c:pt idx="3">
                  <c:v>101.05005083092067</c:v>
                </c:pt>
                <c:pt idx="4">
                  <c:v>106.90595483667013</c:v>
                </c:pt>
                <c:pt idx="5">
                  <c:v>110.61263199550595</c:v>
                </c:pt>
                <c:pt idx="6">
                  <c:v>117.54246713047513</c:v>
                </c:pt>
                <c:pt idx="7">
                  <c:v>122.49205695792291</c:v>
                </c:pt>
                <c:pt idx="8">
                  <c:v>122.11429338197333</c:v>
                </c:pt>
                <c:pt idx="9">
                  <c:v>107.99717075323009</c:v>
                </c:pt>
                <c:pt idx="10">
                  <c:v>113.47713063432896</c:v>
                </c:pt>
                <c:pt idx="11">
                  <c:v>115.49308267359271</c:v>
                </c:pt>
                <c:pt idx="12">
                  <c:v>111.86577907767465</c:v>
                </c:pt>
                <c:pt idx="13">
                  <c:v>112.95244636598717</c:v>
                </c:pt>
                <c:pt idx="14">
                  <c:v>113.58038449554576</c:v>
                </c:pt>
                <c:pt idx="15">
                  <c:v>114.73368918768323</c:v>
                </c:pt>
                <c:pt idx="16">
                  <c:v>117.74965714714585</c:v>
                </c:pt>
                <c:pt idx="17">
                  <c:v>117.8331244754863</c:v>
                </c:pt>
                <c:pt idx="18">
                  <c:v>116.19288912946078</c:v>
                </c:pt>
                <c:pt idx="19">
                  <c:v>115.89859288185166</c:v>
                </c:pt>
                <c:pt idx="20">
                  <c:v>110.85552874391905</c:v>
                </c:pt>
                <c:pt idx="21">
                  <c:v>114.22356052973325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0-46BB-885F-CE7DBF385834}"/>
            </c:ext>
          </c:extLst>
        </c:ser>
        <c:ser>
          <c:idx val="4"/>
          <c:order val="4"/>
          <c:tx>
            <c:strRef>
              <c:f>graphique!$A$8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graphique!$B$8:$X$8</c:f>
              <c:numCache>
                <c:formatCode>0</c:formatCode>
                <c:ptCount val="23"/>
                <c:pt idx="0">
                  <c:v>100</c:v>
                </c:pt>
                <c:pt idx="1">
                  <c:v>99.561924171910618</c:v>
                </c:pt>
                <c:pt idx="2">
                  <c:v>97.364191240584518</c:v>
                </c:pt>
                <c:pt idx="3">
                  <c:v>100.50110832133966</c:v>
                </c:pt>
                <c:pt idx="4">
                  <c:v>107.5008666967822</c:v>
                </c:pt>
                <c:pt idx="5">
                  <c:v>106.36313019361481</c:v>
                </c:pt>
                <c:pt idx="6">
                  <c:v>106.39884860645662</c:v>
                </c:pt>
                <c:pt idx="7">
                  <c:v>107.9525995650758</c:v>
                </c:pt>
                <c:pt idx="8">
                  <c:v>109.77213753690027</c:v>
                </c:pt>
                <c:pt idx="9">
                  <c:v>97.427223733834794</c:v>
                </c:pt>
                <c:pt idx="10">
                  <c:v>103.60545861391547</c:v>
                </c:pt>
                <c:pt idx="11">
                  <c:v>104.35764636670204</c:v>
                </c:pt>
                <c:pt idx="12">
                  <c:v>102.6494657996197</c:v>
                </c:pt>
                <c:pt idx="13">
                  <c:v>107.24348401601026</c:v>
                </c:pt>
                <c:pt idx="14">
                  <c:v>107.91688115223398</c:v>
                </c:pt>
                <c:pt idx="15">
                  <c:v>108.9033396716007</c:v>
                </c:pt>
                <c:pt idx="16">
                  <c:v>109.73221695784177</c:v>
                </c:pt>
                <c:pt idx="17">
                  <c:v>109.32250575171501</c:v>
                </c:pt>
                <c:pt idx="18">
                  <c:v>107.35063925453571</c:v>
                </c:pt>
                <c:pt idx="19">
                  <c:v>109.60405088823289</c:v>
                </c:pt>
                <c:pt idx="20">
                  <c:v>105.96392440302976</c:v>
                </c:pt>
                <c:pt idx="21">
                  <c:v>111.11788126779355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10-46BB-885F-CE7DBF385834}"/>
            </c:ext>
          </c:extLst>
        </c:ser>
        <c:ser>
          <c:idx val="5"/>
          <c:order val="5"/>
          <c:tx>
            <c:strRef>
              <c:f>graphique!$A$9</c:f>
              <c:strCache>
                <c:ptCount val="1"/>
                <c:pt idx="0">
                  <c:v>États-Unis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graphique!$B$9:$X$9</c:f>
              <c:numCache>
                <c:formatCode>0</c:formatCode>
                <c:ptCount val="23"/>
                <c:pt idx="0">
                  <c:v>100</c:v>
                </c:pt>
                <c:pt idx="1">
                  <c:v>101.98680765811849</c:v>
                </c:pt>
                <c:pt idx="2">
                  <c:v>105.99925984365264</c:v>
                </c:pt>
                <c:pt idx="3">
                  <c:v>106.36017751558657</c:v>
                </c:pt>
                <c:pt idx="4">
                  <c:v>109.26772991487593</c:v>
                </c:pt>
                <c:pt idx="5">
                  <c:v>109.37529341041365</c:v>
                </c:pt>
                <c:pt idx="6">
                  <c:v>110.53951544756291</c:v>
                </c:pt>
                <c:pt idx="7">
                  <c:v>109.87188100919769</c:v>
                </c:pt>
                <c:pt idx="8">
                  <c:v>100.66290938754805</c:v>
                </c:pt>
                <c:pt idx="9">
                  <c:v>98.945856404791144</c:v>
                </c:pt>
                <c:pt idx="10">
                  <c:v>97.775568012076619</c:v>
                </c:pt>
                <c:pt idx="11">
                  <c:v>95.918470619938859</c:v>
                </c:pt>
                <c:pt idx="12">
                  <c:v>97.623360407366448</c:v>
                </c:pt>
                <c:pt idx="13">
                  <c:v>101.53579393657091</c:v>
                </c:pt>
                <c:pt idx="14">
                  <c:v>104.08317552679743</c:v>
                </c:pt>
                <c:pt idx="15">
                  <c:v>102.30936096583697</c:v>
                </c:pt>
                <c:pt idx="16">
                  <c:v>100.1888953379905</c:v>
                </c:pt>
                <c:pt idx="17">
                  <c:v>110.11628807324011</c:v>
                </c:pt>
                <c:pt idx="18">
                  <c:v>113.52109872368756</c:v>
                </c:pt>
                <c:pt idx="19">
                  <c:v>109.08917821846646</c:v>
                </c:pt>
                <c:pt idx="20">
                  <c:v>102.30774174740473</c:v>
                </c:pt>
                <c:pt idx="21">
                  <c:v>105.53373323099925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0-46BB-885F-CE7DBF385834}"/>
            </c:ext>
          </c:extLst>
        </c:ser>
        <c:ser>
          <c:idx val="6"/>
          <c:order val="6"/>
          <c:tx>
            <c:strRef>
              <c:f>graphique!$A$10</c:f>
              <c:strCache>
                <c:ptCount val="1"/>
                <c:pt idx="0">
                  <c:v>Royaume-Uni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graphique!$B$10:$X$10</c:f>
              <c:numCache>
                <c:formatCode>0</c:formatCode>
                <c:ptCount val="23"/>
                <c:pt idx="0">
                  <c:v>100</c:v>
                </c:pt>
                <c:pt idx="1">
                  <c:v>99.77330688580335</c:v>
                </c:pt>
                <c:pt idx="2">
                  <c:v>100.15694138675153</c:v>
                </c:pt>
                <c:pt idx="3">
                  <c:v>101.59720557141922</c:v>
                </c:pt>
                <c:pt idx="4">
                  <c:v>105.89838045207838</c:v>
                </c:pt>
                <c:pt idx="5">
                  <c:v>108.54513154739848</c:v>
                </c:pt>
                <c:pt idx="6">
                  <c:v>109.0061468709811</c:v>
                </c:pt>
                <c:pt idx="7">
                  <c:v>111.55589947032281</c:v>
                </c:pt>
                <c:pt idx="8">
                  <c:v>105.18179043965385</c:v>
                </c:pt>
                <c:pt idx="9">
                  <c:v>92.82592584519476</c:v>
                </c:pt>
                <c:pt idx="10">
                  <c:v>99.635438237025085</c:v>
                </c:pt>
                <c:pt idx="11">
                  <c:v>98.759182160995707</c:v>
                </c:pt>
                <c:pt idx="12">
                  <c:v>100.40107243280947</c:v>
                </c:pt>
                <c:pt idx="13">
                  <c:v>89.089304008544588</c:v>
                </c:pt>
                <c:pt idx="14">
                  <c:v>86.745536979314252</c:v>
                </c:pt>
                <c:pt idx="15">
                  <c:v>93.329446127689252</c:v>
                </c:pt>
                <c:pt idx="16">
                  <c:v>95.264511628920815</c:v>
                </c:pt>
                <c:pt idx="17">
                  <c:v>94.453647797371232</c:v>
                </c:pt>
                <c:pt idx="18">
                  <c:v>97.192492970333717</c:v>
                </c:pt>
                <c:pt idx="19">
                  <c:v>98.500882795300484</c:v>
                </c:pt>
                <c:pt idx="20">
                  <c:v>86.921551104039068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10-46BB-885F-CE7DBF385834}"/>
            </c:ext>
          </c:extLst>
        </c:ser>
        <c:ser>
          <c:idx val="7"/>
          <c:order val="7"/>
          <c:tx>
            <c:strRef>
              <c:f>graphique!$A$11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graphique!$B$11:$X$11</c:f>
              <c:numCache>
                <c:formatCode>0</c:formatCode>
                <c:ptCount val="23"/>
                <c:pt idx="0">
                  <c:v>100</c:v>
                </c:pt>
                <c:pt idx="1">
                  <c:v>99.854839970372467</c:v>
                </c:pt>
                <c:pt idx="2">
                  <c:v>99.188592654902507</c:v>
                </c:pt>
                <c:pt idx="3">
                  <c:v>98.657455828547398</c:v>
                </c:pt>
                <c:pt idx="4">
                  <c:v>101.08535037536895</c:v>
                </c:pt>
                <c:pt idx="5">
                  <c:v>97.728059433726997</c:v>
                </c:pt>
                <c:pt idx="6">
                  <c:v>100.56202985830149</c:v>
                </c:pt>
                <c:pt idx="7">
                  <c:v>103.58843037343348</c:v>
                </c:pt>
                <c:pt idx="8">
                  <c:v>98.401006442872088</c:v>
                </c:pt>
                <c:pt idx="9">
                  <c:v>83.777808381316788</c:v>
                </c:pt>
                <c:pt idx="10">
                  <c:v>85.622457373198998</c:v>
                </c:pt>
                <c:pt idx="11">
                  <c:v>88.70692190018201</c:v>
                </c:pt>
                <c:pt idx="12">
                  <c:v>82.807841619241515</c:v>
                </c:pt>
                <c:pt idx="13">
                  <c:v>81.195820879967542</c:v>
                </c:pt>
                <c:pt idx="14">
                  <c:v>78.506266074612256</c:v>
                </c:pt>
                <c:pt idx="15">
                  <c:v>76.917322057997012</c:v>
                </c:pt>
                <c:pt idx="16">
                  <c:v>76.836925733895612</c:v>
                </c:pt>
                <c:pt idx="17">
                  <c:v>80.672872568104253</c:v>
                </c:pt>
                <c:pt idx="18">
                  <c:v>80.909967283162558</c:v>
                </c:pt>
                <c:pt idx="19">
                  <c:v>82.623972248379971</c:v>
                </c:pt>
                <c:pt idx="20">
                  <c:v>78.151926720239402</c:v>
                </c:pt>
                <c:pt idx="21">
                  <c:v>82.219757396647921</c:v>
                </c:pt>
                <c:pt idx="22">
                  <c:v>82.191469801130765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10-46BB-885F-CE7DBF385834}"/>
            </c:ext>
          </c:extLst>
        </c:ser>
        <c:ser>
          <c:idx val="8"/>
          <c:order val="8"/>
          <c:tx>
            <c:strRef>
              <c:f>graphique!$A$12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graphique!$B$12:$X$12</c:f>
              <c:numCache>
                <c:formatCode>0</c:formatCode>
                <c:ptCount val="23"/>
                <c:pt idx="0">
                  <c:v>100</c:v>
                </c:pt>
                <c:pt idx="1">
                  <c:v>100.1291622069576</c:v>
                </c:pt>
                <c:pt idx="2">
                  <c:v>102.30008083928338</c:v>
                </c:pt>
                <c:pt idx="3">
                  <c:v>79.657404020286592</c:v>
                </c:pt>
                <c:pt idx="4">
                  <c:v>104.3486115062752</c:v>
                </c:pt>
                <c:pt idx="5">
                  <c:v>110.87672235093281</c:v>
                </c:pt>
                <c:pt idx="6">
                  <c:v>100.00677424162365</c:v>
                </c:pt>
                <c:pt idx="7">
                  <c:v>96.727589679668696</c:v>
                </c:pt>
                <c:pt idx="8">
                  <c:v>96.542878691397163</c:v>
                </c:pt>
                <c:pt idx="9">
                  <c:v>86.767196412361642</c:v>
                </c:pt>
                <c:pt idx="10">
                  <c:v>92.547882597876495</c:v>
                </c:pt>
                <c:pt idx="11">
                  <c:v>78.025715021203382</c:v>
                </c:pt>
                <c:pt idx="12">
                  <c:v>69.729978728881306</c:v>
                </c:pt>
                <c:pt idx="13">
                  <c:v>70.628694784285571</c:v>
                </c:pt>
                <c:pt idx="14">
                  <c:v>66.653569799527617</c:v>
                </c:pt>
                <c:pt idx="15">
                  <c:v>66.331567514350098</c:v>
                </c:pt>
                <c:pt idx="16">
                  <c:v>65.662272441933453</c:v>
                </c:pt>
                <c:pt idx="17">
                  <c:v>68.770746114972425</c:v>
                </c:pt>
                <c:pt idx="18">
                  <c:v>71.07895604420419</c:v>
                </c:pt>
                <c:pt idx="19">
                  <c:v>76.525897925727222</c:v>
                </c:pt>
                <c:pt idx="20">
                  <c:v>73.682522908227085</c:v>
                </c:pt>
                <c:pt idx="21">
                  <c:v>80.666314406102231</c:v>
                </c:pt>
                <c:pt idx="22">
                  <c:v>83.453237410071949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10-46BB-885F-CE7DBF385834}"/>
            </c:ext>
          </c:extLst>
        </c:ser>
        <c:ser>
          <c:idx val="9"/>
          <c:order val="9"/>
          <c:tx>
            <c:strRef>
              <c:f>graphique!$A$13</c:f>
              <c:strCache>
                <c:ptCount val="1"/>
                <c:pt idx="0">
                  <c:v>Japon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graphique!$B$3:$X$3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graphique!$B$13:$X$13</c:f>
              <c:numCache>
                <c:formatCode>0</c:formatCode>
                <c:ptCount val="23"/>
                <c:pt idx="0">
                  <c:v>100</c:v>
                </c:pt>
                <c:pt idx="1">
                  <c:v>100.00328109433444</c:v>
                </c:pt>
                <c:pt idx="2">
                  <c:v>99.673381973071159</c:v>
                </c:pt>
                <c:pt idx="3">
                  <c:v>102.80444081204102</c:v>
                </c:pt>
                <c:pt idx="4">
                  <c:v>104.43067047671317</c:v>
                </c:pt>
                <c:pt idx="5">
                  <c:v>106.72266400997452</c:v>
                </c:pt>
                <c:pt idx="6">
                  <c:v>110.28235308154414</c:v>
                </c:pt>
                <c:pt idx="7">
                  <c:v>112.79030227827259</c:v>
                </c:pt>
                <c:pt idx="8">
                  <c:v>109.96915771325622</c:v>
                </c:pt>
                <c:pt idx="9">
                  <c:v>105.95816903004886</c:v>
                </c:pt>
                <c:pt idx="10">
                  <c:v>92.610378996223758</c:v>
                </c:pt>
                <c:pt idx="11">
                  <c:v>88.148985545288056</c:v>
                </c:pt>
                <c:pt idx="12">
                  <c:v>79.772948272056411</c:v>
                </c:pt>
                <c:pt idx="13">
                  <c:v>81.403055593669279</c:v>
                </c:pt>
                <c:pt idx="14">
                  <c:v>79.945354865266339</c:v>
                </c:pt>
                <c:pt idx="15">
                  <c:v>78.064392967719996</c:v>
                </c:pt>
                <c:pt idx="16">
                  <c:v>80.015749252805335</c:v>
                </c:pt>
                <c:pt idx="17">
                  <c:v>80.370405722228526</c:v>
                </c:pt>
                <c:pt idx="18">
                  <c:v>79.570713548533348</c:v>
                </c:pt>
                <c:pt idx="19">
                  <c:v>80.972635673250736</c:v>
                </c:pt>
                <c:pt idx="20">
                  <c:v>69.129674813723327</c:v>
                </c:pt>
                <c:pt idx="21">
                  <c:v>72.224939896317423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10-46BB-885F-CE7DBF38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75840"/>
        <c:axId val="426276168"/>
      </c:lineChart>
      <c:catAx>
        <c:axId val="4262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6276168"/>
        <c:crosses val="autoZero"/>
        <c:auto val="1"/>
        <c:lblAlgn val="ctr"/>
        <c:lblOffset val="100"/>
        <c:noMultiLvlLbl val="0"/>
      </c:catAx>
      <c:valAx>
        <c:axId val="426276168"/>
        <c:scaling>
          <c:orientation val="minMax"/>
          <c:max val="5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627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409</xdr:col>
      <xdr:colOff>399139</xdr:colOff>
      <xdr:row>1</xdr:row>
      <xdr:rowOff>9504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90489F-F2FF-4723-942B-47EAB7C0B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2057139" cy="1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18</xdr:row>
      <xdr:rowOff>66675</xdr:rowOff>
    </xdr:from>
    <xdr:to>
      <xdr:col>10</xdr:col>
      <xdr:colOff>523874</xdr:colOff>
      <xdr:row>50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8526ABE-C42A-4E88-98B9-7E72D2809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opLeftCell="A31" workbookViewId="0">
      <selection activeCell="A58" sqref="A58"/>
    </sheetView>
  </sheetViews>
  <sheetFormatPr baseColWidth="10" defaultRowHeight="12.75" x14ac:dyDescent="0.2"/>
  <sheetData>
    <row r="1" spans="1:48" x14ac:dyDescent="0.2">
      <c r="A1" t="s">
        <v>26</v>
      </c>
      <c r="B1" t="s">
        <v>27</v>
      </c>
    </row>
    <row r="2" spans="1:48" x14ac:dyDescent="0.2">
      <c r="A2" t="s">
        <v>0</v>
      </c>
    </row>
    <row r="3" spans="1:48" x14ac:dyDescent="0.2">
      <c r="A3" t="s">
        <v>2</v>
      </c>
      <c r="C3" t="s">
        <v>5</v>
      </c>
    </row>
    <row r="4" spans="1:48" x14ac:dyDescent="0.2">
      <c r="A4" t="s">
        <v>4</v>
      </c>
      <c r="C4" t="s">
        <v>7</v>
      </c>
    </row>
    <row r="5" spans="1:48" x14ac:dyDescent="0.2">
      <c r="A5" t="s">
        <v>1</v>
      </c>
      <c r="C5">
        <v>2000</v>
      </c>
      <c r="E5">
        <v>2001</v>
      </c>
      <c r="G5">
        <v>2002</v>
      </c>
      <c r="I5">
        <v>2003</v>
      </c>
      <c r="K5">
        <v>2004</v>
      </c>
      <c r="M5">
        <v>2005</v>
      </c>
      <c r="O5">
        <v>2006</v>
      </c>
      <c r="Q5">
        <v>2007</v>
      </c>
      <c r="S5">
        <v>2008</v>
      </c>
      <c r="U5">
        <v>2009</v>
      </c>
      <c r="W5">
        <v>2010</v>
      </c>
      <c r="Y5">
        <v>2011</v>
      </c>
      <c r="AA5">
        <v>2012</v>
      </c>
      <c r="AC5">
        <v>2013</v>
      </c>
      <c r="AE5">
        <v>2014</v>
      </c>
      <c r="AG5">
        <v>2015</v>
      </c>
      <c r="AI5">
        <v>2016</v>
      </c>
      <c r="AK5">
        <v>2017</v>
      </c>
      <c r="AM5">
        <v>2018</v>
      </c>
      <c r="AO5">
        <v>2019</v>
      </c>
      <c r="AQ5">
        <v>2020</v>
      </c>
      <c r="AS5">
        <v>2021</v>
      </c>
      <c r="AU5">
        <v>2022</v>
      </c>
    </row>
    <row r="6" spans="1:48" x14ac:dyDescent="0.2">
      <c r="A6" t="s">
        <v>3</v>
      </c>
    </row>
    <row r="7" spans="1:48" x14ac:dyDescent="0.2">
      <c r="A7" t="s">
        <v>29</v>
      </c>
      <c r="B7" t="s">
        <v>8</v>
      </c>
      <c r="D7">
        <v>2199</v>
      </c>
      <c r="F7">
        <v>2256</v>
      </c>
      <c r="H7">
        <v>2380</v>
      </c>
      <c r="J7">
        <v>2569</v>
      </c>
      <c r="L7">
        <v>2838</v>
      </c>
      <c r="N7">
        <v>3243</v>
      </c>
      <c r="P7">
        <v>3348</v>
      </c>
      <c r="R7">
        <v>3643</v>
      </c>
      <c r="T7">
        <v>4154</v>
      </c>
      <c r="V7">
        <v>4497</v>
      </c>
      <c r="X7">
        <v>4694</v>
      </c>
      <c r="Y7" t="s">
        <v>89</v>
      </c>
      <c r="Z7">
        <v>3855</v>
      </c>
      <c r="AB7">
        <v>3248</v>
      </c>
      <c r="AD7">
        <v>3520</v>
      </c>
      <c r="AF7" t="s">
        <v>9</v>
      </c>
      <c r="AH7" t="s">
        <v>9</v>
      </c>
      <c r="AJ7" t="s">
        <v>9</v>
      </c>
      <c r="AL7" t="s">
        <v>9</v>
      </c>
      <c r="AN7" t="s">
        <v>9</v>
      </c>
      <c r="AP7" t="s">
        <v>9</v>
      </c>
      <c r="AR7" t="s">
        <v>9</v>
      </c>
      <c r="AT7" t="s">
        <v>9</v>
      </c>
      <c r="AV7" t="s">
        <v>9</v>
      </c>
    </row>
    <row r="8" spans="1:48" x14ac:dyDescent="0.2">
      <c r="A8" t="s">
        <v>30</v>
      </c>
      <c r="D8" t="s">
        <v>9</v>
      </c>
      <c r="F8">
        <v>1777</v>
      </c>
      <c r="H8">
        <v>1667</v>
      </c>
      <c r="J8">
        <v>1940</v>
      </c>
      <c r="L8">
        <v>2152</v>
      </c>
      <c r="N8">
        <v>2466</v>
      </c>
      <c r="P8">
        <v>2697</v>
      </c>
      <c r="R8">
        <v>2862</v>
      </c>
      <c r="T8">
        <v>3002</v>
      </c>
      <c r="V8">
        <v>2588</v>
      </c>
      <c r="X8">
        <v>3066</v>
      </c>
      <c r="Z8">
        <v>3517</v>
      </c>
      <c r="AB8">
        <v>4256</v>
      </c>
      <c r="AD8">
        <v>4242</v>
      </c>
      <c r="AF8">
        <v>4231</v>
      </c>
      <c r="AH8">
        <v>3745</v>
      </c>
      <c r="AJ8">
        <v>3882</v>
      </c>
      <c r="AL8">
        <v>4250</v>
      </c>
      <c r="AN8">
        <v>4383</v>
      </c>
      <c r="AP8">
        <v>4774</v>
      </c>
      <c r="AR8">
        <v>4704</v>
      </c>
      <c r="AT8">
        <v>5085</v>
      </c>
      <c r="AV8">
        <v>5336</v>
      </c>
    </row>
    <row r="9" spans="1:48" x14ac:dyDescent="0.2">
      <c r="A9" t="s">
        <v>31</v>
      </c>
      <c r="B9" t="s">
        <v>8</v>
      </c>
      <c r="D9">
        <v>268497</v>
      </c>
      <c r="F9">
        <v>276707</v>
      </c>
      <c r="H9">
        <v>296710</v>
      </c>
      <c r="J9">
        <v>311164</v>
      </c>
      <c r="L9">
        <v>327521</v>
      </c>
      <c r="N9">
        <v>346247</v>
      </c>
      <c r="P9">
        <v>357528</v>
      </c>
      <c r="R9">
        <v>374963</v>
      </c>
      <c r="T9">
        <v>402221</v>
      </c>
      <c r="V9">
        <v>420529</v>
      </c>
      <c r="X9">
        <v>440105</v>
      </c>
      <c r="Z9">
        <v>453421</v>
      </c>
      <c r="AB9">
        <v>490227</v>
      </c>
      <c r="AD9">
        <v>518170</v>
      </c>
      <c r="AF9">
        <v>568554</v>
      </c>
      <c r="AH9">
        <v>604051</v>
      </c>
      <c r="AJ9">
        <v>618706</v>
      </c>
      <c r="AK9" t="s">
        <v>88</v>
      </c>
      <c r="AL9">
        <v>639811</v>
      </c>
      <c r="AM9" t="s">
        <v>88</v>
      </c>
      <c r="AN9">
        <v>655485</v>
      </c>
      <c r="AO9" t="s">
        <v>88</v>
      </c>
      <c r="AP9">
        <v>663468</v>
      </c>
      <c r="AQ9" t="s">
        <v>88</v>
      </c>
      <c r="AR9">
        <v>670372</v>
      </c>
      <c r="AS9" t="s">
        <v>88</v>
      </c>
      <c r="AT9">
        <v>683206</v>
      </c>
      <c r="AU9" t="s">
        <v>88</v>
      </c>
      <c r="AV9">
        <v>694972</v>
      </c>
    </row>
    <row r="10" spans="1:48" x14ac:dyDescent="0.2">
      <c r="A10" t="s">
        <v>32</v>
      </c>
      <c r="B10" t="s">
        <v>8</v>
      </c>
      <c r="D10">
        <v>43762</v>
      </c>
      <c r="F10">
        <v>45079</v>
      </c>
      <c r="H10">
        <v>45766</v>
      </c>
      <c r="J10">
        <v>45049</v>
      </c>
      <c r="L10">
        <v>45690</v>
      </c>
      <c r="N10">
        <v>44493</v>
      </c>
      <c r="O10" t="s">
        <v>89</v>
      </c>
      <c r="P10">
        <v>49901</v>
      </c>
      <c r="R10">
        <v>49842</v>
      </c>
      <c r="T10">
        <v>49955</v>
      </c>
      <c r="V10">
        <v>43350</v>
      </c>
      <c r="X10">
        <v>45747</v>
      </c>
      <c r="Z10">
        <v>46693</v>
      </c>
      <c r="AB10">
        <v>44979</v>
      </c>
      <c r="AD10">
        <v>45833</v>
      </c>
      <c r="AF10">
        <v>47787</v>
      </c>
      <c r="AH10">
        <v>48256</v>
      </c>
      <c r="AJ10">
        <v>49887</v>
      </c>
      <c r="AL10">
        <v>51074</v>
      </c>
      <c r="AN10">
        <v>50655</v>
      </c>
      <c r="AP10">
        <v>50923</v>
      </c>
      <c r="AR10">
        <v>48552</v>
      </c>
      <c r="AT10">
        <v>50745</v>
      </c>
      <c r="AV10">
        <v>49523</v>
      </c>
    </row>
    <row r="11" spans="1:48" x14ac:dyDescent="0.2">
      <c r="A11" t="s">
        <v>33</v>
      </c>
      <c r="B11" t="s">
        <v>8</v>
      </c>
      <c r="D11">
        <v>16004</v>
      </c>
      <c r="F11">
        <v>18372</v>
      </c>
      <c r="H11">
        <v>20486</v>
      </c>
      <c r="I11" t="s">
        <v>89</v>
      </c>
      <c r="J11">
        <v>22389</v>
      </c>
      <c r="L11">
        <v>23281</v>
      </c>
      <c r="N11">
        <v>26558</v>
      </c>
      <c r="O11" t="s">
        <v>89</v>
      </c>
      <c r="P11">
        <v>43349</v>
      </c>
      <c r="Q11" t="s">
        <v>89</v>
      </c>
      <c r="R11">
        <v>78185</v>
      </c>
      <c r="S11" t="s">
        <v>89</v>
      </c>
      <c r="T11">
        <v>88851</v>
      </c>
      <c r="V11">
        <v>97981</v>
      </c>
      <c r="X11">
        <v>97776</v>
      </c>
      <c r="Z11">
        <v>91658</v>
      </c>
      <c r="AB11">
        <v>90190</v>
      </c>
      <c r="AD11">
        <v>90899</v>
      </c>
      <c r="AF11">
        <v>93524</v>
      </c>
      <c r="AH11">
        <v>92659</v>
      </c>
      <c r="AJ11">
        <v>90604</v>
      </c>
      <c r="AL11">
        <v>91796</v>
      </c>
      <c r="AN11">
        <v>92922</v>
      </c>
      <c r="AP11">
        <v>89386</v>
      </c>
      <c r="AR11">
        <v>74273</v>
      </c>
      <c r="AT11">
        <v>76113</v>
      </c>
      <c r="AV11">
        <v>87802</v>
      </c>
    </row>
    <row r="12" spans="1:48" x14ac:dyDescent="0.2">
      <c r="A12" t="s">
        <v>34</v>
      </c>
      <c r="B12" t="s">
        <v>8</v>
      </c>
      <c r="D12">
        <v>89136</v>
      </c>
      <c r="F12">
        <v>91382</v>
      </c>
      <c r="H12">
        <v>97926</v>
      </c>
      <c r="J12">
        <v>109476</v>
      </c>
      <c r="L12">
        <v>118689</v>
      </c>
      <c r="N12">
        <v>127261</v>
      </c>
      <c r="P12">
        <v>128402</v>
      </c>
      <c r="R12">
        <v>130802</v>
      </c>
      <c r="T12">
        <v>130739</v>
      </c>
      <c r="V12">
        <v>121122</v>
      </c>
      <c r="X12">
        <v>128100</v>
      </c>
      <c r="Z12">
        <v>134243</v>
      </c>
      <c r="AB12">
        <v>131650</v>
      </c>
      <c r="AD12">
        <v>130725</v>
      </c>
      <c r="AF12">
        <v>131337</v>
      </c>
      <c r="AH12">
        <v>125881</v>
      </c>
      <c r="AJ12">
        <v>125712</v>
      </c>
      <c r="AL12">
        <v>133265</v>
      </c>
      <c r="AN12">
        <v>138764</v>
      </c>
      <c r="AP12">
        <v>130793</v>
      </c>
      <c r="AR12">
        <v>123082</v>
      </c>
      <c r="AT12" t="s">
        <v>9</v>
      </c>
      <c r="AV12" t="s">
        <v>9</v>
      </c>
    </row>
    <row r="13" spans="1:48" x14ac:dyDescent="0.2">
      <c r="A13" t="s">
        <v>35</v>
      </c>
      <c r="D13">
        <v>67634</v>
      </c>
      <c r="F13">
        <v>69514</v>
      </c>
      <c r="H13">
        <v>70470</v>
      </c>
      <c r="J13">
        <v>67655</v>
      </c>
      <c r="L13">
        <v>65561</v>
      </c>
      <c r="N13">
        <v>62124</v>
      </c>
      <c r="P13">
        <v>62149</v>
      </c>
      <c r="Q13" t="s">
        <v>88</v>
      </c>
      <c r="R13">
        <v>60733</v>
      </c>
      <c r="S13" t="s">
        <v>88</v>
      </c>
      <c r="T13">
        <v>57021</v>
      </c>
      <c r="V13">
        <v>50657</v>
      </c>
      <c r="W13" t="s">
        <v>88</v>
      </c>
      <c r="X13">
        <v>50925</v>
      </c>
      <c r="Y13" t="s">
        <v>88</v>
      </c>
      <c r="Z13">
        <v>50506</v>
      </c>
      <c r="AB13" t="s">
        <v>9</v>
      </c>
      <c r="AD13" t="s">
        <v>9</v>
      </c>
      <c r="AF13" t="s">
        <v>9</v>
      </c>
      <c r="AH13" t="s">
        <v>9</v>
      </c>
      <c r="AJ13" t="s">
        <v>9</v>
      </c>
      <c r="AL13" t="s">
        <v>9</v>
      </c>
      <c r="AN13" t="s">
        <v>9</v>
      </c>
      <c r="AP13" t="s">
        <v>9</v>
      </c>
      <c r="AR13" t="s">
        <v>9</v>
      </c>
      <c r="AT13" t="s">
        <v>9</v>
      </c>
      <c r="AV13" t="s">
        <v>9</v>
      </c>
    </row>
    <row r="14" spans="1:48" x14ac:dyDescent="0.2">
      <c r="A14" t="s">
        <v>36</v>
      </c>
      <c r="B14" t="s">
        <v>8</v>
      </c>
      <c r="D14" t="s">
        <v>9</v>
      </c>
      <c r="F14" t="s">
        <v>9</v>
      </c>
      <c r="H14" t="s">
        <v>9</v>
      </c>
      <c r="J14" t="s">
        <v>9</v>
      </c>
      <c r="L14" t="s">
        <v>9</v>
      </c>
      <c r="N14" t="s">
        <v>9</v>
      </c>
      <c r="P14" t="s">
        <v>9</v>
      </c>
      <c r="R14">
        <v>2736</v>
      </c>
      <c r="T14">
        <v>3115</v>
      </c>
      <c r="V14">
        <v>2703</v>
      </c>
      <c r="X14" t="s">
        <v>9</v>
      </c>
      <c r="Z14">
        <v>2736</v>
      </c>
      <c r="AB14">
        <v>3460</v>
      </c>
      <c r="AD14">
        <v>3982</v>
      </c>
      <c r="AF14">
        <v>4438</v>
      </c>
      <c r="AH14">
        <v>4691</v>
      </c>
      <c r="AJ14">
        <v>5157</v>
      </c>
      <c r="AL14">
        <v>5410</v>
      </c>
      <c r="AN14">
        <v>5491</v>
      </c>
      <c r="AP14">
        <v>5650</v>
      </c>
      <c r="AR14">
        <v>4858</v>
      </c>
      <c r="AT14" t="s">
        <v>9</v>
      </c>
      <c r="AV14" t="s">
        <v>9</v>
      </c>
    </row>
    <row r="15" spans="1:48" x14ac:dyDescent="0.2">
      <c r="A15" t="s">
        <v>37</v>
      </c>
      <c r="B15" t="s">
        <v>8</v>
      </c>
      <c r="C15" t="s">
        <v>89</v>
      </c>
      <c r="D15">
        <v>12718</v>
      </c>
      <c r="F15">
        <v>13654</v>
      </c>
      <c r="H15">
        <v>14288</v>
      </c>
      <c r="J15">
        <v>15838</v>
      </c>
      <c r="K15" t="s">
        <v>89</v>
      </c>
      <c r="L15">
        <v>18772</v>
      </c>
      <c r="N15">
        <v>21418</v>
      </c>
      <c r="P15">
        <v>20947</v>
      </c>
      <c r="R15">
        <v>21996</v>
      </c>
      <c r="T15">
        <v>22370</v>
      </c>
      <c r="V15">
        <v>23116</v>
      </c>
      <c r="X15">
        <v>24746</v>
      </c>
      <c r="Z15">
        <v>26406</v>
      </c>
      <c r="AB15">
        <v>29265</v>
      </c>
      <c r="AD15">
        <v>32312</v>
      </c>
      <c r="AF15">
        <v>32915</v>
      </c>
      <c r="AH15">
        <v>37742</v>
      </c>
      <c r="AJ15">
        <v>40801</v>
      </c>
      <c r="AL15">
        <v>41024</v>
      </c>
      <c r="AN15">
        <v>32405</v>
      </c>
      <c r="AP15">
        <v>26238</v>
      </c>
      <c r="AR15">
        <v>38553</v>
      </c>
      <c r="AT15">
        <v>41271</v>
      </c>
      <c r="AV15">
        <v>41712</v>
      </c>
    </row>
    <row r="16" spans="1:48" x14ac:dyDescent="0.2">
      <c r="A16" t="s">
        <v>38</v>
      </c>
      <c r="B16" t="s">
        <v>8</v>
      </c>
      <c r="D16" t="s">
        <v>9</v>
      </c>
      <c r="F16" t="s">
        <v>9</v>
      </c>
      <c r="H16" t="s">
        <v>9</v>
      </c>
      <c r="J16" t="s">
        <v>9</v>
      </c>
      <c r="L16">
        <v>696522</v>
      </c>
      <c r="N16">
        <v>706936</v>
      </c>
      <c r="P16">
        <v>715319</v>
      </c>
      <c r="R16">
        <v>720161</v>
      </c>
      <c r="T16">
        <v>705426</v>
      </c>
      <c r="V16">
        <v>647576</v>
      </c>
      <c r="X16">
        <v>702635</v>
      </c>
      <c r="Y16" t="s">
        <v>88</v>
      </c>
      <c r="Z16">
        <v>748349</v>
      </c>
      <c r="AA16" t="s">
        <v>88</v>
      </c>
      <c r="AB16">
        <v>801091</v>
      </c>
      <c r="AC16" t="s">
        <v>88</v>
      </c>
      <c r="AD16">
        <v>839653</v>
      </c>
      <c r="AE16" t="s">
        <v>89</v>
      </c>
      <c r="AF16">
        <v>875037</v>
      </c>
      <c r="AH16">
        <v>903981</v>
      </c>
      <c r="AJ16" t="s">
        <v>9</v>
      </c>
      <c r="AL16" t="s">
        <v>9</v>
      </c>
      <c r="AN16" t="s">
        <v>9</v>
      </c>
      <c r="AP16" t="s">
        <v>9</v>
      </c>
      <c r="AR16" t="s">
        <v>9</v>
      </c>
      <c r="AT16" t="s">
        <v>9</v>
      </c>
      <c r="AV16" t="s">
        <v>9</v>
      </c>
    </row>
    <row r="17" spans="1:48" x14ac:dyDescent="0.2">
      <c r="A17" t="s">
        <v>6</v>
      </c>
      <c r="B17" t="s">
        <v>8</v>
      </c>
      <c r="C17">
        <f>route!C17+fluvial!C17+rail!C17+oleoduc!C17</f>
        <v>2719710</v>
      </c>
      <c r="D17">
        <v>2719710</v>
      </c>
      <c r="F17">
        <v>2679340</v>
      </c>
      <c r="H17">
        <v>2890150</v>
      </c>
      <c r="J17">
        <v>3149623</v>
      </c>
      <c r="L17">
        <v>3711840</v>
      </c>
      <c r="N17">
        <v>4162750</v>
      </c>
      <c r="P17">
        <v>4616828</v>
      </c>
      <c r="R17">
        <v>5261653</v>
      </c>
      <c r="S17" t="s">
        <v>89</v>
      </c>
      <c r="T17">
        <v>7733020</v>
      </c>
      <c r="V17">
        <v>8248308</v>
      </c>
      <c r="X17">
        <v>9565952</v>
      </c>
      <c r="Z17">
        <v>10979481</v>
      </c>
      <c r="AB17">
        <v>12022843</v>
      </c>
      <c r="AD17">
        <v>11913828</v>
      </c>
      <c r="AF17">
        <v>12554470</v>
      </c>
      <c r="AH17">
        <v>12391150</v>
      </c>
      <c r="AJ17">
        <v>12833220</v>
      </c>
      <c r="AL17">
        <v>14204490</v>
      </c>
      <c r="AN17">
        <v>15249700</v>
      </c>
      <c r="AP17">
        <v>14507440</v>
      </c>
      <c r="AR17" t="s">
        <v>9</v>
      </c>
      <c r="AT17" t="s">
        <v>9</v>
      </c>
      <c r="AV17" t="s">
        <v>9</v>
      </c>
    </row>
    <row r="18" spans="1:48" x14ac:dyDescent="0.2">
      <c r="A18" t="s">
        <v>39</v>
      </c>
      <c r="B18" t="s">
        <v>8</v>
      </c>
      <c r="D18">
        <v>5336</v>
      </c>
      <c r="E18" t="s">
        <v>89</v>
      </c>
      <c r="F18">
        <v>10925</v>
      </c>
      <c r="H18">
        <v>12014</v>
      </c>
      <c r="I18" t="s">
        <v>89</v>
      </c>
      <c r="J18">
        <v>13166</v>
      </c>
      <c r="L18">
        <v>14060</v>
      </c>
      <c r="N18">
        <v>14971</v>
      </c>
      <c r="P18">
        <v>16050</v>
      </c>
      <c r="R18">
        <v>16893</v>
      </c>
      <c r="S18" t="s">
        <v>89</v>
      </c>
      <c r="T18">
        <v>16874</v>
      </c>
      <c r="V18">
        <v>14594</v>
      </c>
      <c r="X18">
        <v>14042</v>
      </c>
      <c r="Z18">
        <v>13534</v>
      </c>
      <c r="AB18">
        <v>12969</v>
      </c>
      <c r="AD18">
        <v>13475</v>
      </c>
      <c r="AF18">
        <v>13663</v>
      </c>
      <c r="AH18">
        <v>15242</v>
      </c>
      <c r="AJ18">
        <v>16254</v>
      </c>
      <c r="AL18">
        <v>17349</v>
      </c>
      <c r="AN18">
        <v>18371</v>
      </c>
      <c r="AP18">
        <v>17898</v>
      </c>
      <c r="AR18">
        <v>18350</v>
      </c>
      <c r="AT18">
        <v>19806</v>
      </c>
      <c r="AV18">
        <v>20033</v>
      </c>
    </row>
    <row r="19" spans="1:48" x14ac:dyDescent="0.2">
      <c r="A19" t="s">
        <v>40</v>
      </c>
      <c r="B19" t="s">
        <v>8</v>
      </c>
      <c r="D19">
        <v>58230</v>
      </c>
      <c r="F19">
        <v>55884</v>
      </c>
      <c r="H19">
        <v>62663</v>
      </c>
      <c r="J19">
        <v>64301</v>
      </c>
      <c r="L19">
        <v>63051</v>
      </c>
      <c r="N19">
        <v>60634</v>
      </c>
      <c r="P19">
        <v>68482</v>
      </c>
      <c r="R19">
        <v>66560</v>
      </c>
      <c r="T19">
        <v>68658</v>
      </c>
      <c r="V19">
        <v>59936</v>
      </c>
      <c r="X19">
        <v>67837</v>
      </c>
      <c r="Z19">
        <v>71142</v>
      </c>
      <c r="AB19">
        <v>67439</v>
      </c>
      <c r="AD19">
        <v>70816</v>
      </c>
      <c r="AF19">
        <v>70756</v>
      </c>
      <c r="AH19">
        <v>76031</v>
      </c>
      <c r="AJ19">
        <v>67557</v>
      </c>
      <c r="AL19">
        <v>62307</v>
      </c>
      <c r="AN19">
        <v>59766</v>
      </c>
      <c r="AP19">
        <v>57321</v>
      </c>
      <c r="AR19">
        <v>73032</v>
      </c>
      <c r="AT19">
        <v>81997</v>
      </c>
      <c r="AV19">
        <v>84270</v>
      </c>
    </row>
    <row r="20" spans="1:48" x14ac:dyDescent="0.2">
      <c r="A20" t="s">
        <v>41</v>
      </c>
      <c r="B20" t="s">
        <v>8</v>
      </c>
      <c r="D20">
        <v>17715</v>
      </c>
      <c r="F20">
        <v>17543</v>
      </c>
      <c r="H20">
        <v>18066</v>
      </c>
      <c r="J20">
        <v>18151</v>
      </c>
      <c r="L20">
        <v>17940</v>
      </c>
      <c r="N20">
        <v>18150</v>
      </c>
      <c r="P20">
        <v>18251</v>
      </c>
      <c r="Q20" t="s">
        <v>89</v>
      </c>
      <c r="R20">
        <v>18203</v>
      </c>
      <c r="T20">
        <v>16790</v>
      </c>
      <c r="V20">
        <v>15593</v>
      </c>
      <c r="X20">
        <v>16360</v>
      </c>
      <c r="Z20">
        <v>17904</v>
      </c>
      <c r="AB20">
        <v>17648</v>
      </c>
      <c r="AD20">
        <v>17409</v>
      </c>
      <c r="AF20">
        <v>17812</v>
      </c>
      <c r="AH20">
        <v>17185</v>
      </c>
      <c r="AJ20">
        <v>17544</v>
      </c>
      <c r="AL20" t="s">
        <v>9</v>
      </c>
      <c r="AN20" t="s">
        <v>9</v>
      </c>
      <c r="AP20" t="s">
        <v>9</v>
      </c>
      <c r="AR20" t="s">
        <v>9</v>
      </c>
      <c r="AT20" t="s">
        <v>9</v>
      </c>
      <c r="AV20" t="s">
        <v>9</v>
      </c>
    </row>
    <row r="21" spans="1:48" x14ac:dyDescent="0.2">
      <c r="A21" t="s">
        <v>42</v>
      </c>
      <c r="B21" t="s">
        <v>8</v>
      </c>
      <c r="D21">
        <v>12035</v>
      </c>
      <c r="E21" t="s">
        <v>89</v>
      </c>
      <c r="F21">
        <v>13234</v>
      </c>
      <c r="H21">
        <v>14084</v>
      </c>
      <c r="J21">
        <v>16098</v>
      </c>
      <c r="L21">
        <v>17325</v>
      </c>
      <c r="M21" t="s">
        <v>89</v>
      </c>
      <c r="N21">
        <v>16460</v>
      </c>
      <c r="P21">
        <v>16025</v>
      </c>
      <c r="R21">
        <v>14856</v>
      </c>
      <c r="T21">
        <v>12965</v>
      </c>
      <c r="V21">
        <v>11183</v>
      </c>
      <c r="X21">
        <v>12249</v>
      </c>
      <c r="Z21">
        <v>12184</v>
      </c>
      <c r="AB21">
        <v>10922</v>
      </c>
      <c r="AD21">
        <v>10709</v>
      </c>
      <c r="AF21">
        <v>9548</v>
      </c>
      <c r="AH21">
        <v>9373</v>
      </c>
      <c r="AJ21">
        <v>9056</v>
      </c>
      <c r="AL21">
        <v>8514</v>
      </c>
      <c r="AN21">
        <v>8377</v>
      </c>
      <c r="AP21">
        <v>6950</v>
      </c>
      <c r="AR21">
        <v>6010</v>
      </c>
      <c r="AT21">
        <v>7365</v>
      </c>
      <c r="AV21">
        <v>5827</v>
      </c>
    </row>
    <row r="22" spans="1:48" x14ac:dyDescent="0.2">
      <c r="A22" t="s">
        <v>43</v>
      </c>
      <c r="B22" t="s">
        <v>8</v>
      </c>
      <c r="D22">
        <v>42199</v>
      </c>
      <c r="F22">
        <v>40436</v>
      </c>
      <c r="H22">
        <v>41742</v>
      </c>
      <c r="J22">
        <v>41081</v>
      </c>
      <c r="L22">
        <v>42514</v>
      </c>
      <c r="N22">
        <v>41636</v>
      </c>
      <c r="P22">
        <v>40867</v>
      </c>
      <c r="R22">
        <v>40353</v>
      </c>
      <c r="T22">
        <v>41892</v>
      </c>
      <c r="V22">
        <v>36590</v>
      </c>
      <c r="X22">
        <v>40163</v>
      </c>
      <c r="Z22">
        <v>36402</v>
      </c>
      <c r="AB22">
        <v>34857</v>
      </c>
      <c r="AD22">
        <v>34020</v>
      </c>
      <c r="AF22">
        <v>33133</v>
      </c>
      <c r="AH22">
        <v>33084</v>
      </c>
      <c r="AJ22">
        <v>36411</v>
      </c>
      <c r="AL22">
        <v>38459</v>
      </c>
      <c r="AN22">
        <v>39708</v>
      </c>
      <c r="AP22">
        <v>39239</v>
      </c>
      <c r="AR22">
        <v>39970</v>
      </c>
      <c r="AT22">
        <v>40514</v>
      </c>
      <c r="AV22">
        <v>39627</v>
      </c>
    </row>
    <row r="23" spans="1:48" s="1" customFormat="1" x14ac:dyDescent="0.2">
      <c r="A23" s="1" t="s">
        <v>10</v>
      </c>
      <c r="B23" s="1" t="s">
        <v>8</v>
      </c>
      <c r="D23" s="1">
        <v>268669</v>
      </c>
      <c r="F23" s="1">
        <v>268279</v>
      </c>
      <c r="H23" s="1">
        <v>266489</v>
      </c>
      <c r="J23" s="1">
        <v>265062</v>
      </c>
      <c r="L23" s="1">
        <v>271585</v>
      </c>
      <c r="M23" s="1" t="s">
        <v>89</v>
      </c>
      <c r="N23" s="1">
        <v>262565</v>
      </c>
      <c r="O23" s="1" t="s">
        <v>89</v>
      </c>
      <c r="P23" s="1">
        <v>270179</v>
      </c>
      <c r="R23" s="1">
        <v>278310</v>
      </c>
      <c r="T23" s="1">
        <v>264373</v>
      </c>
      <c r="V23" s="1">
        <v>225085</v>
      </c>
      <c r="X23" s="1">
        <v>230041</v>
      </c>
      <c r="Z23" s="1">
        <v>238328</v>
      </c>
      <c r="AB23" s="1">
        <v>222479</v>
      </c>
      <c r="AD23" s="1">
        <v>218148</v>
      </c>
      <c r="AE23" s="1" t="s">
        <v>89</v>
      </c>
      <c r="AF23" s="1">
        <v>210922</v>
      </c>
      <c r="AG23" s="1" t="s">
        <v>89</v>
      </c>
      <c r="AH23" s="1">
        <v>206653</v>
      </c>
      <c r="AJ23" s="1">
        <v>206437</v>
      </c>
      <c r="AL23" s="1">
        <v>216743</v>
      </c>
      <c r="AN23" s="1">
        <v>217380</v>
      </c>
      <c r="AP23" s="1">
        <v>221985</v>
      </c>
      <c r="AR23" s="1">
        <v>209970</v>
      </c>
      <c r="AT23" s="1">
        <v>220899</v>
      </c>
      <c r="AV23" s="1">
        <v>220823</v>
      </c>
    </row>
    <row r="24" spans="1:48" x14ac:dyDescent="0.2">
      <c r="A24" t="s">
        <v>44</v>
      </c>
      <c r="D24">
        <v>6234</v>
      </c>
      <c r="F24">
        <v>7146</v>
      </c>
      <c r="H24">
        <v>7911</v>
      </c>
      <c r="J24">
        <v>8303</v>
      </c>
      <c r="L24">
        <v>7793</v>
      </c>
      <c r="N24">
        <v>9313</v>
      </c>
      <c r="P24" t="s">
        <v>9</v>
      </c>
      <c r="R24" t="s">
        <v>9</v>
      </c>
      <c r="T24" t="s">
        <v>9</v>
      </c>
      <c r="V24" t="s">
        <v>9</v>
      </c>
      <c r="X24" t="s">
        <v>9</v>
      </c>
      <c r="Z24" t="s">
        <v>9</v>
      </c>
      <c r="AB24" t="s">
        <v>9</v>
      </c>
      <c r="AD24" t="s">
        <v>9</v>
      </c>
      <c r="AF24" t="s">
        <v>9</v>
      </c>
      <c r="AH24" t="s">
        <v>9</v>
      </c>
      <c r="AJ24" t="s">
        <v>9</v>
      </c>
      <c r="AL24" t="s">
        <v>9</v>
      </c>
      <c r="AN24" t="s">
        <v>9</v>
      </c>
      <c r="AP24" t="s">
        <v>9</v>
      </c>
      <c r="AR24" t="s">
        <v>9</v>
      </c>
      <c r="AT24" t="s">
        <v>9</v>
      </c>
      <c r="AV24" t="s">
        <v>9</v>
      </c>
    </row>
    <row r="25" spans="1:48" x14ac:dyDescent="0.2">
      <c r="A25" t="s">
        <v>11</v>
      </c>
      <c r="B25" t="s">
        <v>8</v>
      </c>
      <c r="D25">
        <v>439693</v>
      </c>
      <c r="F25">
        <v>445694</v>
      </c>
      <c r="H25">
        <v>440853</v>
      </c>
      <c r="J25">
        <v>444310</v>
      </c>
      <c r="L25">
        <v>470058</v>
      </c>
      <c r="N25">
        <v>486356</v>
      </c>
      <c r="P25">
        <v>516826</v>
      </c>
      <c r="R25">
        <v>538589</v>
      </c>
      <c r="T25">
        <v>536928</v>
      </c>
      <c r="V25">
        <v>474856</v>
      </c>
      <c r="X25">
        <v>498951</v>
      </c>
      <c r="Z25">
        <v>507815</v>
      </c>
      <c r="AB25">
        <v>491866</v>
      </c>
      <c r="AD25">
        <v>496644</v>
      </c>
      <c r="AF25">
        <v>499405</v>
      </c>
      <c r="AH25">
        <v>504476</v>
      </c>
      <c r="AI25" t="s">
        <v>89</v>
      </c>
      <c r="AJ25">
        <v>517737</v>
      </c>
      <c r="AL25">
        <v>518104</v>
      </c>
      <c r="AN25">
        <v>510892</v>
      </c>
      <c r="AP25">
        <v>509598</v>
      </c>
      <c r="AQ25" t="s">
        <v>91</v>
      </c>
      <c r="AR25">
        <v>487424</v>
      </c>
      <c r="AT25">
        <v>502233</v>
      </c>
      <c r="AV25" t="s">
        <v>9</v>
      </c>
    </row>
    <row r="26" spans="1:48" x14ac:dyDescent="0.2">
      <c r="A26" t="s">
        <v>45</v>
      </c>
      <c r="B26" t="s">
        <v>8</v>
      </c>
      <c r="C26" t="s">
        <v>88</v>
      </c>
      <c r="D26">
        <v>14717</v>
      </c>
      <c r="E26" t="s">
        <v>88</v>
      </c>
      <c r="F26">
        <v>14803</v>
      </c>
      <c r="G26" t="s">
        <v>88</v>
      </c>
      <c r="H26">
        <v>15027</v>
      </c>
      <c r="I26" t="s">
        <v>88</v>
      </c>
      <c r="J26">
        <v>15156</v>
      </c>
      <c r="K26" t="s">
        <v>88</v>
      </c>
      <c r="L26">
        <v>16065</v>
      </c>
      <c r="M26" t="s">
        <v>88</v>
      </c>
      <c r="N26">
        <v>16474</v>
      </c>
      <c r="O26" t="s">
        <v>88</v>
      </c>
      <c r="P26">
        <v>17172</v>
      </c>
      <c r="Q26" t="s">
        <v>88</v>
      </c>
      <c r="R26">
        <v>18194</v>
      </c>
      <c r="S26" t="s">
        <v>88</v>
      </c>
      <c r="T26">
        <v>17746</v>
      </c>
      <c r="U26" t="s">
        <v>88</v>
      </c>
      <c r="V26">
        <v>17477</v>
      </c>
      <c r="W26" t="s">
        <v>88</v>
      </c>
      <c r="X26">
        <v>20747</v>
      </c>
      <c r="Z26">
        <v>20778</v>
      </c>
      <c r="AB26">
        <v>20699</v>
      </c>
      <c r="AD26">
        <v>19441</v>
      </c>
      <c r="AF26">
        <v>19566</v>
      </c>
      <c r="AH26">
        <v>20057</v>
      </c>
      <c r="AJ26">
        <v>24814</v>
      </c>
      <c r="AL26">
        <v>28776</v>
      </c>
      <c r="AN26" t="s">
        <v>9</v>
      </c>
      <c r="AP26" t="s">
        <v>9</v>
      </c>
      <c r="AR26" t="s">
        <v>9</v>
      </c>
      <c r="AT26" t="s">
        <v>9</v>
      </c>
      <c r="AV26" t="s">
        <v>9</v>
      </c>
    </row>
    <row r="27" spans="1:48" x14ac:dyDescent="0.2">
      <c r="A27" t="s">
        <v>46</v>
      </c>
      <c r="B27" t="s">
        <v>8</v>
      </c>
      <c r="D27">
        <v>25156</v>
      </c>
      <c r="E27" t="s">
        <v>89</v>
      </c>
      <c r="F27">
        <v>32397</v>
      </c>
      <c r="H27">
        <v>31475</v>
      </c>
      <c r="J27">
        <v>32975</v>
      </c>
      <c r="L27">
        <v>36661</v>
      </c>
      <c r="N27">
        <v>41928</v>
      </c>
      <c r="P27">
        <v>48354</v>
      </c>
      <c r="R27">
        <v>53876</v>
      </c>
      <c r="T27">
        <v>53505</v>
      </c>
      <c r="V27">
        <v>50139</v>
      </c>
      <c r="X27">
        <v>50545</v>
      </c>
      <c r="Z27">
        <v>51068</v>
      </c>
      <c r="AB27">
        <v>50749</v>
      </c>
      <c r="AD27">
        <v>53157</v>
      </c>
      <c r="AF27">
        <v>55287</v>
      </c>
      <c r="AH27">
        <v>55490</v>
      </c>
      <c r="AJ27">
        <v>58359</v>
      </c>
      <c r="AL27">
        <v>60454</v>
      </c>
      <c r="AN27">
        <v>57729</v>
      </c>
      <c r="AP27">
        <v>58596</v>
      </c>
      <c r="AR27">
        <v>52555</v>
      </c>
      <c r="AT27">
        <v>55391</v>
      </c>
      <c r="AV27">
        <v>55165</v>
      </c>
    </row>
    <row r="28" spans="1:48" x14ac:dyDescent="0.2">
      <c r="A28" t="s">
        <v>47</v>
      </c>
      <c r="D28" t="s">
        <v>9</v>
      </c>
      <c r="F28">
        <v>642</v>
      </c>
      <c r="H28">
        <v>660</v>
      </c>
      <c r="J28">
        <v>679</v>
      </c>
      <c r="L28">
        <v>699</v>
      </c>
      <c r="N28">
        <v>741</v>
      </c>
      <c r="P28">
        <v>786</v>
      </c>
      <c r="R28">
        <v>825</v>
      </c>
      <c r="T28">
        <v>805</v>
      </c>
      <c r="V28">
        <v>813</v>
      </c>
      <c r="X28">
        <v>806</v>
      </c>
      <c r="Z28">
        <v>777</v>
      </c>
      <c r="AB28">
        <v>786</v>
      </c>
      <c r="AD28">
        <v>808</v>
      </c>
      <c r="AF28">
        <v>850</v>
      </c>
      <c r="AH28">
        <v>907</v>
      </c>
      <c r="AJ28">
        <v>1052</v>
      </c>
      <c r="AL28">
        <v>1150</v>
      </c>
      <c r="AN28">
        <v>1186</v>
      </c>
      <c r="AP28">
        <v>1176</v>
      </c>
      <c r="AR28">
        <v>910</v>
      </c>
      <c r="AT28">
        <v>1089</v>
      </c>
      <c r="AV28">
        <v>1189</v>
      </c>
    </row>
    <row r="29" spans="1:48" s="1" customFormat="1" x14ac:dyDescent="0.2">
      <c r="A29" s="1" t="s">
        <v>12</v>
      </c>
      <c r="B29" s="1" t="s">
        <v>8</v>
      </c>
      <c r="C29" s="1" t="e">
        <f>route!C29+fluvial!C29+rail!C29+oleoduc!C29</f>
        <v>#VALUE!</v>
      </c>
      <c r="D29" s="1">
        <v>806400</v>
      </c>
      <c r="F29" s="1">
        <v>848200</v>
      </c>
      <c r="H29" s="1">
        <v>898200</v>
      </c>
      <c r="J29" s="1">
        <v>976200</v>
      </c>
      <c r="K29" s="1" t="s">
        <v>89</v>
      </c>
      <c r="L29" s="1">
        <v>1054300</v>
      </c>
      <c r="M29" s="1" t="s">
        <v>89</v>
      </c>
      <c r="N29" s="1">
        <v>1170243</v>
      </c>
      <c r="P29" s="1">
        <v>1309750</v>
      </c>
      <c r="R29" s="1">
        <v>1457876</v>
      </c>
      <c r="T29" s="1">
        <v>1575998</v>
      </c>
      <c r="V29" s="1">
        <v>1748756</v>
      </c>
      <c r="X29" s="1">
        <v>1917053</v>
      </c>
      <c r="Z29" s="1">
        <v>2079207</v>
      </c>
      <c r="AB29" s="1">
        <v>2160708</v>
      </c>
      <c r="AD29" s="1">
        <v>2321828</v>
      </c>
      <c r="AF29" s="1">
        <v>2508843</v>
      </c>
      <c r="AH29" s="1">
        <v>2684031</v>
      </c>
      <c r="AJ29" s="1">
        <v>2850697</v>
      </c>
      <c r="AL29" s="1">
        <v>3094502</v>
      </c>
      <c r="AN29" s="1" t="s">
        <v>9</v>
      </c>
      <c r="AP29" s="1" t="s">
        <v>9</v>
      </c>
      <c r="AR29" s="1" t="s">
        <v>9</v>
      </c>
      <c r="AT29" s="1" t="s">
        <v>9</v>
      </c>
      <c r="AV29" s="1" t="s">
        <v>9</v>
      </c>
    </row>
    <row r="30" spans="1:48" x14ac:dyDescent="0.2">
      <c r="A30" t="s">
        <v>48</v>
      </c>
      <c r="D30">
        <v>12839</v>
      </c>
      <c r="F30">
        <v>12921</v>
      </c>
      <c r="H30">
        <v>14874</v>
      </c>
      <c r="J30">
        <v>16296</v>
      </c>
      <c r="L30">
        <v>17688</v>
      </c>
      <c r="N30">
        <v>18455</v>
      </c>
      <c r="P30">
        <v>17893</v>
      </c>
      <c r="R30">
        <v>19275</v>
      </c>
      <c r="T30">
        <v>17393</v>
      </c>
      <c r="V30">
        <v>12147</v>
      </c>
      <c r="X30">
        <v>11016</v>
      </c>
      <c r="Z30">
        <v>10046</v>
      </c>
      <c r="AB30">
        <v>9986</v>
      </c>
      <c r="AD30">
        <v>9237</v>
      </c>
      <c r="AF30">
        <v>9872</v>
      </c>
      <c r="AH30">
        <v>9940</v>
      </c>
      <c r="AJ30">
        <v>11665</v>
      </c>
      <c r="AL30">
        <v>11858</v>
      </c>
      <c r="AN30">
        <v>11627</v>
      </c>
      <c r="AP30">
        <v>12475</v>
      </c>
      <c r="AR30">
        <v>11457</v>
      </c>
      <c r="AT30">
        <v>12555</v>
      </c>
      <c r="AV30">
        <v>12465</v>
      </c>
    </row>
    <row r="31" spans="1:48" x14ac:dyDescent="0.2">
      <c r="A31" t="s">
        <v>13</v>
      </c>
      <c r="B31" t="s">
        <v>8</v>
      </c>
      <c r="D31">
        <v>221427</v>
      </c>
      <c r="F31">
        <v>221713</v>
      </c>
      <c r="H31">
        <v>226520</v>
      </c>
      <c r="J31">
        <v>176383</v>
      </c>
      <c r="K31" t="s">
        <v>89</v>
      </c>
      <c r="L31">
        <v>231056</v>
      </c>
      <c r="N31">
        <v>245511</v>
      </c>
      <c r="P31">
        <v>221442</v>
      </c>
      <c r="R31">
        <v>214181</v>
      </c>
      <c r="T31">
        <v>213772</v>
      </c>
      <c r="V31">
        <v>192126</v>
      </c>
      <c r="X31">
        <v>204926</v>
      </c>
      <c r="Z31">
        <v>172770</v>
      </c>
      <c r="AB31">
        <v>154401</v>
      </c>
      <c r="AD31">
        <v>156391</v>
      </c>
      <c r="AF31">
        <v>147589</v>
      </c>
      <c r="AH31">
        <v>146876</v>
      </c>
      <c r="AI31" t="s">
        <v>89</v>
      </c>
      <c r="AJ31">
        <v>145394</v>
      </c>
      <c r="AL31">
        <v>152277</v>
      </c>
      <c r="AN31">
        <v>157388</v>
      </c>
      <c r="AP31">
        <v>169449</v>
      </c>
      <c r="AR31">
        <v>163153</v>
      </c>
      <c r="AT31">
        <v>178617</v>
      </c>
      <c r="AV31">
        <v>184788</v>
      </c>
    </row>
    <row r="32" spans="1:48" x14ac:dyDescent="0.2">
      <c r="A32" t="s">
        <v>14</v>
      </c>
      <c r="B32" t="s">
        <v>8</v>
      </c>
      <c r="D32">
        <v>335254</v>
      </c>
      <c r="F32">
        <v>335265</v>
      </c>
      <c r="H32">
        <v>334159</v>
      </c>
      <c r="J32">
        <v>344656</v>
      </c>
      <c r="L32">
        <v>350108</v>
      </c>
      <c r="N32">
        <v>357792</v>
      </c>
      <c r="P32">
        <v>369726</v>
      </c>
      <c r="R32">
        <v>378134</v>
      </c>
      <c r="T32">
        <v>368676</v>
      </c>
      <c r="V32">
        <v>355229</v>
      </c>
      <c r="W32" t="s">
        <v>89</v>
      </c>
      <c r="X32">
        <v>310480</v>
      </c>
      <c r="Z32">
        <v>295523</v>
      </c>
      <c r="AB32">
        <v>267442</v>
      </c>
      <c r="AD32">
        <v>272907</v>
      </c>
      <c r="AF32">
        <v>268020</v>
      </c>
      <c r="AH32">
        <v>261714</v>
      </c>
      <c r="AJ32">
        <v>268256</v>
      </c>
      <c r="AL32">
        <v>269445</v>
      </c>
      <c r="AN32">
        <v>266764</v>
      </c>
      <c r="AP32">
        <v>271464</v>
      </c>
      <c r="AR32">
        <v>231760</v>
      </c>
      <c r="AT32">
        <v>242137</v>
      </c>
      <c r="AV32" t="s">
        <v>9</v>
      </c>
    </row>
    <row r="33" spans="1:48" x14ac:dyDescent="0.2">
      <c r="A33" t="s">
        <v>49</v>
      </c>
      <c r="D33" t="s">
        <v>9</v>
      </c>
      <c r="F33" t="s">
        <v>9</v>
      </c>
      <c r="H33" t="s">
        <v>9</v>
      </c>
      <c r="J33" t="s">
        <v>9</v>
      </c>
      <c r="L33" t="s">
        <v>9</v>
      </c>
      <c r="N33" t="s">
        <v>9</v>
      </c>
      <c r="P33" t="s">
        <v>9</v>
      </c>
      <c r="R33">
        <v>350453</v>
      </c>
      <c r="T33">
        <v>369826</v>
      </c>
      <c r="V33">
        <v>336807</v>
      </c>
      <c r="X33">
        <v>381025</v>
      </c>
      <c r="Z33">
        <v>444363</v>
      </c>
      <c r="AB33">
        <v>475278</v>
      </c>
      <c r="AD33">
        <v>493227</v>
      </c>
      <c r="AF33">
        <v>487376</v>
      </c>
      <c r="AH33">
        <v>512121</v>
      </c>
      <c r="AJ33">
        <v>514738</v>
      </c>
      <c r="AL33">
        <v>555438</v>
      </c>
      <c r="AN33">
        <v>596067</v>
      </c>
      <c r="AP33">
        <v>609341</v>
      </c>
      <c r="AR33">
        <v>588679</v>
      </c>
      <c r="AT33" t="s">
        <v>9</v>
      </c>
      <c r="AV33" t="s">
        <v>9</v>
      </c>
    </row>
    <row r="34" spans="1:48" x14ac:dyDescent="0.2">
      <c r="A34" t="s">
        <v>50</v>
      </c>
      <c r="D34" t="s">
        <v>9</v>
      </c>
      <c r="F34">
        <v>101367</v>
      </c>
      <c r="H34">
        <v>102778</v>
      </c>
      <c r="J34">
        <v>109430</v>
      </c>
      <c r="L34">
        <v>111698</v>
      </c>
      <c r="N34">
        <v>110977</v>
      </c>
      <c r="P34">
        <v>119562</v>
      </c>
      <c r="R34">
        <v>116149</v>
      </c>
      <c r="T34">
        <v>113003</v>
      </c>
      <c r="V34">
        <v>108362</v>
      </c>
      <c r="X34">
        <v>112260</v>
      </c>
      <c r="Z34">
        <v>114473</v>
      </c>
      <c r="AB34">
        <v>121800</v>
      </c>
      <c r="AD34">
        <v>129041</v>
      </c>
      <c r="AF34">
        <v>134214</v>
      </c>
      <c r="AH34">
        <v>141861</v>
      </c>
      <c r="AJ34">
        <v>143673</v>
      </c>
      <c r="AL34">
        <v>148603</v>
      </c>
      <c r="AN34">
        <v>151408</v>
      </c>
      <c r="AP34">
        <v>147219</v>
      </c>
      <c r="AR34">
        <v>142098</v>
      </c>
      <c r="AT34">
        <v>146690</v>
      </c>
      <c r="AV34" t="s">
        <v>9</v>
      </c>
    </row>
    <row r="35" spans="1:48" x14ac:dyDescent="0.2">
      <c r="A35" t="s">
        <v>51</v>
      </c>
      <c r="B35" t="s">
        <v>8</v>
      </c>
      <c r="D35">
        <v>24565</v>
      </c>
      <c r="F35">
        <v>27063</v>
      </c>
      <c r="G35" t="s">
        <v>89</v>
      </c>
      <c r="H35">
        <v>26251</v>
      </c>
      <c r="J35">
        <v>27868</v>
      </c>
      <c r="L35">
        <v>29179</v>
      </c>
      <c r="N35">
        <v>31706</v>
      </c>
      <c r="P35">
        <v>31398</v>
      </c>
      <c r="Q35" t="s">
        <v>89</v>
      </c>
      <c r="R35">
        <v>34166</v>
      </c>
      <c r="T35">
        <v>34022</v>
      </c>
      <c r="V35">
        <v>28413</v>
      </c>
      <c r="X35">
        <v>30119</v>
      </c>
      <c r="Z35">
        <v>35980</v>
      </c>
      <c r="AB35">
        <v>36676</v>
      </c>
      <c r="AD35">
        <v>34627</v>
      </c>
      <c r="AF35">
        <v>35487</v>
      </c>
      <c r="AH35">
        <v>35561</v>
      </c>
      <c r="AJ35">
        <v>31607</v>
      </c>
      <c r="AL35">
        <v>31397</v>
      </c>
      <c r="AN35">
        <v>33965</v>
      </c>
      <c r="AP35">
        <v>31113</v>
      </c>
      <c r="AR35">
        <v>22200</v>
      </c>
      <c r="AT35">
        <v>22671</v>
      </c>
      <c r="AV35">
        <v>22097</v>
      </c>
    </row>
    <row r="36" spans="1:48" x14ac:dyDescent="0.2">
      <c r="A36" t="s">
        <v>52</v>
      </c>
      <c r="B36" t="s">
        <v>8</v>
      </c>
      <c r="D36" t="s">
        <v>9</v>
      </c>
      <c r="F36" t="s">
        <v>9</v>
      </c>
      <c r="H36" t="s">
        <v>9</v>
      </c>
      <c r="J36" t="s">
        <v>9</v>
      </c>
      <c r="L36" t="s">
        <v>9</v>
      </c>
      <c r="N36" t="s">
        <v>9</v>
      </c>
      <c r="P36" t="s">
        <v>9</v>
      </c>
      <c r="R36">
        <v>358</v>
      </c>
      <c r="T36">
        <v>347</v>
      </c>
      <c r="V36">
        <v>274</v>
      </c>
      <c r="X36">
        <v>316</v>
      </c>
      <c r="Z36">
        <v>322</v>
      </c>
      <c r="AB36">
        <v>291</v>
      </c>
      <c r="AD36">
        <v>327</v>
      </c>
      <c r="AF36" t="s">
        <v>9</v>
      </c>
      <c r="AH36" t="s">
        <v>9</v>
      </c>
      <c r="AJ36" t="s">
        <v>9</v>
      </c>
      <c r="AL36" t="s">
        <v>9</v>
      </c>
      <c r="AN36" t="s">
        <v>9</v>
      </c>
      <c r="AP36" t="s">
        <v>9</v>
      </c>
      <c r="AR36" t="s">
        <v>9</v>
      </c>
      <c r="AT36" t="s">
        <v>9</v>
      </c>
      <c r="AV36" t="s">
        <v>9</v>
      </c>
    </row>
    <row r="37" spans="1:48" x14ac:dyDescent="0.2">
      <c r="A37" t="s">
        <v>53</v>
      </c>
      <c r="B37" t="s">
        <v>8</v>
      </c>
      <c r="D37">
        <v>20145</v>
      </c>
      <c r="F37">
        <v>20796</v>
      </c>
      <c r="H37">
        <v>25369</v>
      </c>
      <c r="J37">
        <v>28006</v>
      </c>
      <c r="L37">
        <v>28204</v>
      </c>
      <c r="N37">
        <v>32772</v>
      </c>
      <c r="P37">
        <v>33703</v>
      </c>
      <c r="R37">
        <v>35694</v>
      </c>
      <c r="T37">
        <v>35707</v>
      </c>
      <c r="V37">
        <v>30059</v>
      </c>
      <c r="X37">
        <v>33412</v>
      </c>
      <c r="Z37">
        <v>37195</v>
      </c>
      <c r="AB37">
        <v>38255</v>
      </c>
      <c r="AD37">
        <v>40246</v>
      </c>
      <c r="AF37">
        <v>42942</v>
      </c>
      <c r="AH37">
        <v>41018</v>
      </c>
      <c r="AJ37">
        <v>45171</v>
      </c>
      <c r="AL37">
        <v>54905</v>
      </c>
      <c r="AN37">
        <v>60803</v>
      </c>
      <c r="AP37">
        <v>69630</v>
      </c>
      <c r="AR37">
        <v>71367</v>
      </c>
      <c r="AT37">
        <v>72455</v>
      </c>
      <c r="AV37">
        <v>61267</v>
      </c>
    </row>
    <row r="38" spans="1:48" x14ac:dyDescent="0.2">
      <c r="A38" t="s">
        <v>54</v>
      </c>
      <c r="B38" t="s">
        <v>8</v>
      </c>
      <c r="C38" t="s">
        <v>88</v>
      </c>
      <c r="D38">
        <v>8615</v>
      </c>
      <c r="E38" t="s">
        <v>88</v>
      </c>
      <c r="F38">
        <v>9731</v>
      </c>
      <c r="G38" t="s">
        <v>88</v>
      </c>
      <c r="H38">
        <v>10364</v>
      </c>
      <c r="I38" t="s">
        <v>88</v>
      </c>
      <c r="J38">
        <v>10477</v>
      </c>
      <c r="K38" t="s">
        <v>88</v>
      </c>
      <c r="L38">
        <v>10877</v>
      </c>
      <c r="M38" t="s">
        <v>88</v>
      </c>
      <c r="N38">
        <v>9644</v>
      </c>
      <c r="O38" t="s">
        <v>88</v>
      </c>
      <c r="P38">
        <v>9696</v>
      </c>
      <c r="Q38" t="s">
        <v>88</v>
      </c>
      <c r="R38">
        <v>9854</v>
      </c>
      <c r="S38" t="s">
        <v>88</v>
      </c>
      <c r="T38">
        <v>10212</v>
      </c>
      <c r="V38">
        <v>8879</v>
      </c>
      <c r="X38">
        <v>9325</v>
      </c>
      <c r="Z38">
        <v>9412</v>
      </c>
      <c r="AB38">
        <v>7071</v>
      </c>
      <c r="AD38">
        <v>7747</v>
      </c>
      <c r="AF38">
        <v>8405</v>
      </c>
      <c r="AH38">
        <v>7537</v>
      </c>
      <c r="AJ38">
        <v>6839</v>
      </c>
      <c r="AL38">
        <v>6828</v>
      </c>
      <c r="AN38">
        <v>7396</v>
      </c>
      <c r="AP38">
        <v>7959</v>
      </c>
      <c r="AR38" t="s">
        <v>9</v>
      </c>
      <c r="AT38" t="s">
        <v>9</v>
      </c>
      <c r="AV38" t="s">
        <v>9</v>
      </c>
    </row>
    <row r="39" spans="1:48" x14ac:dyDescent="0.2">
      <c r="A39" t="s">
        <v>55</v>
      </c>
      <c r="B39" t="s">
        <v>8</v>
      </c>
      <c r="D39">
        <v>242386</v>
      </c>
      <c r="F39">
        <v>238516</v>
      </c>
      <c r="H39">
        <v>244516</v>
      </c>
      <c r="J39">
        <v>249332</v>
      </c>
      <c r="L39">
        <v>254187</v>
      </c>
      <c r="M39" t="s">
        <v>89</v>
      </c>
      <c r="N39">
        <v>258271</v>
      </c>
      <c r="P39">
        <v>275555</v>
      </c>
      <c r="R39">
        <v>299560</v>
      </c>
      <c r="T39">
        <v>301872</v>
      </c>
      <c r="V39">
        <v>280785</v>
      </c>
      <c r="X39">
        <v>299055</v>
      </c>
      <c r="Z39">
        <v>306628</v>
      </c>
      <c r="AB39">
        <v>312817</v>
      </c>
      <c r="AD39">
        <v>313144</v>
      </c>
      <c r="AF39">
        <v>319565</v>
      </c>
      <c r="AH39">
        <v>327848</v>
      </c>
      <c r="AJ39">
        <v>335805</v>
      </c>
      <c r="AL39">
        <v>342452</v>
      </c>
      <c r="AN39">
        <v>348566</v>
      </c>
      <c r="AP39">
        <v>347733</v>
      </c>
      <c r="AR39">
        <v>326618</v>
      </c>
      <c r="AT39">
        <v>342787</v>
      </c>
      <c r="AV39" t="s">
        <v>9</v>
      </c>
    </row>
    <row r="40" spans="1:48" x14ac:dyDescent="0.2">
      <c r="A40" t="s">
        <v>56</v>
      </c>
      <c r="B40" t="s">
        <v>8</v>
      </c>
      <c r="D40">
        <v>2539</v>
      </c>
      <c r="F40">
        <v>3016</v>
      </c>
      <c r="H40">
        <v>3867</v>
      </c>
      <c r="J40">
        <v>4459</v>
      </c>
      <c r="K40" t="s">
        <v>89</v>
      </c>
      <c r="L40">
        <v>5129</v>
      </c>
      <c r="N40">
        <v>5385</v>
      </c>
      <c r="P40">
        <v>6224</v>
      </c>
      <c r="R40">
        <v>5836</v>
      </c>
      <c r="T40">
        <v>5840</v>
      </c>
      <c r="V40">
        <v>3773</v>
      </c>
      <c r="X40">
        <v>4192</v>
      </c>
      <c r="Z40">
        <v>4794</v>
      </c>
      <c r="AB40">
        <v>4915</v>
      </c>
      <c r="AD40">
        <v>5651</v>
      </c>
      <c r="AF40">
        <v>5489</v>
      </c>
      <c r="AH40">
        <v>5180</v>
      </c>
      <c r="AJ40">
        <v>5483</v>
      </c>
      <c r="AL40">
        <v>5995</v>
      </c>
      <c r="AN40">
        <v>6302</v>
      </c>
      <c r="AP40">
        <v>6507</v>
      </c>
      <c r="AR40">
        <v>6150</v>
      </c>
      <c r="AT40">
        <v>7011</v>
      </c>
      <c r="AV40">
        <v>7872</v>
      </c>
    </row>
    <row r="41" spans="1:48" x14ac:dyDescent="0.2">
      <c r="A41" t="s">
        <v>57</v>
      </c>
      <c r="B41" t="s">
        <v>8</v>
      </c>
      <c r="D41" t="s">
        <v>9</v>
      </c>
      <c r="F41">
        <v>129</v>
      </c>
      <c r="H41">
        <v>137</v>
      </c>
      <c r="J41">
        <v>126</v>
      </c>
      <c r="L41">
        <v>158</v>
      </c>
      <c r="N41">
        <v>194</v>
      </c>
      <c r="P41">
        <v>255</v>
      </c>
      <c r="R41">
        <v>277</v>
      </c>
      <c r="T41">
        <v>321</v>
      </c>
      <c r="V41">
        <v>280</v>
      </c>
      <c r="X41">
        <v>318</v>
      </c>
      <c r="Z41">
        <v>238</v>
      </c>
      <c r="AB41">
        <v>149</v>
      </c>
      <c r="AD41">
        <v>172</v>
      </c>
      <c r="AE41" t="s">
        <v>89</v>
      </c>
      <c r="AF41">
        <v>216</v>
      </c>
      <c r="AH41">
        <v>252</v>
      </c>
      <c r="AJ41">
        <v>233</v>
      </c>
      <c r="AL41">
        <v>272</v>
      </c>
      <c r="AN41" t="s">
        <v>9</v>
      </c>
      <c r="AP41" t="s">
        <v>9</v>
      </c>
      <c r="AR41" t="s">
        <v>9</v>
      </c>
      <c r="AT41" t="s">
        <v>9</v>
      </c>
      <c r="AV41" t="s">
        <v>9</v>
      </c>
    </row>
    <row r="42" spans="1:48" s="1" customFormat="1" x14ac:dyDescent="0.2">
      <c r="A42" s="1" t="s">
        <v>15</v>
      </c>
      <c r="B42" s="1" t="s">
        <v>8</v>
      </c>
      <c r="D42" s="1">
        <v>95189</v>
      </c>
      <c r="F42" s="1">
        <v>94772</v>
      </c>
      <c r="H42" s="1">
        <v>92680</v>
      </c>
      <c r="J42" s="1">
        <v>95666</v>
      </c>
      <c r="L42" s="1">
        <v>102329</v>
      </c>
      <c r="N42" s="1">
        <v>101246</v>
      </c>
      <c r="P42" s="1">
        <v>101280</v>
      </c>
      <c r="R42" s="1">
        <v>102759</v>
      </c>
      <c r="T42" s="1">
        <v>104491</v>
      </c>
      <c r="V42" s="1">
        <v>92740</v>
      </c>
      <c r="X42" s="1">
        <v>98621</v>
      </c>
      <c r="Z42" s="1">
        <v>99337</v>
      </c>
      <c r="AB42" s="1">
        <v>97711</v>
      </c>
      <c r="AD42" s="1">
        <v>102084</v>
      </c>
      <c r="AF42" s="1">
        <v>102725</v>
      </c>
      <c r="AH42" s="1">
        <v>103664</v>
      </c>
      <c r="AJ42" s="1">
        <v>104453</v>
      </c>
      <c r="AL42" s="1">
        <v>104063</v>
      </c>
      <c r="AN42" s="1">
        <v>102186</v>
      </c>
      <c r="AP42" s="1">
        <v>104331</v>
      </c>
      <c r="AR42" s="1">
        <v>100866</v>
      </c>
      <c r="AT42" s="1">
        <v>105772</v>
      </c>
      <c r="AV42" s="1" t="s">
        <v>9</v>
      </c>
    </row>
    <row r="43" spans="1:48" x14ac:dyDescent="0.2">
      <c r="A43" t="s">
        <v>58</v>
      </c>
      <c r="B43" t="s">
        <v>8</v>
      </c>
      <c r="C43" t="s">
        <v>88</v>
      </c>
      <c r="D43">
        <v>17216</v>
      </c>
      <c r="F43">
        <v>21692</v>
      </c>
      <c r="H43">
        <v>21708</v>
      </c>
      <c r="J43">
        <v>22263</v>
      </c>
      <c r="L43">
        <v>24376</v>
      </c>
      <c r="M43" t="s">
        <v>89</v>
      </c>
      <c r="N43">
        <v>24618</v>
      </c>
      <c r="P43">
        <v>24512</v>
      </c>
      <c r="R43">
        <v>25157</v>
      </c>
      <c r="T43">
        <v>26763</v>
      </c>
      <c r="V43">
        <v>22769</v>
      </c>
      <c r="X43">
        <v>25184</v>
      </c>
      <c r="Z43">
        <v>25746</v>
      </c>
      <c r="AB43">
        <v>26522</v>
      </c>
      <c r="AD43">
        <v>26453</v>
      </c>
      <c r="AF43">
        <v>28238</v>
      </c>
      <c r="AH43">
        <v>27426</v>
      </c>
      <c r="AJ43">
        <v>27539</v>
      </c>
      <c r="AL43">
        <v>28613</v>
      </c>
      <c r="AN43">
        <v>29649</v>
      </c>
      <c r="AP43">
        <v>30036</v>
      </c>
      <c r="AR43">
        <v>29772</v>
      </c>
      <c r="AT43">
        <v>31776</v>
      </c>
      <c r="AV43">
        <v>31893</v>
      </c>
    </row>
    <row r="44" spans="1:48" x14ac:dyDescent="0.2">
      <c r="A44" t="s">
        <v>59</v>
      </c>
      <c r="B44" t="s">
        <v>8</v>
      </c>
      <c r="D44">
        <v>1303</v>
      </c>
      <c r="E44" t="s">
        <v>89</v>
      </c>
      <c r="F44">
        <v>3593</v>
      </c>
      <c r="H44">
        <v>4013</v>
      </c>
      <c r="J44">
        <v>5823</v>
      </c>
      <c r="L44">
        <v>5767</v>
      </c>
      <c r="M44" t="s">
        <v>89</v>
      </c>
      <c r="N44">
        <v>6255</v>
      </c>
      <c r="P44">
        <v>9083</v>
      </c>
      <c r="R44">
        <v>6880</v>
      </c>
      <c r="T44">
        <v>4885</v>
      </c>
      <c r="V44">
        <v>4676</v>
      </c>
      <c r="X44">
        <v>4883</v>
      </c>
      <c r="Y44" t="s">
        <v>89</v>
      </c>
      <c r="Z44">
        <v>9510</v>
      </c>
      <c r="AB44">
        <v>9425</v>
      </c>
      <c r="AC44" t="s">
        <v>89</v>
      </c>
      <c r="AD44">
        <v>7887</v>
      </c>
      <c r="AE44" t="s">
        <v>89</v>
      </c>
      <c r="AF44">
        <v>11039</v>
      </c>
      <c r="AH44">
        <v>10476</v>
      </c>
      <c r="AJ44">
        <v>10822</v>
      </c>
      <c r="AL44">
        <v>11140</v>
      </c>
      <c r="AN44">
        <v>10956</v>
      </c>
      <c r="AP44">
        <v>10653</v>
      </c>
      <c r="AR44">
        <v>11027</v>
      </c>
      <c r="AT44">
        <v>11879</v>
      </c>
      <c r="AV44">
        <v>14948</v>
      </c>
    </row>
    <row r="45" spans="1:48" x14ac:dyDescent="0.2">
      <c r="A45" t="s">
        <v>60</v>
      </c>
      <c r="B45" t="s">
        <v>8</v>
      </c>
      <c r="C45" t="s">
        <v>89</v>
      </c>
      <c r="D45">
        <v>18277</v>
      </c>
      <c r="F45">
        <v>18901</v>
      </c>
      <c r="H45">
        <v>18901</v>
      </c>
      <c r="I45" t="s">
        <v>89</v>
      </c>
      <c r="J45">
        <v>20235</v>
      </c>
      <c r="L45">
        <v>22532</v>
      </c>
      <c r="N45">
        <v>23614</v>
      </c>
      <c r="P45">
        <v>23742</v>
      </c>
      <c r="R45">
        <v>23938</v>
      </c>
      <c r="T45">
        <v>25013</v>
      </c>
      <c r="V45">
        <v>23469</v>
      </c>
      <c r="X45">
        <v>24297</v>
      </c>
      <c r="Z45">
        <v>24113</v>
      </c>
      <c r="AB45">
        <v>24783</v>
      </c>
      <c r="AD45">
        <v>25949</v>
      </c>
      <c r="AF45">
        <v>26824</v>
      </c>
      <c r="AH45">
        <v>26738</v>
      </c>
      <c r="AJ45">
        <v>27312</v>
      </c>
      <c r="AL45">
        <v>28883</v>
      </c>
      <c r="AN45">
        <v>28470</v>
      </c>
      <c r="AP45">
        <v>29614</v>
      </c>
      <c r="AR45">
        <v>33722</v>
      </c>
      <c r="AT45">
        <v>36293</v>
      </c>
      <c r="AV45">
        <v>37611</v>
      </c>
    </row>
    <row r="46" spans="1:48" x14ac:dyDescent="0.2">
      <c r="A46" t="s">
        <v>61</v>
      </c>
      <c r="B46" t="s">
        <v>8</v>
      </c>
      <c r="C46" t="s">
        <v>89</v>
      </c>
      <c r="D46">
        <v>150998</v>
      </c>
      <c r="F46">
        <v>147498</v>
      </c>
      <c r="H46">
        <v>150054</v>
      </c>
      <c r="J46">
        <v>160281</v>
      </c>
      <c r="K46" t="s">
        <v>89</v>
      </c>
      <c r="L46">
        <v>188490</v>
      </c>
      <c r="N46">
        <v>196184</v>
      </c>
      <c r="P46">
        <v>216742</v>
      </c>
      <c r="R46">
        <v>238631</v>
      </c>
      <c r="T46">
        <v>248787</v>
      </c>
      <c r="V46">
        <v>258966</v>
      </c>
      <c r="X46">
        <v>288186</v>
      </c>
      <c r="Z46">
        <v>297004</v>
      </c>
      <c r="AB46">
        <v>305353</v>
      </c>
      <c r="AD46">
        <v>331469</v>
      </c>
      <c r="AE46" t="s">
        <v>89</v>
      </c>
      <c r="AF46">
        <v>334255</v>
      </c>
      <c r="AH46">
        <v>347740</v>
      </c>
      <c r="AJ46">
        <v>377246</v>
      </c>
      <c r="AL46">
        <v>425313</v>
      </c>
      <c r="AN46">
        <v>459261</v>
      </c>
      <c r="AP46">
        <v>469945</v>
      </c>
      <c r="AR46">
        <v>533630</v>
      </c>
      <c r="AT46">
        <v>483533</v>
      </c>
      <c r="AV46">
        <v>485786</v>
      </c>
    </row>
    <row r="47" spans="1:48" x14ac:dyDescent="0.2">
      <c r="A47" t="s">
        <v>62</v>
      </c>
      <c r="B47" t="s">
        <v>8</v>
      </c>
      <c r="C47" t="s">
        <v>89</v>
      </c>
      <c r="D47">
        <v>29320</v>
      </c>
      <c r="F47">
        <v>32390</v>
      </c>
      <c r="H47">
        <v>32252</v>
      </c>
      <c r="J47">
        <v>29513</v>
      </c>
      <c r="K47" t="s">
        <v>89</v>
      </c>
      <c r="L47">
        <v>43666</v>
      </c>
      <c r="N47">
        <v>45564</v>
      </c>
      <c r="P47">
        <v>48015</v>
      </c>
      <c r="R47">
        <v>49470</v>
      </c>
      <c r="T47">
        <v>41949</v>
      </c>
      <c r="V47">
        <v>37943</v>
      </c>
      <c r="X47">
        <v>37336</v>
      </c>
      <c r="Z47">
        <v>40158</v>
      </c>
      <c r="AB47">
        <v>35055</v>
      </c>
      <c r="AD47">
        <v>42264</v>
      </c>
      <c r="AF47">
        <v>39145</v>
      </c>
      <c r="AH47">
        <v>35577</v>
      </c>
      <c r="AJ47">
        <v>37697</v>
      </c>
      <c r="AL47">
        <v>37230</v>
      </c>
      <c r="AN47">
        <v>35979</v>
      </c>
      <c r="AP47">
        <v>33917</v>
      </c>
      <c r="AR47">
        <v>26918</v>
      </c>
      <c r="AT47" t="s">
        <v>9</v>
      </c>
      <c r="AV47" t="s">
        <v>9</v>
      </c>
    </row>
    <row r="48" spans="1:48" x14ac:dyDescent="0.2">
      <c r="A48" t="s">
        <v>63</v>
      </c>
      <c r="B48" t="s">
        <v>8</v>
      </c>
      <c r="D48">
        <v>36296</v>
      </c>
      <c r="F48">
        <v>41020</v>
      </c>
      <c r="H48">
        <v>48265</v>
      </c>
      <c r="J48">
        <v>52906</v>
      </c>
      <c r="K48" t="s">
        <v>89</v>
      </c>
      <c r="L48">
        <v>64500</v>
      </c>
      <c r="N48">
        <v>78762</v>
      </c>
      <c r="P48">
        <v>83254</v>
      </c>
      <c r="R48">
        <v>85318</v>
      </c>
      <c r="T48">
        <v>82020</v>
      </c>
      <c r="U48" t="s">
        <v>89</v>
      </c>
      <c r="V48">
        <v>58361</v>
      </c>
      <c r="X48">
        <v>53571</v>
      </c>
      <c r="Z48">
        <v>53354</v>
      </c>
      <c r="AB48">
        <v>56439</v>
      </c>
      <c r="AD48">
        <v>60038</v>
      </c>
      <c r="AF48">
        <v>60143</v>
      </c>
      <c r="AH48">
        <v>66892</v>
      </c>
      <c r="AJ48">
        <v>75994</v>
      </c>
      <c r="AL48">
        <v>82090</v>
      </c>
      <c r="AN48">
        <v>85178</v>
      </c>
      <c r="AP48">
        <v>89478</v>
      </c>
      <c r="AR48" t="s">
        <v>9</v>
      </c>
      <c r="AT48" t="s">
        <v>9</v>
      </c>
      <c r="AV48" t="s">
        <v>9</v>
      </c>
    </row>
    <row r="49" spans="1:48" x14ac:dyDescent="0.2">
      <c r="A49" t="s">
        <v>64</v>
      </c>
      <c r="B49" t="s">
        <v>8</v>
      </c>
      <c r="D49">
        <v>2341894</v>
      </c>
      <c r="F49">
        <v>2473485</v>
      </c>
      <c r="H49">
        <v>2657937</v>
      </c>
      <c r="J49">
        <v>2925424</v>
      </c>
      <c r="L49">
        <v>3192426</v>
      </c>
      <c r="N49">
        <v>3295161</v>
      </c>
      <c r="P49">
        <v>3390146</v>
      </c>
      <c r="R49">
        <v>3523107</v>
      </c>
      <c r="T49">
        <v>3509073</v>
      </c>
      <c r="V49">
        <v>3220929</v>
      </c>
      <c r="X49">
        <v>3387568</v>
      </c>
      <c r="Z49">
        <v>3529942</v>
      </c>
      <c r="AA49" t="s">
        <v>89</v>
      </c>
      <c r="AB49">
        <v>3739640</v>
      </c>
      <c r="AD49">
        <v>3750303</v>
      </c>
      <c r="AF49">
        <v>3840075</v>
      </c>
      <c r="AH49">
        <v>3879612</v>
      </c>
      <c r="AI49" t="s">
        <v>89</v>
      </c>
      <c r="AJ49">
        <v>3960122</v>
      </c>
      <c r="AL49">
        <v>4121679</v>
      </c>
      <c r="AN49">
        <v>4244479</v>
      </c>
      <c r="AP49">
        <v>4300741</v>
      </c>
      <c r="AR49">
        <v>4117410</v>
      </c>
      <c r="AT49" t="s">
        <v>9</v>
      </c>
      <c r="AV49" t="s">
        <v>9</v>
      </c>
    </row>
    <row r="50" spans="1:48" x14ac:dyDescent="0.2">
      <c r="A50" t="s">
        <v>65</v>
      </c>
      <c r="B50" t="s">
        <v>8</v>
      </c>
      <c r="D50">
        <v>3581</v>
      </c>
      <c r="F50">
        <v>3785</v>
      </c>
      <c r="H50">
        <v>4222</v>
      </c>
      <c r="J50">
        <v>4313</v>
      </c>
      <c r="L50">
        <v>5028</v>
      </c>
      <c r="N50">
        <v>6242</v>
      </c>
      <c r="P50">
        <v>7140</v>
      </c>
      <c r="R50">
        <v>7748</v>
      </c>
      <c r="T50">
        <v>7282</v>
      </c>
      <c r="V50">
        <v>5668</v>
      </c>
      <c r="X50">
        <v>6467</v>
      </c>
      <c r="Z50">
        <v>6792</v>
      </c>
      <c r="AB50">
        <v>6143</v>
      </c>
      <c r="AD50">
        <v>6928</v>
      </c>
      <c r="AF50">
        <v>7061</v>
      </c>
      <c r="AH50">
        <v>7485</v>
      </c>
      <c r="AJ50">
        <v>8759</v>
      </c>
      <c r="AL50">
        <v>9474</v>
      </c>
      <c r="AN50">
        <v>10722</v>
      </c>
      <c r="AP50">
        <v>12217</v>
      </c>
      <c r="AR50">
        <v>11542</v>
      </c>
      <c r="AT50">
        <v>15551</v>
      </c>
      <c r="AV50">
        <v>14918</v>
      </c>
    </row>
    <row r="51" spans="1:48" x14ac:dyDescent="0.2">
      <c r="A51" t="s">
        <v>66</v>
      </c>
      <c r="B51" t="s">
        <v>8</v>
      </c>
      <c r="D51">
        <v>26958</v>
      </c>
      <c r="F51">
        <v>25743</v>
      </c>
      <c r="H51">
        <v>25906</v>
      </c>
      <c r="J51">
        <v>27520</v>
      </c>
      <c r="L51">
        <v>28940</v>
      </c>
      <c r="N51">
        <v>32693</v>
      </c>
      <c r="P51">
        <v>33038</v>
      </c>
      <c r="Q51" t="s">
        <v>89</v>
      </c>
      <c r="R51">
        <v>37701</v>
      </c>
      <c r="T51">
        <v>39494</v>
      </c>
      <c r="V51">
        <v>35347</v>
      </c>
      <c r="X51">
        <v>36705</v>
      </c>
      <c r="Z51">
        <v>37936</v>
      </c>
      <c r="AB51">
        <v>38081</v>
      </c>
      <c r="AD51">
        <v>39505</v>
      </c>
      <c r="AF51">
        <v>41038</v>
      </c>
      <c r="AH51">
        <v>42705</v>
      </c>
      <c r="AJ51">
        <v>46120</v>
      </c>
      <c r="AL51">
        <v>44781</v>
      </c>
      <c r="AN51">
        <v>45059</v>
      </c>
      <c r="AP51">
        <v>43305</v>
      </c>
      <c r="AR51">
        <v>39692</v>
      </c>
      <c r="AT51">
        <v>39557</v>
      </c>
      <c r="AV51">
        <v>40371</v>
      </c>
    </row>
    <row r="52" spans="1:48" x14ac:dyDescent="0.2">
      <c r="A52" t="s">
        <v>67</v>
      </c>
      <c r="B52" t="s">
        <v>8</v>
      </c>
      <c r="D52">
        <v>4794</v>
      </c>
      <c r="F52">
        <v>4764</v>
      </c>
      <c r="H52">
        <v>5023</v>
      </c>
      <c r="J52">
        <v>5269</v>
      </c>
      <c r="L52">
        <v>5416</v>
      </c>
      <c r="N52">
        <v>5606</v>
      </c>
      <c r="P52">
        <v>5652</v>
      </c>
      <c r="R52">
        <v>6175</v>
      </c>
      <c r="T52">
        <v>6155</v>
      </c>
      <c r="V52">
        <v>4944</v>
      </c>
      <c r="X52">
        <v>5710</v>
      </c>
      <c r="Z52">
        <v>5928</v>
      </c>
      <c r="AB52">
        <v>5319</v>
      </c>
      <c r="AD52">
        <v>5688</v>
      </c>
      <c r="AF52">
        <v>6172</v>
      </c>
      <c r="AH52">
        <v>6244</v>
      </c>
      <c r="AJ52">
        <v>6495</v>
      </c>
      <c r="AL52">
        <v>7439</v>
      </c>
      <c r="AN52">
        <v>7407</v>
      </c>
      <c r="AP52">
        <v>7598</v>
      </c>
      <c r="AR52">
        <v>7000</v>
      </c>
      <c r="AT52">
        <v>7401</v>
      </c>
      <c r="AV52">
        <v>7495</v>
      </c>
    </row>
    <row r="53" spans="1:48" s="1" customFormat="1" x14ac:dyDescent="0.2">
      <c r="A53" s="1" t="s">
        <v>16</v>
      </c>
      <c r="B53" s="1" t="s">
        <v>8</v>
      </c>
      <c r="D53" s="1">
        <v>168350</v>
      </c>
      <c r="F53" s="1">
        <v>181126</v>
      </c>
      <c r="G53" s="1" t="s">
        <v>89</v>
      </c>
      <c r="H53" s="1">
        <v>204595</v>
      </c>
      <c r="J53" s="1">
        <v>212317</v>
      </c>
      <c r="L53" s="1">
        <v>241112</v>
      </c>
      <c r="N53" s="1">
        <v>254088</v>
      </c>
      <c r="P53" s="1">
        <v>262581</v>
      </c>
      <c r="Q53" s="1" t="s">
        <v>89</v>
      </c>
      <c r="R53" s="1">
        <v>279017</v>
      </c>
      <c r="T53" s="1">
        <v>262781</v>
      </c>
      <c r="V53" s="1">
        <v>227837</v>
      </c>
      <c r="X53" s="1">
        <v>226823</v>
      </c>
      <c r="Z53" s="1">
        <v>225034</v>
      </c>
      <c r="AB53" s="1">
        <v>217495</v>
      </c>
      <c r="AD53" s="1">
        <v>210651</v>
      </c>
      <c r="AF53" s="1">
        <v>215033</v>
      </c>
      <c r="AH53" s="1">
        <v>230314</v>
      </c>
      <c r="AJ53" s="1">
        <v>237627</v>
      </c>
      <c r="AL53" s="1">
        <v>251325</v>
      </c>
      <c r="AN53" s="1">
        <v>259732</v>
      </c>
      <c r="AP53" s="1">
        <v>270478</v>
      </c>
      <c r="AR53" s="1">
        <v>258998</v>
      </c>
      <c r="AT53" s="1" t="s">
        <v>9</v>
      </c>
      <c r="AV53" s="1" t="s">
        <v>9</v>
      </c>
    </row>
    <row r="54" spans="1:48" x14ac:dyDescent="0.2">
      <c r="A54" t="s">
        <v>68</v>
      </c>
      <c r="B54" t="s">
        <v>8</v>
      </c>
      <c r="C54" t="s">
        <v>89</v>
      </c>
      <c r="D54">
        <v>55640</v>
      </c>
      <c r="F54">
        <v>53708</v>
      </c>
      <c r="G54" t="s">
        <v>89</v>
      </c>
      <c r="H54">
        <v>55817</v>
      </c>
      <c r="J54">
        <v>56773</v>
      </c>
      <c r="L54">
        <v>57782</v>
      </c>
      <c r="N54">
        <v>60231</v>
      </c>
      <c r="P54">
        <v>62170</v>
      </c>
      <c r="R54">
        <v>63775</v>
      </c>
      <c r="T54">
        <v>65291</v>
      </c>
      <c r="U54" t="s">
        <v>89</v>
      </c>
      <c r="V54">
        <v>55430</v>
      </c>
      <c r="X54">
        <v>59737</v>
      </c>
      <c r="Z54">
        <v>59810</v>
      </c>
      <c r="AA54" t="s">
        <v>89</v>
      </c>
      <c r="AB54">
        <v>63054</v>
      </c>
      <c r="AD54">
        <v>63060</v>
      </c>
      <c r="AF54">
        <v>63252</v>
      </c>
      <c r="AH54">
        <v>62197</v>
      </c>
      <c r="AI54" t="s">
        <v>89</v>
      </c>
      <c r="AJ54">
        <v>64107</v>
      </c>
      <c r="AL54">
        <v>63700</v>
      </c>
      <c r="AM54" t="s">
        <v>89</v>
      </c>
      <c r="AN54">
        <v>66311</v>
      </c>
      <c r="AP54">
        <v>64871</v>
      </c>
      <c r="AR54">
        <v>65357</v>
      </c>
      <c r="AT54">
        <v>71071</v>
      </c>
      <c r="AV54">
        <v>71163</v>
      </c>
    </row>
    <row r="55" spans="1:48" x14ac:dyDescent="0.2">
      <c r="A55" t="s">
        <v>69</v>
      </c>
      <c r="B55" t="s">
        <v>8</v>
      </c>
      <c r="D55">
        <v>24957</v>
      </c>
      <c r="F55">
        <v>25664</v>
      </c>
      <c r="H55">
        <v>25513</v>
      </c>
      <c r="J55">
        <v>25850</v>
      </c>
      <c r="L55">
        <v>27113</v>
      </c>
      <c r="N55">
        <v>27659</v>
      </c>
      <c r="P55">
        <v>29023</v>
      </c>
      <c r="R55">
        <v>29104</v>
      </c>
      <c r="T55">
        <v>29688</v>
      </c>
      <c r="V55">
        <v>27614</v>
      </c>
      <c r="X55">
        <v>28238</v>
      </c>
      <c r="Z55">
        <v>29139</v>
      </c>
      <c r="AB55">
        <v>28402</v>
      </c>
      <c r="AD55">
        <v>29330</v>
      </c>
      <c r="AF55">
        <v>30131</v>
      </c>
      <c r="AG55" t="s">
        <v>89</v>
      </c>
      <c r="AH55">
        <v>29762</v>
      </c>
      <c r="AJ55">
        <v>29471</v>
      </c>
      <c r="AL55">
        <v>29069</v>
      </c>
      <c r="AN55">
        <v>29546</v>
      </c>
      <c r="AP55">
        <v>28960</v>
      </c>
      <c r="AR55">
        <v>28188</v>
      </c>
      <c r="AT55">
        <v>29598</v>
      </c>
      <c r="AV55" t="s">
        <v>9</v>
      </c>
    </row>
    <row r="56" spans="1:48" x14ac:dyDescent="0.2">
      <c r="A56" t="s">
        <v>70</v>
      </c>
      <c r="B56" t="s">
        <v>8</v>
      </c>
      <c r="D56">
        <v>224581</v>
      </c>
      <c r="F56">
        <v>202500</v>
      </c>
      <c r="H56">
        <v>205827</v>
      </c>
      <c r="J56">
        <v>178960</v>
      </c>
      <c r="L56">
        <v>178598</v>
      </c>
      <c r="N56">
        <v>182191</v>
      </c>
      <c r="P56">
        <v>193119</v>
      </c>
      <c r="R56">
        <v>204733</v>
      </c>
      <c r="T56">
        <v>229068</v>
      </c>
      <c r="V56">
        <v>231887</v>
      </c>
      <c r="X56">
        <v>241406</v>
      </c>
      <c r="Z56">
        <v>259453</v>
      </c>
      <c r="AB56">
        <v>265228</v>
      </c>
      <c r="AD56">
        <v>261981</v>
      </c>
      <c r="AF56">
        <v>263595</v>
      </c>
      <c r="AH56">
        <v>307318</v>
      </c>
      <c r="AJ56">
        <v>317484</v>
      </c>
      <c r="AL56">
        <v>327628</v>
      </c>
      <c r="AN56">
        <v>319632</v>
      </c>
      <c r="AP56">
        <v>336665</v>
      </c>
      <c r="AR56">
        <v>342331</v>
      </c>
      <c r="AT56">
        <v>380305</v>
      </c>
      <c r="AV56">
        <v>389384</v>
      </c>
    </row>
    <row r="57" spans="1:48" x14ac:dyDescent="0.2">
      <c r="A57" t="s">
        <v>71</v>
      </c>
      <c r="B57" t="s">
        <v>8</v>
      </c>
      <c r="D57">
        <v>217829</v>
      </c>
      <c r="F57">
        <v>221579</v>
      </c>
      <c r="H57">
        <v>233439</v>
      </c>
      <c r="J57">
        <v>271343</v>
      </c>
      <c r="L57">
        <v>284983</v>
      </c>
      <c r="N57">
        <v>271581</v>
      </c>
      <c r="P57">
        <v>288053</v>
      </c>
      <c r="R57">
        <v>318707</v>
      </c>
      <c r="T57">
        <v>313425</v>
      </c>
      <c r="U57" t="s">
        <v>89</v>
      </c>
      <c r="V57">
        <v>276421</v>
      </c>
      <c r="X57">
        <v>294534</v>
      </c>
      <c r="Z57">
        <v>317684</v>
      </c>
      <c r="AB57">
        <v>307530</v>
      </c>
      <c r="AD57">
        <v>295702</v>
      </c>
      <c r="AE57" t="s">
        <v>89</v>
      </c>
      <c r="AF57">
        <v>278274</v>
      </c>
      <c r="AH57">
        <v>260749</v>
      </c>
      <c r="AJ57">
        <v>256915</v>
      </c>
      <c r="AL57">
        <v>265992</v>
      </c>
      <c r="AN57">
        <v>269855</v>
      </c>
      <c r="AP57">
        <v>258293</v>
      </c>
      <c r="AR57">
        <v>252449</v>
      </c>
      <c r="AT57">
        <v>253724</v>
      </c>
      <c r="AV57" t="s">
        <v>9</v>
      </c>
    </row>
    <row r="58" spans="1:48" x14ac:dyDescent="0.2">
      <c r="A58" t="s">
        <v>17</v>
      </c>
      <c r="B58" t="s">
        <v>8</v>
      </c>
      <c r="D58">
        <v>183508</v>
      </c>
      <c r="F58">
        <v>183092</v>
      </c>
      <c r="H58">
        <v>183796</v>
      </c>
      <c r="J58">
        <v>186439</v>
      </c>
      <c r="L58">
        <v>194332</v>
      </c>
      <c r="N58">
        <v>199189</v>
      </c>
      <c r="P58">
        <v>200035</v>
      </c>
      <c r="R58">
        <v>204714</v>
      </c>
      <c r="T58">
        <v>193017</v>
      </c>
      <c r="V58">
        <v>170343</v>
      </c>
      <c r="X58">
        <v>182839</v>
      </c>
      <c r="Y58" t="s">
        <v>89</v>
      </c>
      <c r="Z58">
        <v>181231</v>
      </c>
      <c r="AB58">
        <v>184244</v>
      </c>
      <c r="AD58" t="s">
        <v>9</v>
      </c>
      <c r="AF58" t="s">
        <v>9</v>
      </c>
      <c r="AH58" t="s">
        <v>9</v>
      </c>
      <c r="AJ58" t="s">
        <v>9</v>
      </c>
      <c r="AL58" t="s">
        <v>9</v>
      </c>
      <c r="AN58" t="s">
        <v>9</v>
      </c>
      <c r="AP58" t="s">
        <v>9</v>
      </c>
      <c r="AR58" t="s">
        <v>9</v>
      </c>
      <c r="AT58" t="s">
        <v>9</v>
      </c>
      <c r="AV58" t="s">
        <v>9</v>
      </c>
    </row>
    <row r="59" spans="1:48" x14ac:dyDescent="0.2">
      <c r="A59" t="s">
        <v>72</v>
      </c>
      <c r="B59" t="s">
        <v>8</v>
      </c>
      <c r="D59">
        <v>6560776</v>
      </c>
      <c r="F59">
        <v>6691126</v>
      </c>
      <c r="H59">
        <v>6954374</v>
      </c>
      <c r="J59">
        <v>6978053</v>
      </c>
      <c r="L59">
        <v>7168811</v>
      </c>
      <c r="N59">
        <v>7175868</v>
      </c>
      <c r="P59">
        <v>7252250</v>
      </c>
      <c r="R59">
        <v>7208448</v>
      </c>
      <c r="T59">
        <v>6604268</v>
      </c>
      <c r="V59">
        <v>6491616</v>
      </c>
      <c r="X59">
        <v>6414836</v>
      </c>
      <c r="Z59">
        <v>6292996</v>
      </c>
      <c r="AA59" t="s">
        <v>89</v>
      </c>
      <c r="AB59">
        <v>6404850</v>
      </c>
      <c r="AD59">
        <v>6661536</v>
      </c>
      <c r="AF59">
        <v>6828664</v>
      </c>
      <c r="AH59">
        <v>6712288</v>
      </c>
      <c r="AJ59">
        <v>6573169</v>
      </c>
      <c r="AL59">
        <v>7224483</v>
      </c>
      <c r="AN59">
        <v>7447865</v>
      </c>
      <c r="AP59" t="s">
        <v>9</v>
      </c>
      <c r="AR59" t="s">
        <v>9</v>
      </c>
      <c r="AT59" t="s">
        <v>9</v>
      </c>
      <c r="AV59" t="s">
        <v>9</v>
      </c>
    </row>
    <row r="60" spans="1:48" x14ac:dyDescent="0.2">
      <c r="A60" t="s">
        <v>95</v>
      </c>
    </row>
    <row r="61" spans="1:48" x14ac:dyDescent="0.2">
      <c r="A61" t="s">
        <v>19</v>
      </c>
    </row>
    <row r="62" spans="1:48" x14ac:dyDescent="0.2">
      <c r="A62" t="s">
        <v>20</v>
      </c>
      <c r="B62" t="s">
        <v>21</v>
      </c>
    </row>
    <row r="63" spans="1:48" x14ac:dyDescent="0.2">
      <c r="A63" t="s">
        <v>24</v>
      </c>
      <c r="B63" t="s">
        <v>25</v>
      </c>
    </row>
    <row r="64" spans="1:48" x14ac:dyDescent="0.2">
      <c r="A64" t="s">
        <v>22</v>
      </c>
      <c r="B64" t="s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37"/>
  <sheetViews>
    <sheetView topLeftCell="A5" workbookViewId="0">
      <selection activeCell="P6" sqref="P6"/>
    </sheetView>
  </sheetViews>
  <sheetFormatPr baseColWidth="10" defaultRowHeight="15" x14ac:dyDescent="0.2"/>
  <cols>
    <col min="1" max="1" width="3.7109375" customWidth="1"/>
    <col min="2" max="2" width="11.42578125" style="3"/>
    <col min="3" max="6" width="11.5703125" style="3" bestFit="1" customWidth="1"/>
    <col min="7" max="8" width="12.42578125" style="3" bestFit="1" customWidth="1"/>
    <col min="9" max="9" width="11.42578125" style="3"/>
    <col min="10" max="15" width="12.42578125" style="3" bestFit="1" customWidth="1"/>
  </cols>
  <sheetData>
    <row r="2" spans="2:15" x14ac:dyDescent="0.2">
      <c r="B2" s="7"/>
      <c r="C2" s="7">
        <v>2000</v>
      </c>
      <c r="D2" s="9">
        <v>2010</v>
      </c>
      <c r="E2" s="9">
        <v>2019</v>
      </c>
      <c r="F2" s="9">
        <v>2020</v>
      </c>
      <c r="G2" s="9">
        <v>2021</v>
      </c>
      <c r="H2" s="10">
        <v>2022</v>
      </c>
      <c r="I2" s="7"/>
      <c r="J2" s="22">
        <v>2000</v>
      </c>
      <c r="K2" s="23">
        <v>2010</v>
      </c>
      <c r="L2" s="23">
        <v>2019</v>
      </c>
      <c r="M2" s="23">
        <v>2020</v>
      </c>
      <c r="N2" s="23">
        <v>2021</v>
      </c>
      <c r="O2" s="24">
        <v>2022</v>
      </c>
    </row>
    <row r="3" spans="2:15" ht="14.45" customHeight="1" x14ac:dyDescent="0.2">
      <c r="B3" s="4" t="s">
        <v>10</v>
      </c>
      <c r="C3" s="11">
        <f>C4+C5+C6+C7</f>
        <v>268.66899999999998</v>
      </c>
      <c r="D3" s="12">
        <f t="shared" ref="D3" si="0">D4+D5+D6+D7</f>
        <v>230.041</v>
      </c>
      <c r="E3" s="12">
        <f t="shared" ref="E3" si="1">E4+E5+E6+E7</f>
        <v>221.98500000000001</v>
      </c>
      <c r="F3" s="12">
        <f t="shared" ref="F3" si="2">F4+F5+F6+F7</f>
        <v>209.97</v>
      </c>
      <c r="G3" s="12">
        <f t="shared" ref="G3" si="3">G4+G5+G6+G7</f>
        <v>220.899</v>
      </c>
      <c r="H3" s="13">
        <f t="shared" ref="H3" si="4">H4+H5+H6+H7</f>
        <v>220.82300000000001</v>
      </c>
      <c r="I3" s="11" t="s">
        <v>96</v>
      </c>
      <c r="J3" s="11">
        <f>J4+J5+J6+J7</f>
        <v>2719.71</v>
      </c>
      <c r="K3" s="12">
        <f t="shared" ref="K3:L3" si="5">K4+K5+K6+K7</f>
        <v>9565.9519999999993</v>
      </c>
      <c r="L3" s="12">
        <f t="shared" si="5"/>
        <v>14507.44</v>
      </c>
      <c r="M3" s="12"/>
      <c r="N3" s="12"/>
      <c r="O3" s="13"/>
    </row>
    <row r="4" spans="2:15" ht="14.45" customHeight="1" x14ac:dyDescent="0.2">
      <c r="B4" s="5" t="s">
        <v>97</v>
      </c>
      <c r="C4" s="14">
        <f>route!C23/1000</f>
        <v>184.24</v>
      </c>
      <c r="D4" s="15">
        <f>route!M23/1000</f>
        <v>174.40899999999999</v>
      </c>
      <c r="E4" s="15">
        <f>route!V23/1000</f>
        <v>167.91800000000001</v>
      </c>
      <c r="F4" s="15">
        <f>route!W23/1000</f>
        <v>162.17099999999999</v>
      </c>
      <c r="G4" s="15">
        <f>route!X23/1000</f>
        <v>168.101</v>
      </c>
      <c r="H4" s="16">
        <f>route!Y23/1000</f>
        <v>168.345</v>
      </c>
      <c r="I4" s="14" t="s">
        <v>97</v>
      </c>
      <c r="J4" s="14">
        <f>route!C17/1000</f>
        <v>612.94000000000005</v>
      </c>
      <c r="K4" s="15">
        <f>route!M17/1000</f>
        <v>4338.9669999999996</v>
      </c>
      <c r="L4" s="15">
        <f>route!V17/1000</f>
        <v>5963.64</v>
      </c>
      <c r="M4" s="15"/>
      <c r="N4" s="15"/>
      <c r="O4" s="16"/>
    </row>
    <row r="5" spans="2:15" ht="14.45" customHeight="1" x14ac:dyDescent="0.2">
      <c r="B5" s="5" t="s">
        <v>98</v>
      </c>
      <c r="C5" s="14">
        <f>rail!C23/1000</f>
        <v>55.5</v>
      </c>
      <c r="D5" s="15">
        <f>rail!M23/1000</f>
        <v>29.965</v>
      </c>
      <c r="E5" s="15">
        <f>rail!V23/1000</f>
        <v>33.908999999999999</v>
      </c>
      <c r="F5" s="15">
        <f>rail!W23/1000</f>
        <v>31.297000000000001</v>
      </c>
      <c r="G5" s="15">
        <f>rail!X23/1000</f>
        <v>35.770000000000003</v>
      </c>
      <c r="H5" s="16">
        <f>rail!Y23/1000</f>
        <v>35.281999999999996</v>
      </c>
      <c r="I5" s="14" t="s">
        <v>98</v>
      </c>
      <c r="J5" s="14">
        <f>rail!C17/1000</f>
        <v>1377.05</v>
      </c>
      <c r="K5" s="15">
        <f>rail!M17/1000</f>
        <v>2764.413</v>
      </c>
      <c r="L5" s="15">
        <f>rail!V17/1000</f>
        <v>3018.2</v>
      </c>
      <c r="M5" s="15"/>
      <c r="N5" s="15"/>
      <c r="O5" s="16"/>
    </row>
    <row r="6" spans="2:15" ht="14.45" customHeight="1" x14ac:dyDescent="0.2">
      <c r="B6" s="5" t="s">
        <v>99</v>
      </c>
      <c r="C6" s="14">
        <f>fluvial!C23/1000</f>
        <v>7.26</v>
      </c>
      <c r="D6" s="15">
        <f>fluvial!M23/1000</f>
        <v>8.06</v>
      </c>
      <c r="E6" s="15">
        <f>fluvial!V23/1000</f>
        <v>7.9960000000000004</v>
      </c>
      <c r="F6" s="15">
        <f>fluvial!W23/1000</f>
        <v>6.9880000000000004</v>
      </c>
      <c r="G6" s="15">
        <f>fluvial!X23/1000</f>
        <v>7.2649999999999997</v>
      </c>
      <c r="H6" s="16">
        <f>fluvial!Y23/1000</f>
        <v>6.593</v>
      </c>
      <c r="I6" s="14" t="s">
        <v>99</v>
      </c>
      <c r="J6" s="14">
        <f>fluvial!C17/1000</f>
        <v>666.12</v>
      </c>
      <c r="K6" s="15">
        <f>fluvial!M17/1000</f>
        <v>2242.8530000000001</v>
      </c>
      <c r="L6" s="15">
        <f>fluvial!V17/1000</f>
        <v>4990.6000000000004</v>
      </c>
      <c r="M6" s="15"/>
      <c r="N6" s="15"/>
      <c r="O6" s="16"/>
    </row>
    <row r="7" spans="2:15" ht="14.45" customHeight="1" x14ac:dyDescent="0.2">
      <c r="B7" s="5" t="s">
        <v>100</v>
      </c>
      <c r="C7" s="14">
        <f>oleoduc!C23/1000</f>
        <v>21.669</v>
      </c>
      <c r="D7" s="15">
        <f>oleoduc!M23/1000</f>
        <v>17.606999999999999</v>
      </c>
      <c r="E7" s="15">
        <f>oleoduc!V23/1000</f>
        <v>12.162000000000001</v>
      </c>
      <c r="F7" s="15">
        <f>oleoduc!W23/1000</f>
        <v>9.5139999999999993</v>
      </c>
      <c r="G7" s="15">
        <f>oleoduc!X23/1000</f>
        <v>9.7629999999999999</v>
      </c>
      <c r="H7" s="16">
        <f>oleoduc!Y23/1000</f>
        <v>10.603</v>
      </c>
      <c r="I7" s="14" t="s">
        <v>100</v>
      </c>
      <c r="J7" s="14">
        <f>oleoduc!C17/1000</f>
        <v>63.6</v>
      </c>
      <c r="K7" s="15">
        <f>oleoduc!M17/1000</f>
        <v>219.71899999999999</v>
      </c>
      <c r="L7" s="15">
        <f>oleoduc!V17/1000</f>
        <v>535</v>
      </c>
      <c r="M7" s="15"/>
      <c r="N7" s="15"/>
      <c r="O7" s="16"/>
    </row>
    <row r="8" spans="2:15" ht="14.45" customHeight="1" x14ac:dyDescent="0.2">
      <c r="B8" s="5"/>
      <c r="C8" s="14"/>
      <c r="D8" s="15"/>
      <c r="E8" s="15"/>
      <c r="F8" s="15"/>
      <c r="G8" s="15"/>
      <c r="H8" s="16"/>
      <c r="I8" s="14"/>
      <c r="J8" s="14"/>
      <c r="K8" s="15"/>
      <c r="L8" s="15"/>
      <c r="M8" s="15"/>
      <c r="N8" s="15"/>
      <c r="O8" s="16"/>
    </row>
    <row r="9" spans="2:15" ht="14.45" customHeight="1" x14ac:dyDescent="0.2">
      <c r="B9" s="5" t="s">
        <v>101</v>
      </c>
      <c r="C9" s="14">
        <f>C10+C11+C12+C13</f>
        <v>439.69300000000004</v>
      </c>
      <c r="D9" s="15">
        <f t="shared" ref="D9" si="6">D10+D11+D12+D13</f>
        <v>498.95100000000002</v>
      </c>
      <c r="E9" s="15">
        <f t="shared" ref="E9" si="7">E10+E11+E12+E13</f>
        <v>509.59800000000001</v>
      </c>
      <c r="F9" s="15">
        <f t="shared" ref="F9" si="8">F10+F11+F12+F13</f>
        <v>487.42400000000004</v>
      </c>
      <c r="G9" s="15">
        <f t="shared" ref="G9" si="9">G10+G11+G12+G13</f>
        <v>502.233</v>
      </c>
      <c r="H9" s="16"/>
      <c r="I9" s="14" t="s">
        <v>102</v>
      </c>
      <c r="J9" s="14">
        <f>J10+J11+J12+J13</f>
        <v>806.4</v>
      </c>
      <c r="K9" s="15">
        <f>SUM(K10:K12)</f>
        <v>1917.0529999999999</v>
      </c>
      <c r="L9" s="15"/>
      <c r="M9" s="15"/>
      <c r="N9" s="15"/>
      <c r="O9" s="16"/>
    </row>
    <row r="10" spans="2:15" ht="14.45" customHeight="1" x14ac:dyDescent="0.2">
      <c r="B10" s="5" t="s">
        <v>97</v>
      </c>
      <c r="C10" s="14">
        <f>route!C25/1000</f>
        <v>280.69900000000001</v>
      </c>
      <c r="D10" s="15">
        <f>route!M25/1000</f>
        <v>313.09699999999998</v>
      </c>
      <c r="E10" s="15">
        <f>route!V25/1000</f>
        <v>311.86900000000003</v>
      </c>
      <c r="F10" s="15">
        <f>route!W25/1000</f>
        <v>304.61</v>
      </c>
      <c r="G10" s="15">
        <f>route!X25/1000</f>
        <v>307.27800000000002</v>
      </c>
      <c r="H10" s="16">
        <f>route!Y25/1000</f>
        <v>303.94299999999998</v>
      </c>
      <c r="I10" s="14" t="s">
        <v>97</v>
      </c>
      <c r="J10" s="14">
        <f>route!C29/1000</f>
        <v>494</v>
      </c>
      <c r="K10" s="15">
        <f>route!M29/1000</f>
        <v>1287.3</v>
      </c>
      <c r="L10" s="15"/>
      <c r="M10" s="15"/>
      <c r="N10" s="15"/>
      <c r="O10" s="16"/>
    </row>
    <row r="11" spans="2:15" ht="14.45" customHeight="1" x14ac:dyDescent="0.2">
      <c r="B11" s="5" t="s">
        <v>98</v>
      </c>
      <c r="C11" s="14">
        <f>rail!C25/1000</f>
        <v>77.5</v>
      </c>
      <c r="D11" s="15">
        <f>rail!M25/1000</f>
        <v>107.31699999999999</v>
      </c>
      <c r="E11" s="15">
        <f>rail!V25/1000</f>
        <v>129.161</v>
      </c>
      <c r="F11" s="15">
        <f>rail!W25/1000</f>
        <v>119.79</v>
      </c>
      <c r="G11" s="15">
        <f>rail!X25/1000</f>
        <v>131.035</v>
      </c>
      <c r="H11" s="16"/>
      <c r="I11" s="14" t="s">
        <v>98</v>
      </c>
      <c r="J11" s="14">
        <f>rail!C29/1000</f>
        <v>312.39999999999998</v>
      </c>
      <c r="K11" s="15">
        <f>rail!M29/1000</f>
        <v>625.72299999999996</v>
      </c>
      <c r="L11" s="15"/>
      <c r="M11" s="15"/>
      <c r="N11" s="15"/>
      <c r="O11" s="16"/>
    </row>
    <row r="12" spans="2:15" ht="14.45" customHeight="1" x14ac:dyDescent="0.2">
      <c r="B12" s="5" t="s">
        <v>99</v>
      </c>
      <c r="C12" s="14">
        <f>fluvial!C25/1000</f>
        <v>66.460999999999999</v>
      </c>
      <c r="D12" s="15">
        <f>fluvial!M25/1000</f>
        <v>62.277999999999999</v>
      </c>
      <c r="E12" s="15">
        <f>fluvial!V25/1000</f>
        <v>50.918999999999997</v>
      </c>
      <c r="F12" s="15">
        <f>fluvial!W25/1000</f>
        <v>46.338000000000001</v>
      </c>
      <c r="G12" s="15">
        <f>fluvial!X25/1000</f>
        <v>48.182000000000002</v>
      </c>
      <c r="H12" s="16">
        <f>fluvial!Y25/1000</f>
        <v>44.116999999999997</v>
      </c>
      <c r="I12" s="14" t="s">
        <v>99</v>
      </c>
      <c r="J12" s="14"/>
      <c r="K12" s="15">
        <f>fluvial!M29/1000</f>
        <v>4.03</v>
      </c>
      <c r="L12" s="15"/>
      <c r="M12" s="15"/>
      <c r="N12" s="15"/>
      <c r="O12" s="16"/>
    </row>
    <row r="13" spans="2:15" ht="14.45" customHeight="1" x14ac:dyDescent="0.2">
      <c r="B13" s="5" t="s">
        <v>100</v>
      </c>
      <c r="C13" s="14">
        <f>oleoduc!C25/1000</f>
        <v>15.032999999999999</v>
      </c>
      <c r="D13" s="15">
        <f>oleoduc!M25/1000</f>
        <v>16.259</v>
      </c>
      <c r="E13" s="15">
        <f>oleoduc!V25/1000</f>
        <v>17.649000000000001</v>
      </c>
      <c r="F13" s="15">
        <f>oleoduc!W25/1000</f>
        <v>16.686</v>
      </c>
      <c r="G13" s="15">
        <f>oleoduc!X25/1000</f>
        <v>15.738</v>
      </c>
      <c r="H13" s="16">
        <f>oleoduc!Y25/1000</f>
        <v>17.722999999999999</v>
      </c>
      <c r="I13" s="14" t="s">
        <v>100</v>
      </c>
      <c r="J13" s="14"/>
      <c r="K13" s="15"/>
      <c r="L13" s="15"/>
      <c r="M13" s="15"/>
      <c r="N13" s="15"/>
      <c r="O13" s="16"/>
    </row>
    <row r="14" spans="2:15" ht="14.45" customHeight="1" x14ac:dyDescent="0.2">
      <c r="B14" s="5"/>
      <c r="C14" s="14"/>
      <c r="D14" s="15"/>
      <c r="E14" s="15"/>
      <c r="F14" s="15"/>
      <c r="G14" s="15"/>
      <c r="H14" s="16"/>
      <c r="I14" s="14"/>
      <c r="J14" s="14"/>
      <c r="K14" s="15"/>
      <c r="L14" s="15"/>
      <c r="M14" s="15"/>
      <c r="N14" s="15"/>
      <c r="O14" s="16"/>
    </row>
    <row r="15" spans="2:15" ht="14.45" customHeight="1" x14ac:dyDescent="0.2">
      <c r="B15" s="5" t="s">
        <v>108</v>
      </c>
      <c r="C15" s="14">
        <f>C16+C17+C18+C19</f>
        <v>221.42699999999999</v>
      </c>
      <c r="D15" s="15">
        <f>SUM(D16:D18)</f>
        <v>194.52600000000001</v>
      </c>
      <c r="E15" s="15">
        <f t="shared" ref="E15" si="10">E16+E17+E18+E19</f>
        <v>169.44899999999998</v>
      </c>
      <c r="F15" s="15">
        <f t="shared" ref="F15" si="11">F16+F17+F18+F19</f>
        <v>163.15299999999999</v>
      </c>
      <c r="G15" s="15">
        <f t="shared" ref="G15:H15" si="12">G16+G17+G18+G19</f>
        <v>178.61699999999996</v>
      </c>
      <c r="H15" s="15">
        <f t="shared" si="12"/>
        <v>184.78800000000001</v>
      </c>
      <c r="I15" s="14" t="s">
        <v>103</v>
      </c>
      <c r="J15" s="14">
        <f>J16+J17+J18+J19</f>
        <v>335.25400000000002</v>
      </c>
      <c r="K15" s="15">
        <f>SUM(K16:K18)</f>
        <v>310.48</v>
      </c>
      <c r="L15" s="15">
        <f t="shared" ref="L15" si="13">L16+L17+L18+L19</f>
        <v>271.464</v>
      </c>
      <c r="M15" s="15">
        <f t="shared" ref="M15" si="14">M16+M17+M18+M19</f>
        <v>231.76</v>
      </c>
      <c r="N15" s="15">
        <f t="shared" ref="N15" si="15">N16+N17+N18+N19</f>
        <v>242.137</v>
      </c>
      <c r="O15" s="16"/>
    </row>
    <row r="16" spans="2:15" ht="14.45" customHeight="1" x14ac:dyDescent="0.2">
      <c r="B16" s="5" t="s">
        <v>97</v>
      </c>
      <c r="C16" s="14">
        <f>route!C31/1000</f>
        <v>185.101</v>
      </c>
      <c r="D16" s="15">
        <f>route!M31/1000</f>
        <v>175.77500000000001</v>
      </c>
      <c r="E16" s="15">
        <f>route!V31/1000</f>
        <v>137.98599999999999</v>
      </c>
      <c r="F16" s="15">
        <f>route!W31/1000</f>
        <v>133.22200000000001</v>
      </c>
      <c r="G16" s="15">
        <f>route!X31/1000</f>
        <v>144.98599999999999</v>
      </c>
      <c r="H16" s="16">
        <f>route!Y31/1000</f>
        <v>151.1</v>
      </c>
      <c r="I16" s="14" t="s">
        <v>97</v>
      </c>
      <c r="J16" s="14">
        <f>route!C32/1000</f>
        <v>313.11799999999999</v>
      </c>
      <c r="K16" s="15">
        <f>route!M32/1000</f>
        <v>290.08199999999999</v>
      </c>
      <c r="L16" s="15">
        <f>route!V32/1000</f>
        <v>251.471</v>
      </c>
      <c r="M16" s="15">
        <f>route!W32/1000</f>
        <v>213.42</v>
      </c>
      <c r="N16" s="15">
        <f>route!X32/1000</f>
        <v>224.095</v>
      </c>
      <c r="O16" s="16"/>
    </row>
    <row r="17" spans="2:15" ht="14.45" customHeight="1" x14ac:dyDescent="0.2">
      <c r="B17" s="5" t="s">
        <v>98</v>
      </c>
      <c r="C17" s="14">
        <f>rail!C31/1000</f>
        <v>25.838999999999999</v>
      </c>
      <c r="D17" s="15">
        <f>rail!M31/1000</f>
        <v>18.616</v>
      </c>
      <c r="E17" s="15">
        <f>rail!V31/1000</f>
        <v>21.309000000000001</v>
      </c>
      <c r="F17" s="15">
        <f>rail!W31/1000</f>
        <v>20.75</v>
      </c>
      <c r="G17" s="15">
        <f>rail!X31/1000</f>
        <v>24.262</v>
      </c>
      <c r="H17" s="16">
        <f>rail!Y31/1000</f>
        <v>24.33</v>
      </c>
      <c r="I17" s="14" t="s">
        <v>98</v>
      </c>
      <c r="J17" s="14">
        <f>rail!C32/1000</f>
        <v>22.135999999999999</v>
      </c>
      <c r="K17" s="15">
        <f>rail!M32/1000</f>
        <v>20.398</v>
      </c>
      <c r="L17" s="15">
        <f>rail!V32/1000</f>
        <v>19.992999999999999</v>
      </c>
      <c r="M17" s="15">
        <f>rail!W32/1000</f>
        <v>18.34</v>
      </c>
      <c r="N17" s="15">
        <f>rail!X32/1000</f>
        <v>18.042000000000002</v>
      </c>
      <c r="O17" s="16"/>
    </row>
    <row r="18" spans="2:15" ht="14.45" customHeight="1" x14ac:dyDescent="0.2">
      <c r="B18" s="5" t="s">
        <v>99</v>
      </c>
      <c r="C18" s="14">
        <f>fluvial!C31/1000</f>
        <v>0.17</v>
      </c>
      <c r="D18" s="15">
        <f>fluvial!M31/1000</f>
        <v>0.13500000000000001</v>
      </c>
      <c r="E18" s="15">
        <f>fluvial!V31/1000</f>
        <v>5.5E-2</v>
      </c>
      <c r="F18" s="15">
        <f>fluvial!W31/1000</f>
        <v>0.124</v>
      </c>
      <c r="G18" s="15">
        <f>fluvial!X31/1000</f>
        <v>0.14000000000000001</v>
      </c>
      <c r="H18" s="16">
        <v>0</v>
      </c>
      <c r="I18" s="14" t="s">
        <v>99</v>
      </c>
      <c r="J18" s="14">
        <f>fluvial!C32/1000</f>
        <v>0</v>
      </c>
      <c r="K18" s="15">
        <f>fluvial!M32/1000</f>
        <v>0</v>
      </c>
      <c r="L18" s="15">
        <f>fluvial!V32/1000</f>
        <v>0</v>
      </c>
      <c r="M18" s="15">
        <f>fluvial!W32/1000</f>
        <v>0</v>
      </c>
      <c r="N18" s="15">
        <f>fluvial!X32/1000</f>
        <v>0</v>
      </c>
      <c r="O18" s="16"/>
    </row>
    <row r="19" spans="2:15" ht="14.45" customHeight="1" x14ac:dyDescent="0.2">
      <c r="B19" s="5" t="s">
        <v>100</v>
      </c>
      <c r="C19" s="14">
        <f>oleoduc!C31/1000</f>
        <v>10.317</v>
      </c>
      <c r="D19" s="15">
        <f>oleoduc!M31/1000</f>
        <v>10.4</v>
      </c>
      <c r="E19" s="15">
        <f>oleoduc!V31/1000</f>
        <v>10.099</v>
      </c>
      <c r="F19" s="15">
        <f>oleoduc!W31/1000</f>
        <v>9.0570000000000004</v>
      </c>
      <c r="G19" s="15">
        <f>oleoduc!X31/1000</f>
        <v>9.2289999999999992</v>
      </c>
      <c r="H19" s="16">
        <f>oleoduc!Y31/1000</f>
        <v>9.3580000000000005</v>
      </c>
      <c r="I19" s="14" t="s">
        <v>100</v>
      </c>
      <c r="J19" s="14">
        <f>oleoduc!C32/1000</f>
        <v>0</v>
      </c>
      <c r="K19" s="15">
        <f>oleoduc!M32/1000</f>
        <v>0</v>
      </c>
      <c r="L19" s="15">
        <f>oleoduc!V32/1000</f>
        <v>0</v>
      </c>
      <c r="M19" s="15">
        <f>oleoduc!W32/1000</f>
        <v>0</v>
      </c>
      <c r="N19" s="15">
        <f>oleoduc!X32/1000</f>
        <v>0</v>
      </c>
      <c r="O19" s="16">
        <f>oleoduc!Y32/1000</f>
        <v>0</v>
      </c>
    </row>
    <row r="20" spans="2:15" ht="14.45" customHeight="1" x14ac:dyDescent="0.2">
      <c r="B20" s="5"/>
      <c r="C20" s="14"/>
      <c r="D20" s="15"/>
      <c r="E20" s="15"/>
      <c r="F20" s="15"/>
      <c r="G20" s="15"/>
      <c r="H20" s="16"/>
      <c r="I20" s="14"/>
      <c r="J20" s="14"/>
      <c r="K20" s="15"/>
      <c r="L20" s="15"/>
      <c r="M20" s="15"/>
      <c r="N20" s="15"/>
      <c r="O20" s="16"/>
    </row>
    <row r="21" spans="2:15" ht="14.45" customHeight="1" x14ac:dyDescent="0.2">
      <c r="B21" s="5" t="s">
        <v>104</v>
      </c>
      <c r="C21" s="14">
        <f>C22+C23+C24+C25</f>
        <v>95.188999999999993</v>
      </c>
      <c r="D21" s="15">
        <f>SUM(D22:D24)</f>
        <v>92.97399999999999</v>
      </c>
      <c r="E21" s="15">
        <f t="shared" ref="E21" si="16">E22+E23+E24+E25</f>
        <v>104.331</v>
      </c>
      <c r="F21" s="15">
        <f t="shared" ref="F21" si="17">F22+F23+F24+F25</f>
        <v>100.866</v>
      </c>
      <c r="G21" s="15">
        <f t="shared" ref="G21" si="18">G22+G23+G24+G25</f>
        <v>105.77200000000001</v>
      </c>
      <c r="H21" s="16"/>
      <c r="I21" s="14" t="s">
        <v>106</v>
      </c>
      <c r="J21" s="14">
        <f>J22+J23+J24+J25</f>
        <v>183.50800000000004</v>
      </c>
      <c r="K21" s="15">
        <f>SUM(K22:K24)</f>
        <v>172.53</v>
      </c>
      <c r="L21" s="15">
        <f t="shared" ref="L21" si="19">L22+L23+L24+L25</f>
        <v>180.75700000000001</v>
      </c>
      <c r="M21" s="15">
        <f t="shared" ref="M21" si="20">M22+M23+M24+M25</f>
        <v>159.50799999999998</v>
      </c>
      <c r="N21" s="15"/>
      <c r="O21" s="16"/>
    </row>
    <row r="22" spans="2:15" ht="14.45" customHeight="1" x14ac:dyDescent="0.2">
      <c r="B22" s="5" t="s">
        <v>97</v>
      </c>
      <c r="C22" s="14">
        <f>route!C42/1000</f>
        <v>43.412999999999997</v>
      </c>
      <c r="D22" s="15">
        <f>route!M42/1000</f>
        <v>40.457000000000001</v>
      </c>
      <c r="E22" s="15">
        <f>route!V42/1000</f>
        <v>44.417999999999999</v>
      </c>
      <c r="F22" s="15">
        <f>route!W42/1000</f>
        <v>43.823</v>
      </c>
      <c r="G22" s="15">
        <f>route!X42/1000</f>
        <v>44.981000000000002</v>
      </c>
      <c r="H22" s="16"/>
      <c r="I22" s="14" t="s">
        <v>97</v>
      </c>
      <c r="J22" s="14">
        <f>route!C58/1000</f>
        <v>153.70400000000001</v>
      </c>
      <c r="K22" s="15">
        <f>route!M58/1000</f>
        <v>153.82900000000001</v>
      </c>
      <c r="L22" s="15">
        <f>route!V58/1000</f>
        <v>163.69800000000001</v>
      </c>
      <c r="M22" s="15">
        <f>route!W58/1000</f>
        <v>144.209</v>
      </c>
      <c r="N22" s="15"/>
      <c r="O22" s="16"/>
    </row>
    <row r="23" spans="2:15" ht="14.45" customHeight="1" x14ac:dyDescent="0.2">
      <c r="B23" s="5" t="s">
        <v>98</v>
      </c>
      <c r="C23" s="14">
        <f>rail!C42/1000</f>
        <v>4.6100000000000003</v>
      </c>
      <c r="D23" s="15">
        <f>rail!M42/1000</f>
        <v>5.9249999999999998</v>
      </c>
      <c r="E23" s="15">
        <f>rail!V42/1000</f>
        <v>7.08</v>
      </c>
      <c r="F23" s="15">
        <f>rail!W42/1000</f>
        <v>6.665</v>
      </c>
      <c r="G23" s="15">
        <f>rail!X42/1000</f>
        <v>7.1879999999999997</v>
      </c>
      <c r="H23" s="16">
        <f>rail!Y42/1000</f>
        <v>7.1760000000000002</v>
      </c>
      <c r="I23" s="14" t="s">
        <v>98</v>
      </c>
      <c r="J23" s="14">
        <f>rail!C58/1000</f>
        <v>18.170000000000002</v>
      </c>
      <c r="K23" s="15">
        <f>rail!M58/1000</f>
        <v>18.576000000000001</v>
      </c>
      <c r="L23" s="15">
        <f>rail!V58/1000</f>
        <v>16.872</v>
      </c>
      <c r="M23" s="15">
        <f>rail!W58/1000</f>
        <v>15.212</v>
      </c>
      <c r="N23" s="15">
        <f>rail!X58/1000</f>
        <v>16.701000000000001</v>
      </c>
      <c r="O23" s="16">
        <f>rail!Y58/1000</f>
        <v>15.865</v>
      </c>
    </row>
    <row r="24" spans="2:15" ht="14.45" customHeight="1" x14ac:dyDescent="0.2">
      <c r="B24" s="5" t="s">
        <v>99</v>
      </c>
      <c r="C24" s="14">
        <f>fluvial!C42/1000</f>
        <v>41.296999999999997</v>
      </c>
      <c r="D24" s="15">
        <f>fluvial!M42/1000</f>
        <v>46.591999999999999</v>
      </c>
      <c r="E24" s="15">
        <f>fluvial!V42/1000</f>
        <v>46.993000000000002</v>
      </c>
      <c r="F24" s="15">
        <f>fluvial!W42/1000</f>
        <v>45.183999999999997</v>
      </c>
      <c r="G24" s="15">
        <f>fluvial!X42/1000</f>
        <v>47.393999999999998</v>
      </c>
      <c r="H24" s="16">
        <f>fluvial!Y42/1000</f>
        <v>44.548000000000002</v>
      </c>
      <c r="I24" s="14" t="s">
        <v>99</v>
      </c>
      <c r="J24" s="14">
        <f>fluvial!C58/1000</f>
        <v>0.21</v>
      </c>
      <c r="K24" s="15">
        <f>fluvial!M58/1000</f>
        <v>0.125</v>
      </c>
      <c r="L24" s="15">
        <f>fluvial!V58/1000</f>
        <v>0.187</v>
      </c>
      <c r="M24" s="15">
        <f>fluvial!W58/1000</f>
        <v>8.6999999999999994E-2</v>
      </c>
      <c r="N24" s="15">
        <f>fluvial!X58/1000</f>
        <v>5.6000000000000001E-2</v>
      </c>
      <c r="O24" s="16">
        <f>fluvial!Y58/1000</f>
        <v>7.5999999999999998E-2</v>
      </c>
    </row>
    <row r="25" spans="2:15" ht="14.45" customHeight="1" x14ac:dyDescent="0.2">
      <c r="B25" s="5" t="s">
        <v>100</v>
      </c>
      <c r="C25" s="14">
        <f>oleoduc!C42/1000</f>
        <v>5.8689999999999998</v>
      </c>
      <c r="D25" s="15">
        <f>oleoduc!M42/1000</f>
        <v>5.6470000000000002</v>
      </c>
      <c r="E25" s="15">
        <f>oleoduc!V42/1000</f>
        <v>5.84</v>
      </c>
      <c r="F25" s="15">
        <f>oleoduc!W42/1000</f>
        <v>5.194</v>
      </c>
      <c r="G25" s="15">
        <f>oleoduc!X42/1000</f>
        <v>6.2089999999999996</v>
      </c>
      <c r="H25" s="16">
        <f>oleoduc!Y42/1000</f>
        <v>5.6829999999999998</v>
      </c>
      <c r="I25" s="14" t="s">
        <v>100</v>
      </c>
      <c r="J25" s="14">
        <f>oleoduc!C58/1000</f>
        <v>11.423999999999999</v>
      </c>
      <c r="K25" s="15">
        <f>oleoduc!M58/1000</f>
        <v>10.308999999999999</v>
      </c>
      <c r="L25" s="15">
        <f>oleoduc!V58/1000</f>
        <v>0</v>
      </c>
      <c r="M25" s="15">
        <f>oleoduc!W58/1000</f>
        <v>0</v>
      </c>
      <c r="N25" s="15">
        <f>oleoduc!X58/1000</f>
        <v>0</v>
      </c>
      <c r="O25" s="16">
        <f>oleoduc!Y58/1000</f>
        <v>0</v>
      </c>
    </row>
    <row r="26" spans="2:15" ht="14.45" customHeight="1" x14ac:dyDescent="0.2">
      <c r="B26" s="5"/>
      <c r="C26" s="14"/>
      <c r="D26" s="15"/>
      <c r="E26" s="15"/>
      <c r="F26" s="15"/>
      <c r="G26" s="15"/>
      <c r="H26" s="16"/>
      <c r="I26" s="14"/>
      <c r="J26" s="14"/>
      <c r="K26" s="15"/>
      <c r="L26" s="15"/>
      <c r="M26" s="15"/>
      <c r="N26" s="15"/>
      <c r="O26" s="16"/>
    </row>
    <row r="27" spans="2:15" ht="14.45" customHeight="1" x14ac:dyDescent="0.2">
      <c r="B27" s="5" t="s">
        <v>105</v>
      </c>
      <c r="C27" s="14">
        <f>C28+C29+C30+C31</f>
        <v>168.35</v>
      </c>
      <c r="D27" s="15">
        <f>SUM(D28:D30)</f>
        <v>218.64099999999999</v>
      </c>
      <c r="E27" s="15">
        <f t="shared" ref="E27" si="21">E28+E29+E30+E31</f>
        <v>270.47800000000001</v>
      </c>
      <c r="F27" s="15">
        <f t="shared" ref="F27:G27" si="22">F28+F29+F30+F31</f>
        <v>258.99799999999999</v>
      </c>
      <c r="G27" s="15">
        <f t="shared" si="22"/>
        <v>287.471</v>
      </c>
      <c r="H27" s="16"/>
      <c r="I27" s="14" t="s">
        <v>107</v>
      </c>
      <c r="J27" s="14">
        <f>J28+J29+J30+J31</f>
        <v>6560.7760000000007</v>
      </c>
      <c r="K27" s="15">
        <f t="shared" ref="K27:M27" si="23">K28+K29+K30+K31</f>
        <v>6414.8370000000004</v>
      </c>
      <c r="L27" s="15">
        <f t="shared" si="23"/>
        <v>7232.701</v>
      </c>
      <c r="M27" s="15">
        <f t="shared" si="23"/>
        <v>6859.0339999999997</v>
      </c>
      <c r="N27" s="15"/>
      <c r="O27" s="16"/>
    </row>
    <row r="28" spans="2:15" ht="14.45" customHeight="1" x14ac:dyDescent="0.2">
      <c r="B28" s="5" t="s">
        <v>97</v>
      </c>
      <c r="C28" s="14">
        <f>route!C53/1000</f>
        <v>148.714</v>
      </c>
      <c r="D28" s="15">
        <f>route!M53/1000</f>
        <v>210.06399999999999</v>
      </c>
      <c r="E28" s="15">
        <f>route!V53/1000</f>
        <v>249.55500000000001</v>
      </c>
      <c r="F28" s="15">
        <f>route!W53/1000</f>
        <v>242.26499999999999</v>
      </c>
      <c r="G28" s="15">
        <f>route!X53/1000</f>
        <v>270.17200000000003</v>
      </c>
      <c r="H28" s="16">
        <f>route!Y53/1000</f>
        <v>266.72000000000003</v>
      </c>
      <c r="I28" s="14" t="s">
        <v>97</v>
      </c>
      <c r="J28" s="14">
        <f>route!C59/1000</f>
        <v>2877.7330000000002</v>
      </c>
      <c r="K28" s="15">
        <f>route!M59/1000</f>
        <v>2637.2020000000002</v>
      </c>
      <c r="L28" s="15">
        <f>route!V59/1000</f>
        <v>3508.2950000000001</v>
      </c>
      <c r="M28" s="15">
        <f>route!W59/1000</f>
        <v>3393.4870000000001</v>
      </c>
      <c r="N28" s="15">
        <f>route!X59/1000</f>
        <v>3425.0079999999998</v>
      </c>
      <c r="O28" s="16">
        <f>route!Y59/1000</f>
        <v>3402.6860000000001</v>
      </c>
    </row>
    <row r="29" spans="2:15" ht="14.45" customHeight="1" x14ac:dyDescent="0.2">
      <c r="B29" s="5" t="s">
        <v>98</v>
      </c>
      <c r="C29" s="14">
        <f>rail!C53/1000</f>
        <v>12.170999999999999</v>
      </c>
      <c r="D29" s="15">
        <f>rail!M53/1000</f>
        <v>8.577</v>
      </c>
      <c r="E29" s="15">
        <f>rail!V53/1000</f>
        <v>10.459</v>
      </c>
      <c r="F29" s="15">
        <f>rail!W53/1000</f>
        <v>8.9700000000000006</v>
      </c>
      <c r="G29" s="15">
        <f>rail!X53/1000</f>
        <v>10.298999999999999</v>
      </c>
      <c r="H29" s="16"/>
      <c r="I29" s="14" t="s">
        <v>98</v>
      </c>
      <c r="J29" s="14">
        <f>rail!C59/1000</f>
        <v>2257.5830000000001</v>
      </c>
      <c r="K29" s="15">
        <f>rail!M59/1000</f>
        <v>2456.4650000000001</v>
      </c>
      <c r="L29" s="15">
        <f>rail!V59/1000</f>
        <v>2364.1439999999998</v>
      </c>
      <c r="M29" s="15">
        <f>rail!W59/1000</f>
        <v>2105.2539999999999</v>
      </c>
      <c r="N29" s="15">
        <f>rail!X59/1000</f>
        <v>2240.8220000000001</v>
      </c>
      <c r="O29" s="16">
        <f>rail!Y59/1000</f>
        <v>2239.2640000000001</v>
      </c>
    </row>
    <row r="30" spans="2:15" ht="14.45" customHeight="1" x14ac:dyDescent="0.2">
      <c r="B30" s="5" t="s">
        <v>99</v>
      </c>
      <c r="C30" s="14">
        <f>fluvial!C53/1000</f>
        <v>0</v>
      </c>
      <c r="D30" s="15">
        <f>fluvial!M53/1000</f>
        <v>0</v>
      </c>
      <c r="E30" s="15">
        <f>fluvial!V53/1000</f>
        <v>0</v>
      </c>
      <c r="F30" s="15">
        <f>fluvial!W53/1000</f>
        <v>0</v>
      </c>
      <c r="G30" s="15">
        <f>fluvial!X53/1000</f>
        <v>0</v>
      </c>
      <c r="H30" s="16">
        <f>fluvial!Y53/1000</f>
        <v>0</v>
      </c>
      <c r="I30" s="14" t="s">
        <v>99</v>
      </c>
      <c r="J30" s="14">
        <f>fluvial!C59/1000</f>
        <v>582.61800000000005</v>
      </c>
      <c r="K30" s="15">
        <f>fluvial!M59/1000</f>
        <v>489.86200000000002</v>
      </c>
      <c r="L30" s="15">
        <f>fluvial!V59/1000</f>
        <v>460.262</v>
      </c>
      <c r="M30" s="15">
        <f>fluvial!W59/1000</f>
        <v>440.29300000000001</v>
      </c>
      <c r="N30" s="15">
        <f>fluvial!X59/1000</f>
        <v>460.47500000000002</v>
      </c>
      <c r="O30" s="16"/>
    </row>
    <row r="31" spans="2:15" ht="14.45" customHeight="1" x14ac:dyDescent="0.2">
      <c r="B31" s="6" t="s">
        <v>100</v>
      </c>
      <c r="C31" s="17">
        <f>oleoduc!C53/1000</f>
        <v>7.4649999999999999</v>
      </c>
      <c r="D31" s="18">
        <f>oleoduc!M53/1000</f>
        <v>8.1820000000000004</v>
      </c>
      <c r="E31" s="18">
        <f>oleoduc!V53/1000</f>
        <v>10.464</v>
      </c>
      <c r="F31" s="18">
        <f>oleoduc!W53/1000</f>
        <v>7.7629999999999999</v>
      </c>
      <c r="G31" s="18">
        <v>7</v>
      </c>
      <c r="H31" s="19"/>
      <c r="I31" s="17" t="s">
        <v>100</v>
      </c>
      <c r="J31" s="17">
        <f>oleoduc!C59/1000</f>
        <v>842.84199999999998</v>
      </c>
      <c r="K31" s="18">
        <f>oleoduc!M59/1000</f>
        <v>831.30799999999999</v>
      </c>
      <c r="L31" s="18">
        <f>oleoduc!V59/1000</f>
        <v>900</v>
      </c>
      <c r="M31" s="18">
        <f>oleoduc!W59/1000</f>
        <v>920</v>
      </c>
      <c r="N31" s="18"/>
      <c r="O31" s="19"/>
    </row>
    <row r="33" spans="2:8" x14ac:dyDescent="0.2">
      <c r="B33" s="5" t="s">
        <v>109</v>
      </c>
      <c r="C33" s="14">
        <f>C34+C35+C36+C37</f>
        <v>150.99799999999999</v>
      </c>
      <c r="D33" s="15">
        <f>SUM(D34:D36)</f>
        <v>264.029</v>
      </c>
      <c r="E33" s="15">
        <f t="shared" ref="E33" si="24">E34+E35+E36+E37</f>
        <v>469.94499999999999</v>
      </c>
      <c r="F33" s="15">
        <f t="shared" ref="F33" si="25">F34+F35+F36+F37</f>
        <v>533.63</v>
      </c>
      <c r="G33" s="15">
        <f t="shared" ref="G33" si="26">G34+G35+G36+G37</f>
        <v>483.53299999999996</v>
      </c>
      <c r="H33" s="15">
        <f t="shared" ref="H33" si="27">H34+H35+H36+H37</f>
        <v>485.34100000000001</v>
      </c>
    </row>
    <row r="34" spans="2:8" x14ac:dyDescent="0.2">
      <c r="B34" s="5" t="s">
        <v>97</v>
      </c>
      <c r="C34" s="14">
        <f>route!C46/1000</f>
        <v>75.022999999999996</v>
      </c>
      <c r="D34" s="15">
        <f>route!M46/1000</f>
        <v>214.20400000000001</v>
      </c>
      <c r="E34" s="15">
        <f>route!V46/1000</f>
        <v>395.31099999999998</v>
      </c>
      <c r="F34" s="15">
        <f>route!W46/1000</f>
        <v>461.58199999999999</v>
      </c>
      <c r="G34" s="15">
        <f>route!X46/1000</f>
        <v>410.22399999999999</v>
      </c>
      <c r="H34" s="16">
        <f>route!Y46/1000</f>
        <v>406.90199999999999</v>
      </c>
    </row>
    <row r="35" spans="2:8" x14ac:dyDescent="0.2">
      <c r="B35" s="5" t="s">
        <v>98</v>
      </c>
      <c r="C35" s="14">
        <f>rail!C46/1000</f>
        <v>54.448</v>
      </c>
      <c r="D35" s="15">
        <f>rail!M46/1000</f>
        <v>48.795000000000002</v>
      </c>
      <c r="E35" s="15">
        <f>rail!V46/1000</f>
        <v>54.584000000000003</v>
      </c>
      <c r="F35" s="15">
        <f>rail!W46/1000</f>
        <v>51.095999999999997</v>
      </c>
      <c r="G35" s="15">
        <f>rail!X46/1000</f>
        <v>54.387</v>
      </c>
      <c r="H35" s="16">
        <f>rail!Y46/1000</f>
        <v>59.307000000000002</v>
      </c>
    </row>
    <row r="36" spans="2:8" x14ac:dyDescent="0.2">
      <c r="B36" s="5" t="s">
        <v>99</v>
      </c>
      <c r="C36" s="14">
        <f>fluvial!C46/1000</f>
        <v>1.173</v>
      </c>
      <c r="D36" s="15">
        <f>fluvial!M46/1000</f>
        <v>1.03</v>
      </c>
      <c r="E36" s="15">
        <f>fluvial!V46/1000</f>
        <v>0.65600000000000003</v>
      </c>
      <c r="F36" s="15">
        <f>fluvial!W46/1000</f>
        <v>0.51600000000000001</v>
      </c>
      <c r="G36" s="15">
        <f>fluvial!X46/1000</f>
        <v>0.49299999999999999</v>
      </c>
      <c r="H36" s="16">
        <v>0</v>
      </c>
    </row>
    <row r="37" spans="2:8" x14ac:dyDescent="0.2">
      <c r="B37" s="6" t="s">
        <v>100</v>
      </c>
      <c r="C37" s="14">
        <f>oleoduc!C46/1000</f>
        <v>20.353999999999999</v>
      </c>
      <c r="D37" s="15">
        <f>oleoduc!M46/1000</f>
        <v>24.157</v>
      </c>
      <c r="E37" s="15">
        <f>oleoduc!V46/1000</f>
        <v>19.393999999999998</v>
      </c>
      <c r="F37" s="15">
        <f>oleoduc!W46/1000</f>
        <v>20.436</v>
      </c>
      <c r="G37" s="15">
        <f>oleoduc!X46/1000</f>
        <v>18.428999999999998</v>
      </c>
      <c r="H37" s="16">
        <f>oleoduc!Y46/1000</f>
        <v>19.132000000000001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32"/>
  <sheetViews>
    <sheetView tabSelected="1" workbookViewId="0">
      <selection activeCell="M27" sqref="M27"/>
    </sheetView>
  </sheetViews>
  <sheetFormatPr baseColWidth="10" defaultRowHeight="15" x14ac:dyDescent="0.2"/>
  <cols>
    <col min="1" max="1" width="3.7109375" customWidth="1"/>
    <col min="2" max="2" width="15.5703125" style="3" customWidth="1"/>
    <col min="3" max="6" width="11.5703125" style="3" bestFit="1" customWidth="1"/>
    <col min="7" max="8" width="12.42578125" style="3" bestFit="1" customWidth="1"/>
    <col min="9" max="9" width="3.5703125" style="8" customWidth="1"/>
    <col min="10" max="10" width="16.7109375" style="3" customWidth="1"/>
    <col min="11" max="16" width="12.42578125" style="3" bestFit="1" customWidth="1"/>
  </cols>
  <sheetData>
    <row r="1" spans="2:16" ht="7.5" customHeight="1" x14ac:dyDescent="0.2"/>
    <row r="2" spans="2:16" ht="14.45" customHeight="1" x14ac:dyDescent="0.2">
      <c r="B2" s="7"/>
      <c r="C2" s="7">
        <v>2000</v>
      </c>
      <c r="D2" s="9">
        <v>2010</v>
      </c>
      <c r="E2" s="9">
        <v>2019</v>
      </c>
      <c r="F2" s="9">
        <v>2020</v>
      </c>
      <c r="G2" s="9">
        <v>2021</v>
      </c>
      <c r="H2" s="10">
        <v>2022</v>
      </c>
      <c r="J2" s="7"/>
      <c r="K2" s="7">
        <v>2000</v>
      </c>
      <c r="L2" s="9">
        <v>2010</v>
      </c>
      <c r="M2" s="9">
        <v>2019</v>
      </c>
      <c r="N2" s="9">
        <v>2020</v>
      </c>
      <c r="O2" s="9">
        <v>2021</v>
      </c>
      <c r="P2" s="10">
        <v>2022</v>
      </c>
    </row>
    <row r="3" spans="2:16" ht="14.45" customHeight="1" x14ac:dyDescent="0.25">
      <c r="B3" s="35" t="s">
        <v>10</v>
      </c>
      <c r="C3" s="35">
        <f>publié!C3</f>
        <v>268.66899999999998</v>
      </c>
      <c r="D3" s="36">
        <f>publié!D3</f>
        <v>230.041</v>
      </c>
      <c r="E3" s="36">
        <f>publié!E3</f>
        <v>221.98500000000001</v>
      </c>
      <c r="F3" s="36">
        <f>publié!F3</f>
        <v>209.97</v>
      </c>
      <c r="G3" s="36">
        <f>publié!G3</f>
        <v>220.899</v>
      </c>
      <c r="H3" s="37">
        <f>publié!H3</f>
        <v>220.82300000000001</v>
      </c>
      <c r="I3" s="15"/>
      <c r="J3" s="40" t="s">
        <v>109</v>
      </c>
      <c r="K3" s="40">
        <f>publié!C33</f>
        <v>150.99799999999999</v>
      </c>
      <c r="L3" s="41">
        <f>publié!D33</f>
        <v>264.029</v>
      </c>
      <c r="M3" s="41">
        <f>publié!E33</f>
        <v>469.94499999999999</v>
      </c>
      <c r="N3" s="41">
        <f>publié!F33</f>
        <v>533.63</v>
      </c>
      <c r="O3" s="41">
        <f>publié!G33</f>
        <v>483.53299999999996</v>
      </c>
      <c r="P3" s="43">
        <f>publié!H33</f>
        <v>485.34100000000001</v>
      </c>
    </row>
    <row r="4" spans="2:16" ht="14.45" customHeight="1" x14ac:dyDescent="0.2">
      <c r="B4" s="31" t="s">
        <v>97</v>
      </c>
      <c r="C4" s="32">
        <f>publié!C4/publié!C$3</f>
        <v>0.68575086816863884</v>
      </c>
      <c r="D4" s="33">
        <f>publié!D4/publié!D$3</f>
        <v>0.75816484887476576</v>
      </c>
      <c r="E4" s="33">
        <f>publié!E4/publié!E$3</f>
        <v>0.75643849809671826</v>
      </c>
      <c r="F4" s="33">
        <f>publié!F4/publié!F$3</f>
        <v>0.77235319331333041</v>
      </c>
      <c r="G4" s="33">
        <f>publié!G4/publié!G$3</f>
        <v>0.7609857898858754</v>
      </c>
      <c r="H4" s="34">
        <f>publié!H4/publié!H$3</f>
        <v>0.76235265348265346</v>
      </c>
      <c r="I4" s="20"/>
      <c r="J4" s="14" t="s">
        <v>97</v>
      </c>
      <c r="K4" s="26">
        <f>publié!C34/publié!C$33</f>
        <v>0.49684764036609758</v>
      </c>
      <c r="L4" s="27">
        <f>publié!D34/publié!D$33</f>
        <v>0.8112896689378819</v>
      </c>
      <c r="M4" s="27">
        <f>publié!E34/publié!E$33</f>
        <v>0.84118567066358829</v>
      </c>
      <c r="N4" s="27">
        <f>publié!F34/publié!F$33</f>
        <v>0.86498510203699197</v>
      </c>
      <c r="O4" s="27">
        <f>publié!G34/publié!G$33</f>
        <v>0.84838883799037501</v>
      </c>
      <c r="P4" s="28">
        <f>publié!H34/publié!H$33</f>
        <v>0.83838373432287805</v>
      </c>
    </row>
    <row r="5" spans="2:16" ht="14.45" customHeight="1" x14ac:dyDescent="0.2">
      <c r="B5" s="31" t="s">
        <v>98</v>
      </c>
      <c r="C5" s="32">
        <f>publié!C5/publié!C$3</f>
        <v>0.20657388831610646</v>
      </c>
      <c r="D5" s="33">
        <f>publié!D5/publié!D$3</f>
        <v>0.13025938854378133</v>
      </c>
      <c r="E5" s="33">
        <f>publié!E5/publié!E$3</f>
        <v>0.15275356443002905</v>
      </c>
      <c r="F5" s="33">
        <f>publié!F5/publié!F$3</f>
        <v>0.14905462685145499</v>
      </c>
      <c r="G5" s="33">
        <f>publié!G5/publié!G$3</f>
        <v>0.16192920746585546</v>
      </c>
      <c r="H5" s="34">
        <f>publié!H5/publié!H$3</f>
        <v>0.15977502343505884</v>
      </c>
      <c r="I5" s="20"/>
      <c r="J5" s="14" t="s">
        <v>98</v>
      </c>
      <c r="K5" s="26">
        <f>publié!C35/publié!C$33</f>
        <v>0.36058755745109211</v>
      </c>
      <c r="L5" s="27">
        <f>publié!D35/publié!D$33</f>
        <v>0.18480924443905783</v>
      </c>
      <c r="M5" s="27">
        <f>publié!E35/publié!E$33</f>
        <v>0.11614976220621563</v>
      </c>
      <c r="N5" s="27">
        <f>publié!F35/publié!F$33</f>
        <v>9.5751738095684269E-2</v>
      </c>
      <c r="O5" s="27">
        <f>publié!G35/publié!G$33</f>
        <v>0.11247836238684848</v>
      </c>
      <c r="P5" s="28">
        <f>publié!H35/publié!H$33</f>
        <v>0.12219655870820723</v>
      </c>
    </row>
    <row r="6" spans="2:16" ht="14.45" customHeight="1" x14ac:dyDescent="0.2">
      <c r="B6" s="31" t="s">
        <v>99</v>
      </c>
      <c r="C6" s="32">
        <f>publié!C6/publié!C$3</f>
        <v>2.7022097822971762E-2</v>
      </c>
      <c r="D6" s="33">
        <f>publié!D6/publié!D$3</f>
        <v>3.503723249333815E-2</v>
      </c>
      <c r="E6" s="33">
        <f>publié!E6/publié!E$3</f>
        <v>3.6020451832331012E-2</v>
      </c>
      <c r="F6" s="33">
        <f>publié!F6/publié!F$3</f>
        <v>3.3280944896890034E-2</v>
      </c>
      <c r="G6" s="33">
        <f>publié!G6/publié!G$3</f>
        <v>3.2888333582315896E-2</v>
      </c>
      <c r="H6" s="34">
        <f>publié!H6/publié!H$3</f>
        <v>2.9856491398088061E-2</v>
      </c>
      <c r="I6" s="20"/>
      <c r="J6" s="14" t="s">
        <v>99</v>
      </c>
      <c r="K6" s="26">
        <f>publié!C36/publié!C$33</f>
        <v>7.7683148121167177E-3</v>
      </c>
      <c r="L6" s="27">
        <f>publié!D36/publié!D$33</f>
        <v>3.9010866230603457E-3</v>
      </c>
      <c r="M6" s="27">
        <f>publié!E36/publié!E$33</f>
        <v>1.3959080317909544E-3</v>
      </c>
      <c r="N6" s="27">
        <f>publié!F36/publié!F$33</f>
        <v>9.6696212731668012E-4</v>
      </c>
      <c r="O6" s="27">
        <f>publié!G36/publié!G$33</f>
        <v>1.0195788084784287E-3</v>
      </c>
      <c r="P6" s="28">
        <f>publié!H36/publié!H$33</f>
        <v>0</v>
      </c>
    </row>
    <row r="7" spans="2:16" ht="14.45" customHeight="1" x14ac:dyDescent="0.2">
      <c r="B7" s="31" t="s">
        <v>100</v>
      </c>
      <c r="C7" s="32">
        <f>publié!C7/publié!C$3</f>
        <v>8.0653145692283074E-2</v>
      </c>
      <c r="D7" s="33">
        <f>publié!D7/publié!D$3</f>
        <v>7.6538530088114731E-2</v>
      </c>
      <c r="E7" s="33">
        <f>publié!E7/publié!E$3</f>
        <v>5.4787485640921688E-2</v>
      </c>
      <c r="F7" s="33">
        <f>publié!F7/publié!F$3</f>
        <v>4.5311234938324521E-2</v>
      </c>
      <c r="G7" s="33">
        <f>publié!G7/publié!G$3</f>
        <v>4.4196669065953216E-2</v>
      </c>
      <c r="H7" s="34">
        <f>publié!H7/publié!H$3</f>
        <v>4.801583168419956E-2</v>
      </c>
      <c r="I7" s="20"/>
      <c r="J7" s="14" t="s">
        <v>100</v>
      </c>
      <c r="K7" s="26">
        <f>publié!C37/publié!C$33</f>
        <v>0.13479648737069366</v>
      </c>
      <c r="L7" s="27">
        <f>publié!D37/publié!D$33</f>
        <v>9.1493737430358033E-2</v>
      </c>
      <c r="M7" s="27">
        <f>publié!E37/publié!E$33</f>
        <v>4.126865909840513E-2</v>
      </c>
      <c r="N7" s="27">
        <f>publié!F37/publié!F$33</f>
        <v>3.8296197740007122E-2</v>
      </c>
      <c r="O7" s="27">
        <f>publié!G37/publié!G$33</f>
        <v>3.811322081429809E-2</v>
      </c>
      <c r="P7" s="28">
        <f>publié!H37/publié!H$33</f>
        <v>3.9419706968914642E-2</v>
      </c>
    </row>
    <row r="8" spans="2:16" ht="14.45" customHeight="1" x14ac:dyDescent="0.2">
      <c r="B8" s="14"/>
      <c r="C8" s="14"/>
      <c r="D8" s="15"/>
      <c r="E8" s="15"/>
      <c r="F8" s="15"/>
      <c r="G8" s="15"/>
      <c r="H8" s="16"/>
      <c r="I8" s="15"/>
      <c r="J8" s="14"/>
      <c r="K8" s="14"/>
      <c r="L8" s="15"/>
      <c r="M8" s="15"/>
      <c r="N8" s="15"/>
      <c r="O8" s="15"/>
      <c r="P8" s="16"/>
    </row>
    <row r="9" spans="2:16" ht="14.45" customHeight="1" x14ac:dyDescent="0.25">
      <c r="B9" s="38" t="s">
        <v>101</v>
      </c>
      <c r="C9" s="38">
        <f>publié!C9</f>
        <v>439.69300000000004</v>
      </c>
      <c r="D9" s="39">
        <f>publié!D9</f>
        <v>498.95100000000002</v>
      </c>
      <c r="E9" s="39">
        <f>publié!E9</f>
        <v>509.59800000000001</v>
      </c>
      <c r="F9" s="39">
        <f>publié!F9</f>
        <v>487.42400000000004</v>
      </c>
      <c r="G9" s="39">
        <f>publié!G9</f>
        <v>502.233</v>
      </c>
      <c r="H9" s="16"/>
      <c r="I9" s="15"/>
      <c r="J9" s="38" t="s">
        <v>96</v>
      </c>
      <c r="K9" s="38">
        <f>publié!J3</f>
        <v>2719.71</v>
      </c>
      <c r="L9" s="39">
        <f>publié!K3</f>
        <v>9565.9519999999993</v>
      </c>
      <c r="M9" s="39">
        <f>publié!L3</f>
        <v>14507.44</v>
      </c>
      <c r="N9" s="39"/>
      <c r="O9" s="39"/>
      <c r="P9" s="16"/>
    </row>
    <row r="10" spans="2:16" ht="14.45" customHeight="1" x14ac:dyDescent="0.2">
      <c r="B10" s="14" t="s">
        <v>97</v>
      </c>
      <c r="C10" s="26">
        <f>publié!C10/publié!C$9</f>
        <v>0.63839770021355802</v>
      </c>
      <c r="D10" s="27">
        <f>publié!D10/publié!D$9</f>
        <v>0.62751051706480188</v>
      </c>
      <c r="E10" s="27">
        <f>publié!E10/publié!E$9</f>
        <v>0.61199023544048448</v>
      </c>
      <c r="F10" s="27">
        <f>publié!F10/publié!F$9</f>
        <v>0.62493845194327724</v>
      </c>
      <c r="G10" s="27">
        <f>publié!G10/publié!G$9</f>
        <v>0.61182359582106316</v>
      </c>
      <c r="H10" s="16"/>
      <c r="I10" s="15"/>
      <c r="J10" s="14" t="s">
        <v>97</v>
      </c>
      <c r="K10" s="26">
        <f>publié!J4/publié!J$3</f>
        <v>0.22536961661353602</v>
      </c>
      <c r="L10" s="27">
        <f>publié!K4/publié!K$3</f>
        <v>0.45358444198758263</v>
      </c>
      <c r="M10" s="27">
        <f>publié!L4/publié!L$3</f>
        <v>0.41107459344998154</v>
      </c>
      <c r="N10" s="27"/>
      <c r="O10" s="27"/>
      <c r="P10" s="16"/>
    </row>
    <row r="11" spans="2:16" ht="14.45" customHeight="1" x14ac:dyDescent="0.2">
      <c r="B11" s="14" t="s">
        <v>98</v>
      </c>
      <c r="C11" s="26">
        <f>publié!C11/publié!C$9</f>
        <v>0.17625934458815581</v>
      </c>
      <c r="D11" s="27">
        <f>publié!D11/publié!D$9</f>
        <v>0.21508524885209165</v>
      </c>
      <c r="E11" s="27">
        <f>publié!E11/publié!E$9</f>
        <v>0.25345664621917668</v>
      </c>
      <c r="F11" s="27">
        <f>publié!F11/publié!F$9</f>
        <v>0.24576139049369747</v>
      </c>
      <c r="G11" s="27">
        <f>publié!G11/publié!G$9</f>
        <v>0.2609047991669205</v>
      </c>
      <c r="H11" s="16"/>
      <c r="I11" s="15"/>
      <c r="J11" s="14" t="s">
        <v>98</v>
      </c>
      <c r="K11" s="26">
        <f>publié!J5/publié!J$3</f>
        <v>0.50632236525217755</v>
      </c>
      <c r="L11" s="27">
        <f>publié!K5/publié!K$3</f>
        <v>0.28898461961757704</v>
      </c>
      <c r="M11" s="27">
        <f>publié!L5/publié!L$3</f>
        <v>0.20804497554358314</v>
      </c>
      <c r="N11" s="27"/>
      <c r="O11" s="27"/>
      <c r="P11" s="16"/>
    </row>
    <row r="12" spans="2:16" ht="14.45" customHeight="1" x14ac:dyDescent="0.2">
      <c r="B12" s="14" t="s">
        <v>99</v>
      </c>
      <c r="C12" s="26">
        <f>publié!C12/publié!C$9</f>
        <v>0.15115319097643126</v>
      </c>
      <c r="D12" s="27">
        <f>publié!D12/publié!D$9</f>
        <v>0.12481786788682656</v>
      </c>
      <c r="E12" s="27">
        <f>publié!E12/publié!E$9</f>
        <v>9.9919936891432068E-2</v>
      </c>
      <c r="F12" s="27">
        <f>publié!F12/publié!F$9</f>
        <v>9.506712841386554E-2</v>
      </c>
      <c r="G12" s="27">
        <f>publié!G12/publié!G$9</f>
        <v>9.5935551825547111E-2</v>
      </c>
      <c r="H12" s="16"/>
      <c r="I12" s="15"/>
      <c r="J12" s="14" t="s">
        <v>99</v>
      </c>
      <c r="K12" s="26">
        <f>publié!J6/publié!J$3</f>
        <v>0.24492317195583352</v>
      </c>
      <c r="L12" s="27">
        <f>publié!K6/publié!K$3</f>
        <v>0.23446207967591728</v>
      </c>
      <c r="M12" s="27">
        <f>publié!L6/publié!L$3</f>
        <v>0.3440028013212531</v>
      </c>
      <c r="N12" s="27"/>
      <c r="O12" s="27"/>
      <c r="P12" s="16"/>
    </row>
    <row r="13" spans="2:16" ht="14.45" customHeight="1" x14ac:dyDescent="0.2">
      <c r="B13" s="14" t="s">
        <v>100</v>
      </c>
      <c r="C13" s="26">
        <f>publié!C13/publié!C$9</f>
        <v>3.4189764221854789E-2</v>
      </c>
      <c r="D13" s="27">
        <f>publié!D13/publié!D$9</f>
        <v>3.2586366196279797E-2</v>
      </c>
      <c r="E13" s="27">
        <f>publié!E13/publié!E$9</f>
        <v>3.4633181448906786E-2</v>
      </c>
      <c r="F13" s="27">
        <f>publié!F13/publié!F$9</f>
        <v>3.4233029149159662E-2</v>
      </c>
      <c r="G13" s="27">
        <f>publié!G13/publié!G$9</f>
        <v>3.1336053186469225E-2</v>
      </c>
      <c r="H13" s="16"/>
      <c r="I13" s="15"/>
      <c r="J13" s="14" t="s">
        <v>100</v>
      </c>
      <c r="K13" s="26">
        <f>publié!J7/publié!J$3</f>
        <v>2.3384846178452851E-2</v>
      </c>
      <c r="L13" s="27">
        <f>publié!K7/publié!K$3</f>
        <v>2.2968858718923114E-2</v>
      </c>
      <c r="M13" s="27">
        <f>publié!L7/publié!L$3</f>
        <v>3.6877629685182226E-2</v>
      </c>
      <c r="N13" s="27"/>
      <c r="O13" s="27"/>
      <c r="P13" s="16"/>
    </row>
    <row r="14" spans="2:16" ht="14.45" customHeight="1" x14ac:dyDescent="0.2">
      <c r="B14" s="14"/>
      <c r="C14" s="14"/>
      <c r="D14" s="15"/>
      <c r="E14" s="15"/>
      <c r="F14" s="15"/>
      <c r="G14" s="15"/>
      <c r="H14" s="16"/>
      <c r="I14" s="15"/>
      <c r="J14" s="14"/>
      <c r="K14" s="14"/>
      <c r="L14" s="15"/>
      <c r="M14" s="15"/>
      <c r="N14" s="15"/>
      <c r="O14" s="15"/>
      <c r="P14" s="16"/>
    </row>
    <row r="15" spans="2:16" ht="14.45" customHeight="1" x14ac:dyDescent="0.25">
      <c r="B15" s="38" t="s">
        <v>108</v>
      </c>
      <c r="C15" s="38">
        <f>publié!C15</f>
        <v>221.42699999999999</v>
      </c>
      <c r="D15" s="39">
        <f>publié!D15</f>
        <v>194.52600000000001</v>
      </c>
      <c r="E15" s="39">
        <f>publié!E15</f>
        <v>169.44899999999998</v>
      </c>
      <c r="F15" s="39">
        <f>publié!F15</f>
        <v>163.15299999999999</v>
      </c>
      <c r="G15" s="39">
        <f>publié!G15</f>
        <v>178.61699999999996</v>
      </c>
      <c r="H15" s="42">
        <f>publié!H15</f>
        <v>184.78800000000001</v>
      </c>
      <c r="I15" s="15"/>
      <c r="J15" s="38" t="s">
        <v>103</v>
      </c>
      <c r="K15" s="38">
        <f>publié!J15</f>
        <v>335.25400000000002</v>
      </c>
      <c r="L15" s="39">
        <f>publié!K15</f>
        <v>310.48</v>
      </c>
      <c r="M15" s="39">
        <f>publié!L15</f>
        <v>271.464</v>
      </c>
      <c r="N15" s="39">
        <f>publié!M15</f>
        <v>231.76</v>
      </c>
      <c r="O15" s="39">
        <f>publié!N15</f>
        <v>242.137</v>
      </c>
      <c r="P15" s="42"/>
    </row>
    <row r="16" spans="2:16" ht="14.45" customHeight="1" x14ac:dyDescent="0.2">
      <c r="B16" s="14" t="s">
        <v>97</v>
      </c>
      <c r="C16" s="26">
        <f>publié!C16/publié!C$15</f>
        <v>0.8359459325195211</v>
      </c>
      <c r="D16" s="27">
        <f>publié!D16/publié!D$15</f>
        <v>0.9036067158117681</v>
      </c>
      <c r="E16" s="27">
        <f>publié!E16/publié!E$15</f>
        <v>0.81432171331787151</v>
      </c>
      <c r="F16" s="27">
        <f>publié!F16/publié!F$15</f>
        <v>0.81654643187682741</v>
      </c>
      <c r="G16" s="27">
        <f>publié!G16/publié!G$15</f>
        <v>0.81171445047223956</v>
      </c>
      <c r="H16" s="28">
        <f>publié!H16/publié!H$15</f>
        <v>0.81769378964001982</v>
      </c>
      <c r="I16" s="20"/>
      <c r="J16" s="14" t="s">
        <v>97</v>
      </c>
      <c r="K16" s="26">
        <f>publié!J16/publié!J$15</f>
        <v>0.93397245073884272</v>
      </c>
      <c r="L16" s="27">
        <f>publié!K16/publié!K$15</f>
        <v>0.93430172635918574</v>
      </c>
      <c r="M16" s="27">
        <f>publié!L16/publié!L$15</f>
        <v>0.92635119205493177</v>
      </c>
      <c r="N16" s="27">
        <f>publié!M16/publié!M$15</f>
        <v>0.92086641353123921</v>
      </c>
      <c r="O16" s="27">
        <f>publié!N16/publié!N$15</f>
        <v>0.92548846314276623</v>
      </c>
      <c r="P16" s="28"/>
    </row>
    <row r="17" spans="2:16" ht="14.45" customHeight="1" x14ac:dyDescent="0.2">
      <c r="B17" s="14" t="s">
        <v>98</v>
      </c>
      <c r="C17" s="26">
        <f>publié!C17/publié!C$15</f>
        <v>0.1166930862089989</v>
      </c>
      <c r="D17" s="27">
        <f>publié!D17/publié!D$15</f>
        <v>9.5699289555123732E-2</v>
      </c>
      <c r="E17" s="27">
        <f>publié!E17/publié!E$15</f>
        <v>0.12575465184214721</v>
      </c>
      <c r="F17" s="27">
        <f>publié!F17/publié!F$15</f>
        <v>0.12718123479188248</v>
      </c>
      <c r="G17" s="27">
        <f>publié!G17/publié!G$15</f>
        <v>0.135832535536931</v>
      </c>
      <c r="H17" s="28">
        <f>publié!H17/publié!H$15</f>
        <v>0.13166439379180464</v>
      </c>
      <c r="I17" s="20"/>
      <c r="J17" s="14" t="s">
        <v>98</v>
      </c>
      <c r="K17" s="26">
        <f>publié!J17/publié!J$15</f>
        <v>6.6027549261157212E-2</v>
      </c>
      <c r="L17" s="27">
        <f>publié!K17/publié!K$15</f>
        <v>6.5698273640814223E-2</v>
      </c>
      <c r="M17" s="27">
        <f>publié!L17/publié!L$15</f>
        <v>7.3648807945068215E-2</v>
      </c>
      <c r="N17" s="27">
        <f>publié!M17/publié!M$15</f>
        <v>7.9133586468760786E-2</v>
      </c>
      <c r="O17" s="27">
        <f>publié!N17/publié!N$15</f>
        <v>7.4511536857233718E-2</v>
      </c>
      <c r="P17" s="28"/>
    </row>
    <row r="18" spans="2:16" ht="14.45" customHeight="1" x14ac:dyDescent="0.2">
      <c r="B18" s="14" t="s">
        <v>99</v>
      </c>
      <c r="C18" s="26">
        <f>publié!C18/publié!C$15</f>
        <v>7.6774738401369307E-4</v>
      </c>
      <c r="D18" s="27">
        <f>publié!D18/publié!D$15</f>
        <v>6.9399463310817068E-4</v>
      </c>
      <c r="E18" s="27">
        <f>publié!E18/publié!E$15</f>
        <v>3.2458143748266441E-4</v>
      </c>
      <c r="F18" s="27">
        <f>publié!F18/publié!F$15</f>
        <v>7.6002280068402056E-4</v>
      </c>
      <c r="G18" s="27">
        <f>publié!G18/publié!G$15</f>
        <v>7.8379997424657248E-4</v>
      </c>
      <c r="H18" s="28">
        <f>publié!H18/publié!H$15</f>
        <v>0</v>
      </c>
      <c r="I18" s="20"/>
      <c r="J18" s="14" t="s">
        <v>99</v>
      </c>
      <c r="K18" s="26">
        <f>publié!J18/publié!J$15</f>
        <v>0</v>
      </c>
      <c r="L18" s="27">
        <f>publié!K18/publié!K$15</f>
        <v>0</v>
      </c>
      <c r="M18" s="27">
        <f>publié!L18/publié!L$15</f>
        <v>0</v>
      </c>
      <c r="N18" s="27">
        <f>publié!M18/publié!M$15</f>
        <v>0</v>
      </c>
      <c r="O18" s="27">
        <f>publié!N18/publié!N$15</f>
        <v>0</v>
      </c>
      <c r="P18" s="28"/>
    </row>
    <row r="19" spans="2:16" ht="14.45" customHeight="1" x14ac:dyDescent="0.2">
      <c r="B19" s="14" t="s">
        <v>100</v>
      </c>
      <c r="C19" s="26">
        <f>publié!C19/publié!C$15</f>
        <v>4.65932338874663E-2</v>
      </c>
      <c r="D19" s="27">
        <f>publié!D19/publié!D$15</f>
        <v>5.3463290254259069E-2</v>
      </c>
      <c r="E19" s="27">
        <f>publié!E19/publié!E$15</f>
        <v>5.9599053402498693E-2</v>
      </c>
      <c r="F19" s="27">
        <f>publié!F19/publié!F$15</f>
        <v>5.5512310530606249E-2</v>
      </c>
      <c r="G19" s="27">
        <f>publié!G19/publié!G$15</f>
        <v>5.1669214016582976E-2</v>
      </c>
      <c r="H19" s="28">
        <f>publié!H19/publié!H$15</f>
        <v>5.0641816568175423E-2</v>
      </c>
      <c r="I19" s="20"/>
      <c r="J19" s="14" t="s">
        <v>100</v>
      </c>
      <c r="K19" s="26">
        <f>publié!J19/publié!J$15</f>
        <v>0</v>
      </c>
      <c r="L19" s="27">
        <f>publié!K19/publié!K$15</f>
        <v>0</v>
      </c>
      <c r="M19" s="27">
        <f>publié!L19/publié!L$15</f>
        <v>0</v>
      </c>
      <c r="N19" s="27">
        <f>publié!M19/publié!M$15</f>
        <v>0</v>
      </c>
      <c r="O19" s="27">
        <f>publié!N19/publié!N$15</f>
        <v>0</v>
      </c>
      <c r="P19" s="28"/>
    </row>
    <row r="20" spans="2:16" ht="14.45" customHeight="1" x14ac:dyDescent="0.2">
      <c r="B20" s="14"/>
      <c r="C20" s="14"/>
      <c r="D20" s="15"/>
      <c r="E20" s="15"/>
      <c r="F20" s="15"/>
      <c r="G20" s="15"/>
      <c r="H20" s="16"/>
      <c r="I20" s="15"/>
      <c r="J20" s="14"/>
      <c r="K20" s="14"/>
      <c r="L20" s="15"/>
      <c r="M20" s="15"/>
      <c r="N20" s="15"/>
      <c r="O20" s="15"/>
      <c r="P20" s="16"/>
    </row>
    <row r="21" spans="2:16" ht="14.45" customHeight="1" x14ac:dyDescent="0.25">
      <c r="B21" s="38" t="s">
        <v>104</v>
      </c>
      <c r="C21" s="38">
        <f>publié!C21</f>
        <v>95.188999999999993</v>
      </c>
      <c r="D21" s="39">
        <f>publié!D21</f>
        <v>92.97399999999999</v>
      </c>
      <c r="E21" s="39">
        <f>publié!E21</f>
        <v>104.331</v>
      </c>
      <c r="F21" s="39">
        <f>publié!F21</f>
        <v>100.866</v>
      </c>
      <c r="G21" s="39">
        <f>publié!G21</f>
        <v>105.77200000000001</v>
      </c>
      <c r="H21" s="16"/>
      <c r="I21" s="15"/>
      <c r="J21" s="38" t="s">
        <v>106</v>
      </c>
      <c r="K21" s="38">
        <f>publié!J21</f>
        <v>183.50800000000004</v>
      </c>
      <c r="L21" s="39">
        <f>publié!K21</f>
        <v>172.53</v>
      </c>
      <c r="M21" s="39">
        <f>publié!L21</f>
        <v>180.75700000000001</v>
      </c>
      <c r="N21" s="39">
        <f>publié!M21</f>
        <v>159.50799999999998</v>
      </c>
      <c r="O21" s="39"/>
      <c r="P21" s="16"/>
    </row>
    <row r="22" spans="2:16" ht="14.45" customHeight="1" x14ac:dyDescent="0.2">
      <c r="B22" s="14" t="s">
        <v>97</v>
      </c>
      <c r="C22" s="26">
        <f>publié!C22/publié!C$21</f>
        <v>0.45607160491233228</v>
      </c>
      <c r="D22" s="27">
        <f>publié!D22/publié!D$21</f>
        <v>0.43514315830232114</v>
      </c>
      <c r="E22" s="27">
        <f>publié!E22/publié!E$21</f>
        <v>0.42574115076056013</v>
      </c>
      <c r="F22" s="27">
        <f>publié!F22/publié!F$21</f>
        <v>0.43446751135169431</v>
      </c>
      <c r="G22" s="27">
        <f>publié!G22/publié!G$21</f>
        <v>0.42526377491207501</v>
      </c>
      <c r="H22" s="21"/>
      <c r="I22" s="20"/>
      <c r="J22" s="14" t="s">
        <v>97</v>
      </c>
      <c r="K22" s="26">
        <f>publié!J22/publié!J$21</f>
        <v>0.83758746212699164</v>
      </c>
      <c r="L22" s="27">
        <f>publié!K22/publié!K$21</f>
        <v>0.89160725670897822</v>
      </c>
      <c r="M22" s="27">
        <f>publié!L22/publié!L$21</f>
        <v>0.90562467843568994</v>
      </c>
      <c r="N22" s="27">
        <f>publié!M22/publié!M$21</f>
        <v>0.90408631541991635</v>
      </c>
      <c r="O22" s="27"/>
      <c r="P22" s="21"/>
    </row>
    <row r="23" spans="2:16" ht="14.45" customHeight="1" x14ac:dyDescent="0.2">
      <c r="B23" s="14" t="s">
        <v>98</v>
      </c>
      <c r="C23" s="26">
        <f>publié!C23/publié!C$21</f>
        <v>4.8429965647291184E-2</v>
      </c>
      <c r="D23" s="27">
        <f>publié!D23/publié!D$21</f>
        <v>6.3727493707918345E-2</v>
      </c>
      <c r="E23" s="27">
        <f>publié!E23/publié!E$21</f>
        <v>6.7860942576990532E-2</v>
      </c>
      <c r="F23" s="27">
        <f>publié!F23/publié!F$21</f>
        <v>6.6077766541748462E-2</v>
      </c>
      <c r="G23" s="27">
        <f>publié!G23/publié!G$21</f>
        <v>6.7957493476534431E-2</v>
      </c>
      <c r="H23" s="21"/>
      <c r="I23" s="20"/>
      <c r="J23" s="14" t="s">
        <v>98</v>
      </c>
      <c r="K23" s="26">
        <f>publié!J23/publié!J$21</f>
        <v>9.9014756849837599E-2</v>
      </c>
      <c r="L23" s="27">
        <f>publié!K23/publié!K$21</f>
        <v>0.10766823161189358</v>
      </c>
      <c r="M23" s="27">
        <f>publié!L23/publié!L$21</f>
        <v>9.334078348279734E-2</v>
      </c>
      <c r="N23" s="27">
        <f>publié!M23/publié!M$21</f>
        <v>9.5368257391478806E-2</v>
      </c>
      <c r="O23" s="27"/>
      <c r="P23" s="21"/>
    </row>
    <row r="24" spans="2:16" ht="14.45" customHeight="1" x14ac:dyDescent="0.2">
      <c r="B24" s="14" t="s">
        <v>99</v>
      </c>
      <c r="C24" s="26">
        <f>publié!C24/publié!C$21</f>
        <v>0.43384214562607026</v>
      </c>
      <c r="D24" s="27">
        <f>publié!D24/publié!D$21</f>
        <v>0.50112934798976061</v>
      </c>
      <c r="E24" s="27">
        <f>publié!E24/publié!E$21</f>
        <v>0.45042221391532716</v>
      </c>
      <c r="F24" s="27">
        <f>publié!F24/publié!F$21</f>
        <v>0.44796066067852397</v>
      </c>
      <c r="G24" s="27">
        <f>publié!G24/publié!G$21</f>
        <v>0.44807699580229166</v>
      </c>
      <c r="H24" s="21"/>
      <c r="I24" s="20"/>
      <c r="J24" s="14" t="s">
        <v>99</v>
      </c>
      <c r="K24" s="26">
        <f>publié!J24/publié!J$21</f>
        <v>1.144364278396582E-3</v>
      </c>
      <c r="L24" s="27">
        <f>publié!K24/publié!K$21</f>
        <v>7.2451167912826757E-4</v>
      </c>
      <c r="M24" s="27">
        <f>publié!L24/publié!L$21</f>
        <v>1.0345380815127492E-3</v>
      </c>
      <c r="N24" s="27">
        <f>publié!M24/publié!M$21</f>
        <v>5.4542718860496023E-4</v>
      </c>
      <c r="O24" s="27"/>
      <c r="P24" s="21"/>
    </row>
    <row r="25" spans="2:16" ht="14.45" customHeight="1" x14ac:dyDescent="0.2">
      <c r="B25" s="14" t="s">
        <v>100</v>
      </c>
      <c r="C25" s="26">
        <f>publié!C25/publié!C$21</f>
        <v>6.1656283814306274E-2</v>
      </c>
      <c r="D25" s="27">
        <f>publié!D25/publié!D$21</f>
        <v>6.0737410458837966E-2</v>
      </c>
      <c r="E25" s="27">
        <f>publié!E25/publié!E$21</f>
        <v>5.5975692747122135E-2</v>
      </c>
      <c r="F25" s="27">
        <f>publié!F25/publié!F$21</f>
        <v>5.1494061428033235E-2</v>
      </c>
      <c r="G25" s="27">
        <f>publié!G25/publié!G$21</f>
        <v>5.8701735809098807E-2</v>
      </c>
      <c r="H25" s="21"/>
      <c r="I25" s="20"/>
      <c r="J25" s="14" t="s">
        <v>100</v>
      </c>
      <c r="K25" s="26">
        <f>publié!J25/publié!J$21</f>
        <v>6.2253416744774054E-2</v>
      </c>
      <c r="L25" s="27">
        <f>publié!K25/publié!K$21</f>
        <v>5.9751927201066479E-2</v>
      </c>
      <c r="M25" s="27">
        <f>publié!L25/publié!L$21</f>
        <v>0</v>
      </c>
      <c r="N25" s="27">
        <f>publié!M25/publié!M$21</f>
        <v>0</v>
      </c>
      <c r="O25" s="27"/>
      <c r="P25" s="21"/>
    </row>
    <row r="26" spans="2:16" ht="14.45" customHeight="1" x14ac:dyDescent="0.2">
      <c r="B26" s="14"/>
      <c r="C26" s="14"/>
      <c r="D26" s="15"/>
      <c r="E26" s="15"/>
      <c r="F26" s="15"/>
      <c r="G26" s="15"/>
      <c r="H26" s="16"/>
      <c r="I26" s="15"/>
      <c r="J26" s="14"/>
      <c r="K26" s="14"/>
      <c r="L26" s="15"/>
      <c r="M26" s="15"/>
      <c r="N26" s="15"/>
      <c r="O26" s="15"/>
      <c r="P26" s="16"/>
    </row>
    <row r="27" spans="2:16" ht="14.45" customHeight="1" x14ac:dyDescent="0.25">
      <c r="B27" s="38" t="s">
        <v>105</v>
      </c>
      <c r="C27" s="38">
        <f>publié!C27</f>
        <v>168.35</v>
      </c>
      <c r="D27" s="39">
        <f>publié!D27</f>
        <v>218.64099999999999</v>
      </c>
      <c r="E27" s="39">
        <f>publié!E27</f>
        <v>270.47800000000001</v>
      </c>
      <c r="F27" s="39">
        <f>publié!F27</f>
        <v>258.99799999999999</v>
      </c>
      <c r="G27" s="39">
        <f>publié!G27</f>
        <v>287.471</v>
      </c>
      <c r="H27" s="16"/>
      <c r="I27" s="15"/>
      <c r="J27" s="38" t="s">
        <v>107</v>
      </c>
      <c r="K27" s="38">
        <f>publié!J27</f>
        <v>6560.7760000000007</v>
      </c>
      <c r="L27" s="39">
        <f>publié!K27</f>
        <v>6414.8370000000004</v>
      </c>
      <c r="M27" s="39">
        <f>publié!L27</f>
        <v>7232.701</v>
      </c>
      <c r="N27" s="39">
        <f>publié!M27</f>
        <v>6859.0339999999997</v>
      </c>
      <c r="O27" s="39"/>
      <c r="P27" s="16"/>
    </row>
    <row r="28" spans="2:16" ht="14.45" customHeight="1" x14ac:dyDescent="0.2">
      <c r="B28" s="14" t="s">
        <v>97</v>
      </c>
      <c r="C28" s="26">
        <f>publié!C28/publié!C$27</f>
        <v>0.88336204336204338</v>
      </c>
      <c r="D28" s="27">
        <f>publié!D28/publié!D$27</f>
        <v>0.96077131004706351</v>
      </c>
      <c r="E28" s="27">
        <f>publié!E28/publié!E$27</f>
        <v>0.92264435554832558</v>
      </c>
      <c r="F28" s="27">
        <f>publié!F28/publié!F$27</f>
        <v>0.93539332350056759</v>
      </c>
      <c r="G28" s="27">
        <f>publié!G28/publié!G$27</f>
        <v>0.93982349523951991</v>
      </c>
      <c r="H28" s="21"/>
      <c r="I28" s="20"/>
      <c r="J28" s="14" t="s">
        <v>97</v>
      </c>
      <c r="K28" s="26">
        <f>publié!J28/publié!J$27</f>
        <v>0.4386269246198925</v>
      </c>
      <c r="L28" s="27">
        <f>publié!K28/publié!K$27</f>
        <v>0.41110974448766197</v>
      </c>
      <c r="M28" s="27">
        <f>publié!L28/publié!L$27</f>
        <v>0.4850601455804685</v>
      </c>
      <c r="N28" s="27">
        <f>publié!M28/publié!M$27</f>
        <v>0.49474707371329552</v>
      </c>
      <c r="O28" s="27"/>
      <c r="P28" s="21"/>
    </row>
    <row r="29" spans="2:16" ht="14.45" customHeight="1" x14ac:dyDescent="0.2">
      <c r="B29" s="14" t="s">
        <v>98</v>
      </c>
      <c r="C29" s="26">
        <f>publié!C29/publié!C$27</f>
        <v>7.2295812295812292E-2</v>
      </c>
      <c r="D29" s="27">
        <f>publié!D29/publié!D$27</f>
        <v>3.9228689952936553E-2</v>
      </c>
      <c r="E29" s="27">
        <f>publié!E29/publié!E$27</f>
        <v>3.8668579329927018E-2</v>
      </c>
      <c r="F29" s="27">
        <f>publié!F29/publié!F$27</f>
        <v>3.4633472073143427E-2</v>
      </c>
      <c r="G29" s="27">
        <f>publié!G29/publié!G$27</f>
        <v>3.5826222471136218E-2</v>
      </c>
      <c r="H29" s="21"/>
      <c r="I29" s="20"/>
      <c r="J29" s="14" t="s">
        <v>98</v>
      </c>
      <c r="K29" s="26">
        <f>publié!J29/publié!J$27</f>
        <v>0.34410304512758855</v>
      </c>
      <c r="L29" s="27">
        <f>publié!K29/publié!K$27</f>
        <v>0.38293490543875081</v>
      </c>
      <c r="M29" s="27">
        <f>publié!L29/publié!L$27</f>
        <v>0.32686875898782486</v>
      </c>
      <c r="N29" s="27">
        <f>publié!M29/publié!M$27</f>
        <v>0.30693155916707804</v>
      </c>
      <c r="O29" s="27"/>
      <c r="P29" s="21"/>
    </row>
    <row r="30" spans="2:16" ht="14.45" customHeight="1" x14ac:dyDescent="0.2">
      <c r="B30" s="14" t="s">
        <v>99</v>
      </c>
      <c r="C30" s="26">
        <f>publié!C30/publié!C$27</f>
        <v>0</v>
      </c>
      <c r="D30" s="27">
        <f>publié!D30/publié!D$27</f>
        <v>0</v>
      </c>
      <c r="E30" s="27">
        <f>publié!E30/publié!E$27</f>
        <v>0</v>
      </c>
      <c r="F30" s="27">
        <f>publié!F30/publié!F$27</f>
        <v>0</v>
      </c>
      <c r="G30" s="27">
        <f>publié!G30/publié!G$27</f>
        <v>0</v>
      </c>
      <c r="H30" s="21"/>
      <c r="I30" s="20"/>
      <c r="J30" s="14" t="s">
        <v>99</v>
      </c>
      <c r="K30" s="26">
        <f>publié!J30/publié!J$27</f>
        <v>8.88032147416708E-2</v>
      </c>
      <c r="L30" s="27">
        <f>publié!K30/publié!K$27</f>
        <v>7.6363904492039308E-2</v>
      </c>
      <c r="M30" s="27">
        <f>publié!L30/publié!L$27</f>
        <v>6.3636254284533539E-2</v>
      </c>
      <c r="N30" s="27">
        <f>publié!M30/publié!M$27</f>
        <v>6.4191692299527897E-2</v>
      </c>
      <c r="O30" s="27"/>
      <c r="P30" s="21"/>
    </row>
    <row r="31" spans="2:16" ht="14.45" customHeight="1" x14ac:dyDescent="0.2">
      <c r="B31" s="17" t="s">
        <v>100</v>
      </c>
      <c r="C31" s="29">
        <f>publié!C31/publié!C$27</f>
        <v>4.4342144342144341E-2</v>
      </c>
      <c r="D31" s="30">
        <f>publié!D31/publié!D$27</f>
        <v>3.7422075457027734E-2</v>
      </c>
      <c r="E31" s="30">
        <f>publié!E31/publié!E$27</f>
        <v>3.8687065121747424E-2</v>
      </c>
      <c r="F31" s="30">
        <f>publié!F31/publié!F$27</f>
        <v>2.9973204426289007E-2</v>
      </c>
      <c r="G31" s="30">
        <f>publié!G31/publié!G$27</f>
        <v>2.435028228934397E-2</v>
      </c>
      <c r="H31" s="25"/>
      <c r="I31" s="20"/>
      <c r="J31" s="17" t="s">
        <v>100</v>
      </c>
      <c r="K31" s="29">
        <f>publié!J31/publié!J$27</f>
        <v>0.1284668155108481</v>
      </c>
      <c r="L31" s="30">
        <f>publié!K31/publié!K$27</f>
        <v>0.12959144558154789</v>
      </c>
      <c r="M31" s="30">
        <f>publié!L31/publié!L$27</f>
        <v>0.1244348411471731</v>
      </c>
      <c r="N31" s="30">
        <f>publié!M31/publié!M$27</f>
        <v>0.13412967482009858</v>
      </c>
      <c r="O31" s="30"/>
      <c r="P31" s="25"/>
    </row>
    <row r="32" spans="2:16" ht="4.5" customHeight="1" x14ac:dyDescent="0.2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X51"/>
  <sheetViews>
    <sheetView topLeftCell="A19" workbookViewId="0">
      <selection activeCell="M35" sqref="M35"/>
    </sheetView>
  </sheetViews>
  <sheetFormatPr baseColWidth="10" defaultRowHeight="12.75" x14ac:dyDescent="0.2"/>
  <sheetData>
    <row r="3" spans="1:24" x14ac:dyDescent="0.2">
      <c r="B3">
        <v>2000</v>
      </c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  <c r="V3">
        <v>2020</v>
      </c>
      <c r="W3">
        <v>2021</v>
      </c>
      <c r="X3">
        <v>2022</v>
      </c>
    </row>
    <row r="4" spans="1:24" x14ac:dyDescent="0.2">
      <c r="A4" s="44" t="s">
        <v>96</v>
      </c>
      <c r="B4" s="2">
        <f>100*'transport inérieur'!C17/'transport inérieur'!$C17</f>
        <v>100</v>
      </c>
      <c r="C4" s="2">
        <f>100*'transport inérieur'!D17/'transport inérieur'!$C17</f>
        <v>98.515650565685306</v>
      </c>
      <c r="D4" s="2">
        <f>100*'transport inérieur'!E17/'transport inérieur'!$C17</f>
        <v>106.26684462681683</v>
      </c>
      <c r="E4" s="2">
        <f>100*'transport inérieur'!F17/'transport inérieur'!$C17</f>
        <v>115.80731033823459</v>
      </c>
      <c r="F4" s="2">
        <f>100*'transport inérieur'!G17/'transport inérieur'!$C17</f>
        <v>136.47925697960443</v>
      </c>
      <c r="G4" s="2">
        <f>100*'transport inérieur'!H17/'transport inérieur'!$C17</f>
        <v>153.05859815936259</v>
      </c>
      <c r="H4" s="2">
        <f>100*'transport inérieur'!I17/'transport inérieur'!$C17</f>
        <v>169.75442234650018</v>
      </c>
      <c r="I4" s="2">
        <f>100*'transport inérieur'!J17/'transport inérieur'!$C17</f>
        <v>193.4637516499921</v>
      </c>
      <c r="J4" s="2">
        <f>100*'transport inérieur'!K17/'transport inérieur'!$C17</f>
        <v>284.33252074669724</v>
      </c>
      <c r="K4" s="2">
        <f>100*'transport inérieur'!L17/'transport inérieur'!$C17</f>
        <v>303.2789525353806</v>
      </c>
      <c r="L4" s="2">
        <f>100*'transport inérieur'!M17/'transport inérieur'!$C17</f>
        <v>351.72691206047705</v>
      </c>
      <c r="M4" s="2">
        <f>100*'transport inérieur'!N17/'transport inérieur'!$C17</f>
        <v>403.70043129598378</v>
      </c>
      <c r="N4" s="2">
        <f>100*'transport inérieur'!O17/'transport inérieur'!$C17</f>
        <v>442.06341852623996</v>
      </c>
      <c r="O4" s="2">
        <f>100*'transport inérieur'!P17/'transport inérieur'!$C17</f>
        <v>438.0550867555732</v>
      </c>
      <c r="P4" s="2">
        <f>100*'transport inérieur'!Q17/'transport inérieur'!$C17</f>
        <v>461.61061289622791</v>
      </c>
      <c r="Q4" s="2">
        <f>100*'transport inérieur'!R17/'transport inérieur'!$C17</f>
        <v>455.60556088700633</v>
      </c>
      <c r="R4" s="2">
        <f>100*'transport inérieur'!S17/'transport inérieur'!$C17</f>
        <v>471.85986741233438</v>
      </c>
      <c r="S4" s="2">
        <f>100*'transport inérieur'!T17/'transport inérieur'!$C17</f>
        <v>522.27958127888633</v>
      </c>
      <c r="T4" s="2">
        <f>100*'transport inérieur'!U17/'transport inérieur'!$C17</f>
        <v>560.71051693011384</v>
      </c>
      <c r="U4" s="2">
        <f>100*'transport inérieur'!V17/'transport inérieur'!$C17</f>
        <v>533.41863654580823</v>
      </c>
      <c r="V4" s="2"/>
      <c r="W4" s="2"/>
      <c r="X4" s="2"/>
    </row>
    <row r="5" spans="1:24" x14ac:dyDescent="0.2">
      <c r="A5" s="44" t="s">
        <v>109</v>
      </c>
      <c r="B5" s="2">
        <f>'transport inérieur'!C46*100/'transport inérieur'!$C46</f>
        <v>100</v>
      </c>
      <c r="C5" s="2">
        <f>'transport inérieur'!D46*100/'transport inérieur'!$C46</f>
        <v>97.682088504483502</v>
      </c>
      <c r="D5" s="2">
        <f>'transport inérieur'!E46*100/'transport inérieur'!$C46</f>
        <v>99.374826156637837</v>
      </c>
      <c r="E5" s="2">
        <f>'transport inérieur'!F46*100/'transport inérieur'!$C46</f>
        <v>106.14776354653704</v>
      </c>
      <c r="F5" s="2">
        <f>'transport inérieur'!G46*100/'transport inérieur'!$C46</f>
        <v>124.82946793997272</v>
      </c>
      <c r="G5" s="2">
        <f>'transport inérieur'!H46*100/'transport inérieur'!$C46</f>
        <v>129.92489966754528</v>
      </c>
      <c r="H5" s="2">
        <f>'transport inérieur'!I46*100/'transport inérieur'!$C46</f>
        <v>143.53964953178189</v>
      </c>
      <c r="I5" s="2">
        <f>'transport inérieur'!J46*100/'transport inérieur'!$C46</f>
        <v>158.03586802474206</v>
      </c>
      <c r="J5" s="2">
        <f>'transport inérieur'!K46*100/'transport inérieur'!$C46</f>
        <v>164.76178492430364</v>
      </c>
      <c r="K5" s="2">
        <f>'transport inérieur'!L46*100/'transport inérieur'!$C46</f>
        <v>171.50293381369289</v>
      </c>
      <c r="L5" s="2">
        <f>'transport inérieur'!M46*100/'transport inérieur'!$C46</f>
        <v>190.85418349911919</v>
      </c>
      <c r="M5" s="2">
        <f>'transport inérieur'!N46*100/'transport inérieur'!$C46</f>
        <v>196.6939959469662</v>
      </c>
      <c r="N5" s="2">
        <f>'transport inérieur'!O46*100/'transport inérieur'!$C46</f>
        <v>202.22320825441398</v>
      </c>
      <c r="O5" s="2">
        <f>'transport inérieur'!P46*100/'transport inérieur'!$C46</f>
        <v>219.51880157353077</v>
      </c>
      <c r="P5" s="2">
        <f>'transport inérieur'!Q46*100/'transport inérieur'!$C46</f>
        <v>221.3638591239619</v>
      </c>
      <c r="Q5" s="2">
        <f>'transport inérieur'!R46*100/'transport inérieur'!$C46</f>
        <v>230.29444098597332</v>
      </c>
      <c r="R5" s="2">
        <f>'transport inérieur'!S46*100/'transport inérieur'!$C46</f>
        <v>249.83509715360469</v>
      </c>
      <c r="S5" s="2">
        <f>'transport inérieur'!T46*100/'transport inérieur'!$C46</f>
        <v>281.66796911217369</v>
      </c>
      <c r="T5" s="2">
        <f>'transport inérieur'!U46*100/'transport inérieur'!$C46</f>
        <v>304.15038609782908</v>
      </c>
      <c r="U5" s="2">
        <f>'transport inérieur'!V46*100/'transport inérieur'!$C46</f>
        <v>311.22597650300003</v>
      </c>
      <c r="V5" s="2">
        <f>'transport inérieur'!W46*100/'transport inérieur'!$C46</f>
        <v>353.40203181499095</v>
      </c>
      <c r="W5" s="2">
        <f>'transport inérieur'!X46*100/'transport inérieur'!$C46</f>
        <v>320.22477118902236</v>
      </c>
      <c r="X5" s="2">
        <f>'transport inérieur'!Y46*100/'transport inérieur'!$C46</f>
        <v>321.71684393170773</v>
      </c>
    </row>
    <row r="6" spans="1:24" x14ac:dyDescent="0.2">
      <c r="A6" s="44" t="s">
        <v>105</v>
      </c>
      <c r="B6" s="2">
        <f>100*'transport inérieur'!C53/'transport inérieur'!$C53</f>
        <v>100</v>
      </c>
      <c r="C6" s="2">
        <f>100*'transport inérieur'!D53/'transport inérieur'!$C53</f>
        <v>107.58895158895159</v>
      </c>
      <c r="D6" s="2">
        <f>100*'transport inérieur'!E53/'transport inérieur'!$C53</f>
        <v>121.52955152955153</v>
      </c>
      <c r="E6" s="2">
        <f>100*'transport inérieur'!F53/'transport inérieur'!$C53</f>
        <v>126.11642411642411</v>
      </c>
      <c r="F6" s="2">
        <f>100*'transport inérieur'!G53/'transport inérieur'!$C53</f>
        <v>143.22067122067122</v>
      </c>
      <c r="G6" s="2">
        <f>100*'transport inérieur'!H53/'transport inérieur'!$C53</f>
        <v>150.92842292842292</v>
      </c>
      <c r="H6" s="2">
        <f>100*'transport inérieur'!I53/'transport inérieur'!$C53</f>
        <v>155.97326997326996</v>
      </c>
      <c r="I6" s="2">
        <f>100*'transport inérieur'!J53/'transport inérieur'!$C53</f>
        <v>165.73626373626374</v>
      </c>
      <c r="J6" s="2">
        <f>100*'transport inérieur'!K53/'transport inérieur'!$C53</f>
        <v>156.09207009207009</v>
      </c>
      <c r="K6" s="2">
        <f>100*'transport inérieur'!L53/'transport inérieur'!$C53</f>
        <v>135.33531333531334</v>
      </c>
      <c r="L6" s="2">
        <f>100*'transport inérieur'!M53/'transport inérieur'!$C53</f>
        <v>134.73299673299672</v>
      </c>
      <c r="M6" s="2">
        <f>100*'transport inérieur'!N53/'transport inérieur'!$C53</f>
        <v>133.67032967032966</v>
      </c>
      <c r="N6" s="2">
        <f>100*'transport inérieur'!O53/'transport inérieur'!$C53</f>
        <v>129.19215919215918</v>
      </c>
      <c r="O6" s="2">
        <f>100*'transport inérieur'!P53/'transport inérieur'!$C53</f>
        <v>125.12681912681913</v>
      </c>
      <c r="P6" s="2">
        <f>100*'transport inérieur'!Q53/'transport inérieur'!$C53</f>
        <v>127.72972972972973</v>
      </c>
      <c r="Q6" s="2">
        <f>100*'transport inérieur'!R53/'transport inérieur'!$C53</f>
        <v>136.80665280665281</v>
      </c>
      <c r="R6" s="2">
        <f>100*'transport inérieur'!S53/'transport inérieur'!$C53</f>
        <v>141.15057915057915</v>
      </c>
      <c r="S6" s="2">
        <f>100*'transport inérieur'!T53/'transport inérieur'!$C53</f>
        <v>149.28719928719929</v>
      </c>
      <c r="T6" s="2">
        <f>100*'transport inérieur'!U53/'transport inérieur'!$C53</f>
        <v>154.28096228096229</v>
      </c>
      <c r="U6" s="2">
        <f>100*'transport inérieur'!V53/'transport inérieur'!$C53</f>
        <v>160.66409266409266</v>
      </c>
      <c r="V6" s="2">
        <f>100*'transport inérieur'!W53/'transport inérieur'!$C53</f>
        <v>153.84496584496586</v>
      </c>
      <c r="W6" s="2">
        <f>V6*'publié (2)'!G27/'publié (2)'!F27</f>
        <v>170.75794475794478</v>
      </c>
      <c r="X6" s="2"/>
    </row>
    <row r="7" spans="1:24" x14ac:dyDescent="0.2">
      <c r="A7" s="44" t="s">
        <v>101</v>
      </c>
      <c r="B7" s="2">
        <f>100*'transport inérieur'!C25/'transport inérieur'!$C25</f>
        <v>100</v>
      </c>
      <c r="C7" s="2">
        <f>100*'transport inérieur'!D25/'transport inérieur'!$C25</f>
        <v>101.36481590564325</v>
      </c>
      <c r="D7" s="2">
        <f>100*'transport inérieur'!E25/'transport inérieur'!$C25</f>
        <v>100.2638204383513</v>
      </c>
      <c r="E7" s="2">
        <f>100*'transport inérieur'!F25/'transport inérieur'!$C25</f>
        <v>101.05005083092067</v>
      </c>
      <c r="F7" s="2">
        <f>100*'transport inérieur'!G25/'transport inérieur'!$C25</f>
        <v>106.90595483667013</v>
      </c>
      <c r="G7" s="2">
        <f>100*'transport inérieur'!H25/'transport inérieur'!$C25</f>
        <v>110.61263199550595</v>
      </c>
      <c r="H7" s="2">
        <f>100*'transport inérieur'!I25/'transport inérieur'!$C25</f>
        <v>117.54246713047513</v>
      </c>
      <c r="I7" s="2">
        <f>100*'transport inérieur'!J25/'transport inérieur'!$C25</f>
        <v>122.49205695792291</v>
      </c>
      <c r="J7" s="2">
        <f>100*'transport inérieur'!K25/'transport inérieur'!$C25</f>
        <v>122.11429338197333</v>
      </c>
      <c r="K7" s="2">
        <f>100*'transport inérieur'!L25/'transport inérieur'!$C25</f>
        <v>107.99717075323009</v>
      </c>
      <c r="L7" s="2">
        <f>100*'transport inérieur'!M25/'transport inérieur'!$C25</f>
        <v>113.47713063432896</v>
      </c>
      <c r="M7" s="2">
        <f>100*'transport inérieur'!N25/'transport inérieur'!$C25</f>
        <v>115.49308267359271</v>
      </c>
      <c r="N7" s="2">
        <f>100*'transport inérieur'!O25/'transport inérieur'!$C25</f>
        <v>111.86577907767465</v>
      </c>
      <c r="O7" s="2">
        <f>100*'transport inérieur'!P25/'transport inérieur'!$C25</f>
        <v>112.95244636598717</v>
      </c>
      <c r="P7" s="2">
        <f>100*'transport inérieur'!Q25/'transport inérieur'!$C25</f>
        <v>113.58038449554576</v>
      </c>
      <c r="Q7" s="2">
        <f>100*'transport inérieur'!R25/'transport inérieur'!$C25</f>
        <v>114.73368918768323</v>
      </c>
      <c r="R7" s="2">
        <f>100*'transport inérieur'!S25/'transport inérieur'!$C25</f>
        <v>117.74965714714585</v>
      </c>
      <c r="S7" s="2">
        <f>100*'transport inérieur'!T25/'transport inérieur'!$C25</f>
        <v>117.8331244754863</v>
      </c>
      <c r="T7" s="2">
        <f>100*'transport inérieur'!U25/'transport inérieur'!$C25</f>
        <v>116.19288912946078</v>
      </c>
      <c r="U7" s="2">
        <f>100*'transport inérieur'!V25/'transport inérieur'!$C25</f>
        <v>115.89859288185166</v>
      </c>
      <c r="V7" s="2">
        <f>100*'transport inérieur'!W25/'transport inérieur'!$C25</f>
        <v>110.85552874391905</v>
      </c>
      <c r="W7" s="2">
        <f>100*'transport inérieur'!X25/'transport inérieur'!$C25</f>
        <v>114.22356052973325</v>
      </c>
      <c r="X7" s="2"/>
    </row>
    <row r="8" spans="1:24" x14ac:dyDescent="0.2">
      <c r="A8" s="44" t="s">
        <v>104</v>
      </c>
      <c r="B8" s="2">
        <f>100*'transport inérieur'!C42/'transport inérieur'!$C42</f>
        <v>100</v>
      </c>
      <c r="C8" s="2">
        <f>100*'transport inérieur'!D42/'transport inérieur'!$C42</f>
        <v>99.561924171910618</v>
      </c>
      <c r="D8" s="2">
        <f>100*'transport inérieur'!E42/'transport inérieur'!$C42</f>
        <v>97.364191240584518</v>
      </c>
      <c r="E8" s="2">
        <f>100*'transport inérieur'!F42/'transport inérieur'!$C42</f>
        <v>100.50110832133966</v>
      </c>
      <c r="F8" s="2">
        <f>100*'transport inérieur'!G42/'transport inérieur'!$C42</f>
        <v>107.5008666967822</v>
      </c>
      <c r="G8" s="2">
        <f>100*'transport inérieur'!H42/'transport inérieur'!$C42</f>
        <v>106.36313019361481</v>
      </c>
      <c r="H8" s="2">
        <f>100*'transport inérieur'!I42/'transport inérieur'!$C42</f>
        <v>106.39884860645662</v>
      </c>
      <c r="I8" s="2">
        <f>100*'transport inérieur'!J42/'transport inérieur'!$C42</f>
        <v>107.9525995650758</v>
      </c>
      <c r="J8" s="2">
        <f>100*'transport inérieur'!K42/'transport inérieur'!$C42</f>
        <v>109.77213753690027</v>
      </c>
      <c r="K8" s="2">
        <f>100*'transport inérieur'!L42/'transport inérieur'!$C42</f>
        <v>97.427223733834794</v>
      </c>
      <c r="L8" s="2">
        <f>100*'transport inérieur'!M42/'transport inérieur'!$C42</f>
        <v>103.60545861391547</v>
      </c>
      <c r="M8" s="2">
        <f>100*'transport inérieur'!N42/'transport inérieur'!$C42</f>
        <v>104.35764636670204</v>
      </c>
      <c r="N8" s="2">
        <f>100*'transport inérieur'!O42/'transport inérieur'!$C42</f>
        <v>102.6494657996197</v>
      </c>
      <c r="O8" s="2">
        <f>100*'transport inérieur'!P42/'transport inérieur'!$C42</f>
        <v>107.24348401601026</v>
      </c>
      <c r="P8" s="2">
        <f>100*'transport inérieur'!Q42/'transport inérieur'!$C42</f>
        <v>107.91688115223398</v>
      </c>
      <c r="Q8" s="2">
        <f>100*'transport inérieur'!R42/'transport inérieur'!$C42</f>
        <v>108.9033396716007</v>
      </c>
      <c r="R8" s="2">
        <f>100*'transport inérieur'!S42/'transport inérieur'!$C42</f>
        <v>109.73221695784177</v>
      </c>
      <c r="S8" s="2">
        <f>100*'transport inérieur'!T42/'transport inérieur'!$C42</f>
        <v>109.32250575171501</v>
      </c>
      <c r="T8" s="2">
        <f>100*'transport inérieur'!U42/'transport inérieur'!$C42</f>
        <v>107.35063925453571</v>
      </c>
      <c r="U8" s="2">
        <f>100*'transport inérieur'!V42/'transport inérieur'!$C42</f>
        <v>109.60405088823289</v>
      </c>
      <c r="V8" s="2">
        <f>100*'transport inérieur'!W42/'transport inérieur'!$C42</f>
        <v>105.96392440302976</v>
      </c>
      <c r="W8" s="2">
        <f>100*'transport inérieur'!X42/'transport inérieur'!$C42</f>
        <v>111.11788126779355</v>
      </c>
      <c r="X8" s="2"/>
    </row>
    <row r="9" spans="1:24" x14ac:dyDescent="0.2">
      <c r="A9" s="44" t="s">
        <v>107</v>
      </c>
      <c r="B9" s="2">
        <f>100*'transport inérieur'!C59/'transport inérieur'!$C59</f>
        <v>100</v>
      </c>
      <c r="C9" s="2">
        <f>100*'transport inérieur'!D59/'transport inérieur'!$C59</f>
        <v>101.98680765811849</v>
      </c>
      <c r="D9" s="2">
        <f>100*'transport inérieur'!E59/'transport inérieur'!$C59</f>
        <v>105.99925984365264</v>
      </c>
      <c r="E9" s="2">
        <f>100*'transport inérieur'!F59/'transport inérieur'!$C59</f>
        <v>106.36017751558657</v>
      </c>
      <c r="F9" s="2">
        <f>100*'transport inérieur'!G59/'transport inérieur'!$C59</f>
        <v>109.26772991487593</v>
      </c>
      <c r="G9" s="2">
        <f>100*'transport inérieur'!H59/'transport inérieur'!$C59</f>
        <v>109.37529341041365</v>
      </c>
      <c r="H9" s="2">
        <f>100*'transport inérieur'!I59/'transport inérieur'!$C59</f>
        <v>110.53951544756291</v>
      </c>
      <c r="I9" s="2">
        <f>100*'transport inérieur'!J59/'transport inérieur'!$C59</f>
        <v>109.87188100919769</v>
      </c>
      <c r="J9" s="2">
        <f>100*'transport inérieur'!K59/'transport inérieur'!$C59</f>
        <v>100.66290938754805</v>
      </c>
      <c r="K9" s="2">
        <f>100*'transport inérieur'!L59/'transport inérieur'!$C59</f>
        <v>98.945856404791144</v>
      </c>
      <c r="L9" s="2">
        <f>100*'transport inérieur'!M59/'transport inérieur'!$C59</f>
        <v>97.775568012076619</v>
      </c>
      <c r="M9" s="2">
        <f>100*'transport inérieur'!N59/'transport inérieur'!$C59</f>
        <v>95.918470619938859</v>
      </c>
      <c r="N9" s="2">
        <f>100*'transport inérieur'!O59/'transport inérieur'!$C59</f>
        <v>97.623360407366448</v>
      </c>
      <c r="O9" s="2">
        <f>100*'transport inérieur'!P59/'transport inérieur'!$C59</f>
        <v>101.53579393657091</v>
      </c>
      <c r="P9" s="2">
        <f>100*'transport inérieur'!Q59/'transport inérieur'!$C59</f>
        <v>104.08317552679743</v>
      </c>
      <c r="Q9" s="2">
        <f>100*'transport inérieur'!R59/'transport inérieur'!$C59</f>
        <v>102.30936096583697</v>
      </c>
      <c r="R9" s="2">
        <f>100*'transport inérieur'!S59/'transport inérieur'!$C59</f>
        <v>100.1888953379905</v>
      </c>
      <c r="S9" s="2">
        <f>100*'transport inérieur'!T59/'transport inérieur'!$C59</f>
        <v>110.11628807324011</v>
      </c>
      <c r="T9" s="2">
        <f>100*'transport inérieur'!U59/'transport inérieur'!$C59</f>
        <v>113.52109872368756</v>
      </c>
      <c r="U9" s="2">
        <f>T9*(rail!V59+route!V59+fluvial!V59)/(route!U59+rail!U59+fluvial!U59)</f>
        <v>109.08917821846646</v>
      </c>
      <c r="V9" s="2">
        <f>U9*(rail!W59+route!W59+fluvial!W59)/(route!V59+rail!V59+fluvial!V59)</f>
        <v>102.30774174740473</v>
      </c>
      <c r="W9" s="2">
        <f>V9*(rail!X59+route!X59+fluvial!X59)/(route!W59+rail!W59+fluvial!W59)</f>
        <v>105.53373323099925</v>
      </c>
      <c r="X9" s="2"/>
    </row>
    <row r="10" spans="1:24" x14ac:dyDescent="0.2">
      <c r="A10" s="44" t="s">
        <v>106</v>
      </c>
      <c r="B10" s="2">
        <f>100*'transport inérieur'!C58/'transport inérieur'!$C58</f>
        <v>100</v>
      </c>
      <c r="C10" s="2">
        <f>100*'transport inérieur'!D58/'transport inérieur'!$C58</f>
        <v>99.77330688580335</v>
      </c>
      <c r="D10" s="2">
        <f>100*'transport inérieur'!E58/'transport inérieur'!$C58</f>
        <v>100.15694138675153</v>
      </c>
      <c r="E10" s="2">
        <f>100*'transport inérieur'!F58/'transport inérieur'!$C58</f>
        <v>101.59720557141922</v>
      </c>
      <c r="F10" s="2">
        <f>100*'transport inérieur'!G58/'transport inérieur'!$C58</f>
        <v>105.89838045207838</v>
      </c>
      <c r="G10" s="2">
        <f>100*'transport inérieur'!H58/'transport inérieur'!$C58</f>
        <v>108.54513154739848</v>
      </c>
      <c r="H10" s="2">
        <f>100*'transport inérieur'!I58/'transport inérieur'!$C58</f>
        <v>109.0061468709811</v>
      </c>
      <c r="I10" s="2">
        <f>100*'transport inérieur'!J58/'transport inérieur'!$C58</f>
        <v>111.55589947032281</v>
      </c>
      <c r="J10" s="2">
        <f>100*'transport inérieur'!K58/'transport inérieur'!$C58</f>
        <v>105.18179043965385</v>
      </c>
      <c r="K10" s="2">
        <f>100*'transport inérieur'!L58/'transport inérieur'!$C58</f>
        <v>92.82592584519476</v>
      </c>
      <c r="L10" s="2">
        <f>100*'transport inérieur'!M58/'transport inérieur'!$C58</f>
        <v>99.635438237025085</v>
      </c>
      <c r="M10" s="2">
        <f>100*'transport inérieur'!N58/'transport inérieur'!$C58</f>
        <v>98.759182160995707</v>
      </c>
      <c r="N10" s="2">
        <f>100*'transport inérieur'!O58/'transport inérieur'!$C58</f>
        <v>100.40107243280947</v>
      </c>
      <c r="O10" s="2">
        <f>100*'transport inérieur'!P58/'transport inérieur'!$C58</f>
        <v>89.089304008544588</v>
      </c>
      <c r="P10" s="2">
        <f>100*'transport inérieur'!Q58/'transport inérieur'!$C58</f>
        <v>86.745536979314252</v>
      </c>
      <c r="Q10" s="2">
        <f>100*'transport inérieur'!R58/'transport inérieur'!$C58</f>
        <v>93.329446127689252</v>
      </c>
      <c r="R10" s="2">
        <f>100*'transport inérieur'!S58/'transport inérieur'!$C58</f>
        <v>95.264511628920815</v>
      </c>
      <c r="S10" s="2">
        <f>100*'transport inérieur'!T58/'transport inérieur'!$C58</f>
        <v>94.453647797371232</v>
      </c>
      <c r="T10" s="2">
        <f>100*'transport inérieur'!U58/'transport inérieur'!$C58</f>
        <v>97.192492970333717</v>
      </c>
      <c r="U10" s="2">
        <f>100*'transport inérieur'!V58/'transport inérieur'!$C58</f>
        <v>98.500882795300484</v>
      </c>
      <c r="V10" s="2">
        <f>100*'transport inérieur'!W58/'transport inérieur'!$C58</f>
        <v>86.921551104039068</v>
      </c>
      <c r="W10" s="2"/>
      <c r="X10" s="2"/>
    </row>
    <row r="11" spans="1:24" x14ac:dyDescent="0.2">
      <c r="A11" s="44" t="s">
        <v>10</v>
      </c>
      <c r="B11" s="2">
        <f>100*'transport inérieur'!C23/'transport inérieur'!$C23</f>
        <v>100</v>
      </c>
      <c r="C11" s="2">
        <f>100*'transport inérieur'!D23/'transport inérieur'!$C23</f>
        <v>99.854839970372467</v>
      </c>
      <c r="D11" s="2">
        <f>100*'transport inérieur'!E23/'transport inérieur'!$C23</f>
        <v>99.188592654902507</v>
      </c>
      <c r="E11" s="2">
        <f>100*'transport inérieur'!F23/'transport inérieur'!$C23</f>
        <v>98.657455828547398</v>
      </c>
      <c r="F11" s="2">
        <f>100*'transport inérieur'!G23/'transport inérieur'!$C23</f>
        <v>101.08535037536895</v>
      </c>
      <c r="G11" s="2">
        <f>100*'transport inérieur'!H23/'transport inérieur'!$C23</f>
        <v>97.728059433726997</v>
      </c>
      <c r="H11" s="2">
        <f>100*'transport inérieur'!I23/'transport inérieur'!$C23</f>
        <v>100.56202985830149</v>
      </c>
      <c r="I11" s="2">
        <f>100*'transport inérieur'!J23/'transport inérieur'!$C23</f>
        <v>103.58843037343348</v>
      </c>
      <c r="J11" s="2">
        <f>100*'transport inérieur'!K23/'transport inérieur'!$C23</f>
        <v>98.401006442872088</v>
      </c>
      <c r="K11" s="2">
        <f>100*'transport inérieur'!L23/'transport inérieur'!$C23</f>
        <v>83.777808381316788</v>
      </c>
      <c r="L11" s="2">
        <f>100*'transport inérieur'!M23/'transport inérieur'!$C23</f>
        <v>85.622457373198998</v>
      </c>
      <c r="M11" s="2">
        <f>100*'transport inérieur'!N23/'transport inérieur'!$C23</f>
        <v>88.70692190018201</v>
      </c>
      <c r="N11" s="2">
        <f>100*'transport inérieur'!O23/'transport inérieur'!$C23</f>
        <v>82.807841619241515</v>
      </c>
      <c r="O11" s="2">
        <f>100*'transport inérieur'!P23/'transport inérieur'!$C23</f>
        <v>81.195820879967542</v>
      </c>
      <c r="P11" s="2">
        <f>100*'transport inérieur'!Q23/'transport inérieur'!$C23</f>
        <v>78.506266074612256</v>
      </c>
      <c r="Q11" s="2">
        <f>100*'transport inérieur'!R23/'transport inérieur'!$C23</f>
        <v>76.917322057997012</v>
      </c>
      <c r="R11" s="2">
        <f>100*'transport inérieur'!S23/'transport inérieur'!$C23</f>
        <v>76.836925733895612</v>
      </c>
      <c r="S11" s="2">
        <f>100*'transport inérieur'!T23/'transport inérieur'!$C23</f>
        <v>80.672872568104253</v>
      </c>
      <c r="T11" s="2">
        <f>100*'transport inérieur'!U23/'transport inérieur'!$C23</f>
        <v>80.909967283162558</v>
      </c>
      <c r="U11" s="2">
        <f>100*'transport inérieur'!V23/'transport inérieur'!$C23</f>
        <v>82.623972248379971</v>
      </c>
      <c r="V11" s="2">
        <f>100*'transport inérieur'!W23/'transport inérieur'!$C23</f>
        <v>78.151926720239402</v>
      </c>
      <c r="W11" s="2">
        <f>100*'transport inérieur'!X23/'transport inérieur'!$C23</f>
        <v>82.219757396647921</v>
      </c>
      <c r="X11" s="2">
        <f>100*'transport inérieur'!Y23/'transport inérieur'!$C23</f>
        <v>82.191469801130765</v>
      </c>
    </row>
    <row r="12" spans="1:24" x14ac:dyDescent="0.2">
      <c r="A12" s="44" t="s">
        <v>108</v>
      </c>
      <c r="B12" s="2">
        <f>100*'transport inérieur'!C31/'transport inérieur'!$C31</f>
        <v>100</v>
      </c>
      <c r="C12" s="2">
        <f>100*'transport inérieur'!D31/'transport inérieur'!$C31</f>
        <v>100.1291622069576</v>
      </c>
      <c r="D12" s="2">
        <f>100*'transport inérieur'!E31/'transport inérieur'!$C31</f>
        <v>102.30008083928338</v>
      </c>
      <c r="E12" s="2">
        <f>100*'transport inérieur'!F31/'transport inérieur'!$C31</f>
        <v>79.657404020286592</v>
      </c>
      <c r="F12" s="2">
        <f>100*'transport inérieur'!G31/'transport inérieur'!$C31</f>
        <v>104.3486115062752</v>
      </c>
      <c r="G12" s="2">
        <f>100*'transport inérieur'!H31/'transport inérieur'!$C31</f>
        <v>110.87672235093281</v>
      </c>
      <c r="H12" s="2">
        <f>100*'transport inérieur'!I31/'transport inérieur'!$C31</f>
        <v>100.00677424162365</v>
      </c>
      <c r="I12" s="2">
        <f>100*'transport inérieur'!J31/'transport inérieur'!$C31</f>
        <v>96.727589679668696</v>
      </c>
      <c r="J12" s="2">
        <f>100*'transport inérieur'!K31/'transport inérieur'!$C31</f>
        <v>96.542878691397163</v>
      </c>
      <c r="K12" s="2">
        <f>100*'transport inérieur'!L31/'transport inérieur'!$C31</f>
        <v>86.767196412361642</v>
      </c>
      <c r="L12" s="2">
        <f>100*'transport inérieur'!M31/'transport inérieur'!$C31</f>
        <v>92.547882597876495</v>
      </c>
      <c r="M12" s="2">
        <f>100*'transport inérieur'!N31/'transport inérieur'!$C31</f>
        <v>78.025715021203382</v>
      </c>
      <c r="N12" s="2">
        <f>100*'transport inérieur'!O31/'transport inérieur'!$C31</f>
        <v>69.729978728881306</v>
      </c>
      <c r="O12" s="2">
        <f>100*'transport inérieur'!P31/'transport inérieur'!$C31</f>
        <v>70.628694784285571</v>
      </c>
      <c r="P12" s="2">
        <f>100*'transport inérieur'!Q31/'transport inérieur'!$C31</f>
        <v>66.653569799527617</v>
      </c>
      <c r="Q12" s="2">
        <f>100*'transport inérieur'!R31/'transport inérieur'!$C31</f>
        <v>66.331567514350098</v>
      </c>
      <c r="R12" s="2">
        <f>100*'transport inérieur'!S31/'transport inérieur'!$C31</f>
        <v>65.662272441933453</v>
      </c>
      <c r="S12" s="2">
        <f>100*'transport inérieur'!T31/'transport inérieur'!$C31</f>
        <v>68.770746114972425</v>
      </c>
      <c r="T12" s="2">
        <f>100*'transport inérieur'!U31/'transport inérieur'!$C31</f>
        <v>71.07895604420419</v>
      </c>
      <c r="U12" s="2">
        <f>100*'transport inérieur'!V31/'transport inérieur'!$C31</f>
        <v>76.525897925727222</v>
      </c>
      <c r="V12" s="2">
        <f>100*'transport inérieur'!W31/'transport inérieur'!$C31</f>
        <v>73.682522908227085</v>
      </c>
      <c r="W12" s="2">
        <f>100*'transport inérieur'!X31/'transport inérieur'!$C31</f>
        <v>80.666314406102231</v>
      </c>
      <c r="X12" s="2">
        <f>100*'transport inérieur'!Y31/'transport inérieur'!$C31</f>
        <v>83.453237410071949</v>
      </c>
    </row>
    <row r="13" spans="1:24" x14ac:dyDescent="0.2">
      <c r="A13" s="44" t="s">
        <v>103</v>
      </c>
      <c r="B13" s="2">
        <f>100*'transport inérieur'!C32/'transport inérieur'!$C32</f>
        <v>100</v>
      </c>
      <c r="C13" s="2">
        <f>100*'transport inérieur'!D32/'transport inérieur'!$C32</f>
        <v>100.00328109433444</v>
      </c>
      <c r="D13" s="2">
        <f>100*'transport inérieur'!E32/'transport inérieur'!$C32</f>
        <v>99.673381973071159</v>
      </c>
      <c r="E13" s="2">
        <f>100*'transport inérieur'!F32/'transport inérieur'!$C32</f>
        <v>102.80444081204102</v>
      </c>
      <c r="F13" s="2">
        <f>100*'transport inérieur'!G32/'transport inérieur'!$C32</f>
        <v>104.43067047671317</v>
      </c>
      <c r="G13" s="2">
        <f>100*'transport inérieur'!H32/'transport inérieur'!$C32</f>
        <v>106.72266400997452</v>
      </c>
      <c r="H13" s="2">
        <f>100*'transport inérieur'!I32/'transport inérieur'!$C32</f>
        <v>110.28235308154414</v>
      </c>
      <c r="I13" s="2">
        <f>100*'transport inérieur'!J32/'transport inérieur'!$C32</f>
        <v>112.79030227827259</v>
      </c>
      <c r="J13" s="2">
        <f>100*'transport inérieur'!K32/'transport inérieur'!$C32</f>
        <v>109.96915771325622</v>
      </c>
      <c r="K13" s="2">
        <f>100*'transport inérieur'!L32/'transport inérieur'!$C32</f>
        <v>105.95816903004886</v>
      </c>
      <c r="L13" s="2">
        <f>100*'transport inérieur'!M32/'transport inérieur'!$C32</f>
        <v>92.610378996223758</v>
      </c>
      <c r="M13" s="2">
        <f>100*'transport inérieur'!N32/'transport inérieur'!$C32</f>
        <v>88.148985545288056</v>
      </c>
      <c r="N13" s="2">
        <f>100*'transport inérieur'!O32/'transport inérieur'!$C32</f>
        <v>79.772948272056411</v>
      </c>
      <c r="O13" s="2">
        <f>100*'transport inérieur'!P32/'transport inérieur'!$C32</f>
        <v>81.403055593669279</v>
      </c>
      <c r="P13" s="2">
        <f>100*'transport inérieur'!Q32/'transport inérieur'!$C32</f>
        <v>79.945354865266339</v>
      </c>
      <c r="Q13" s="2">
        <f>100*'transport inérieur'!R32/'transport inérieur'!$C32</f>
        <v>78.064392967719996</v>
      </c>
      <c r="R13" s="2">
        <f>100*'transport inérieur'!S32/'transport inérieur'!$C32</f>
        <v>80.015749252805335</v>
      </c>
      <c r="S13" s="2">
        <f>100*'transport inérieur'!T32/'transport inérieur'!$C32</f>
        <v>80.370405722228526</v>
      </c>
      <c r="T13" s="2">
        <f>100*'transport inérieur'!U32/'transport inérieur'!$C32</f>
        <v>79.570713548533348</v>
      </c>
      <c r="U13" s="2">
        <f>100*'transport inérieur'!V32/'transport inérieur'!$C32</f>
        <v>80.972635673250736</v>
      </c>
      <c r="V13" s="2">
        <f>100*'transport inérieur'!W32/'transport inérieur'!$C32</f>
        <v>69.129674813723327</v>
      </c>
      <c r="W13" s="2">
        <f>100*'transport inérieur'!X32/'transport inérieur'!$C32</f>
        <v>72.224939896317423</v>
      </c>
      <c r="X13" s="2"/>
    </row>
    <row r="51" spans="3:3" x14ac:dyDescent="0.2">
      <c r="C51" s="44" t="s">
        <v>110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"/>
  <sheetViews>
    <sheetView topLeftCell="A31" workbookViewId="0">
      <selection activeCell="P58" sqref="P58:W58"/>
    </sheetView>
  </sheetViews>
  <sheetFormatPr baseColWidth="10" defaultRowHeight="12.75" x14ac:dyDescent="0.2"/>
  <sheetData>
    <row r="1" spans="1:25" x14ac:dyDescent="0.2">
      <c r="A1" t="s">
        <v>26</v>
      </c>
      <c r="B1" t="s">
        <v>27</v>
      </c>
    </row>
    <row r="2" spans="1:25" x14ac:dyDescent="0.2">
      <c r="A2" t="s">
        <v>0</v>
      </c>
    </row>
    <row r="3" spans="1:25" x14ac:dyDescent="0.2">
      <c r="A3" t="s">
        <v>2</v>
      </c>
      <c r="C3" t="s">
        <v>5</v>
      </c>
    </row>
    <row r="4" spans="1:25" x14ac:dyDescent="0.2">
      <c r="A4" t="s">
        <v>4</v>
      </c>
      <c r="C4" t="s">
        <v>7</v>
      </c>
    </row>
    <row r="5" spans="1:25" x14ac:dyDescent="0.2">
      <c r="A5" t="s">
        <v>1</v>
      </c>
      <c r="C5">
        <v>2000</v>
      </c>
      <c r="D5">
        <v>2001</v>
      </c>
      <c r="E5">
        <v>2002</v>
      </c>
      <c r="F5">
        <v>2003</v>
      </c>
      <c r="G5">
        <v>2004</v>
      </c>
      <c r="H5">
        <v>2005</v>
      </c>
      <c r="I5">
        <v>2006</v>
      </c>
      <c r="J5">
        <v>2007</v>
      </c>
      <c r="K5">
        <v>2008</v>
      </c>
      <c r="L5">
        <v>2009</v>
      </c>
      <c r="M5">
        <v>2010</v>
      </c>
      <c r="N5">
        <v>2011</v>
      </c>
      <c r="O5">
        <v>2012</v>
      </c>
      <c r="P5">
        <v>2013</v>
      </c>
      <c r="Q5">
        <v>2014</v>
      </c>
      <c r="R5">
        <v>2015</v>
      </c>
      <c r="S5">
        <v>2016</v>
      </c>
      <c r="T5">
        <v>2017</v>
      </c>
      <c r="U5">
        <v>2018</v>
      </c>
      <c r="V5">
        <v>2019</v>
      </c>
      <c r="W5">
        <v>2020</v>
      </c>
      <c r="X5">
        <v>2021</v>
      </c>
      <c r="Y5">
        <v>2022</v>
      </c>
    </row>
    <row r="6" spans="1:25" x14ac:dyDescent="0.2">
      <c r="A6" t="s">
        <v>3</v>
      </c>
    </row>
    <row r="7" spans="1:25" x14ac:dyDescent="0.2">
      <c r="A7" t="s">
        <v>29</v>
      </c>
      <c r="B7" t="s">
        <v>8</v>
      </c>
      <c r="C7">
        <v>2199</v>
      </c>
      <c r="D7">
        <v>2256</v>
      </c>
      <c r="E7">
        <v>2380</v>
      </c>
      <c r="F7">
        <v>2569</v>
      </c>
      <c r="G7">
        <v>2838</v>
      </c>
      <c r="H7">
        <v>3243</v>
      </c>
      <c r="I7">
        <v>3348</v>
      </c>
      <c r="J7">
        <v>3643</v>
      </c>
      <c r="K7">
        <v>4154</v>
      </c>
      <c r="L7">
        <v>4497</v>
      </c>
      <c r="M7">
        <v>4694</v>
      </c>
      <c r="N7">
        <v>3855</v>
      </c>
      <c r="O7">
        <v>3248</v>
      </c>
      <c r="P7">
        <v>3520</v>
      </c>
      <c r="Q7" t="s">
        <v>9</v>
      </c>
      <c r="R7" t="s">
        <v>9</v>
      </c>
      <c r="S7" t="s">
        <v>9</v>
      </c>
      <c r="T7" t="s">
        <v>9</v>
      </c>
      <c r="U7" t="s">
        <v>9</v>
      </c>
      <c r="V7" t="s">
        <v>9</v>
      </c>
      <c r="W7" t="s">
        <v>9</v>
      </c>
      <c r="X7" t="s">
        <v>9</v>
      </c>
      <c r="Y7" t="s">
        <v>9</v>
      </c>
    </row>
    <row r="8" spans="1:25" x14ac:dyDescent="0.2">
      <c r="A8" t="s">
        <v>30</v>
      </c>
      <c r="C8" t="s">
        <v>9</v>
      </c>
      <c r="D8">
        <v>1777</v>
      </c>
      <c r="E8">
        <v>1667</v>
      </c>
      <c r="F8">
        <v>1940</v>
      </c>
      <c r="G8">
        <v>2152</v>
      </c>
      <c r="H8">
        <v>2466</v>
      </c>
      <c r="I8">
        <v>2697</v>
      </c>
      <c r="J8">
        <v>2862</v>
      </c>
      <c r="K8">
        <v>3002</v>
      </c>
      <c r="L8">
        <v>2588</v>
      </c>
      <c r="M8">
        <v>3066</v>
      </c>
      <c r="N8">
        <v>3517</v>
      </c>
      <c r="O8">
        <v>4256</v>
      </c>
      <c r="P8">
        <v>4242</v>
      </c>
      <c r="Q8">
        <v>4231</v>
      </c>
      <c r="R8">
        <v>3745</v>
      </c>
      <c r="S8">
        <v>3882</v>
      </c>
      <c r="T8">
        <v>4250</v>
      </c>
      <c r="U8">
        <v>4383</v>
      </c>
      <c r="V8">
        <v>4774</v>
      </c>
      <c r="W8">
        <v>4704</v>
      </c>
      <c r="X8">
        <v>5085</v>
      </c>
      <c r="Y8">
        <v>5336</v>
      </c>
    </row>
    <row r="9" spans="1:25" x14ac:dyDescent="0.2">
      <c r="A9" t="s">
        <v>31</v>
      </c>
      <c r="B9" t="s">
        <v>8</v>
      </c>
      <c r="C9">
        <v>268497</v>
      </c>
      <c r="D9">
        <v>276707</v>
      </c>
      <c r="E9">
        <v>296710</v>
      </c>
      <c r="F9">
        <v>311164</v>
      </c>
      <c r="G9">
        <v>327521</v>
      </c>
      <c r="H9">
        <v>346247</v>
      </c>
      <c r="I9">
        <v>357528</v>
      </c>
      <c r="J9">
        <v>374963</v>
      </c>
      <c r="K9">
        <v>402221</v>
      </c>
      <c r="L9">
        <v>420529</v>
      </c>
      <c r="M9">
        <v>440105</v>
      </c>
      <c r="N9">
        <v>453421</v>
      </c>
      <c r="O9">
        <v>490227</v>
      </c>
      <c r="P9">
        <v>518170</v>
      </c>
      <c r="Q9">
        <v>568554</v>
      </c>
      <c r="R9">
        <v>604051</v>
      </c>
      <c r="S9">
        <v>618706</v>
      </c>
      <c r="T9">
        <v>639811</v>
      </c>
      <c r="U9">
        <v>655485</v>
      </c>
      <c r="V9">
        <v>663468</v>
      </c>
      <c r="W9">
        <v>670372</v>
      </c>
      <c r="X9">
        <v>683206</v>
      </c>
      <c r="Y9">
        <v>694972</v>
      </c>
    </row>
    <row r="10" spans="1:25" x14ac:dyDescent="0.2">
      <c r="A10" t="s">
        <v>32</v>
      </c>
      <c r="B10" t="s">
        <v>8</v>
      </c>
      <c r="C10">
        <v>43762</v>
      </c>
      <c r="D10">
        <v>45079</v>
      </c>
      <c r="E10">
        <v>45766</v>
      </c>
      <c r="F10">
        <v>45049</v>
      </c>
      <c r="G10">
        <v>45690</v>
      </c>
      <c r="H10">
        <v>44493</v>
      </c>
      <c r="I10">
        <v>49901</v>
      </c>
      <c r="J10">
        <v>49842</v>
      </c>
      <c r="K10">
        <v>49955</v>
      </c>
      <c r="L10">
        <v>43350</v>
      </c>
      <c r="M10">
        <v>45747</v>
      </c>
      <c r="N10">
        <v>46693</v>
      </c>
      <c r="O10">
        <v>44979</v>
      </c>
      <c r="P10">
        <v>45833</v>
      </c>
      <c r="Q10">
        <v>47787</v>
      </c>
      <c r="R10">
        <v>48256</v>
      </c>
      <c r="S10">
        <v>49887</v>
      </c>
      <c r="T10">
        <v>51074</v>
      </c>
      <c r="U10">
        <v>50655</v>
      </c>
      <c r="V10">
        <v>50923</v>
      </c>
      <c r="W10">
        <v>48552</v>
      </c>
      <c r="X10">
        <v>50745</v>
      </c>
      <c r="Y10">
        <v>49523</v>
      </c>
    </row>
    <row r="11" spans="1:25" x14ac:dyDescent="0.2">
      <c r="A11" t="s">
        <v>33</v>
      </c>
      <c r="B11" t="s">
        <v>8</v>
      </c>
      <c r="C11">
        <v>16004</v>
      </c>
      <c r="D11">
        <v>18372</v>
      </c>
      <c r="E11">
        <v>20486</v>
      </c>
      <c r="F11">
        <v>22389</v>
      </c>
      <c r="G11">
        <v>23281</v>
      </c>
      <c r="H11">
        <v>26558</v>
      </c>
      <c r="I11">
        <v>43349</v>
      </c>
      <c r="J11">
        <v>78185</v>
      </c>
      <c r="K11">
        <v>88851</v>
      </c>
      <c r="L11">
        <v>97981</v>
      </c>
      <c r="M11">
        <v>97776</v>
      </c>
      <c r="N11">
        <v>91658</v>
      </c>
      <c r="O11">
        <v>90190</v>
      </c>
      <c r="P11">
        <v>90899</v>
      </c>
      <c r="Q11">
        <v>93524</v>
      </c>
      <c r="R11">
        <v>92659</v>
      </c>
      <c r="S11">
        <v>90604</v>
      </c>
      <c r="T11">
        <v>91796</v>
      </c>
      <c r="U11">
        <v>92922</v>
      </c>
      <c r="V11">
        <v>89386</v>
      </c>
      <c r="W11">
        <v>74273</v>
      </c>
      <c r="X11">
        <v>76113</v>
      </c>
      <c r="Y11">
        <v>87802</v>
      </c>
    </row>
    <row r="12" spans="1:25" x14ac:dyDescent="0.2">
      <c r="A12" t="s">
        <v>34</v>
      </c>
      <c r="B12" t="s">
        <v>8</v>
      </c>
      <c r="C12">
        <v>89136</v>
      </c>
      <c r="D12">
        <v>91382</v>
      </c>
      <c r="E12">
        <v>97926</v>
      </c>
      <c r="F12">
        <v>109476</v>
      </c>
      <c r="G12">
        <v>118689</v>
      </c>
      <c r="H12">
        <v>127261</v>
      </c>
      <c r="I12">
        <v>128402</v>
      </c>
      <c r="J12">
        <v>130802</v>
      </c>
      <c r="K12">
        <v>130739</v>
      </c>
      <c r="L12">
        <v>121122</v>
      </c>
      <c r="M12">
        <v>128100</v>
      </c>
      <c r="N12">
        <v>134243</v>
      </c>
      <c r="O12">
        <v>131650</v>
      </c>
      <c r="P12">
        <v>130725</v>
      </c>
      <c r="Q12">
        <v>131337</v>
      </c>
      <c r="R12">
        <v>125881</v>
      </c>
      <c r="S12">
        <v>125712</v>
      </c>
      <c r="T12">
        <v>133265</v>
      </c>
      <c r="U12">
        <v>138764</v>
      </c>
      <c r="V12">
        <v>130793</v>
      </c>
      <c r="W12">
        <v>123082</v>
      </c>
      <c r="X12" t="s">
        <v>9</v>
      </c>
      <c r="Y12" t="s">
        <v>9</v>
      </c>
    </row>
    <row r="13" spans="1:25" x14ac:dyDescent="0.2">
      <c r="A13" t="s">
        <v>35</v>
      </c>
      <c r="C13">
        <v>67634</v>
      </c>
      <c r="D13">
        <v>69514</v>
      </c>
      <c r="E13">
        <v>70470</v>
      </c>
      <c r="F13">
        <v>67655</v>
      </c>
      <c r="G13">
        <v>65561</v>
      </c>
      <c r="H13">
        <v>62124</v>
      </c>
      <c r="I13">
        <v>62149</v>
      </c>
      <c r="J13">
        <v>60733</v>
      </c>
      <c r="K13">
        <v>57021</v>
      </c>
      <c r="L13">
        <v>50657</v>
      </c>
      <c r="M13">
        <v>50925</v>
      </c>
      <c r="N13">
        <v>50506</v>
      </c>
      <c r="O13" t="s">
        <v>9</v>
      </c>
      <c r="P13" t="s">
        <v>9</v>
      </c>
      <c r="Q13" t="s">
        <v>9</v>
      </c>
      <c r="R13" t="s">
        <v>9</v>
      </c>
      <c r="S13" t="s">
        <v>9</v>
      </c>
      <c r="T13" t="s">
        <v>9</v>
      </c>
      <c r="U13" t="s">
        <v>9</v>
      </c>
      <c r="V13" t="s">
        <v>9</v>
      </c>
      <c r="W13" t="s">
        <v>9</v>
      </c>
      <c r="X13" t="s">
        <v>9</v>
      </c>
      <c r="Y13" t="s">
        <v>9</v>
      </c>
    </row>
    <row r="14" spans="1:25" x14ac:dyDescent="0.2">
      <c r="A14" t="s">
        <v>36</v>
      </c>
      <c r="B14" t="s">
        <v>8</v>
      </c>
      <c r="C14" t="s">
        <v>9</v>
      </c>
      <c r="D14" t="s">
        <v>9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>
        <v>2736</v>
      </c>
      <c r="K14">
        <v>3115</v>
      </c>
      <c r="L14">
        <v>2703</v>
      </c>
      <c r="M14" t="s">
        <v>9</v>
      </c>
      <c r="N14">
        <v>2736</v>
      </c>
      <c r="O14">
        <v>3460</v>
      </c>
      <c r="P14">
        <v>3982</v>
      </c>
      <c r="Q14">
        <v>4438</v>
      </c>
      <c r="R14">
        <v>4691</v>
      </c>
      <c r="S14">
        <v>5157</v>
      </c>
      <c r="T14">
        <v>5410</v>
      </c>
      <c r="U14">
        <v>5491</v>
      </c>
      <c r="V14">
        <v>5650</v>
      </c>
      <c r="W14">
        <v>4858</v>
      </c>
      <c r="X14" t="s">
        <v>9</v>
      </c>
      <c r="Y14" t="s">
        <v>9</v>
      </c>
    </row>
    <row r="15" spans="1:25" x14ac:dyDescent="0.2">
      <c r="A15" t="s">
        <v>37</v>
      </c>
      <c r="B15" t="s">
        <v>8</v>
      </c>
      <c r="C15">
        <v>12718</v>
      </c>
      <c r="D15">
        <v>13654</v>
      </c>
      <c r="E15">
        <v>14288</v>
      </c>
      <c r="F15">
        <v>15838</v>
      </c>
      <c r="G15">
        <v>18772</v>
      </c>
      <c r="H15">
        <v>21418</v>
      </c>
      <c r="I15">
        <v>20947</v>
      </c>
      <c r="J15">
        <v>21996</v>
      </c>
      <c r="K15">
        <v>22370</v>
      </c>
      <c r="L15">
        <v>23116</v>
      </c>
      <c r="M15">
        <v>24746</v>
      </c>
      <c r="N15">
        <v>26406</v>
      </c>
      <c r="O15">
        <v>29265</v>
      </c>
      <c r="P15">
        <v>32312</v>
      </c>
      <c r="Q15">
        <v>32915</v>
      </c>
      <c r="R15">
        <v>37742</v>
      </c>
      <c r="S15">
        <v>40801</v>
      </c>
      <c r="T15">
        <v>41024</v>
      </c>
      <c r="U15">
        <v>32405</v>
      </c>
      <c r="V15">
        <v>26238</v>
      </c>
      <c r="W15">
        <v>38553</v>
      </c>
      <c r="X15">
        <v>41271</v>
      </c>
      <c r="Y15">
        <v>41712</v>
      </c>
    </row>
    <row r="16" spans="1:25" x14ac:dyDescent="0.2">
      <c r="A16" t="s">
        <v>38</v>
      </c>
      <c r="B16" t="s">
        <v>8</v>
      </c>
      <c r="C16" t="s">
        <v>9</v>
      </c>
      <c r="D16" t="s">
        <v>9</v>
      </c>
      <c r="E16" t="s">
        <v>9</v>
      </c>
      <c r="F16" t="s">
        <v>9</v>
      </c>
      <c r="G16">
        <v>696522</v>
      </c>
      <c r="H16">
        <v>706936</v>
      </c>
      <c r="I16">
        <v>715319</v>
      </c>
      <c r="J16">
        <v>720161</v>
      </c>
      <c r="K16">
        <v>705426</v>
      </c>
      <c r="L16">
        <v>647576</v>
      </c>
      <c r="M16">
        <v>702635</v>
      </c>
      <c r="N16">
        <v>748349</v>
      </c>
      <c r="O16">
        <v>801091</v>
      </c>
      <c r="P16">
        <v>839653</v>
      </c>
      <c r="Q16">
        <v>875037</v>
      </c>
      <c r="R16">
        <v>903981</v>
      </c>
      <c r="S16" t="s">
        <v>9</v>
      </c>
      <c r="T16" t="s">
        <v>9</v>
      </c>
      <c r="U16" t="s">
        <v>9</v>
      </c>
      <c r="V16" t="s">
        <v>9</v>
      </c>
      <c r="W16" t="s">
        <v>9</v>
      </c>
      <c r="X16" t="s">
        <v>9</v>
      </c>
      <c r="Y16" t="s">
        <v>9</v>
      </c>
    </row>
    <row r="17" spans="1:25" x14ac:dyDescent="0.2">
      <c r="A17" t="s">
        <v>6</v>
      </c>
      <c r="B17" s="1">
        <f>route!C17+fluvial!C17+rail!C17+oleoduc!C17</f>
        <v>2719710</v>
      </c>
      <c r="C17">
        <v>2719710</v>
      </c>
      <c r="D17">
        <v>2679340</v>
      </c>
      <c r="E17">
        <v>2890150</v>
      </c>
      <c r="F17">
        <v>3149623</v>
      </c>
      <c r="G17">
        <v>3711840</v>
      </c>
      <c r="H17">
        <v>4162750</v>
      </c>
      <c r="I17">
        <v>4616828</v>
      </c>
      <c r="J17">
        <v>5261653</v>
      </c>
      <c r="K17">
        <v>7733020</v>
      </c>
      <c r="L17">
        <v>8248308</v>
      </c>
      <c r="M17">
        <v>9565952</v>
      </c>
      <c r="N17">
        <v>10979481</v>
      </c>
      <c r="O17">
        <v>12022843</v>
      </c>
      <c r="P17">
        <v>11913828</v>
      </c>
      <c r="Q17">
        <v>12554470</v>
      </c>
      <c r="R17">
        <v>12391150</v>
      </c>
      <c r="S17">
        <v>12833220</v>
      </c>
      <c r="T17">
        <v>14204490</v>
      </c>
      <c r="U17">
        <v>15249700</v>
      </c>
      <c r="V17">
        <v>14507440</v>
      </c>
      <c r="W17" t="s">
        <v>9</v>
      </c>
      <c r="X17" t="s">
        <v>9</v>
      </c>
      <c r="Y17" t="s">
        <v>9</v>
      </c>
    </row>
    <row r="18" spans="1:25" x14ac:dyDescent="0.2">
      <c r="A18" t="s">
        <v>39</v>
      </c>
      <c r="B18" t="s">
        <v>8</v>
      </c>
      <c r="C18">
        <v>5336</v>
      </c>
      <c r="D18">
        <v>10925</v>
      </c>
      <c r="E18">
        <v>12014</v>
      </c>
      <c r="F18">
        <v>13166</v>
      </c>
      <c r="G18">
        <v>14060</v>
      </c>
      <c r="H18">
        <v>14971</v>
      </c>
      <c r="I18">
        <v>16050</v>
      </c>
      <c r="J18">
        <v>16893</v>
      </c>
      <c r="K18">
        <v>16874</v>
      </c>
      <c r="L18">
        <v>14594</v>
      </c>
      <c r="M18">
        <v>14042</v>
      </c>
      <c r="N18">
        <v>13534</v>
      </c>
      <c r="O18">
        <v>12969</v>
      </c>
      <c r="P18">
        <v>13475</v>
      </c>
      <c r="Q18">
        <v>13663</v>
      </c>
      <c r="R18">
        <v>15242</v>
      </c>
      <c r="S18">
        <v>16254</v>
      </c>
      <c r="T18">
        <v>17349</v>
      </c>
      <c r="U18">
        <v>18371</v>
      </c>
      <c r="V18">
        <v>17898</v>
      </c>
      <c r="W18">
        <v>18350</v>
      </c>
      <c r="X18">
        <v>19806</v>
      </c>
      <c r="Y18">
        <v>20033</v>
      </c>
    </row>
    <row r="19" spans="1:25" x14ac:dyDescent="0.2">
      <c r="A19" t="s">
        <v>40</v>
      </c>
      <c r="B19" t="s">
        <v>8</v>
      </c>
      <c r="C19">
        <v>58230</v>
      </c>
      <c r="D19">
        <v>55884</v>
      </c>
      <c r="E19">
        <v>62663</v>
      </c>
      <c r="F19">
        <v>64301</v>
      </c>
      <c r="G19">
        <v>63051</v>
      </c>
      <c r="H19">
        <v>60634</v>
      </c>
      <c r="I19">
        <v>68482</v>
      </c>
      <c r="J19">
        <v>66560</v>
      </c>
      <c r="K19">
        <v>68658</v>
      </c>
      <c r="L19">
        <v>59936</v>
      </c>
      <c r="M19">
        <v>67837</v>
      </c>
      <c r="N19">
        <v>71142</v>
      </c>
      <c r="O19">
        <v>67439</v>
      </c>
      <c r="P19">
        <v>70816</v>
      </c>
      <c r="Q19">
        <v>70756</v>
      </c>
      <c r="R19">
        <v>76031</v>
      </c>
      <c r="S19">
        <v>67557</v>
      </c>
      <c r="T19">
        <v>62307</v>
      </c>
      <c r="U19">
        <v>59766</v>
      </c>
      <c r="V19">
        <v>57321</v>
      </c>
      <c r="W19">
        <v>73032</v>
      </c>
      <c r="X19">
        <v>81997</v>
      </c>
      <c r="Y19">
        <v>84270</v>
      </c>
    </row>
    <row r="20" spans="1:25" x14ac:dyDescent="0.2">
      <c r="A20" t="s">
        <v>41</v>
      </c>
      <c r="B20" t="s">
        <v>8</v>
      </c>
      <c r="C20">
        <v>17715</v>
      </c>
      <c r="D20">
        <v>17543</v>
      </c>
      <c r="E20">
        <v>18066</v>
      </c>
      <c r="F20">
        <v>18151</v>
      </c>
      <c r="G20">
        <v>17940</v>
      </c>
      <c r="H20">
        <v>18150</v>
      </c>
      <c r="I20">
        <v>18251</v>
      </c>
      <c r="J20">
        <v>18203</v>
      </c>
      <c r="K20">
        <v>16790</v>
      </c>
      <c r="L20">
        <v>15593</v>
      </c>
      <c r="M20">
        <v>16360</v>
      </c>
      <c r="N20">
        <v>17904</v>
      </c>
      <c r="O20">
        <v>17648</v>
      </c>
      <c r="P20">
        <v>17409</v>
      </c>
      <c r="Q20">
        <v>17812</v>
      </c>
      <c r="R20">
        <v>17185</v>
      </c>
      <c r="S20">
        <v>17544</v>
      </c>
      <c r="T20" t="s">
        <v>9</v>
      </c>
      <c r="U20" t="s">
        <v>9</v>
      </c>
      <c r="V20" t="s">
        <v>9</v>
      </c>
      <c r="W20" t="s">
        <v>9</v>
      </c>
      <c r="X20" t="s">
        <v>9</v>
      </c>
      <c r="Y20" t="s">
        <v>9</v>
      </c>
    </row>
    <row r="21" spans="1:25" x14ac:dyDescent="0.2">
      <c r="A21" t="s">
        <v>42</v>
      </c>
      <c r="B21" t="s">
        <v>8</v>
      </c>
      <c r="C21">
        <v>12035</v>
      </c>
      <c r="D21">
        <v>13234</v>
      </c>
      <c r="E21">
        <v>14084</v>
      </c>
      <c r="F21">
        <v>16098</v>
      </c>
      <c r="G21">
        <v>17325</v>
      </c>
      <c r="H21">
        <v>16460</v>
      </c>
      <c r="I21">
        <v>16025</v>
      </c>
      <c r="J21">
        <v>14856</v>
      </c>
      <c r="K21">
        <v>12965</v>
      </c>
      <c r="L21">
        <v>11183</v>
      </c>
      <c r="M21">
        <v>12249</v>
      </c>
      <c r="N21">
        <v>12184</v>
      </c>
      <c r="O21">
        <v>10922</v>
      </c>
      <c r="P21">
        <v>10709</v>
      </c>
      <c r="Q21">
        <v>9548</v>
      </c>
      <c r="R21">
        <v>9373</v>
      </c>
      <c r="S21">
        <v>9056</v>
      </c>
      <c r="T21">
        <v>8514</v>
      </c>
      <c r="U21">
        <v>8377</v>
      </c>
      <c r="V21">
        <v>6950</v>
      </c>
      <c r="W21">
        <v>6010</v>
      </c>
      <c r="X21">
        <v>7365</v>
      </c>
      <c r="Y21">
        <v>5827</v>
      </c>
    </row>
    <row r="22" spans="1:25" x14ac:dyDescent="0.2">
      <c r="A22" t="s">
        <v>43</v>
      </c>
      <c r="B22" t="s">
        <v>8</v>
      </c>
      <c r="C22">
        <v>42199</v>
      </c>
      <c r="D22">
        <v>40436</v>
      </c>
      <c r="E22">
        <v>41742</v>
      </c>
      <c r="F22">
        <v>41081</v>
      </c>
      <c r="G22">
        <v>42514</v>
      </c>
      <c r="H22">
        <v>41636</v>
      </c>
      <c r="I22">
        <v>40867</v>
      </c>
      <c r="J22">
        <v>40353</v>
      </c>
      <c r="K22">
        <v>41892</v>
      </c>
      <c r="L22">
        <v>36590</v>
      </c>
      <c r="M22">
        <v>40163</v>
      </c>
      <c r="N22">
        <v>36402</v>
      </c>
      <c r="O22">
        <v>34857</v>
      </c>
      <c r="P22">
        <v>34020</v>
      </c>
      <c r="Q22">
        <v>33133</v>
      </c>
      <c r="R22">
        <v>33084</v>
      </c>
      <c r="S22">
        <v>36411</v>
      </c>
      <c r="T22">
        <v>38459</v>
      </c>
      <c r="U22">
        <v>39708</v>
      </c>
      <c r="V22">
        <v>39239</v>
      </c>
      <c r="W22">
        <v>39970</v>
      </c>
      <c r="X22">
        <v>40514</v>
      </c>
      <c r="Y22">
        <v>39627</v>
      </c>
    </row>
    <row r="23" spans="1:25" s="1" customFormat="1" x14ac:dyDescent="0.2">
      <c r="A23" s="1" t="s">
        <v>10</v>
      </c>
      <c r="B23" s="1">
        <f>route!C23+fluvial!C23+rail!C23+oleoduc!C23</f>
        <v>268669</v>
      </c>
      <c r="C23" s="1">
        <v>268669</v>
      </c>
      <c r="D23" s="1">
        <v>268279</v>
      </c>
      <c r="E23" s="1">
        <v>266489</v>
      </c>
      <c r="F23" s="1">
        <v>265062</v>
      </c>
      <c r="G23" s="1">
        <v>271585</v>
      </c>
      <c r="H23" s="1">
        <v>262565</v>
      </c>
      <c r="I23" s="1">
        <v>270179</v>
      </c>
      <c r="J23" s="1">
        <v>278310</v>
      </c>
      <c r="K23" s="1">
        <v>264373</v>
      </c>
      <c r="L23" s="1">
        <v>225085</v>
      </c>
      <c r="M23" s="1">
        <v>230041</v>
      </c>
      <c r="N23" s="1">
        <v>238328</v>
      </c>
      <c r="O23" s="1">
        <v>222479</v>
      </c>
      <c r="P23" s="1">
        <v>218148</v>
      </c>
      <c r="Q23" s="1">
        <v>210922</v>
      </c>
      <c r="R23" s="1">
        <v>206653</v>
      </c>
      <c r="S23" s="1">
        <v>206437</v>
      </c>
      <c r="T23" s="1">
        <v>216743</v>
      </c>
      <c r="U23" s="1">
        <v>217380</v>
      </c>
      <c r="V23" s="1">
        <v>221985</v>
      </c>
      <c r="W23" s="1">
        <v>209970</v>
      </c>
      <c r="X23" s="1">
        <v>220899</v>
      </c>
      <c r="Y23" s="1">
        <v>220823</v>
      </c>
    </row>
    <row r="24" spans="1:25" x14ac:dyDescent="0.2">
      <c r="A24" t="s">
        <v>44</v>
      </c>
      <c r="C24">
        <v>6234</v>
      </c>
      <c r="D24">
        <v>7146</v>
      </c>
      <c r="E24">
        <v>7911</v>
      </c>
      <c r="F24">
        <v>8303</v>
      </c>
      <c r="G24">
        <v>7793</v>
      </c>
      <c r="H24">
        <v>9313</v>
      </c>
      <c r="I24" t="s">
        <v>9</v>
      </c>
      <c r="J24" t="s">
        <v>9</v>
      </c>
      <c r="K24" t="s">
        <v>9</v>
      </c>
      <c r="L24" t="s">
        <v>9</v>
      </c>
      <c r="M24" t="s">
        <v>9</v>
      </c>
      <c r="N24" t="s">
        <v>9</v>
      </c>
      <c r="O24" t="s">
        <v>9</v>
      </c>
      <c r="P24" t="s">
        <v>9</v>
      </c>
      <c r="Q24" t="s">
        <v>9</v>
      </c>
      <c r="R24" t="s">
        <v>9</v>
      </c>
      <c r="S24" t="s">
        <v>9</v>
      </c>
      <c r="T24" t="s">
        <v>9</v>
      </c>
      <c r="U24" t="s">
        <v>9</v>
      </c>
      <c r="V24" t="s">
        <v>9</v>
      </c>
      <c r="W24" t="s">
        <v>9</v>
      </c>
      <c r="X24" t="s">
        <v>9</v>
      </c>
      <c r="Y24" t="s">
        <v>9</v>
      </c>
    </row>
    <row r="25" spans="1:25" x14ac:dyDescent="0.2">
      <c r="A25" t="s">
        <v>11</v>
      </c>
      <c r="B25" t="s">
        <v>8</v>
      </c>
      <c r="C25">
        <v>439693</v>
      </c>
      <c r="D25">
        <v>445694</v>
      </c>
      <c r="E25">
        <v>440853</v>
      </c>
      <c r="F25">
        <v>444310</v>
      </c>
      <c r="G25">
        <v>470058</v>
      </c>
      <c r="H25">
        <v>486356</v>
      </c>
      <c r="I25">
        <v>516826</v>
      </c>
      <c r="J25">
        <v>538589</v>
      </c>
      <c r="K25">
        <v>536928</v>
      </c>
      <c r="L25">
        <v>474856</v>
      </c>
      <c r="M25">
        <v>498951</v>
      </c>
      <c r="N25">
        <v>507815</v>
      </c>
      <c r="O25">
        <v>491866</v>
      </c>
      <c r="P25">
        <v>496644</v>
      </c>
      <c r="Q25">
        <v>499405</v>
      </c>
      <c r="R25">
        <v>504476</v>
      </c>
      <c r="S25">
        <v>517737</v>
      </c>
      <c r="T25">
        <v>518104</v>
      </c>
      <c r="U25">
        <v>510892</v>
      </c>
      <c r="V25">
        <v>509598</v>
      </c>
      <c r="W25">
        <v>487424</v>
      </c>
      <c r="X25">
        <v>502233</v>
      </c>
      <c r="Y25" t="s">
        <v>9</v>
      </c>
    </row>
    <row r="26" spans="1:25" x14ac:dyDescent="0.2">
      <c r="A26" t="s">
        <v>45</v>
      </c>
      <c r="B26" t="s">
        <v>8</v>
      </c>
      <c r="C26">
        <v>14717</v>
      </c>
      <c r="D26">
        <v>14803</v>
      </c>
      <c r="E26">
        <v>15027</v>
      </c>
      <c r="F26">
        <v>15156</v>
      </c>
      <c r="G26">
        <v>16065</v>
      </c>
      <c r="H26">
        <v>16474</v>
      </c>
      <c r="I26">
        <v>17172</v>
      </c>
      <c r="J26">
        <v>18194</v>
      </c>
      <c r="K26">
        <v>17746</v>
      </c>
      <c r="L26">
        <v>17477</v>
      </c>
      <c r="M26">
        <v>20747</v>
      </c>
      <c r="N26">
        <v>20778</v>
      </c>
      <c r="O26">
        <v>20699</v>
      </c>
      <c r="P26">
        <v>19441</v>
      </c>
      <c r="Q26">
        <v>19566</v>
      </c>
      <c r="R26">
        <v>20057</v>
      </c>
      <c r="S26">
        <v>24814</v>
      </c>
      <c r="T26">
        <v>28776</v>
      </c>
      <c r="U26" t="s">
        <v>9</v>
      </c>
      <c r="V26" t="s">
        <v>9</v>
      </c>
      <c r="W26" t="s">
        <v>9</v>
      </c>
      <c r="X26" t="s">
        <v>9</v>
      </c>
      <c r="Y26" t="s">
        <v>9</v>
      </c>
    </row>
    <row r="27" spans="1:25" x14ac:dyDescent="0.2">
      <c r="A27" t="s">
        <v>46</v>
      </c>
      <c r="B27" t="s">
        <v>8</v>
      </c>
      <c r="C27">
        <v>25156</v>
      </c>
      <c r="D27">
        <v>32397</v>
      </c>
      <c r="E27">
        <v>31475</v>
      </c>
      <c r="F27">
        <v>32975</v>
      </c>
      <c r="G27">
        <v>36661</v>
      </c>
      <c r="H27">
        <v>41928</v>
      </c>
      <c r="I27">
        <v>48354</v>
      </c>
      <c r="J27">
        <v>53876</v>
      </c>
      <c r="K27">
        <v>53505</v>
      </c>
      <c r="L27">
        <v>50139</v>
      </c>
      <c r="M27">
        <v>50545</v>
      </c>
      <c r="N27">
        <v>51068</v>
      </c>
      <c r="O27">
        <v>50749</v>
      </c>
      <c r="P27">
        <v>53157</v>
      </c>
      <c r="Q27">
        <v>55287</v>
      </c>
      <c r="R27">
        <v>55490</v>
      </c>
      <c r="S27">
        <v>58359</v>
      </c>
      <c r="T27">
        <v>60454</v>
      </c>
      <c r="U27">
        <v>57729</v>
      </c>
      <c r="V27">
        <v>58596</v>
      </c>
      <c r="W27">
        <v>52555</v>
      </c>
      <c r="X27">
        <v>55391</v>
      </c>
      <c r="Y27">
        <v>55165</v>
      </c>
    </row>
    <row r="28" spans="1:25" x14ac:dyDescent="0.2">
      <c r="A28" t="s">
        <v>47</v>
      </c>
      <c r="C28" t="s">
        <v>9</v>
      </c>
      <c r="D28">
        <v>642</v>
      </c>
      <c r="E28">
        <v>660</v>
      </c>
      <c r="F28">
        <v>679</v>
      </c>
      <c r="G28">
        <v>699</v>
      </c>
      <c r="H28">
        <v>741</v>
      </c>
      <c r="I28">
        <v>786</v>
      </c>
      <c r="J28">
        <v>825</v>
      </c>
      <c r="K28">
        <v>805</v>
      </c>
      <c r="L28">
        <v>813</v>
      </c>
      <c r="M28">
        <v>806</v>
      </c>
      <c r="N28">
        <v>777</v>
      </c>
      <c r="O28">
        <v>786</v>
      </c>
      <c r="P28">
        <v>808</v>
      </c>
      <c r="Q28">
        <v>850</v>
      </c>
      <c r="R28">
        <v>907</v>
      </c>
      <c r="S28">
        <v>1052</v>
      </c>
      <c r="T28">
        <v>1150</v>
      </c>
      <c r="U28">
        <v>1186</v>
      </c>
      <c r="V28">
        <v>1176</v>
      </c>
      <c r="W28">
        <v>910</v>
      </c>
      <c r="X28">
        <v>1089</v>
      </c>
      <c r="Y28">
        <v>1189</v>
      </c>
    </row>
    <row r="29" spans="1:25" x14ac:dyDescent="0.2">
      <c r="A29" t="s">
        <v>12</v>
      </c>
      <c r="B29" t="s">
        <v>8</v>
      </c>
      <c r="C29">
        <v>806400</v>
      </c>
      <c r="D29">
        <v>848200</v>
      </c>
      <c r="E29">
        <v>898200</v>
      </c>
      <c r="F29">
        <v>976200</v>
      </c>
      <c r="G29">
        <v>1054300</v>
      </c>
      <c r="H29">
        <v>1170243</v>
      </c>
      <c r="I29">
        <v>1309750</v>
      </c>
      <c r="J29">
        <v>1457876</v>
      </c>
      <c r="K29">
        <v>1575998</v>
      </c>
      <c r="L29">
        <v>1748756</v>
      </c>
      <c r="M29">
        <v>1917053</v>
      </c>
      <c r="N29">
        <v>2079207</v>
      </c>
      <c r="O29">
        <v>2160708</v>
      </c>
      <c r="P29">
        <v>2321828</v>
      </c>
      <c r="Q29">
        <v>2508843</v>
      </c>
      <c r="R29">
        <v>2684031</v>
      </c>
      <c r="S29">
        <v>2850697</v>
      </c>
      <c r="T29">
        <v>3094502</v>
      </c>
      <c r="U29" t="s">
        <v>9</v>
      </c>
      <c r="V29" t="s">
        <v>9</v>
      </c>
      <c r="W29" t="s">
        <v>9</v>
      </c>
      <c r="X29" t="s">
        <v>9</v>
      </c>
      <c r="Y29" t="s">
        <v>9</v>
      </c>
    </row>
    <row r="30" spans="1:25" x14ac:dyDescent="0.2">
      <c r="A30" t="s">
        <v>48</v>
      </c>
      <c r="C30">
        <v>12839</v>
      </c>
      <c r="D30">
        <v>12921</v>
      </c>
      <c r="E30">
        <v>14874</v>
      </c>
      <c r="F30">
        <v>16296</v>
      </c>
      <c r="G30">
        <v>17688</v>
      </c>
      <c r="H30">
        <v>18455</v>
      </c>
      <c r="I30">
        <v>17893</v>
      </c>
      <c r="J30">
        <v>19275</v>
      </c>
      <c r="K30">
        <v>17393</v>
      </c>
      <c r="L30">
        <v>12147</v>
      </c>
      <c r="M30">
        <v>11016</v>
      </c>
      <c r="N30">
        <v>10046</v>
      </c>
      <c r="O30">
        <v>9986</v>
      </c>
      <c r="P30">
        <v>9237</v>
      </c>
      <c r="Q30">
        <v>9872</v>
      </c>
      <c r="R30">
        <v>9940</v>
      </c>
      <c r="S30">
        <v>11665</v>
      </c>
      <c r="T30">
        <v>11858</v>
      </c>
      <c r="U30">
        <v>11627</v>
      </c>
      <c r="V30">
        <v>12475</v>
      </c>
      <c r="W30">
        <v>11457</v>
      </c>
      <c r="X30">
        <v>12555</v>
      </c>
      <c r="Y30">
        <v>12465</v>
      </c>
    </row>
    <row r="31" spans="1:25" x14ac:dyDescent="0.2">
      <c r="A31" t="s">
        <v>13</v>
      </c>
      <c r="B31" t="s">
        <v>8</v>
      </c>
      <c r="C31">
        <v>221427</v>
      </c>
      <c r="D31">
        <v>221713</v>
      </c>
      <c r="E31">
        <v>226520</v>
      </c>
      <c r="F31">
        <v>176383</v>
      </c>
      <c r="G31">
        <v>231056</v>
      </c>
      <c r="H31">
        <v>245511</v>
      </c>
      <c r="I31">
        <v>221442</v>
      </c>
      <c r="J31">
        <v>214181</v>
      </c>
      <c r="K31">
        <v>213772</v>
      </c>
      <c r="L31">
        <v>192126</v>
      </c>
      <c r="M31">
        <v>204926</v>
      </c>
      <c r="N31">
        <v>172770</v>
      </c>
      <c r="O31">
        <v>154401</v>
      </c>
      <c r="P31">
        <v>156391</v>
      </c>
      <c r="Q31">
        <v>147589</v>
      </c>
      <c r="R31">
        <v>146876</v>
      </c>
      <c r="S31">
        <v>145394</v>
      </c>
      <c r="T31">
        <v>152277</v>
      </c>
      <c r="U31">
        <v>157388</v>
      </c>
      <c r="V31">
        <v>169449</v>
      </c>
      <c r="W31">
        <v>163153</v>
      </c>
      <c r="X31">
        <v>178617</v>
      </c>
      <c r="Y31">
        <v>184788</v>
      </c>
    </row>
    <row r="32" spans="1:25" x14ac:dyDescent="0.2">
      <c r="A32" t="s">
        <v>14</v>
      </c>
      <c r="B32" t="s">
        <v>8</v>
      </c>
      <c r="C32">
        <v>335254</v>
      </c>
      <c r="D32">
        <v>335265</v>
      </c>
      <c r="E32">
        <v>334159</v>
      </c>
      <c r="F32">
        <v>344656</v>
      </c>
      <c r="G32">
        <v>350108</v>
      </c>
      <c r="H32">
        <v>357792</v>
      </c>
      <c r="I32">
        <v>369726</v>
      </c>
      <c r="J32">
        <v>378134</v>
      </c>
      <c r="K32">
        <v>368676</v>
      </c>
      <c r="L32">
        <v>355229</v>
      </c>
      <c r="M32">
        <v>310480</v>
      </c>
      <c r="N32">
        <v>295523</v>
      </c>
      <c r="O32">
        <v>267442</v>
      </c>
      <c r="P32">
        <v>272907</v>
      </c>
      <c r="Q32">
        <v>268020</v>
      </c>
      <c r="R32">
        <v>261714</v>
      </c>
      <c r="S32">
        <v>268256</v>
      </c>
      <c r="T32">
        <v>269445</v>
      </c>
      <c r="U32">
        <v>266764</v>
      </c>
      <c r="V32">
        <v>271464</v>
      </c>
      <c r="W32">
        <v>231760</v>
      </c>
      <c r="X32">
        <v>242137</v>
      </c>
      <c r="Y32" t="s">
        <v>9</v>
      </c>
    </row>
    <row r="33" spans="1:25" x14ac:dyDescent="0.2">
      <c r="A33" t="s">
        <v>49</v>
      </c>
      <c r="C33" t="s">
        <v>9</v>
      </c>
      <c r="D33" t="s">
        <v>9</v>
      </c>
      <c r="E33" t="s">
        <v>9</v>
      </c>
      <c r="F33" t="s">
        <v>9</v>
      </c>
      <c r="G33" t="s">
        <v>9</v>
      </c>
      <c r="H33" t="s">
        <v>9</v>
      </c>
      <c r="I33" t="s">
        <v>9</v>
      </c>
      <c r="J33">
        <v>350453</v>
      </c>
      <c r="K33">
        <v>369826</v>
      </c>
      <c r="L33">
        <v>336807</v>
      </c>
      <c r="M33">
        <v>381025</v>
      </c>
      <c r="N33">
        <v>444363</v>
      </c>
      <c r="O33">
        <v>475278</v>
      </c>
      <c r="P33">
        <v>493227</v>
      </c>
      <c r="Q33">
        <v>487376</v>
      </c>
      <c r="R33">
        <v>512121</v>
      </c>
      <c r="S33">
        <v>514738</v>
      </c>
      <c r="T33">
        <v>555438</v>
      </c>
      <c r="U33">
        <v>596067</v>
      </c>
      <c r="V33">
        <v>609341</v>
      </c>
      <c r="W33">
        <v>588679</v>
      </c>
      <c r="X33" t="s">
        <v>9</v>
      </c>
      <c r="Y33" t="s">
        <v>9</v>
      </c>
    </row>
    <row r="34" spans="1:25" x14ac:dyDescent="0.2">
      <c r="A34" t="s">
        <v>50</v>
      </c>
      <c r="C34" t="s">
        <v>9</v>
      </c>
      <c r="D34">
        <v>101367</v>
      </c>
      <c r="E34">
        <v>102778</v>
      </c>
      <c r="F34">
        <v>109430</v>
      </c>
      <c r="G34">
        <v>111698</v>
      </c>
      <c r="H34">
        <v>110977</v>
      </c>
      <c r="I34">
        <v>119562</v>
      </c>
      <c r="J34">
        <v>116149</v>
      </c>
      <c r="K34">
        <v>113003</v>
      </c>
      <c r="L34">
        <v>108362</v>
      </c>
      <c r="M34">
        <v>112260</v>
      </c>
      <c r="N34">
        <v>114473</v>
      </c>
      <c r="O34">
        <v>121800</v>
      </c>
      <c r="P34">
        <v>129041</v>
      </c>
      <c r="Q34">
        <v>134214</v>
      </c>
      <c r="R34">
        <v>141861</v>
      </c>
      <c r="S34">
        <v>143673</v>
      </c>
      <c r="T34">
        <v>148603</v>
      </c>
      <c r="U34">
        <v>151408</v>
      </c>
      <c r="V34">
        <v>147219</v>
      </c>
      <c r="W34">
        <v>142098</v>
      </c>
      <c r="X34">
        <v>146690</v>
      </c>
      <c r="Y34" t="s">
        <v>9</v>
      </c>
    </row>
    <row r="35" spans="1:25" x14ac:dyDescent="0.2">
      <c r="A35" t="s">
        <v>51</v>
      </c>
      <c r="B35" t="s">
        <v>8</v>
      </c>
      <c r="C35">
        <v>24565</v>
      </c>
      <c r="D35">
        <v>27063</v>
      </c>
      <c r="E35">
        <v>26251</v>
      </c>
      <c r="F35">
        <v>27868</v>
      </c>
      <c r="G35">
        <v>29179</v>
      </c>
      <c r="H35">
        <v>31706</v>
      </c>
      <c r="I35">
        <v>31398</v>
      </c>
      <c r="J35">
        <v>34166</v>
      </c>
      <c r="K35">
        <v>34022</v>
      </c>
      <c r="L35">
        <v>28413</v>
      </c>
      <c r="M35">
        <v>30119</v>
      </c>
      <c r="N35">
        <v>35980</v>
      </c>
      <c r="O35">
        <v>36676</v>
      </c>
      <c r="P35">
        <v>34627</v>
      </c>
      <c r="Q35">
        <v>35487</v>
      </c>
      <c r="R35">
        <v>35561</v>
      </c>
      <c r="S35">
        <v>31607</v>
      </c>
      <c r="T35">
        <v>31397</v>
      </c>
      <c r="U35">
        <v>33965</v>
      </c>
      <c r="V35">
        <v>31113</v>
      </c>
      <c r="W35">
        <v>22200</v>
      </c>
      <c r="X35">
        <v>22671</v>
      </c>
      <c r="Y35">
        <v>22097</v>
      </c>
    </row>
    <row r="36" spans="1:25" x14ac:dyDescent="0.2">
      <c r="A36" t="s">
        <v>52</v>
      </c>
      <c r="B36" t="s">
        <v>8</v>
      </c>
      <c r="C36" t="s">
        <v>9</v>
      </c>
      <c r="D36" t="s">
        <v>9</v>
      </c>
      <c r="E36" t="s">
        <v>9</v>
      </c>
      <c r="F36" t="s">
        <v>9</v>
      </c>
      <c r="G36" t="s">
        <v>9</v>
      </c>
      <c r="H36" t="s">
        <v>9</v>
      </c>
      <c r="I36" t="s">
        <v>9</v>
      </c>
      <c r="J36">
        <v>358</v>
      </c>
      <c r="K36">
        <v>347</v>
      </c>
      <c r="L36">
        <v>274</v>
      </c>
      <c r="M36">
        <v>316</v>
      </c>
      <c r="N36">
        <v>322</v>
      </c>
      <c r="O36">
        <v>291</v>
      </c>
      <c r="P36">
        <v>327</v>
      </c>
      <c r="Q36" t="s">
        <v>9</v>
      </c>
      <c r="R36" t="s">
        <v>9</v>
      </c>
      <c r="S36" t="s">
        <v>9</v>
      </c>
      <c r="T36" t="s">
        <v>9</v>
      </c>
      <c r="U36" t="s">
        <v>9</v>
      </c>
      <c r="V36" t="s">
        <v>9</v>
      </c>
      <c r="W36" t="s">
        <v>9</v>
      </c>
      <c r="X36" t="s">
        <v>9</v>
      </c>
      <c r="Y36" t="s">
        <v>9</v>
      </c>
    </row>
    <row r="37" spans="1:25" x14ac:dyDescent="0.2">
      <c r="A37" t="s">
        <v>53</v>
      </c>
      <c r="B37" t="s">
        <v>8</v>
      </c>
      <c r="C37">
        <v>20145</v>
      </c>
      <c r="D37">
        <v>20796</v>
      </c>
      <c r="E37">
        <v>25369</v>
      </c>
      <c r="F37">
        <v>28006</v>
      </c>
      <c r="G37">
        <v>28204</v>
      </c>
      <c r="H37">
        <v>32772</v>
      </c>
      <c r="I37">
        <v>33703</v>
      </c>
      <c r="J37">
        <v>35694</v>
      </c>
      <c r="K37">
        <v>35707</v>
      </c>
      <c r="L37">
        <v>30059</v>
      </c>
      <c r="M37">
        <v>33412</v>
      </c>
      <c r="N37">
        <v>37195</v>
      </c>
      <c r="O37">
        <v>38255</v>
      </c>
      <c r="P37">
        <v>40246</v>
      </c>
      <c r="Q37">
        <v>42942</v>
      </c>
      <c r="R37">
        <v>41018</v>
      </c>
      <c r="S37">
        <v>45171</v>
      </c>
      <c r="T37">
        <v>54905</v>
      </c>
      <c r="U37">
        <v>60803</v>
      </c>
      <c r="V37">
        <v>69630</v>
      </c>
      <c r="W37">
        <v>71367</v>
      </c>
      <c r="X37">
        <v>72455</v>
      </c>
      <c r="Y37">
        <v>61267</v>
      </c>
    </row>
    <row r="38" spans="1:25" x14ac:dyDescent="0.2">
      <c r="A38" t="s">
        <v>54</v>
      </c>
      <c r="B38" t="s">
        <v>8</v>
      </c>
      <c r="C38">
        <v>8615</v>
      </c>
      <c r="D38">
        <v>9731</v>
      </c>
      <c r="E38">
        <v>10364</v>
      </c>
      <c r="F38">
        <v>10477</v>
      </c>
      <c r="G38">
        <v>10877</v>
      </c>
      <c r="H38">
        <v>9644</v>
      </c>
      <c r="I38">
        <v>9696</v>
      </c>
      <c r="J38">
        <v>9854</v>
      </c>
      <c r="K38">
        <v>10212</v>
      </c>
      <c r="L38">
        <v>8879</v>
      </c>
      <c r="M38">
        <v>9325</v>
      </c>
      <c r="N38">
        <v>9412</v>
      </c>
      <c r="O38">
        <v>7071</v>
      </c>
      <c r="P38">
        <v>7747</v>
      </c>
      <c r="Q38">
        <v>8405</v>
      </c>
      <c r="R38">
        <v>7537</v>
      </c>
      <c r="S38">
        <v>6839</v>
      </c>
      <c r="T38">
        <v>6828</v>
      </c>
      <c r="U38">
        <v>7396</v>
      </c>
      <c r="V38">
        <v>7959</v>
      </c>
      <c r="W38" t="s">
        <v>9</v>
      </c>
      <c r="X38" t="s">
        <v>9</v>
      </c>
      <c r="Y38" t="s">
        <v>9</v>
      </c>
    </row>
    <row r="39" spans="1:25" x14ac:dyDescent="0.2">
      <c r="A39" t="s">
        <v>55</v>
      </c>
      <c r="B39" t="s">
        <v>8</v>
      </c>
      <c r="C39">
        <v>242386</v>
      </c>
      <c r="D39">
        <v>238516</v>
      </c>
      <c r="E39">
        <v>244516</v>
      </c>
      <c r="F39">
        <v>249332</v>
      </c>
      <c r="G39">
        <v>254187</v>
      </c>
      <c r="H39">
        <v>258271</v>
      </c>
      <c r="I39">
        <v>275555</v>
      </c>
      <c r="J39">
        <v>299560</v>
      </c>
      <c r="K39">
        <v>301872</v>
      </c>
      <c r="L39">
        <v>280785</v>
      </c>
      <c r="M39">
        <v>299055</v>
      </c>
      <c r="N39">
        <v>306628</v>
      </c>
      <c r="O39">
        <v>312817</v>
      </c>
      <c r="P39">
        <v>313144</v>
      </c>
      <c r="Q39">
        <v>319565</v>
      </c>
      <c r="R39">
        <v>327848</v>
      </c>
      <c r="S39">
        <v>335805</v>
      </c>
      <c r="T39">
        <v>342452</v>
      </c>
      <c r="U39">
        <v>348566</v>
      </c>
      <c r="V39">
        <v>347733</v>
      </c>
      <c r="W39">
        <v>326618</v>
      </c>
      <c r="X39">
        <v>342787</v>
      </c>
      <c r="Y39" t="s">
        <v>9</v>
      </c>
    </row>
    <row r="40" spans="1:25" x14ac:dyDescent="0.2">
      <c r="A40" t="s">
        <v>56</v>
      </c>
      <c r="B40" t="s">
        <v>8</v>
      </c>
      <c r="C40">
        <v>2539</v>
      </c>
      <c r="D40">
        <v>3016</v>
      </c>
      <c r="E40">
        <v>3867</v>
      </c>
      <c r="F40">
        <v>4459</v>
      </c>
      <c r="G40">
        <v>5129</v>
      </c>
      <c r="H40">
        <v>5385</v>
      </c>
      <c r="I40">
        <v>6224</v>
      </c>
      <c r="J40">
        <v>5836</v>
      </c>
      <c r="K40">
        <v>5840</v>
      </c>
      <c r="L40">
        <v>3773</v>
      </c>
      <c r="M40">
        <v>4192</v>
      </c>
      <c r="N40">
        <v>4794</v>
      </c>
      <c r="O40">
        <v>4915</v>
      </c>
      <c r="P40">
        <v>5651</v>
      </c>
      <c r="Q40">
        <v>5489</v>
      </c>
      <c r="R40">
        <v>5180</v>
      </c>
      <c r="S40">
        <v>5483</v>
      </c>
      <c r="T40">
        <v>5995</v>
      </c>
      <c r="U40">
        <v>6302</v>
      </c>
      <c r="V40">
        <v>6507</v>
      </c>
      <c r="W40">
        <v>6150</v>
      </c>
      <c r="X40">
        <v>7011</v>
      </c>
      <c r="Y40">
        <v>7872</v>
      </c>
    </row>
    <row r="41" spans="1:25" x14ac:dyDescent="0.2">
      <c r="A41" t="s">
        <v>57</v>
      </c>
      <c r="B41" t="s">
        <v>8</v>
      </c>
      <c r="C41" t="s">
        <v>9</v>
      </c>
      <c r="D41">
        <v>129</v>
      </c>
      <c r="E41">
        <v>137</v>
      </c>
      <c r="F41">
        <v>126</v>
      </c>
      <c r="G41">
        <v>158</v>
      </c>
      <c r="H41">
        <v>194</v>
      </c>
      <c r="I41">
        <v>255</v>
      </c>
      <c r="J41">
        <v>277</v>
      </c>
      <c r="K41">
        <v>321</v>
      </c>
      <c r="L41">
        <v>280</v>
      </c>
      <c r="M41">
        <v>318</v>
      </c>
      <c r="N41">
        <v>238</v>
      </c>
      <c r="O41">
        <v>149</v>
      </c>
      <c r="P41">
        <v>172</v>
      </c>
      <c r="Q41">
        <v>216</v>
      </c>
      <c r="R41">
        <v>252</v>
      </c>
      <c r="S41">
        <v>233</v>
      </c>
      <c r="T41">
        <v>272</v>
      </c>
      <c r="U41" t="s">
        <v>9</v>
      </c>
      <c r="V41" t="s">
        <v>9</v>
      </c>
      <c r="W41" t="s">
        <v>9</v>
      </c>
      <c r="X41" t="s">
        <v>9</v>
      </c>
      <c r="Y41" t="s">
        <v>9</v>
      </c>
    </row>
    <row r="42" spans="1:25" x14ac:dyDescent="0.2">
      <c r="A42" t="s">
        <v>15</v>
      </c>
      <c r="B42" t="s">
        <v>8</v>
      </c>
      <c r="C42">
        <v>95189</v>
      </c>
      <c r="D42">
        <v>94772</v>
      </c>
      <c r="E42">
        <v>92680</v>
      </c>
      <c r="F42">
        <v>95666</v>
      </c>
      <c r="G42">
        <v>102329</v>
      </c>
      <c r="H42">
        <v>101246</v>
      </c>
      <c r="I42">
        <v>101280</v>
      </c>
      <c r="J42">
        <v>102759</v>
      </c>
      <c r="K42">
        <v>104491</v>
      </c>
      <c r="L42">
        <v>92740</v>
      </c>
      <c r="M42">
        <v>98621</v>
      </c>
      <c r="N42">
        <v>99337</v>
      </c>
      <c r="O42">
        <v>97711</v>
      </c>
      <c r="P42">
        <v>102084</v>
      </c>
      <c r="Q42">
        <v>102725</v>
      </c>
      <c r="R42">
        <v>103664</v>
      </c>
      <c r="S42">
        <v>104453</v>
      </c>
      <c r="T42">
        <v>104063</v>
      </c>
      <c r="U42">
        <v>102186</v>
      </c>
      <c r="V42">
        <v>104331</v>
      </c>
      <c r="W42">
        <v>100866</v>
      </c>
      <c r="X42">
        <v>105772</v>
      </c>
      <c r="Y42" t="s">
        <v>9</v>
      </c>
    </row>
    <row r="43" spans="1:25" x14ac:dyDescent="0.2">
      <c r="A43" t="s">
        <v>58</v>
      </c>
      <c r="B43" t="s">
        <v>8</v>
      </c>
      <c r="C43">
        <v>17216</v>
      </c>
      <c r="D43">
        <v>21692</v>
      </c>
      <c r="E43">
        <v>21708</v>
      </c>
      <c r="F43">
        <v>22263</v>
      </c>
      <c r="G43">
        <v>24376</v>
      </c>
      <c r="H43">
        <v>24618</v>
      </c>
      <c r="I43">
        <v>24512</v>
      </c>
      <c r="J43">
        <v>25157</v>
      </c>
      <c r="K43">
        <v>26763</v>
      </c>
      <c r="L43">
        <v>22769</v>
      </c>
      <c r="M43">
        <v>25184</v>
      </c>
      <c r="N43">
        <v>25746</v>
      </c>
      <c r="O43">
        <v>26522</v>
      </c>
      <c r="P43">
        <v>26453</v>
      </c>
      <c r="Q43">
        <v>28238</v>
      </c>
      <c r="R43">
        <v>27426</v>
      </c>
      <c r="S43">
        <v>27539</v>
      </c>
      <c r="T43">
        <v>28613</v>
      </c>
      <c r="U43">
        <v>29649</v>
      </c>
      <c r="V43">
        <v>30036</v>
      </c>
      <c r="W43">
        <v>29772</v>
      </c>
      <c r="X43">
        <v>31776</v>
      </c>
      <c r="Y43">
        <v>31893</v>
      </c>
    </row>
    <row r="44" spans="1:25" x14ac:dyDescent="0.2">
      <c r="A44" t="s">
        <v>59</v>
      </c>
      <c r="B44" t="s">
        <v>8</v>
      </c>
      <c r="C44">
        <v>1303</v>
      </c>
      <c r="D44">
        <v>3593</v>
      </c>
      <c r="E44">
        <v>4013</v>
      </c>
      <c r="F44">
        <v>5823</v>
      </c>
      <c r="G44">
        <v>5767</v>
      </c>
      <c r="H44">
        <v>6255</v>
      </c>
      <c r="I44">
        <v>9083</v>
      </c>
      <c r="J44">
        <v>6880</v>
      </c>
      <c r="K44">
        <v>4885</v>
      </c>
      <c r="L44">
        <v>4676</v>
      </c>
      <c r="M44">
        <v>4883</v>
      </c>
      <c r="N44">
        <v>9510</v>
      </c>
      <c r="O44">
        <v>9425</v>
      </c>
      <c r="P44">
        <v>7887</v>
      </c>
      <c r="Q44">
        <v>11039</v>
      </c>
      <c r="R44">
        <v>10476</v>
      </c>
      <c r="S44">
        <v>10822</v>
      </c>
      <c r="T44">
        <v>11140</v>
      </c>
      <c r="U44">
        <v>10956</v>
      </c>
      <c r="V44">
        <v>10653</v>
      </c>
      <c r="W44">
        <v>11027</v>
      </c>
      <c r="X44">
        <v>11879</v>
      </c>
      <c r="Y44">
        <v>14948</v>
      </c>
    </row>
    <row r="45" spans="1:25" x14ac:dyDescent="0.2">
      <c r="A45" t="s">
        <v>60</v>
      </c>
      <c r="B45" t="s">
        <v>8</v>
      </c>
      <c r="C45">
        <v>18277</v>
      </c>
      <c r="D45">
        <v>18901</v>
      </c>
      <c r="E45">
        <v>18901</v>
      </c>
      <c r="F45">
        <v>20235</v>
      </c>
      <c r="G45">
        <v>22532</v>
      </c>
      <c r="H45">
        <v>23614</v>
      </c>
      <c r="I45">
        <v>23742</v>
      </c>
      <c r="J45">
        <v>23938</v>
      </c>
      <c r="K45">
        <v>25013</v>
      </c>
      <c r="L45">
        <v>23469</v>
      </c>
      <c r="M45">
        <v>24297</v>
      </c>
      <c r="N45">
        <v>24113</v>
      </c>
      <c r="O45">
        <v>24783</v>
      </c>
      <c r="P45">
        <v>25949</v>
      </c>
      <c r="Q45">
        <v>26824</v>
      </c>
      <c r="R45">
        <v>26738</v>
      </c>
      <c r="S45">
        <v>27312</v>
      </c>
      <c r="T45">
        <v>28883</v>
      </c>
      <c r="U45">
        <v>28470</v>
      </c>
      <c r="V45">
        <v>29614</v>
      </c>
      <c r="W45">
        <v>33722</v>
      </c>
      <c r="X45">
        <v>36293</v>
      </c>
      <c r="Y45">
        <v>37611</v>
      </c>
    </row>
    <row r="46" spans="1:25" s="1" customFormat="1" x14ac:dyDescent="0.2">
      <c r="A46" s="1" t="s">
        <v>61</v>
      </c>
      <c r="B46" s="1" t="s">
        <v>8</v>
      </c>
      <c r="C46" s="1">
        <v>150998</v>
      </c>
      <c r="D46" s="1">
        <v>147498</v>
      </c>
      <c r="E46" s="1">
        <v>150054</v>
      </c>
      <c r="F46" s="1">
        <v>160281</v>
      </c>
      <c r="G46" s="1">
        <v>188490</v>
      </c>
      <c r="H46" s="1">
        <v>196184</v>
      </c>
      <c r="I46" s="1">
        <v>216742</v>
      </c>
      <c r="J46" s="1">
        <v>238631</v>
      </c>
      <c r="K46" s="1">
        <v>248787</v>
      </c>
      <c r="L46" s="1">
        <v>258966</v>
      </c>
      <c r="M46" s="1">
        <v>288186</v>
      </c>
      <c r="N46" s="1">
        <v>297004</v>
      </c>
      <c r="O46" s="1">
        <v>305353</v>
      </c>
      <c r="P46" s="1">
        <v>331469</v>
      </c>
      <c r="Q46" s="1">
        <v>334255</v>
      </c>
      <c r="R46" s="1">
        <v>347740</v>
      </c>
      <c r="S46" s="1">
        <v>377246</v>
      </c>
      <c r="T46" s="1">
        <v>425313</v>
      </c>
      <c r="U46" s="1">
        <v>459261</v>
      </c>
      <c r="V46" s="1">
        <v>469945</v>
      </c>
      <c r="W46" s="1">
        <v>533630</v>
      </c>
      <c r="X46" s="1">
        <v>483533</v>
      </c>
      <c r="Y46" s="1">
        <v>485786</v>
      </c>
    </row>
    <row r="47" spans="1:25" x14ac:dyDescent="0.2">
      <c r="A47" t="s">
        <v>62</v>
      </c>
      <c r="B47" t="s">
        <v>8</v>
      </c>
      <c r="C47">
        <v>29320</v>
      </c>
      <c r="D47">
        <v>32390</v>
      </c>
      <c r="E47">
        <v>32252</v>
      </c>
      <c r="F47">
        <v>29513</v>
      </c>
      <c r="G47">
        <v>43666</v>
      </c>
      <c r="H47">
        <v>45564</v>
      </c>
      <c r="I47">
        <v>48015</v>
      </c>
      <c r="J47">
        <v>49470</v>
      </c>
      <c r="K47">
        <v>41949</v>
      </c>
      <c r="L47">
        <v>37943</v>
      </c>
      <c r="M47">
        <v>37336</v>
      </c>
      <c r="N47">
        <v>40158</v>
      </c>
      <c r="O47">
        <v>35055</v>
      </c>
      <c r="P47">
        <v>42264</v>
      </c>
      <c r="Q47">
        <v>39145</v>
      </c>
      <c r="R47">
        <v>35577</v>
      </c>
      <c r="S47">
        <v>37697</v>
      </c>
      <c r="T47">
        <v>37230</v>
      </c>
      <c r="U47">
        <v>35979</v>
      </c>
      <c r="V47">
        <v>33917</v>
      </c>
      <c r="W47">
        <v>26918</v>
      </c>
      <c r="X47" t="s">
        <v>9</v>
      </c>
      <c r="Y47" t="s">
        <v>9</v>
      </c>
    </row>
    <row r="48" spans="1:25" x14ac:dyDescent="0.2">
      <c r="A48" t="s">
        <v>63</v>
      </c>
      <c r="B48" t="s">
        <v>8</v>
      </c>
      <c r="C48">
        <v>36296</v>
      </c>
      <c r="D48">
        <v>41020</v>
      </c>
      <c r="E48">
        <v>48265</v>
      </c>
      <c r="F48">
        <v>52906</v>
      </c>
      <c r="G48">
        <v>64500</v>
      </c>
      <c r="H48">
        <v>78762</v>
      </c>
      <c r="I48">
        <v>83254</v>
      </c>
      <c r="J48">
        <v>85318</v>
      </c>
      <c r="K48">
        <v>82020</v>
      </c>
      <c r="L48">
        <v>58361</v>
      </c>
      <c r="M48">
        <v>53571</v>
      </c>
      <c r="N48">
        <v>53354</v>
      </c>
      <c r="O48">
        <v>56439</v>
      </c>
      <c r="P48">
        <v>60038</v>
      </c>
      <c r="Q48">
        <v>60143</v>
      </c>
      <c r="R48">
        <v>66892</v>
      </c>
      <c r="S48">
        <v>75994</v>
      </c>
      <c r="T48">
        <v>82090</v>
      </c>
      <c r="U48">
        <v>85178</v>
      </c>
      <c r="V48">
        <v>89478</v>
      </c>
      <c r="W48" t="s">
        <v>9</v>
      </c>
      <c r="X48" t="s">
        <v>9</v>
      </c>
      <c r="Y48" t="s">
        <v>9</v>
      </c>
    </row>
    <row r="49" spans="1:25" x14ac:dyDescent="0.2">
      <c r="A49" t="s">
        <v>64</v>
      </c>
      <c r="B49" t="s">
        <v>8</v>
      </c>
      <c r="C49">
        <v>2341894</v>
      </c>
      <c r="D49">
        <v>2473485</v>
      </c>
      <c r="E49">
        <v>2657937</v>
      </c>
      <c r="F49">
        <v>2925424</v>
      </c>
      <c r="G49">
        <v>3192426</v>
      </c>
      <c r="H49">
        <v>3295161</v>
      </c>
      <c r="I49">
        <v>3390146</v>
      </c>
      <c r="J49">
        <v>3523107</v>
      </c>
      <c r="K49">
        <v>3509073</v>
      </c>
      <c r="L49">
        <v>3220929</v>
      </c>
      <c r="M49">
        <v>3387568</v>
      </c>
      <c r="N49">
        <v>3529942</v>
      </c>
      <c r="O49">
        <v>3739640</v>
      </c>
      <c r="P49">
        <v>3750303</v>
      </c>
      <c r="Q49">
        <v>3840075</v>
      </c>
      <c r="R49">
        <v>3879612</v>
      </c>
      <c r="S49">
        <v>3960122</v>
      </c>
      <c r="T49">
        <v>4121679</v>
      </c>
      <c r="U49">
        <v>4244479</v>
      </c>
      <c r="V49">
        <v>4300741</v>
      </c>
      <c r="W49">
        <v>4117410</v>
      </c>
      <c r="X49" t="s">
        <v>9</v>
      </c>
      <c r="Y49" t="s">
        <v>9</v>
      </c>
    </row>
    <row r="50" spans="1:25" x14ac:dyDescent="0.2">
      <c r="A50" t="s">
        <v>65</v>
      </c>
      <c r="B50" t="s">
        <v>8</v>
      </c>
      <c r="C50">
        <v>3581</v>
      </c>
      <c r="D50">
        <v>3785</v>
      </c>
      <c r="E50">
        <v>4222</v>
      </c>
      <c r="F50">
        <v>4313</v>
      </c>
      <c r="G50">
        <v>5028</v>
      </c>
      <c r="H50">
        <v>6242</v>
      </c>
      <c r="I50">
        <v>7140</v>
      </c>
      <c r="J50">
        <v>7748</v>
      </c>
      <c r="K50">
        <v>7282</v>
      </c>
      <c r="L50">
        <v>5668</v>
      </c>
      <c r="M50">
        <v>6467</v>
      </c>
      <c r="N50">
        <v>6792</v>
      </c>
      <c r="O50">
        <v>6143</v>
      </c>
      <c r="P50">
        <v>6928</v>
      </c>
      <c r="Q50">
        <v>7061</v>
      </c>
      <c r="R50">
        <v>7485</v>
      </c>
      <c r="S50">
        <v>8759</v>
      </c>
      <c r="T50">
        <v>9474</v>
      </c>
      <c r="U50">
        <v>10722</v>
      </c>
      <c r="V50">
        <v>12217</v>
      </c>
      <c r="W50">
        <v>11542</v>
      </c>
      <c r="X50">
        <v>15551</v>
      </c>
      <c r="Y50">
        <v>14918</v>
      </c>
    </row>
    <row r="51" spans="1:25" x14ac:dyDescent="0.2">
      <c r="A51" t="s">
        <v>66</v>
      </c>
      <c r="B51" t="s">
        <v>8</v>
      </c>
      <c r="C51">
        <v>26958</v>
      </c>
      <c r="D51">
        <v>25743</v>
      </c>
      <c r="E51">
        <v>25906</v>
      </c>
      <c r="F51">
        <v>27520</v>
      </c>
      <c r="G51">
        <v>28940</v>
      </c>
      <c r="H51">
        <v>32693</v>
      </c>
      <c r="I51">
        <v>33038</v>
      </c>
      <c r="J51">
        <v>37701</v>
      </c>
      <c r="K51">
        <v>39494</v>
      </c>
      <c r="L51">
        <v>35347</v>
      </c>
      <c r="M51">
        <v>36705</v>
      </c>
      <c r="N51">
        <v>37936</v>
      </c>
      <c r="O51">
        <v>38081</v>
      </c>
      <c r="P51">
        <v>39505</v>
      </c>
      <c r="Q51">
        <v>41038</v>
      </c>
      <c r="R51">
        <v>42705</v>
      </c>
      <c r="S51">
        <v>46120</v>
      </c>
      <c r="T51">
        <v>44781</v>
      </c>
      <c r="U51">
        <v>45059</v>
      </c>
      <c r="V51">
        <v>43305</v>
      </c>
      <c r="W51">
        <v>39692</v>
      </c>
      <c r="X51">
        <v>39557</v>
      </c>
      <c r="Y51">
        <v>40371</v>
      </c>
    </row>
    <row r="52" spans="1:25" x14ac:dyDescent="0.2">
      <c r="A52" t="s">
        <v>67</v>
      </c>
      <c r="B52" t="s">
        <v>8</v>
      </c>
      <c r="C52">
        <v>4794</v>
      </c>
      <c r="D52">
        <v>4764</v>
      </c>
      <c r="E52">
        <v>5023</v>
      </c>
      <c r="F52">
        <v>5269</v>
      </c>
      <c r="G52">
        <v>5416</v>
      </c>
      <c r="H52">
        <v>5606</v>
      </c>
      <c r="I52">
        <v>5652</v>
      </c>
      <c r="J52">
        <v>6175</v>
      </c>
      <c r="K52">
        <v>6155</v>
      </c>
      <c r="L52">
        <v>4944</v>
      </c>
      <c r="M52">
        <v>5710</v>
      </c>
      <c r="N52">
        <v>5928</v>
      </c>
      <c r="O52">
        <v>5319</v>
      </c>
      <c r="P52">
        <v>5688</v>
      </c>
      <c r="Q52">
        <v>6172</v>
      </c>
      <c r="R52">
        <v>6244</v>
      </c>
      <c r="S52">
        <v>6495</v>
      </c>
      <c r="T52">
        <v>7439</v>
      </c>
      <c r="U52">
        <v>7407</v>
      </c>
      <c r="V52">
        <v>7598</v>
      </c>
      <c r="W52">
        <v>7000</v>
      </c>
      <c r="X52">
        <v>7401</v>
      </c>
      <c r="Y52">
        <v>7495</v>
      </c>
    </row>
    <row r="53" spans="1:25" x14ac:dyDescent="0.2">
      <c r="A53" t="s">
        <v>16</v>
      </c>
      <c r="B53" t="s">
        <v>8</v>
      </c>
      <c r="C53">
        <v>168350</v>
      </c>
      <c r="D53">
        <v>181126</v>
      </c>
      <c r="E53">
        <v>204595</v>
      </c>
      <c r="F53">
        <v>212317</v>
      </c>
      <c r="G53">
        <v>241112</v>
      </c>
      <c r="H53">
        <v>254088</v>
      </c>
      <c r="I53">
        <v>262581</v>
      </c>
      <c r="J53">
        <v>279017</v>
      </c>
      <c r="K53">
        <v>262781</v>
      </c>
      <c r="L53">
        <v>227837</v>
      </c>
      <c r="M53">
        <v>226823</v>
      </c>
      <c r="N53">
        <v>225034</v>
      </c>
      <c r="O53">
        <v>217495</v>
      </c>
      <c r="P53">
        <v>210651</v>
      </c>
      <c r="Q53">
        <v>215033</v>
      </c>
      <c r="R53">
        <v>230314</v>
      </c>
      <c r="S53">
        <v>237627</v>
      </c>
      <c r="T53">
        <v>251325</v>
      </c>
      <c r="U53">
        <v>259732</v>
      </c>
      <c r="V53">
        <v>270478</v>
      </c>
      <c r="W53">
        <v>258998</v>
      </c>
      <c r="X53" t="s">
        <v>9</v>
      </c>
      <c r="Y53" t="s">
        <v>9</v>
      </c>
    </row>
    <row r="54" spans="1:25" x14ac:dyDescent="0.2">
      <c r="A54" t="s">
        <v>68</v>
      </c>
      <c r="B54" t="s">
        <v>8</v>
      </c>
      <c r="C54">
        <v>55640</v>
      </c>
      <c r="D54">
        <v>53708</v>
      </c>
      <c r="E54">
        <v>55817</v>
      </c>
      <c r="F54">
        <v>56773</v>
      </c>
      <c r="G54">
        <v>57782</v>
      </c>
      <c r="H54">
        <v>60231</v>
      </c>
      <c r="I54">
        <v>62170</v>
      </c>
      <c r="J54">
        <v>63775</v>
      </c>
      <c r="K54">
        <v>65291</v>
      </c>
      <c r="L54">
        <v>55430</v>
      </c>
      <c r="M54">
        <v>59737</v>
      </c>
      <c r="N54">
        <v>59810</v>
      </c>
      <c r="O54">
        <v>63054</v>
      </c>
      <c r="P54">
        <v>63060</v>
      </c>
      <c r="Q54">
        <v>63252</v>
      </c>
      <c r="R54">
        <v>62197</v>
      </c>
      <c r="S54">
        <v>64107</v>
      </c>
      <c r="T54">
        <v>63700</v>
      </c>
      <c r="U54">
        <v>66311</v>
      </c>
      <c r="V54">
        <v>64871</v>
      </c>
      <c r="W54">
        <v>65357</v>
      </c>
      <c r="X54">
        <v>71071</v>
      </c>
      <c r="Y54">
        <v>71163</v>
      </c>
    </row>
    <row r="55" spans="1:25" x14ac:dyDescent="0.2">
      <c r="A55" t="s">
        <v>69</v>
      </c>
      <c r="B55" t="s">
        <v>8</v>
      </c>
      <c r="C55">
        <v>24957</v>
      </c>
      <c r="D55">
        <v>25664</v>
      </c>
      <c r="E55">
        <v>25513</v>
      </c>
      <c r="F55">
        <v>25850</v>
      </c>
      <c r="G55">
        <v>27113</v>
      </c>
      <c r="H55">
        <v>27659</v>
      </c>
      <c r="I55">
        <v>29023</v>
      </c>
      <c r="J55">
        <v>29104</v>
      </c>
      <c r="K55">
        <v>29688</v>
      </c>
      <c r="L55">
        <v>27614</v>
      </c>
      <c r="M55">
        <v>28238</v>
      </c>
      <c r="N55">
        <v>29139</v>
      </c>
      <c r="O55">
        <v>28402</v>
      </c>
      <c r="P55">
        <v>29330</v>
      </c>
      <c r="Q55">
        <v>30131</v>
      </c>
      <c r="R55">
        <v>29762</v>
      </c>
      <c r="S55">
        <v>29471</v>
      </c>
      <c r="T55">
        <v>29069</v>
      </c>
      <c r="U55">
        <v>29546</v>
      </c>
      <c r="V55">
        <v>28960</v>
      </c>
      <c r="W55">
        <v>28188</v>
      </c>
      <c r="X55">
        <v>29598</v>
      </c>
      <c r="Y55" t="s">
        <v>9</v>
      </c>
    </row>
    <row r="56" spans="1:25" x14ac:dyDescent="0.2">
      <c r="A56" t="s">
        <v>70</v>
      </c>
      <c r="B56" t="s">
        <v>8</v>
      </c>
      <c r="C56">
        <v>224581</v>
      </c>
      <c r="D56">
        <v>202500</v>
      </c>
      <c r="E56">
        <v>205827</v>
      </c>
      <c r="F56">
        <v>178960</v>
      </c>
      <c r="G56">
        <v>178598</v>
      </c>
      <c r="H56">
        <v>182191</v>
      </c>
      <c r="I56">
        <v>193119</v>
      </c>
      <c r="J56">
        <v>204733</v>
      </c>
      <c r="K56">
        <v>229068</v>
      </c>
      <c r="L56">
        <v>231887</v>
      </c>
      <c r="M56">
        <v>241406</v>
      </c>
      <c r="N56">
        <v>259453</v>
      </c>
      <c r="O56">
        <v>265228</v>
      </c>
      <c r="P56">
        <v>261981</v>
      </c>
      <c r="Q56">
        <v>263595</v>
      </c>
      <c r="R56">
        <v>307318</v>
      </c>
      <c r="S56">
        <v>317484</v>
      </c>
      <c r="T56">
        <v>327628</v>
      </c>
      <c r="U56">
        <v>319632</v>
      </c>
      <c r="V56">
        <v>336665</v>
      </c>
      <c r="W56">
        <v>342331</v>
      </c>
      <c r="X56">
        <v>380305</v>
      </c>
      <c r="Y56">
        <v>389384</v>
      </c>
    </row>
    <row r="57" spans="1:25" x14ac:dyDescent="0.2">
      <c r="A57" t="s">
        <v>71</v>
      </c>
      <c r="B57" t="s">
        <v>8</v>
      </c>
      <c r="C57">
        <v>217829</v>
      </c>
      <c r="D57">
        <v>221579</v>
      </c>
      <c r="E57">
        <v>233439</v>
      </c>
      <c r="F57">
        <v>271343</v>
      </c>
      <c r="G57">
        <v>284983</v>
      </c>
      <c r="H57">
        <v>271581</v>
      </c>
      <c r="I57">
        <v>288053</v>
      </c>
      <c r="J57">
        <v>318707</v>
      </c>
      <c r="K57">
        <v>313425</v>
      </c>
      <c r="L57">
        <v>276421</v>
      </c>
      <c r="M57">
        <v>294534</v>
      </c>
      <c r="N57">
        <v>317684</v>
      </c>
      <c r="O57">
        <v>307530</v>
      </c>
      <c r="P57">
        <v>295702</v>
      </c>
      <c r="Q57">
        <v>278274</v>
      </c>
      <c r="R57">
        <v>260749</v>
      </c>
      <c r="S57">
        <v>256915</v>
      </c>
      <c r="T57">
        <v>265992</v>
      </c>
      <c r="U57">
        <v>269855</v>
      </c>
      <c r="V57">
        <v>258293</v>
      </c>
      <c r="W57">
        <v>252449</v>
      </c>
      <c r="X57">
        <v>253724</v>
      </c>
      <c r="Y57" t="s">
        <v>9</v>
      </c>
    </row>
    <row r="58" spans="1:25" x14ac:dyDescent="0.2">
      <c r="A58" t="s">
        <v>17</v>
      </c>
      <c r="B58" t="s">
        <v>8</v>
      </c>
      <c r="C58">
        <v>183508</v>
      </c>
      <c r="D58">
        <v>183092</v>
      </c>
      <c r="E58">
        <v>183796</v>
      </c>
      <c r="F58">
        <v>186439</v>
      </c>
      <c r="G58">
        <v>194332</v>
      </c>
      <c r="H58">
        <v>199189</v>
      </c>
      <c r="I58">
        <v>200035</v>
      </c>
      <c r="J58">
        <v>204714</v>
      </c>
      <c r="K58">
        <v>193017</v>
      </c>
      <c r="L58">
        <v>170343</v>
      </c>
      <c r="M58">
        <v>182839</v>
      </c>
      <c r="N58">
        <v>181231</v>
      </c>
      <c r="O58">
        <v>184244</v>
      </c>
      <c r="P58">
        <f>P61</f>
        <v>163486</v>
      </c>
      <c r="Q58">
        <f t="shared" ref="Q58:W58" si="0">Q61</f>
        <v>159185</v>
      </c>
      <c r="R58">
        <f t="shared" si="0"/>
        <v>171267</v>
      </c>
      <c r="S58">
        <f t="shared" si="0"/>
        <v>174818</v>
      </c>
      <c r="T58">
        <f t="shared" si="0"/>
        <v>173330</v>
      </c>
      <c r="U58">
        <f t="shared" si="0"/>
        <v>178356</v>
      </c>
      <c r="V58">
        <f t="shared" si="0"/>
        <v>180757</v>
      </c>
      <c r="W58">
        <f t="shared" si="0"/>
        <v>159508</v>
      </c>
      <c r="X58" t="s">
        <v>9</v>
      </c>
      <c r="Y58" t="s">
        <v>9</v>
      </c>
    </row>
    <row r="59" spans="1:25" x14ac:dyDescent="0.2">
      <c r="A59" t="s">
        <v>72</v>
      </c>
      <c r="B59" t="s">
        <v>8</v>
      </c>
      <c r="C59">
        <v>6560776</v>
      </c>
      <c r="D59">
        <v>6691126</v>
      </c>
      <c r="E59">
        <v>6954374</v>
      </c>
      <c r="F59">
        <v>6978053</v>
      </c>
      <c r="G59">
        <v>7168811</v>
      </c>
      <c r="H59">
        <v>7175868</v>
      </c>
      <c r="I59">
        <v>7252250</v>
      </c>
      <c r="J59">
        <v>7208448</v>
      </c>
      <c r="K59">
        <v>6604268</v>
      </c>
      <c r="L59">
        <v>6491616</v>
      </c>
      <c r="M59">
        <v>6414836</v>
      </c>
      <c r="N59">
        <v>6292996</v>
      </c>
      <c r="O59">
        <v>6404850</v>
      </c>
      <c r="P59">
        <v>6661536</v>
      </c>
      <c r="Q59">
        <v>6828664</v>
      </c>
      <c r="R59">
        <v>6712288</v>
      </c>
      <c r="S59">
        <v>6573169</v>
      </c>
      <c r="T59">
        <v>7224483</v>
      </c>
      <c r="U59">
        <v>7447865</v>
      </c>
      <c r="V59">
        <f>V62</f>
        <v>7232701</v>
      </c>
      <c r="W59">
        <f>W62</f>
        <v>6859034</v>
      </c>
      <c r="X59" t="s">
        <v>9</v>
      </c>
      <c r="Y59" t="s">
        <v>9</v>
      </c>
    </row>
    <row r="60" spans="1:25" x14ac:dyDescent="0.2">
      <c r="A60" t="s">
        <v>85</v>
      </c>
    </row>
    <row r="61" spans="1:25" x14ac:dyDescent="0.2">
      <c r="A61" t="s">
        <v>19</v>
      </c>
      <c r="O61">
        <f>route!O58+fluvial!O58+rail!O58+oleoduc!O58</f>
        <v>184244</v>
      </c>
      <c r="P61">
        <f>route!P58+fluvial!P58+rail!P58+oleoduc!P58</f>
        <v>163486</v>
      </c>
      <c r="Q61">
        <f>route!Q58+fluvial!Q58+rail!Q58+oleoduc!Q58</f>
        <v>159185</v>
      </c>
      <c r="R61">
        <f>route!R58+fluvial!R58+rail!R58+oleoduc!R58</f>
        <v>171267</v>
      </c>
      <c r="S61">
        <f>route!S58+fluvial!S58+rail!S58+oleoduc!S58</f>
        <v>174818</v>
      </c>
      <c r="T61">
        <f>route!T58+fluvial!T58+rail!T58+oleoduc!T58</f>
        <v>173330</v>
      </c>
      <c r="U61">
        <f>route!U58+fluvial!U58+rail!U58+oleoduc!U58</f>
        <v>178356</v>
      </c>
      <c r="V61">
        <f>route!V58+fluvial!V58+rail!V58+oleoduc!V58</f>
        <v>180757</v>
      </c>
      <c r="W61">
        <f>route!W58+fluvial!W58+rail!W58+oleoduc!W58</f>
        <v>159508</v>
      </c>
    </row>
    <row r="62" spans="1:25" x14ac:dyDescent="0.2">
      <c r="A62" t="s">
        <v>20</v>
      </c>
      <c r="B62" t="s">
        <v>21</v>
      </c>
      <c r="C62">
        <f>route!C59+fluvial!C59+rail!C59+oleoduc!C59</f>
        <v>6560776</v>
      </c>
      <c r="D62">
        <f>route!D59+fluvial!D59+rail!D59+oleoduc!D59</f>
        <v>6691126</v>
      </c>
      <c r="E62">
        <f>route!E59+fluvial!E59+rail!E59+oleoduc!E59</f>
        <v>6954374</v>
      </c>
      <c r="F62">
        <f>route!F59+fluvial!F59+rail!F59+oleoduc!F59</f>
        <v>6978053</v>
      </c>
      <c r="G62">
        <f>route!G59+fluvial!G59+rail!G59+oleoduc!G59</f>
        <v>7168811</v>
      </c>
      <c r="H62">
        <f>route!H59+fluvial!H59+rail!H59+oleoduc!H59</f>
        <v>7175868</v>
      </c>
      <c r="I62">
        <f>route!I59+fluvial!I59+rail!I59+oleoduc!I59</f>
        <v>7252250</v>
      </c>
      <c r="J62">
        <f>route!J59+fluvial!J59+rail!J59+oleoduc!J59</f>
        <v>7208448</v>
      </c>
      <c r="K62">
        <f>route!K59+fluvial!K59+rail!K59+oleoduc!K59</f>
        <v>6604268</v>
      </c>
      <c r="L62">
        <f>route!L59+fluvial!L59+rail!L59+oleoduc!L59</f>
        <v>6491616</v>
      </c>
      <c r="M62">
        <f>route!M59+fluvial!M59+rail!M59+oleoduc!M59</f>
        <v>6414837</v>
      </c>
      <c r="N62">
        <f>route!N59+fluvial!N59+rail!N59+oleoduc!N59</f>
        <v>6292996</v>
      </c>
      <c r="O62">
        <f>route!O59+fluvial!O59+rail!O59+oleoduc!O59</f>
        <v>6404849</v>
      </c>
      <c r="P62">
        <f>route!P59+fluvial!P59+rail!P59+oleoduc!P59</f>
        <v>6661536</v>
      </c>
      <c r="Q62">
        <f>route!Q59+fluvial!Q59+rail!Q59+oleoduc!Q59</f>
        <v>6828663</v>
      </c>
      <c r="R62">
        <f>route!R59+fluvial!R59+rail!R59+oleoduc!R59</f>
        <v>6712288</v>
      </c>
      <c r="S62">
        <f>route!S59+fluvial!S59+rail!S59+oleoduc!S59</f>
        <v>6573169</v>
      </c>
      <c r="T62">
        <f>route!T59+fluvial!T59+rail!T59+oleoduc!T59</f>
        <v>7224483</v>
      </c>
      <c r="U62">
        <f>route!U59+fluvial!U59+rail!U59+oleoduc!U59</f>
        <v>7447865</v>
      </c>
      <c r="V62">
        <f>route!V59+fluvial!V59+rail!V59+oleoduc!V59</f>
        <v>7232701</v>
      </c>
      <c r="W62">
        <f>route!W59+fluvial!W59+rail!W59+oleoduc!W59</f>
        <v>6859034</v>
      </c>
    </row>
    <row r="63" spans="1:25" x14ac:dyDescent="0.2">
      <c r="A63" t="s">
        <v>24</v>
      </c>
      <c r="B63" t="s">
        <v>25</v>
      </c>
    </row>
    <row r="64" spans="1:25" x14ac:dyDescent="0.2">
      <c r="A64" t="s">
        <v>22</v>
      </c>
      <c r="B64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5"/>
  <sheetViews>
    <sheetView topLeftCell="A31" workbookViewId="0">
      <selection activeCell="Y5" sqref="C5:Y5"/>
    </sheetView>
  </sheetViews>
  <sheetFormatPr baseColWidth="10" defaultRowHeight="12.75" x14ac:dyDescent="0.2"/>
  <sheetData>
    <row r="1" spans="1:25" x14ac:dyDescent="0.2">
      <c r="A1" t="s">
        <v>26</v>
      </c>
      <c r="B1" t="s">
        <v>27</v>
      </c>
    </row>
    <row r="2" spans="1:25" x14ac:dyDescent="0.2">
      <c r="A2" t="s">
        <v>0</v>
      </c>
    </row>
    <row r="3" spans="1:25" x14ac:dyDescent="0.2">
      <c r="A3" t="s">
        <v>2</v>
      </c>
      <c r="C3" t="s">
        <v>28</v>
      </c>
    </row>
    <row r="4" spans="1:25" x14ac:dyDescent="0.2">
      <c r="A4" t="s">
        <v>4</v>
      </c>
      <c r="C4" t="s">
        <v>7</v>
      </c>
    </row>
    <row r="5" spans="1:25" x14ac:dyDescent="0.2">
      <c r="A5" t="s">
        <v>1</v>
      </c>
      <c r="C5">
        <v>2000</v>
      </c>
      <c r="D5">
        <v>2001</v>
      </c>
      <c r="E5">
        <v>2002</v>
      </c>
      <c r="F5">
        <v>2003</v>
      </c>
      <c r="G5">
        <v>2004</v>
      </c>
      <c r="H5">
        <v>2005</v>
      </c>
      <c r="I5">
        <v>2006</v>
      </c>
      <c r="J5">
        <v>2007</v>
      </c>
      <c r="K5">
        <v>2008</v>
      </c>
      <c r="L5">
        <v>2009</v>
      </c>
      <c r="M5">
        <v>2010</v>
      </c>
      <c r="N5">
        <v>2011</v>
      </c>
      <c r="O5">
        <v>2012</v>
      </c>
      <c r="P5">
        <v>2013</v>
      </c>
      <c r="Q5">
        <v>2014</v>
      </c>
      <c r="R5">
        <v>2015</v>
      </c>
      <c r="S5">
        <v>2016</v>
      </c>
      <c r="T5">
        <v>2017</v>
      </c>
      <c r="U5">
        <v>2018</v>
      </c>
      <c r="V5">
        <v>2019</v>
      </c>
      <c r="W5">
        <v>2020</v>
      </c>
      <c r="X5">
        <v>2021</v>
      </c>
      <c r="Y5">
        <v>2022</v>
      </c>
    </row>
    <row r="6" spans="1:25" x14ac:dyDescent="0.2">
      <c r="A6" t="s">
        <v>3</v>
      </c>
    </row>
    <row r="7" spans="1:25" x14ac:dyDescent="0.2">
      <c r="A7" t="s">
        <v>29</v>
      </c>
      <c r="B7" t="s">
        <v>8</v>
      </c>
      <c r="C7">
        <v>2164</v>
      </c>
      <c r="D7">
        <v>2231</v>
      </c>
      <c r="E7">
        <v>2352</v>
      </c>
      <c r="F7">
        <v>2530</v>
      </c>
      <c r="G7">
        <v>2798</v>
      </c>
      <c r="H7">
        <v>3210</v>
      </c>
      <c r="I7">
        <v>3306</v>
      </c>
      <c r="J7">
        <v>3584</v>
      </c>
      <c r="K7">
        <v>4098</v>
      </c>
      <c r="L7">
        <v>4445</v>
      </c>
      <c r="M7">
        <v>4626</v>
      </c>
      <c r="N7">
        <v>3805</v>
      </c>
      <c r="O7">
        <v>3223</v>
      </c>
      <c r="P7">
        <v>3497</v>
      </c>
      <c r="Q7" t="s">
        <v>9</v>
      </c>
      <c r="R7" t="s">
        <v>9</v>
      </c>
      <c r="S7" t="s">
        <v>9</v>
      </c>
      <c r="T7" t="s">
        <v>9</v>
      </c>
      <c r="U7" t="s">
        <v>9</v>
      </c>
      <c r="V7" t="s">
        <v>9</v>
      </c>
      <c r="W7" t="s">
        <v>9</v>
      </c>
      <c r="X7" t="s">
        <v>9</v>
      </c>
      <c r="Y7" t="s">
        <v>9</v>
      </c>
    </row>
    <row r="8" spans="1:25" x14ac:dyDescent="0.2">
      <c r="A8" t="s">
        <v>30</v>
      </c>
      <c r="C8" t="s">
        <v>9</v>
      </c>
      <c r="D8">
        <v>143</v>
      </c>
      <c r="E8">
        <v>205</v>
      </c>
      <c r="F8">
        <v>280</v>
      </c>
      <c r="G8">
        <v>210</v>
      </c>
      <c r="H8">
        <v>231</v>
      </c>
      <c r="I8">
        <v>432</v>
      </c>
      <c r="J8">
        <v>133</v>
      </c>
      <c r="K8">
        <v>179</v>
      </c>
      <c r="L8">
        <v>182</v>
      </c>
      <c r="M8">
        <v>220</v>
      </c>
      <c r="N8">
        <v>231</v>
      </c>
      <c r="O8">
        <v>513</v>
      </c>
      <c r="P8">
        <v>641</v>
      </c>
      <c r="Q8">
        <v>726</v>
      </c>
      <c r="R8">
        <v>479</v>
      </c>
      <c r="S8">
        <v>676</v>
      </c>
      <c r="T8">
        <v>725</v>
      </c>
      <c r="U8">
        <v>850</v>
      </c>
      <c r="V8">
        <v>996</v>
      </c>
      <c r="W8">
        <v>899</v>
      </c>
      <c r="X8">
        <v>1052</v>
      </c>
      <c r="Y8">
        <v>1042</v>
      </c>
    </row>
    <row r="9" spans="1:25" x14ac:dyDescent="0.2">
      <c r="A9" t="s">
        <v>31</v>
      </c>
      <c r="B9" t="s">
        <v>8</v>
      </c>
      <c r="C9">
        <v>134929</v>
      </c>
      <c r="D9">
        <v>139173</v>
      </c>
      <c r="E9">
        <v>146197</v>
      </c>
      <c r="F9">
        <v>150584</v>
      </c>
      <c r="G9">
        <v>158821</v>
      </c>
      <c r="H9">
        <v>162303</v>
      </c>
      <c r="I9">
        <v>168103</v>
      </c>
      <c r="J9">
        <v>176002</v>
      </c>
      <c r="K9">
        <v>183537</v>
      </c>
      <c r="L9">
        <v>183366</v>
      </c>
      <c r="M9">
        <v>181481</v>
      </c>
      <c r="N9">
        <v>191590</v>
      </c>
      <c r="O9">
        <v>199550</v>
      </c>
      <c r="P9">
        <v>199205</v>
      </c>
      <c r="Q9">
        <v>200828</v>
      </c>
      <c r="R9">
        <v>202454</v>
      </c>
      <c r="S9">
        <v>204769</v>
      </c>
      <c r="T9">
        <v>208504</v>
      </c>
      <c r="U9">
        <v>214211</v>
      </c>
      <c r="V9">
        <v>220463</v>
      </c>
      <c r="W9">
        <v>222938</v>
      </c>
      <c r="X9">
        <v>230115</v>
      </c>
      <c r="Y9">
        <v>234648</v>
      </c>
    </row>
    <row r="10" spans="1:25" x14ac:dyDescent="0.2">
      <c r="A10" t="s">
        <v>32</v>
      </c>
      <c r="B10" t="s">
        <v>8</v>
      </c>
      <c r="C10">
        <v>17153</v>
      </c>
      <c r="D10">
        <v>17556</v>
      </c>
      <c r="E10">
        <v>17827</v>
      </c>
      <c r="F10">
        <v>18141</v>
      </c>
      <c r="G10">
        <v>17379</v>
      </c>
      <c r="H10">
        <v>16889</v>
      </c>
      <c r="I10">
        <v>18846</v>
      </c>
      <c r="J10">
        <v>18648</v>
      </c>
      <c r="K10">
        <v>18160</v>
      </c>
      <c r="L10">
        <v>16276</v>
      </c>
      <c r="M10">
        <v>16539</v>
      </c>
      <c r="N10">
        <v>16997</v>
      </c>
      <c r="O10">
        <v>16143</v>
      </c>
      <c r="P10">
        <v>15524</v>
      </c>
      <c r="Q10">
        <v>16605</v>
      </c>
      <c r="R10">
        <v>17161</v>
      </c>
      <c r="S10">
        <v>18091</v>
      </c>
      <c r="T10">
        <v>18400</v>
      </c>
      <c r="U10">
        <v>18593</v>
      </c>
      <c r="V10">
        <v>18905</v>
      </c>
      <c r="W10">
        <v>18733</v>
      </c>
      <c r="X10">
        <v>19564</v>
      </c>
      <c r="Y10">
        <v>19184</v>
      </c>
    </row>
    <row r="11" spans="1:25" x14ac:dyDescent="0.2">
      <c r="A11" t="s">
        <v>33</v>
      </c>
      <c r="B11" t="s">
        <v>8</v>
      </c>
      <c r="C11">
        <v>3774</v>
      </c>
      <c r="D11">
        <v>5110</v>
      </c>
      <c r="E11">
        <v>5827</v>
      </c>
      <c r="F11">
        <v>6543</v>
      </c>
      <c r="G11">
        <v>7278</v>
      </c>
      <c r="H11">
        <v>7870</v>
      </c>
      <c r="I11">
        <v>8568</v>
      </c>
      <c r="J11">
        <v>9492</v>
      </c>
      <c r="K11">
        <v>10317</v>
      </c>
      <c r="L11">
        <v>11021</v>
      </c>
      <c r="M11">
        <v>11728</v>
      </c>
      <c r="N11">
        <v>12776</v>
      </c>
      <c r="O11">
        <v>13744</v>
      </c>
      <c r="P11">
        <v>14575</v>
      </c>
      <c r="Q11">
        <v>14989</v>
      </c>
      <c r="R11">
        <v>16038</v>
      </c>
      <c r="S11">
        <v>16486</v>
      </c>
      <c r="T11">
        <v>16864</v>
      </c>
      <c r="U11">
        <v>17402</v>
      </c>
      <c r="V11">
        <v>18115</v>
      </c>
      <c r="W11">
        <v>9048</v>
      </c>
      <c r="X11">
        <v>9686</v>
      </c>
      <c r="Y11">
        <v>11934</v>
      </c>
    </row>
    <row r="12" spans="1:25" x14ac:dyDescent="0.2">
      <c r="A12" t="s">
        <v>34</v>
      </c>
      <c r="B12" t="s">
        <v>8</v>
      </c>
      <c r="C12">
        <v>5026</v>
      </c>
      <c r="D12">
        <v>5350</v>
      </c>
      <c r="E12">
        <v>6658</v>
      </c>
      <c r="F12">
        <v>8181</v>
      </c>
      <c r="G12">
        <v>8867</v>
      </c>
      <c r="H12">
        <v>9351</v>
      </c>
      <c r="I12">
        <v>8939</v>
      </c>
      <c r="J12">
        <v>11941</v>
      </c>
      <c r="K12">
        <v>13742</v>
      </c>
      <c r="L12">
        <v>13512</v>
      </c>
      <c r="M12">
        <v>16023</v>
      </c>
      <c r="N12">
        <v>19436</v>
      </c>
      <c r="O12">
        <v>22031</v>
      </c>
      <c r="P12">
        <v>25603</v>
      </c>
      <c r="Q12">
        <v>26587</v>
      </c>
      <c r="R12">
        <v>24523</v>
      </c>
      <c r="S12">
        <v>25239</v>
      </c>
      <c r="T12">
        <v>26987</v>
      </c>
      <c r="U12">
        <v>28082</v>
      </c>
      <c r="V12">
        <v>28516</v>
      </c>
      <c r="W12">
        <v>28778</v>
      </c>
      <c r="X12" t="s">
        <v>9</v>
      </c>
      <c r="Y12" t="s">
        <v>9</v>
      </c>
    </row>
    <row r="13" spans="1:25" x14ac:dyDescent="0.2">
      <c r="A13" t="s">
        <v>35</v>
      </c>
      <c r="C13">
        <v>51023</v>
      </c>
      <c r="D13">
        <v>53158</v>
      </c>
      <c r="E13">
        <v>53538</v>
      </c>
      <c r="F13">
        <v>50542</v>
      </c>
      <c r="G13">
        <v>47878</v>
      </c>
      <c r="H13">
        <v>43846</v>
      </c>
      <c r="I13">
        <v>43017</v>
      </c>
      <c r="J13">
        <v>42085</v>
      </c>
      <c r="K13">
        <v>38356</v>
      </c>
      <c r="L13">
        <v>36174</v>
      </c>
      <c r="M13">
        <v>35001</v>
      </c>
      <c r="N13">
        <v>33107</v>
      </c>
      <c r="O13">
        <v>32105</v>
      </c>
      <c r="P13">
        <v>32795</v>
      </c>
      <c r="Q13">
        <v>31808</v>
      </c>
      <c r="R13">
        <v>36077</v>
      </c>
      <c r="S13">
        <v>35579</v>
      </c>
      <c r="T13">
        <v>34219</v>
      </c>
      <c r="U13">
        <v>32684</v>
      </c>
      <c r="V13">
        <v>34829</v>
      </c>
      <c r="W13">
        <v>34506</v>
      </c>
      <c r="X13">
        <v>36199</v>
      </c>
      <c r="Y13" t="s">
        <v>9</v>
      </c>
    </row>
    <row r="14" spans="1:25" x14ac:dyDescent="0.2">
      <c r="A14" t="s">
        <v>36</v>
      </c>
      <c r="B14" t="s">
        <v>8</v>
      </c>
      <c r="C14" t="s">
        <v>9</v>
      </c>
      <c r="D14" t="s">
        <v>9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>
        <v>1648</v>
      </c>
      <c r="K14">
        <v>1873</v>
      </c>
      <c r="L14">
        <v>1711</v>
      </c>
      <c r="M14" t="s">
        <v>9</v>
      </c>
      <c r="N14">
        <v>1718</v>
      </c>
      <c r="O14">
        <v>2310</v>
      </c>
      <c r="P14">
        <v>2739</v>
      </c>
      <c r="Q14">
        <v>3125</v>
      </c>
      <c r="R14">
        <v>3405</v>
      </c>
      <c r="S14">
        <v>4015</v>
      </c>
      <c r="T14">
        <v>4280</v>
      </c>
      <c r="U14">
        <v>4303</v>
      </c>
      <c r="V14">
        <v>4375</v>
      </c>
      <c r="W14">
        <v>3818</v>
      </c>
      <c r="X14" t="s">
        <v>9</v>
      </c>
      <c r="Y14" t="s">
        <v>9</v>
      </c>
    </row>
    <row r="15" spans="1:25" x14ac:dyDescent="0.2">
      <c r="A15" t="s">
        <v>37</v>
      </c>
      <c r="B15" t="s">
        <v>8</v>
      </c>
      <c r="C15">
        <v>6404</v>
      </c>
      <c r="D15">
        <v>8046</v>
      </c>
      <c r="E15">
        <v>8804</v>
      </c>
      <c r="F15">
        <v>9498</v>
      </c>
      <c r="G15">
        <v>11961</v>
      </c>
      <c r="H15">
        <v>14371</v>
      </c>
      <c r="I15">
        <v>13765</v>
      </c>
      <c r="J15">
        <v>14624</v>
      </c>
      <c r="K15">
        <v>15321</v>
      </c>
      <c r="L15">
        <v>17741</v>
      </c>
      <c r="M15">
        <v>19454</v>
      </c>
      <c r="N15">
        <v>21212</v>
      </c>
      <c r="O15">
        <v>24387</v>
      </c>
      <c r="P15">
        <v>27237</v>
      </c>
      <c r="Q15">
        <v>27922</v>
      </c>
      <c r="R15">
        <v>32350</v>
      </c>
      <c r="S15">
        <v>35402</v>
      </c>
      <c r="T15">
        <v>35185</v>
      </c>
      <c r="U15">
        <v>27003</v>
      </c>
      <c r="V15">
        <v>20613</v>
      </c>
      <c r="W15">
        <v>32566</v>
      </c>
      <c r="X15">
        <v>35161</v>
      </c>
      <c r="Y15">
        <v>35134</v>
      </c>
    </row>
    <row r="16" spans="1:25" x14ac:dyDescent="0.2">
      <c r="A16" t="s">
        <v>38</v>
      </c>
      <c r="B16" t="s">
        <v>8</v>
      </c>
      <c r="C16" t="s">
        <v>9</v>
      </c>
      <c r="D16" t="s">
        <v>9</v>
      </c>
      <c r="E16" t="s">
        <v>9</v>
      </c>
      <c r="F16" t="s">
        <v>9</v>
      </c>
      <c r="G16">
        <v>224910</v>
      </c>
      <c r="H16">
        <v>233583</v>
      </c>
      <c r="I16">
        <v>225105</v>
      </c>
      <c r="J16">
        <v>224839</v>
      </c>
      <c r="K16">
        <v>223802</v>
      </c>
      <c r="L16">
        <v>208531</v>
      </c>
      <c r="M16">
        <v>221766</v>
      </c>
      <c r="N16">
        <v>224325</v>
      </c>
      <c r="O16">
        <v>241495</v>
      </c>
      <c r="P16">
        <v>251387</v>
      </c>
      <c r="Q16">
        <v>268568</v>
      </c>
      <c r="R16">
        <v>277396</v>
      </c>
      <c r="S16">
        <v>294716</v>
      </c>
      <c r="T16">
        <v>299160</v>
      </c>
      <c r="U16">
        <v>269094</v>
      </c>
      <c r="V16" t="s">
        <v>9</v>
      </c>
      <c r="W16" t="s">
        <v>9</v>
      </c>
      <c r="X16" t="s">
        <v>9</v>
      </c>
      <c r="Y16" t="s">
        <v>9</v>
      </c>
    </row>
    <row r="17" spans="1:25" x14ac:dyDescent="0.2">
      <c r="A17" t="s">
        <v>6</v>
      </c>
      <c r="B17" t="s">
        <v>8</v>
      </c>
      <c r="C17">
        <v>612940</v>
      </c>
      <c r="D17">
        <v>633040</v>
      </c>
      <c r="E17">
        <v>678250</v>
      </c>
      <c r="F17">
        <v>709950</v>
      </c>
      <c r="G17">
        <v>784090</v>
      </c>
      <c r="H17">
        <v>869320</v>
      </c>
      <c r="I17">
        <v>975425</v>
      </c>
      <c r="J17">
        <v>1135469</v>
      </c>
      <c r="K17">
        <v>3286819</v>
      </c>
      <c r="L17">
        <v>3718882</v>
      </c>
      <c r="M17">
        <v>4338967</v>
      </c>
      <c r="N17">
        <v>5137474</v>
      </c>
      <c r="O17">
        <v>5953486</v>
      </c>
      <c r="P17">
        <v>5573810</v>
      </c>
      <c r="Q17">
        <v>5684690</v>
      </c>
      <c r="R17">
        <v>5795570</v>
      </c>
      <c r="S17">
        <v>6108010</v>
      </c>
      <c r="T17">
        <v>6677150</v>
      </c>
      <c r="U17">
        <v>7124920</v>
      </c>
      <c r="V17">
        <v>5963640</v>
      </c>
      <c r="W17" t="s">
        <v>9</v>
      </c>
      <c r="X17" t="s">
        <v>9</v>
      </c>
      <c r="Y17" t="s">
        <v>9</v>
      </c>
    </row>
    <row r="18" spans="1:25" x14ac:dyDescent="0.2">
      <c r="A18" t="s">
        <v>39</v>
      </c>
      <c r="B18" t="s">
        <v>8</v>
      </c>
      <c r="C18">
        <v>2816</v>
      </c>
      <c r="D18">
        <v>7615</v>
      </c>
      <c r="E18">
        <v>8161</v>
      </c>
      <c r="F18">
        <v>8956</v>
      </c>
      <c r="G18">
        <v>9547</v>
      </c>
      <c r="H18">
        <v>10243</v>
      </c>
      <c r="I18">
        <v>11095</v>
      </c>
      <c r="J18">
        <v>11429</v>
      </c>
      <c r="K18">
        <v>11042</v>
      </c>
      <c r="L18">
        <v>9429</v>
      </c>
      <c r="M18">
        <v>8780</v>
      </c>
      <c r="N18">
        <v>8927</v>
      </c>
      <c r="O18">
        <v>8649</v>
      </c>
      <c r="P18">
        <v>9133</v>
      </c>
      <c r="Q18">
        <v>9381</v>
      </c>
      <c r="R18">
        <v>10440</v>
      </c>
      <c r="S18">
        <v>11337</v>
      </c>
      <c r="T18">
        <v>11833</v>
      </c>
      <c r="U18">
        <v>12635</v>
      </c>
      <c r="V18">
        <v>12477</v>
      </c>
      <c r="W18">
        <v>12254</v>
      </c>
      <c r="X18">
        <v>13629</v>
      </c>
      <c r="Y18">
        <v>13659</v>
      </c>
    </row>
    <row r="19" spans="1:25" x14ac:dyDescent="0.2">
      <c r="A19" t="s">
        <v>40</v>
      </c>
      <c r="B19" t="s">
        <v>8</v>
      </c>
      <c r="C19">
        <v>39036</v>
      </c>
      <c r="D19">
        <v>37260</v>
      </c>
      <c r="E19">
        <v>45059</v>
      </c>
      <c r="F19">
        <v>46564</v>
      </c>
      <c r="G19">
        <v>46010</v>
      </c>
      <c r="H19">
        <v>43447</v>
      </c>
      <c r="I19">
        <v>50369</v>
      </c>
      <c r="J19">
        <v>48141</v>
      </c>
      <c r="K19">
        <v>50877</v>
      </c>
      <c r="L19">
        <v>44954</v>
      </c>
      <c r="M19">
        <v>51833</v>
      </c>
      <c r="N19">
        <v>54830</v>
      </c>
      <c r="O19">
        <v>51228</v>
      </c>
      <c r="P19">
        <v>54893</v>
      </c>
      <c r="Q19">
        <v>54092</v>
      </c>
      <c r="R19">
        <v>58714</v>
      </c>
      <c r="S19">
        <v>50315</v>
      </c>
      <c r="T19">
        <v>44274</v>
      </c>
      <c r="U19">
        <v>41073</v>
      </c>
      <c r="V19">
        <v>39059</v>
      </c>
      <c r="W19">
        <v>56090</v>
      </c>
      <c r="X19">
        <v>63756</v>
      </c>
      <c r="Y19">
        <v>65794</v>
      </c>
    </row>
    <row r="20" spans="1:25" x14ac:dyDescent="0.2">
      <c r="A20" t="s">
        <v>41</v>
      </c>
      <c r="C20">
        <v>11000</v>
      </c>
      <c r="D20">
        <v>10887</v>
      </c>
      <c r="E20">
        <v>11057</v>
      </c>
      <c r="F20">
        <v>11012</v>
      </c>
      <c r="G20">
        <v>10539</v>
      </c>
      <c r="H20">
        <v>11058</v>
      </c>
      <c r="I20">
        <v>11494</v>
      </c>
      <c r="J20">
        <v>11800</v>
      </c>
      <c r="K20">
        <v>10718</v>
      </c>
      <c r="L20">
        <v>10002</v>
      </c>
      <c r="M20">
        <v>10573</v>
      </c>
      <c r="N20">
        <v>12025</v>
      </c>
      <c r="O20">
        <v>12292</v>
      </c>
      <c r="P20">
        <v>12222</v>
      </c>
      <c r="Q20">
        <v>12950</v>
      </c>
      <c r="R20">
        <v>12324</v>
      </c>
      <c r="S20">
        <v>12943</v>
      </c>
      <c r="T20">
        <v>15515</v>
      </c>
      <c r="U20">
        <v>14988</v>
      </c>
      <c r="V20" t="s">
        <v>9</v>
      </c>
      <c r="W20" t="s">
        <v>9</v>
      </c>
      <c r="X20" t="s">
        <v>9</v>
      </c>
      <c r="Y20" t="s">
        <v>9</v>
      </c>
    </row>
    <row r="21" spans="1:25" x14ac:dyDescent="0.2">
      <c r="A21" t="s">
        <v>42</v>
      </c>
      <c r="B21" t="s">
        <v>8</v>
      </c>
      <c r="C21">
        <v>3932</v>
      </c>
      <c r="D21">
        <v>4677</v>
      </c>
      <c r="E21">
        <v>4387</v>
      </c>
      <c r="F21">
        <v>6428</v>
      </c>
      <c r="G21">
        <v>6837</v>
      </c>
      <c r="H21">
        <v>5821</v>
      </c>
      <c r="I21">
        <v>5607</v>
      </c>
      <c r="J21">
        <v>6426</v>
      </c>
      <c r="K21">
        <v>7022</v>
      </c>
      <c r="L21">
        <v>5249</v>
      </c>
      <c r="M21">
        <v>5611</v>
      </c>
      <c r="N21">
        <v>5913</v>
      </c>
      <c r="O21">
        <v>5793</v>
      </c>
      <c r="P21">
        <v>5987</v>
      </c>
      <c r="Q21">
        <v>6292</v>
      </c>
      <c r="R21">
        <v>6259</v>
      </c>
      <c r="S21">
        <v>6717</v>
      </c>
      <c r="T21">
        <v>6189</v>
      </c>
      <c r="U21">
        <v>5783</v>
      </c>
      <c r="V21">
        <v>4795</v>
      </c>
      <c r="W21">
        <v>4281</v>
      </c>
      <c r="X21">
        <v>5237</v>
      </c>
      <c r="Y21">
        <v>4540</v>
      </c>
    </row>
    <row r="22" spans="1:25" x14ac:dyDescent="0.2">
      <c r="A22" t="s">
        <v>43</v>
      </c>
      <c r="B22" t="s">
        <v>8</v>
      </c>
      <c r="C22">
        <v>31974</v>
      </c>
      <c r="D22">
        <v>30478</v>
      </c>
      <c r="E22">
        <v>31966</v>
      </c>
      <c r="F22">
        <v>30925</v>
      </c>
      <c r="G22">
        <v>32291</v>
      </c>
      <c r="H22">
        <v>31855</v>
      </c>
      <c r="I22">
        <v>29741</v>
      </c>
      <c r="J22">
        <v>29818</v>
      </c>
      <c r="K22">
        <v>31035</v>
      </c>
      <c r="L22">
        <v>27657</v>
      </c>
      <c r="M22">
        <v>30337</v>
      </c>
      <c r="N22">
        <v>26917</v>
      </c>
      <c r="O22">
        <v>25458</v>
      </c>
      <c r="P22">
        <v>24429</v>
      </c>
      <c r="Q22">
        <v>23401</v>
      </c>
      <c r="R22">
        <v>24486</v>
      </c>
      <c r="S22">
        <v>26853</v>
      </c>
      <c r="T22">
        <v>27977</v>
      </c>
      <c r="U22">
        <v>28413</v>
      </c>
      <c r="V22">
        <v>28847</v>
      </c>
      <c r="W22">
        <v>29705</v>
      </c>
      <c r="X22">
        <v>29617</v>
      </c>
      <c r="Y22">
        <v>30589</v>
      </c>
    </row>
    <row r="23" spans="1:25" s="1" customFormat="1" x14ac:dyDescent="0.2">
      <c r="A23" s="1" t="s">
        <v>10</v>
      </c>
      <c r="B23" s="1" t="s">
        <v>8</v>
      </c>
      <c r="C23" s="1">
        <v>184240</v>
      </c>
      <c r="D23" s="1">
        <v>189023</v>
      </c>
      <c r="E23" s="1">
        <v>188596</v>
      </c>
      <c r="F23" s="1">
        <v>189226</v>
      </c>
      <c r="G23" s="1">
        <v>197412</v>
      </c>
      <c r="H23" s="1">
        <v>193153</v>
      </c>
      <c r="I23" s="1">
        <v>198829</v>
      </c>
      <c r="J23" s="1">
        <v>207025</v>
      </c>
      <c r="K23" s="1">
        <v>195515</v>
      </c>
      <c r="L23" s="1">
        <v>166052</v>
      </c>
      <c r="M23" s="1">
        <v>174409</v>
      </c>
      <c r="N23" s="1">
        <v>177993</v>
      </c>
      <c r="O23" s="1">
        <v>165808</v>
      </c>
      <c r="P23" s="1">
        <v>165315</v>
      </c>
      <c r="Q23" s="1">
        <v>158501</v>
      </c>
      <c r="R23" s="1">
        <v>150398</v>
      </c>
      <c r="S23" s="1">
        <v>152040</v>
      </c>
      <c r="T23" s="1">
        <v>161774</v>
      </c>
      <c r="U23" s="1">
        <v>163826</v>
      </c>
      <c r="V23" s="1">
        <v>167918</v>
      </c>
      <c r="W23" s="1">
        <v>162171</v>
      </c>
      <c r="X23" s="1">
        <v>168101</v>
      </c>
      <c r="Y23" s="1">
        <v>168345</v>
      </c>
    </row>
    <row r="24" spans="1:25" x14ac:dyDescent="0.2">
      <c r="A24" t="s">
        <v>44</v>
      </c>
      <c r="C24">
        <v>475</v>
      </c>
      <c r="D24">
        <v>520</v>
      </c>
      <c r="E24">
        <v>543</v>
      </c>
      <c r="F24">
        <v>562</v>
      </c>
      <c r="G24">
        <v>570</v>
      </c>
      <c r="H24">
        <v>578</v>
      </c>
      <c r="I24">
        <v>586</v>
      </c>
      <c r="J24">
        <v>594</v>
      </c>
      <c r="K24">
        <v>600</v>
      </c>
      <c r="L24">
        <v>611</v>
      </c>
      <c r="M24">
        <v>620</v>
      </c>
      <c r="N24">
        <v>628</v>
      </c>
      <c r="O24">
        <v>637</v>
      </c>
      <c r="P24">
        <v>646</v>
      </c>
      <c r="Q24">
        <v>655</v>
      </c>
      <c r="R24">
        <v>664</v>
      </c>
      <c r="S24">
        <v>674</v>
      </c>
      <c r="T24">
        <v>683</v>
      </c>
      <c r="U24">
        <v>693</v>
      </c>
      <c r="V24">
        <v>702</v>
      </c>
      <c r="W24">
        <v>712</v>
      </c>
      <c r="X24">
        <v>721</v>
      </c>
      <c r="Y24">
        <v>730</v>
      </c>
    </row>
    <row r="25" spans="1:25" x14ac:dyDescent="0.2">
      <c r="A25" t="s">
        <v>11</v>
      </c>
      <c r="C25">
        <v>280699</v>
      </c>
      <c r="D25">
        <v>288955</v>
      </c>
      <c r="E25">
        <v>285207</v>
      </c>
      <c r="F25">
        <v>290918</v>
      </c>
      <c r="G25">
        <v>303744</v>
      </c>
      <c r="H25">
        <v>310114</v>
      </c>
      <c r="I25">
        <v>330008</v>
      </c>
      <c r="J25">
        <v>343439</v>
      </c>
      <c r="K25">
        <v>341550</v>
      </c>
      <c r="L25">
        <v>307575</v>
      </c>
      <c r="M25">
        <v>313097</v>
      </c>
      <c r="N25">
        <v>323848</v>
      </c>
      <c r="O25">
        <v>307106</v>
      </c>
      <c r="P25">
        <v>305781</v>
      </c>
      <c r="Q25">
        <v>310142</v>
      </c>
      <c r="R25">
        <v>314815</v>
      </c>
      <c r="S25">
        <v>315769</v>
      </c>
      <c r="T25">
        <v>313143</v>
      </c>
      <c r="U25">
        <v>316766</v>
      </c>
      <c r="V25">
        <v>311869</v>
      </c>
      <c r="W25">
        <v>304610</v>
      </c>
      <c r="X25">
        <v>307278</v>
      </c>
      <c r="Y25">
        <v>303943</v>
      </c>
    </row>
    <row r="26" spans="1:25" x14ac:dyDescent="0.2">
      <c r="A26" t="s">
        <v>45</v>
      </c>
      <c r="B26" t="s">
        <v>8</v>
      </c>
      <c r="C26">
        <v>14291</v>
      </c>
      <c r="D26">
        <v>14424</v>
      </c>
      <c r="E26">
        <v>14700</v>
      </c>
      <c r="F26">
        <v>14700</v>
      </c>
      <c r="G26">
        <v>15473</v>
      </c>
      <c r="H26">
        <v>15861</v>
      </c>
      <c r="I26">
        <v>16510</v>
      </c>
      <c r="J26">
        <v>17359</v>
      </c>
      <c r="K26">
        <v>16960</v>
      </c>
      <c r="L26">
        <v>16940</v>
      </c>
      <c r="M26">
        <v>20146</v>
      </c>
      <c r="N26">
        <v>20426</v>
      </c>
      <c r="O26">
        <v>20416</v>
      </c>
      <c r="P26">
        <v>19203</v>
      </c>
      <c r="Q26">
        <v>19223</v>
      </c>
      <c r="R26">
        <v>19763</v>
      </c>
      <c r="S26">
        <v>24560</v>
      </c>
      <c r="T26">
        <v>28418</v>
      </c>
      <c r="U26">
        <v>29279</v>
      </c>
      <c r="V26">
        <v>28197</v>
      </c>
      <c r="W26">
        <v>25387</v>
      </c>
      <c r="X26">
        <v>21053</v>
      </c>
      <c r="Y26" t="s">
        <v>9</v>
      </c>
    </row>
    <row r="27" spans="1:25" x14ac:dyDescent="0.2">
      <c r="A27" t="s">
        <v>46</v>
      </c>
      <c r="B27" t="s">
        <v>8</v>
      </c>
      <c r="C27">
        <v>12146</v>
      </c>
      <c r="D27">
        <v>18503</v>
      </c>
      <c r="E27">
        <v>17143</v>
      </c>
      <c r="F27">
        <v>18200</v>
      </c>
      <c r="G27">
        <v>20598</v>
      </c>
      <c r="H27">
        <v>25137</v>
      </c>
      <c r="I27">
        <v>30495</v>
      </c>
      <c r="J27">
        <v>35804</v>
      </c>
      <c r="K27">
        <v>35744</v>
      </c>
      <c r="L27">
        <v>35373</v>
      </c>
      <c r="M27">
        <v>33720</v>
      </c>
      <c r="N27">
        <v>34529</v>
      </c>
      <c r="O27">
        <v>33735</v>
      </c>
      <c r="P27">
        <v>35817</v>
      </c>
      <c r="Q27">
        <v>37517</v>
      </c>
      <c r="R27">
        <v>38352</v>
      </c>
      <c r="S27">
        <v>40006</v>
      </c>
      <c r="T27">
        <v>39687</v>
      </c>
      <c r="U27">
        <v>37948</v>
      </c>
      <c r="V27">
        <v>36951</v>
      </c>
      <c r="W27">
        <v>32223</v>
      </c>
      <c r="X27">
        <v>37101</v>
      </c>
      <c r="Y27">
        <v>37443</v>
      </c>
    </row>
    <row r="28" spans="1:25" x14ac:dyDescent="0.2">
      <c r="A28" t="s">
        <v>47</v>
      </c>
      <c r="C28" t="s">
        <v>9</v>
      </c>
      <c r="D28">
        <v>642</v>
      </c>
      <c r="E28">
        <v>660</v>
      </c>
      <c r="F28">
        <v>679</v>
      </c>
      <c r="G28">
        <v>699</v>
      </c>
      <c r="H28">
        <v>741</v>
      </c>
      <c r="I28">
        <v>786</v>
      </c>
      <c r="J28">
        <v>825</v>
      </c>
      <c r="K28">
        <v>805</v>
      </c>
      <c r="L28">
        <v>813</v>
      </c>
      <c r="M28">
        <v>806</v>
      </c>
      <c r="N28">
        <v>777</v>
      </c>
      <c r="O28">
        <v>786</v>
      </c>
      <c r="P28">
        <v>808</v>
      </c>
      <c r="Q28">
        <v>850</v>
      </c>
      <c r="R28">
        <v>907</v>
      </c>
      <c r="S28">
        <v>1052</v>
      </c>
      <c r="T28">
        <v>1150</v>
      </c>
      <c r="U28">
        <v>1186</v>
      </c>
      <c r="V28">
        <v>1176</v>
      </c>
      <c r="W28">
        <v>910</v>
      </c>
      <c r="X28">
        <v>1089</v>
      </c>
      <c r="Y28">
        <v>1189</v>
      </c>
    </row>
    <row r="29" spans="1:25" x14ac:dyDescent="0.2">
      <c r="A29" t="s">
        <v>12</v>
      </c>
      <c r="C29">
        <v>494000</v>
      </c>
      <c r="D29">
        <v>515000</v>
      </c>
      <c r="E29">
        <v>545000</v>
      </c>
      <c r="F29">
        <v>595000</v>
      </c>
      <c r="G29">
        <v>643000</v>
      </c>
      <c r="H29">
        <v>728300</v>
      </c>
      <c r="I29">
        <v>825900</v>
      </c>
      <c r="J29">
        <v>933700</v>
      </c>
      <c r="K29">
        <v>1021600</v>
      </c>
      <c r="L29">
        <v>1144500</v>
      </c>
      <c r="M29">
        <v>1287300</v>
      </c>
      <c r="N29">
        <v>1407800</v>
      </c>
      <c r="O29">
        <v>1508000</v>
      </c>
      <c r="P29">
        <v>1653600</v>
      </c>
      <c r="Q29">
        <v>1824300</v>
      </c>
      <c r="R29">
        <v>2026100</v>
      </c>
      <c r="S29">
        <v>2226570</v>
      </c>
      <c r="T29">
        <v>2435870</v>
      </c>
      <c r="U29" t="s">
        <v>9</v>
      </c>
      <c r="V29" t="s">
        <v>9</v>
      </c>
      <c r="W29" t="s">
        <v>9</v>
      </c>
      <c r="X29" t="s">
        <v>9</v>
      </c>
      <c r="Y29" t="s">
        <v>9</v>
      </c>
    </row>
    <row r="30" spans="1:25" x14ac:dyDescent="0.2">
      <c r="A30" t="s">
        <v>48</v>
      </c>
      <c r="C30">
        <v>12348</v>
      </c>
      <c r="D30">
        <v>12405</v>
      </c>
      <c r="E30">
        <v>14448</v>
      </c>
      <c r="F30">
        <v>15898</v>
      </c>
      <c r="G30">
        <v>17289</v>
      </c>
      <c r="H30">
        <v>18152</v>
      </c>
      <c r="I30">
        <v>17686</v>
      </c>
      <c r="J30">
        <v>19146</v>
      </c>
      <c r="K30">
        <v>17290</v>
      </c>
      <c r="L30">
        <v>12068</v>
      </c>
      <c r="M30">
        <v>10924</v>
      </c>
      <c r="N30">
        <v>9941</v>
      </c>
      <c r="O30">
        <v>9895</v>
      </c>
      <c r="P30">
        <v>9138</v>
      </c>
      <c r="Q30">
        <v>9772</v>
      </c>
      <c r="R30">
        <v>9844</v>
      </c>
      <c r="S30">
        <v>11564</v>
      </c>
      <c r="T30">
        <v>11758</v>
      </c>
      <c r="U30">
        <v>11538</v>
      </c>
      <c r="V30">
        <v>12403</v>
      </c>
      <c r="W30">
        <v>11383</v>
      </c>
      <c r="X30">
        <v>12485</v>
      </c>
      <c r="Y30">
        <v>12384</v>
      </c>
    </row>
    <row r="31" spans="1:25" x14ac:dyDescent="0.2">
      <c r="A31" t="s">
        <v>13</v>
      </c>
      <c r="B31" t="s">
        <v>8</v>
      </c>
      <c r="C31">
        <v>185101</v>
      </c>
      <c r="D31">
        <v>186510</v>
      </c>
      <c r="E31">
        <v>192678</v>
      </c>
      <c r="F31">
        <v>143180</v>
      </c>
      <c r="G31">
        <v>196976</v>
      </c>
      <c r="H31">
        <v>211800</v>
      </c>
      <c r="I31">
        <v>187012</v>
      </c>
      <c r="J31">
        <v>179411</v>
      </c>
      <c r="K31">
        <v>180461</v>
      </c>
      <c r="L31">
        <v>163762</v>
      </c>
      <c r="M31">
        <v>175775</v>
      </c>
      <c r="N31">
        <v>142885</v>
      </c>
      <c r="O31">
        <v>124010</v>
      </c>
      <c r="P31">
        <v>127241</v>
      </c>
      <c r="Q31">
        <v>117813</v>
      </c>
      <c r="R31">
        <v>116820</v>
      </c>
      <c r="S31">
        <v>112638</v>
      </c>
      <c r="T31">
        <v>119687</v>
      </c>
      <c r="U31">
        <v>124915</v>
      </c>
      <c r="V31">
        <v>137986</v>
      </c>
      <c r="W31">
        <v>133222</v>
      </c>
      <c r="X31">
        <v>144986</v>
      </c>
      <c r="Y31">
        <v>151100</v>
      </c>
    </row>
    <row r="32" spans="1:25" x14ac:dyDescent="0.2">
      <c r="A32" t="s">
        <v>14</v>
      </c>
      <c r="B32" t="s">
        <v>8</v>
      </c>
      <c r="C32">
        <v>313118</v>
      </c>
      <c r="D32">
        <v>313072</v>
      </c>
      <c r="E32">
        <v>312028</v>
      </c>
      <c r="F32">
        <v>321862</v>
      </c>
      <c r="G32">
        <v>327632</v>
      </c>
      <c r="H32">
        <v>334979</v>
      </c>
      <c r="I32">
        <v>346534</v>
      </c>
      <c r="J32">
        <v>354800</v>
      </c>
      <c r="K32">
        <v>346420</v>
      </c>
      <c r="L32">
        <v>334667</v>
      </c>
      <c r="M32">
        <v>290082</v>
      </c>
      <c r="N32">
        <v>275525</v>
      </c>
      <c r="O32">
        <v>246971</v>
      </c>
      <c r="P32">
        <v>251836</v>
      </c>
      <c r="Q32">
        <v>246991</v>
      </c>
      <c r="R32">
        <v>240195</v>
      </c>
      <c r="S32">
        <v>246991</v>
      </c>
      <c r="T32">
        <v>247782</v>
      </c>
      <c r="U32">
        <v>247395</v>
      </c>
      <c r="V32">
        <v>251471</v>
      </c>
      <c r="W32">
        <v>213420</v>
      </c>
      <c r="X32">
        <v>224095</v>
      </c>
      <c r="Y32" t="s">
        <v>9</v>
      </c>
    </row>
    <row r="33" spans="1:25" x14ac:dyDescent="0.2">
      <c r="A33" t="s">
        <v>49</v>
      </c>
      <c r="C33" t="s">
        <v>9</v>
      </c>
      <c r="D33" t="s">
        <v>9</v>
      </c>
      <c r="E33" t="s">
        <v>9</v>
      </c>
      <c r="F33" t="s">
        <v>9</v>
      </c>
      <c r="G33" t="s">
        <v>9</v>
      </c>
      <c r="H33" t="s">
        <v>9</v>
      </c>
      <c r="I33" t="s">
        <v>9</v>
      </c>
      <c r="J33">
        <v>62574</v>
      </c>
      <c r="K33">
        <v>63477</v>
      </c>
      <c r="L33">
        <v>66236</v>
      </c>
      <c r="M33">
        <v>80220</v>
      </c>
      <c r="N33">
        <v>121035</v>
      </c>
      <c r="O33">
        <v>132265</v>
      </c>
      <c r="P33">
        <v>145203</v>
      </c>
      <c r="Q33">
        <v>155069</v>
      </c>
      <c r="R33">
        <v>159353</v>
      </c>
      <c r="S33">
        <v>160838</v>
      </c>
      <c r="T33">
        <v>161852</v>
      </c>
      <c r="U33">
        <v>172679</v>
      </c>
      <c r="V33">
        <v>182696</v>
      </c>
      <c r="W33">
        <v>160686</v>
      </c>
      <c r="X33" t="s">
        <v>9</v>
      </c>
      <c r="Y33" t="s">
        <v>9</v>
      </c>
    </row>
    <row r="34" spans="1:25" x14ac:dyDescent="0.2">
      <c r="A34" t="s">
        <v>50</v>
      </c>
      <c r="C34" t="s">
        <v>9</v>
      </c>
      <c r="D34">
        <v>90875</v>
      </c>
      <c r="E34">
        <v>91994</v>
      </c>
      <c r="F34">
        <v>98373</v>
      </c>
      <c r="G34">
        <v>101057</v>
      </c>
      <c r="H34">
        <v>100869</v>
      </c>
      <c r="I34">
        <v>109008</v>
      </c>
      <c r="J34">
        <v>105222</v>
      </c>
      <c r="K34">
        <v>101437</v>
      </c>
      <c r="L34">
        <v>99089</v>
      </c>
      <c r="M34">
        <v>102808</v>
      </c>
      <c r="N34">
        <v>104476</v>
      </c>
      <c r="O34">
        <v>111529</v>
      </c>
      <c r="P34">
        <v>118582</v>
      </c>
      <c r="Q34">
        <v>124650</v>
      </c>
      <c r="R34">
        <v>132382</v>
      </c>
      <c r="S34">
        <v>135259</v>
      </c>
      <c r="T34">
        <v>140374</v>
      </c>
      <c r="U34">
        <v>143530</v>
      </c>
      <c r="V34">
        <v>139862</v>
      </c>
      <c r="W34">
        <v>135446</v>
      </c>
      <c r="X34">
        <v>139933</v>
      </c>
      <c r="Y34" t="s">
        <v>9</v>
      </c>
    </row>
    <row r="35" spans="1:25" x14ac:dyDescent="0.2">
      <c r="A35" t="s">
        <v>51</v>
      </c>
      <c r="C35">
        <v>4788</v>
      </c>
      <c r="D35">
        <v>5360</v>
      </c>
      <c r="E35">
        <v>6160</v>
      </c>
      <c r="F35">
        <v>6763</v>
      </c>
      <c r="G35">
        <v>7309</v>
      </c>
      <c r="H35">
        <v>8547</v>
      </c>
      <c r="I35">
        <v>10937</v>
      </c>
      <c r="J35">
        <v>13142</v>
      </c>
      <c r="K35">
        <v>12344</v>
      </c>
      <c r="L35">
        <v>8115</v>
      </c>
      <c r="M35">
        <v>10590</v>
      </c>
      <c r="N35">
        <v>12131</v>
      </c>
      <c r="O35">
        <v>12178</v>
      </c>
      <c r="P35">
        <v>12816</v>
      </c>
      <c r="Q35">
        <v>13670</v>
      </c>
      <c r="R35">
        <v>14690</v>
      </c>
      <c r="S35">
        <v>14227</v>
      </c>
      <c r="T35">
        <v>14972</v>
      </c>
      <c r="U35">
        <v>14997</v>
      </c>
      <c r="V35">
        <v>14965</v>
      </c>
      <c r="W35">
        <v>13705</v>
      </c>
      <c r="X35">
        <v>15103</v>
      </c>
      <c r="Y35">
        <v>14581</v>
      </c>
    </row>
    <row r="36" spans="1:25" x14ac:dyDescent="0.2">
      <c r="A36" t="s">
        <v>52</v>
      </c>
      <c r="B36" t="s">
        <v>8</v>
      </c>
      <c r="C36" t="s">
        <v>9</v>
      </c>
      <c r="D36" t="s">
        <v>9</v>
      </c>
      <c r="E36" t="s">
        <v>9</v>
      </c>
      <c r="F36" t="s">
        <v>9</v>
      </c>
      <c r="G36" t="s">
        <v>9</v>
      </c>
      <c r="H36">
        <v>390</v>
      </c>
      <c r="I36">
        <v>340</v>
      </c>
      <c r="J36">
        <v>340</v>
      </c>
      <c r="K36">
        <v>330</v>
      </c>
      <c r="L36">
        <v>264</v>
      </c>
      <c r="M36">
        <v>305</v>
      </c>
      <c r="N36">
        <v>312</v>
      </c>
      <c r="O36">
        <v>281</v>
      </c>
      <c r="P36">
        <v>318</v>
      </c>
      <c r="Q36" t="s">
        <v>9</v>
      </c>
      <c r="R36" t="s">
        <v>9</v>
      </c>
      <c r="S36" t="s">
        <v>9</v>
      </c>
      <c r="T36" t="s">
        <v>9</v>
      </c>
      <c r="U36" t="s">
        <v>9</v>
      </c>
      <c r="V36" t="s">
        <v>9</v>
      </c>
      <c r="W36" t="s">
        <v>9</v>
      </c>
      <c r="X36" t="s">
        <v>9</v>
      </c>
      <c r="Y36" t="s">
        <v>9</v>
      </c>
    </row>
    <row r="37" spans="1:25" x14ac:dyDescent="0.2">
      <c r="A37" t="s">
        <v>53</v>
      </c>
      <c r="C37">
        <v>7769</v>
      </c>
      <c r="D37">
        <v>8274</v>
      </c>
      <c r="E37">
        <v>10709</v>
      </c>
      <c r="F37">
        <v>11463</v>
      </c>
      <c r="G37">
        <v>12279</v>
      </c>
      <c r="H37">
        <v>15908</v>
      </c>
      <c r="I37">
        <v>18135</v>
      </c>
      <c r="J37">
        <v>20278</v>
      </c>
      <c r="K37">
        <v>20419</v>
      </c>
      <c r="L37">
        <v>17757</v>
      </c>
      <c r="M37">
        <v>19398</v>
      </c>
      <c r="N37">
        <v>21512</v>
      </c>
      <c r="O37">
        <v>23449</v>
      </c>
      <c r="P37">
        <v>26338</v>
      </c>
      <c r="Q37">
        <v>28067</v>
      </c>
      <c r="R37">
        <v>26485</v>
      </c>
      <c r="S37">
        <v>30974</v>
      </c>
      <c r="T37">
        <v>39099</v>
      </c>
      <c r="U37">
        <v>43591</v>
      </c>
      <c r="V37">
        <v>53117</v>
      </c>
      <c r="W37">
        <v>55292</v>
      </c>
      <c r="X37">
        <v>57755</v>
      </c>
      <c r="Y37">
        <v>53773</v>
      </c>
    </row>
    <row r="38" spans="1:25" x14ac:dyDescent="0.2">
      <c r="A38" t="s">
        <v>54</v>
      </c>
      <c r="B38" t="s">
        <v>8</v>
      </c>
      <c r="C38">
        <v>7609</v>
      </c>
      <c r="D38">
        <v>8777</v>
      </c>
      <c r="E38">
        <v>9431</v>
      </c>
      <c r="F38">
        <v>9643</v>
      </c>
      <c r="G38">
        <v>9954</v>
      </c>
      <c r="H38">
        <v>8915</v>
      </c>
      <c r="I38">
        <v>8879</v>
      </c>
      <c r="J38">
        <v>9222</v>
      </c>
      <c r="K38">
        <v>9566</v>
      </c>
      <c r="L38">
        <v>8400</v>
      </c>
      <c r="M38">
        <v>8657</v>
      </c>
      <c r="N38">
        <v>8837</v>
      </c>
      <c r="O38">
        <v>6550</v>
      </c>
      <c r="P38">
        <v>7214</v>
      </c>
      <c r="Q38">
        <v>7912</v>
      </c>
      <c r="R38">
        <v>7095</v>
      </c>
      <c r="S38">
        <v>6448</v>
      </c>
      <c r="T38">
        <v>6418</v>
      </c>
      <c r="U38">
        <v>6968</v>
      </c>
      <c r="V38">
        <v>7540</v>
      </c>
      <c r="W38" t="s">
        <v>9</v>
      </c>
      <c r="X38" t="s">
        <v>9</v>
      </c>
      <c r="Y38" t="s">
        <v>9</v>
      </c>
    </row>
    <row r="39" spans="1:25" x14ac:dyDescent="0.2">
      <c r="A39" t="s">
        <v>55</v>
      </c>
      <c r="B39" t="s">
        <v>8</v>
      </c>
      <c r="C39">
        <v>194053</v>
      </c>
      <c r="D39">
        <v>191901</v>
      </c>
      <c r="E39">
        <v>192900</v>
      </c>
      <c r="F39">
        <v>195200</v>
      </c>
      <c r="G39">
        <v>199800</v>
      </c>
      <c r="H39">
        <v>204217</v>
      </c>
      <c r="I39">
        <v>209392</v>
      </c>
      <c r="J39">
        <v>222391</v>
      </c>
      <c r="K39">
        <v>227290</v>
      </c>
      <c r="L39">
        <v>211600</v>
      </c>
      <c r="M39">
        <v>220285</v>
      </c>
      <c r="N39">
        <v>226900</v>
      </c>
      <c r="O39">
        <v>233464</v>
      </c>
      <c r="P39">
        <v>235427</v>
      </c>
      <c r="Q39">
        <v>239710</v>
      </c>
      <c r="R39">
        <v>245136</v>
      </c>
      <c r="S39">
        <v>251122</v>
      </c>
      <c r="T39">
        <v>256136</v>
      </c>
      <c r="U39">
        <v>260642</v>
      </c>
      <c r="V39">
        <v>258684</v>
      </c>
      <c r="W39">
        <v>240394</v>
      </c>
      <c r="X39">
        <v>250350</v>
      </c>
      <c r="Y39" t="s">
        <v>9</v>
      </c>
    </row>
    <row r="40" spans="1:25" x14ac:dyDescent="0.2">
      <c r="A40" t="s">
        <v>56</v>
      </c>
      <c r="B40" t="s">
        <v>8</v>
      </c>
      <c r="C40">
        <v>1001</v>
      </c>
      <c r="D40">
        <v>964</v>
      </c>
      <c r="E40">
        <v>1152</v>
      </c>
      <c r="F40">
        <v>1459</v>
      </c>
      <c r="G40">
        <v>2161</v>
      </c>
      <c r="H40">
        <v>2405</v>
      </c>
      <c r="I40">
        <v>2567</v>
      </c>
      <c r="J40">
        <v>2743</v>
      </c>
      <c r="K40">
        <v>2966</v>
      </c>
      <c r="L40">
        <v>2714</v>
      </c>
      <c r="M40">
        <v>3233</v>
      </c>
      <c r="N40">
        <v>3597</v>
      </c>
      <c r="O40">
        <v>3954</v>
      </c>
      <c r="P40">
        <v>4423</v>
      </c>
      <c r="Q40">
        <v>4306</v>
      </c>
      <c r="R40">
        <v>4217</v>
      </c>
      <c r="S40">
        <v>4693</v>
      </c>
      <c r="T40">
        <v>5008</v>
      </c>
      <c r="U40">
        <v>5290</v>
      </c>
      <c r="V40">
        <v>5567</v>
      </c>
      <c r="W40">
        <v>5551</v>
      </c>
      <c r="X40">
        <v>6346</v>
      </c>
      <c r="Y40">
        <v>6648</v>
      </c>
    </row>
    <row r="41" spans="1:25" x14ac:dyDescent="0.2">
      <c r="A41" t="s">
        <v>57</v>
      </c>
      <c r="B41" t="s">
        <v>8</v>
      </c>
      <c r="C41" t="s">
        <v>9</v>
      </c>
      <c r="D41">
        <v>78</v>
      </c>
      <c r="E41">
        <v>71</v>
      </c>
      <c r="F41">
        <v>71</v>
      </c>
      <c r="G41">
        <v>65</v>
      </c>
      <c r="H41">
        <v>61</v>
      </c>
      <c r="I41">
        <v>73</v>
      </c>
      <c r="J41">
        <v>92</v>
      </c>
      <c r="K41">
        <v>137</v>
      </c>
      <c r="L41">
        <v>179</v>
      </c>
      <c r="M41">
        <v>167</v>
      </c>
      <c r="N41">
        <v>102</v>
      </c>
      <c r="O41">
        <v>76</v>
      </c>
      <c r="P41">
        <v>67</v>
      </c>
      <c r="Q41">
        <v>122</v>
      </c>
      <c r="R41">
        <v>140</v>
      </c>
      <c r="S41">
        <v>121</v>
      </c>
      <c r="T41">
        <v>103</v>
      </c>
      <c r="U41" t="s">
        <v>9</v>
      </c>
      <c r="V41" t="s">
        <v>9</v>
      </c>
      <c r="W41" t="s">
        <v>9</v>
      </c>
      <c r="X41" t="s">
        <v>9</v>
      </c>
      <c r="Y41" t="s">
        <v>9</v>
      </c>
    </row>
    <row r="42" spans="1:25" s="1" customFormat="1" x14ac:dyDescent="0.2">
      <c r="A42" s="1" t="s">
        <v>15</v>
      </c>
      <c r="B42" s="1" t="s">
        <v>8</v>
      </c>
      <c r="C42" s="1">
        <v>43413</v>
      </c>
      <c r="D42" s="1">
        <v>42725</v>
      </c>
      <c r="E42" s="1">
        <v>41430</v>
      </c>
      <c r="F42" s="1">
        <v>43960</v>
      </c>
      <c r="G42" s="1">
        <v>46845</v>
      </c>
      <c r="H42" s="1">
        <v>46327</v>
      </c>
      <c r="I42" s="1">
        <v>45586</v>
      </c>
      <c r="J42" s="1">
        <v>44923</v>
      </c>
      <c r="K42" s="1">
        <v>47094</v>
      </c>
      <c r="L42" s="1">
        <v>45902</v>
      </c>
      <c r="M42" s="1">
        <v>40457</v>
      </c>
      <c r="N42" s="1">
        <v>40154</v>
      </c>
      <c r="O42" s="1">
        <v>38477</v>
      </c>
      <c r="P42" s="1">
        <v>42001</v>
      </c>
      <c r="Q42" s="1">
        <v>42184</v>
      </c>
      <c r="R42" s="1">
        <v>41650</v>
      </c>
      <c r="S42" s="1">
        <v>42966</v>
      </c>
      <c r="T42" s="1">
        <v>42455</v>
      </c>
      <c r="U42" s="1">
        <v>42733</v>
      </c>
      <c r="V42" s="1">
        <v>44418</v>
      </c>
      <c r="W42" s="1">
        <v>43823</v>
      </c>
      <c r="X42" s="1">
        <v>44981</v>
      </c>
      <c r="Y42" s="1" t="s">
        <v>9</v>
      </c>
    </row>
    <row r="43" spans="1:25" x14ac:dyDescent="0.2">
      <c r="A43" t="s">
        <v>58</v>
      </c>
      <c r="B43" t="s">
        <v>8</v>
      </c>
      <c r="C43">
        <v>13138</v>
      </c>
      <c r="D43">
        <v>17750</v>
      </c>
      <c r="E43">
        <v>17942</v>
      </c>
      <c r="F43">
        <v>18410</v>
      </c>
      <c r="G43">
        <v>20472</v>
      </c>
      <c r="H43">
        <v>20296</v>
      </c>
      <c r="I43">
        <v>20200</v>
      </c>
      <c r="J43">
        <v>20828</v>
      </c>
      <c r="K43">
        <v>22207</v>
      </c>
      <c r="L43">
        <v>18807</v>
      </c>
      <c r="M43">
        <v>21265</v>
      </c>
      <c r="N43">
        <v>21568</v>
      </c>
      <c r="O43">
        <v>21754</v>
      </c>
      <c r="P43">
        <v>21773</v>
      </c>
      <c r="Q43">
        <v>23746</v>
      </c>
      <c r="R43">
        <v>23078</v>
      </c>
      <c r="S43">
        <v>23349</v>
      </c>
      <c r="T43">
        <v>24994</v>
      </c>
      <c r="U43">
        <v>25432</v>
      </c>
      <c r="V43">
        <v>25491</v>
      </c>
      <c r="W43">
        <v>25641</v>
      </c>
      <c r="X43">
        <v>27332</v>
      </c>
      <c r="Y43">
        <v>27597</v>
      </c>
    </row>
    <row r="44" spans="1:25" x14ac:dyDescent="0.2">
      <c r="A44" t="s">
        <v>59</v>
      </c>
      <c r="B44" t="s">
        <v>8</v>
      </c>
      <c r="C44">
        <v>776</v>
      </c>
      <c r="D44">
        <v>3131</v>
      </c>
      <c r="E44">
        <v>3679</v>
      </c>
      <c r="F44">
        <v>5450</v>
      </c>
      <c r="G44">
        <v>5341</v>
      </c>
      <c r="H44">
        <v>5576</v>
      </c>
      <c r="I44">
        <v>8299</v>
      </c>
      <c r="J44">
        <v>5938</v>
      </c>
      <c r="K44">
        <v>3978</v>
      </c>
      <c r="L44">
        <v>4035</v>
      </c>
      <c r="M44">
        <v>4235</v>
      </c>
      <c r="N44">
        <v>8933</v>
      </c>
      <c r="O44">
        <v>8965</v>
      </c>
      <c r="P44">
        <v>7466</v>
      </c>
      <c r="Q44">
        <v>10622</v>
      </c>
      <c r="R44">
        <v>10192</v>
      </c>
      <c r="S44">
        <v>10590</v>
      </c>
      <c r="T44">
        <v>10850</v>
      </c>
      <c r="U44">
        <v>10639</v>
      </c>
      <c r="V44">
        <v>10267</v>
      </c>
      <c r="W44">
        <v>10644</v>
      </c>
      <c r="X44">
        <v>11444</v>
      </c>
      <c r="Y44">
        <v>14627</v>
      </c>
    </row>
    <row r="45" spans="1:25" x14ac:dyDescent="0.2">
      <c r="A45" t="s">
        <v>60</v>
      </c>
      <c r="B45" t="s">
        <v>8</v>
      </c>
      <c r="C45">
        <v>13017</v>
      </c>
      <c r="D45">
        <v>13287</v>
      </c>
      <c r="E45">
        <v>13614</v>
      </c>
      <c r="F45">
        <v>14115</v>
      </c>
      <c r="G45">
        <v>14966</v>
      </c>
      <c r="H45">
        <v>15875</v>
      </c>
      <c r="I45">
        <v>15862</v>
      </c>
      <c r="J45">
        <v>16244</v>
      </c>
      <c r="K45">
        <v>17564</v>
      </c>
      <c r="L45">
        <v>16109</v>
      </c>
      <c r="M45">
        <v>17334</v>
      </c>
      <c r="N45">
        <v>17167</v>
      </c>
      <c r="O45">
        <v>18086</v>
      </c>
      <c r="P45">
        <v>19712</v>
      </c>
      <c r="Q45">
        <v>20297</v>
      </c>
      <c r="R45">
        <v>19730</v>
      </c>
      <c r="S45">
        <v>19676</v>
      </c>
      <c r="T45">
        <v>20075</v>
      </c>
      <c r="U45">
        <v>19982</v>
      </c>
      <c r="V45">
        <v>20526</v>
      </c>
      <c r="W45">
        <v>20229</v>
      </c>
      <c r="X45">
        <v>21703</v>
      </c>
      <c r="Y45">
        <v>23588</v>
      </c>
    </row>
    <row r="46" spans="1:25" s="1" customFormat="1" x14ac:dyDescent="0.2">
      <c r="A46" s="1" t="s">
        <v>61</v>
      </c>
      <c r="B46" s="1" t="s">
        <v>8</v>
      </c>
      <c r="C46" s="1">
        <v>75023</v>
      </c>
      <c r="D46" s="1">
        <v>77228</v>
      </c>
      <c r="E46" s="1">
        <v>80318</v>
      </c>
      <c r="F46" s="1">
        <v>85989</v>
      </c>
      <c r="G46" s="1">
        <v>110481</v>
      </c>
      <c r="H46" s="1">
        <v>119740</v>
      </c>
      <c r="I46" s="1">
        <v>136490</v>
      </c>
      <c r="J46" s="1">
        <v>159527</v>
      </c>
      <c r="K46" s="1">
        <v>174223</v>
      </c>
      <c r="L46" s="1">
        <v>191484</v>
      </c>
      <c r="M46" s="1">
        <v>214204</v>
      </c>
      <c r="N46" s="1">
        <v>218888</v>
      </c>
      <c r="O46" s="1">
        <v>233310</v>
      </c>
      <c r="P46" s="1">
        <v>259708</v>
      </c>
      <c r="Q46" s="1">
        <v>262860</v>
      </c>
      <c r="R46" s="1">
        <v>273107</v>
      </c>
      <c r="S46" s="1">
        <v>303560</v>
      </c>
      <c r="T46" s="1">
        <v>348559</v>
      </c>
      <c r="U46" s="1">
        <v>377778</v>
      </c>
      <c r="V46" s="1">
        <v>395311</v>
      </c>
      <c r="W46" s="1">
        <v>461582</v>
      </c>
      <c r="X46" s="1">
        <v>410224</v>
      </c>
      <c r="Y46" s="1">
        <v>406902</v>
      </c>
    </row>
    <row r="47" spans="1:25" x14ac:dyDescent="0.2">
      <c r="A47" t="s">
        <v>62</v>
      </c>
      <c r="B47" t="s">
        <v>8</v>
      </c>
      <c r="C47">
        <v>27137</v>
      </c>
      <c r="D47">
        <v>30252</v>
      </c>
      <c r="E47">
        <v>30056</v>
      </c>
      <c r="F47">
        <v>27440</v>
      </c>
      <c r="G47">
        <v>40880</v>
      </c>
      <c r="H47">
        <v>42657</v>
      </c>
      <c r="I47">
        <v>45032</v>
      </c>
      <c r="J47">
        <v>46406</v>
      </c>
      <c r="K47">
        <v>38950</v>
      </c>
      <c r="L47">
        <v>35356</v>
      </c>
      <c r="M47">
        <v>34640</v>
      </c>
      <c r="N47">
        <v>37472</v>
      </c>
      <c r="O47">
        <v>32274</v>
      </c>
      <c r="P47">
        <v>39624</v>
      </c>
      <c r="Q47">
        <v>36336</v>
      </c>
      <c r="R47">
        <v>32525</v>
      </c>
      <c r="S47">
        <v>34683</v>
      </c>
      <c r="T47">
        <v>34073</v>
      </c>
      <c r="U47">
        <v>32676</v>
      </c>
      <c r="V47">
        <v>31087</v>
      </c>
      <c r="W47">
        <v>24207</v>
      </c>
      <c r="X47">
        <v>32083</v>
      </c>
      <c r="Y47" t="s">
        <v>9</v>
      </c>
    </row>
    <row r="48" spans="1:25" x14ac:dyDescent="0.2">
      <c r="A48" t="s">
        <v>63</v>
      </c>
      <c r="B48" t="s">
        <v>8</v>
      </c>
      <c r="C48">
        <v>14288</v>
      </c>
      <c r="D48">
        <v>18544</v>
      </c>
      <c r="E48">
        <v>25350</v>
      </c>
      <c r="F48">
        <v>30853</v>
      </c>
      <c r="G48">
        <v>37220</v>
      </c>
      <c r="H48">
        <v>51532</v>
      </c>
      <c r="I48">
        <v>57278</v>
      </c>
      <c r="J48">
        <v>59517</v>
      </c>
      <c r="K48">
        <v>56377</v>
      </c>
      <c r="L48">
        <v>34265</v>
      </c>
      <c r="M48">
        <v>25883</v>
      </c>
      <c r="N48">
        <v>26347</v>
      </c>
      <c r="O48">
        <v>29662</v>
      </c>
      <c r="P48">
        <v>34026</v>
      </c>
      <c r="Q48">
        <v>35135</v>
      </c>
      <c r="R48">
        <v>39022</v>
      </c>
      <c r="S48">
        <v>48175</v>
      </c>
      <c r="T48">
        <v>54704</v>
      </c>
      <c r="U48">
        <v>58761</v>
      </c>
      <c r="V48">
        <v>61041</v>
      </c>
      <c r="W48" t="s">
        <v>9</v>
      </c>
      <c r="X48" t="s">
        <v>9</v>
      </c>
      <c r="Y48" t="s">
        <v>9</v>
      </c>
    </row>
    <row r="49" spans="1:25" x14ac:dyDescent="0.2">
      <c r="A49" t="s">
        <v>64</v>
      </c>
      <c r="B49" t="s">
        <v>8</v>
      </c>
      <c r="C49">
        <v>152735</v>
      </c>
      <c r="D49">
        <v>159852</v>
      </c>
      <c r="E49">
        <v>167238</v>
      </c>
      <c r="F49">
        <v>173146</v>
      </c>
      <c r="G49">
        <v>182141</v>
      </c>
      <c r="H49">
        <v>193597</v>
      </c>
      <c r="I49">
        <v>198766</v>
      </c>
      <c r="J49">
        <v>205849</v>
      </c>
      <c r="K49">
        <v>216276</v>
      </c>
      <c r="L49">
        <v>180136</v>
      </c>
      <c r="M49">
        <v>199341</v>
      </c>
      <c r="N49">
        <v>222823</v>
      </c>
      <c r="O49">
        <v>248862</v>
      </c>
      <c r="P49">
        <v>250054</v>
      </c>
      <c r="Q49">
        <v>246784</v>
      </c>
      <c r="R49">
        <v>241512</v>
      </c>
      <c r="S49">
        <v>240715</v>
      </c>
      <c r="T49">
        <v>245818</v>
      </c>
      <c r="U49">
        <v>248990</v>
      </c>
      <c r="V49">
        <v>263878</v>
      </c>
      <c r="W49">
        <v>258532</v>
      </c>
      <c r="X49" t="s">
        <v>9</v>
      </c>
      <c r="Y49" t="s">
        <v>9</v>
      </c>
    </row>
    <row r="50" spans="1:25" x14ac:dyDescent="0.2">
      <c r="A50" t="s">
        <v>65</v>
      </c>
      <c r="B50" t="s">
        <v>8</v>
      </c>
      <c r="C50">
        <v>582</v>
      </c>
      <c r="D50">
        <v>475</v>
      </c>
      <c r="E50">
        <v>459</v>
      </c>
      <c r="F50">
        <v>452</v>
      </c>
      <c r="G50">
        <v>277</v>
      </c>
      <c r="H50">
        <v>680</v>
      </c>
      <c r="I50">
        <v>798</v>
      </c>
      <c r="J50">
        <v>1161</v>
      </c>
      <c r="K50">
        <v>1112</v>
      </c>
      <c r="L50">
        <v>1185</v>
      </c>
      <c r="M50">
        <v>1689</v>
      </c>
      <c r="N50">
        <v>1907</v>
      </c>
      <c r="O50">
        <v>2474</v>
      </c>
      <c r="P50">
        <v>2824</v>
      </c>
      <c r="Q50">
        <v>2959</v>
      </c>
      <c r="R50">
        <v>2973</v>
      </c>
      <c r="S50">
        <v>4299</v>
      </c>
      <c r="T50">
        <v>4980</v>
      </c>
      <c r="U50">
        <v>6443</v>
      </c>
      <c r="V50">
        <v>8175</v>
      </c>
      <c r="W50">
        <v>7741</v>
      </c>
      <c r="X50">
        <v>9921</v>
      </c>
      <c r="Y50">
        <v>9614</v>
      </c>
    </row>
    <row r="51" spans="1:25" x14ac:dyDescent="0.2">
      <c r="A51" t="s">
        <v>66</v>
      </c>
      <c r="C51">
        <v>14341</v>
      </c>
      <c r="D51">
        <v>13799</v>
      </c>
      <c r="E51">
        <v>14929</v>
      </c>
      <c r="F51">
        <v>16859</v>
      </c>
      <c r="G51">
        <v>18517</v>
      </c>
      <c r="H51">
        <v>22550</v>
      </c>
      <c r="I51">
        <v>22114</v>
      </c>
      <c r="J51">
        <v>27050</v>
      </c>
      <c r="K51">
        <v>29094</v>
      </c>
      <c r="L51">
        <v>27484</v>
      </c>
      <c r="M51">
        <v>27411</v>
      </c>
      <c r="N51">
        <v>29045</v>
      </c>
      <c r="O51">
        <v>29504</v>
      </c>
      <c r="P51">
        <v>30005</v>
      </c>
      <c r="Q51">
        <v>31304</v>
      </c>
      <c r="R51">
        <v>33525</v>
      </c>
      <c r="S51">
        <v>36106</v>
      </c>
      <c r="T51">
        <v>35362</v>
      </c>
      <c r="U51">
        <v>35590</v>
      </c>
      <c r="V51">
        <v>33888</v>
      </c>
      <c r="W51">
        <v>31591</v>
      </c>
      <c r="X51">
        <v>30138</v>
      </c>
      <c r="Y51">
        <v>31428</v>
      </c>
    </row>
    <row r="52" spans="1:25" x14ac:dyDescent="0.2">
      <c r="A52" t="s">
        <v>67</v>
      </c>
      <c r="B52" t="s">
        <v>8</v>
      </c>
      <c r="C52">
        <v>1937</v>
      </c>
      <c r="D52">
        <v>1927</v>
      </c>
      <c r="E52">
        <v>1945</v>
      </c>
      <c r="F52">
        <v>1995</v>
      </c>
      <c r="G52">
        <v>2267</v>
      </c>
      <c r="H52">
        <v>2361</v>
      </c>
      <c r="I52">
        <v>2279</v>
      </c>
      <c r="J52">
        <v>2572</v>
      </c>
      <c r="K52">
        <v>2635</v>
      </c>
      <c r="L52">
        <v>2276</v>
      </c>
      <c r="M52">
        <v>2289</v>
      </c>
      <c r="N52">
        <v>2176</v>
      </c>
      <c r="O52">
        <v>1849</v>
      </c>
      <c r="P52">
        <v>1889</v>
      </c>
      <c r="Q52">
        <v>2062</v>
      </c>
      <c r="R52">
        <v>2069</v>
      </c>
      <c r="S52">
        <v>2135</v>
      </c>
      <c r="T52">
        <v>2311</v>
      </c>
      <c r="U52">
        <v>2256</v>
      </c>
      <c r="V52">
        <v>2306</v>
      </c>
      <c r="W52">
        <v>2274</v>
      </c>
      <c r="X52">
        <v>2464</v>
      </c>
      <c r="Y52">
        <v>2567</v>
      </c>
    </row>
    <row r="53" spans="1:25" s="1" customFormat="1" x14ac:dyDescent="0.2">
      <c r="A53" s="1" t="s">
        <v>16</v>
      </c>
      <c r="B53" s="1" t="s">
        <v>8</v>
      </c>
      <c r="C53" s="1">
        <v>148714</v>
      </c>
      <c r="D53" s="1">
        <v>161041</v>
      </c>
      <c r="E53" s="1">
        <v>184545</v>
      </c>
      <c r="F53" s="1">
        <v>192587</v>
      </c>
      <c r="G53" s="1">
        <v>220815</v>
      </c>
      <c r="H53" s="1">
        <v>233219</v>
      </c>
      <c r="I53" s="1">
        <v>241758</v>
      </c>
      <c r="J53" s="1">
        <v>258869</v>
      </c>
      <c r="K53" s="1">
        <v>242978</v>
      </c>
      <c r="L53" s="1">
        <v>211891</v>
      </c>
      <c r="M53" s="1">
        <v>210064</v>
      </c>
      <c r="N53" s="1">
        <v>206840</v>
      </c>
      <c r="O53" s="1">
        <v>199205</v>
      </c>
      <c r="P53" s="1">
        <v>192594</v>
      </c>
      <c r="Q53" s="1">
        <v>195763</v>
      </c>
      <c r="R53" s="1">
        <v>209387</v>
      </c>
      <c r="S53" s="1">
        <v>216993</v>
      </c>
      <c r="T53" s="1">
        <v>231105</v>
      </c>
      <c r="U53" s="1">
        <v>238991</v>
      </c>
      <c r="V53" s="1">
        <v>249555</v>
      </c>
      <c r="W53" s="1">
        <v>242265</v>
      </c>
      <c r="X53" s="1">
        <v>270172</v>
      </c>
      <c r="Y53" s="1">
        <v>266720</v>
      </c>
    </row>
    <row r="54" spans="1:25" x14ac:dyDescent="0.2">
      <c r="A54" t="s">
        <v>68</v>
      </c>
      <c r="B54" t="s">
        <v>8</v>
      </c>
      <c r="C54">
        <v>35552</v>
      </c>
      <c r="D54">
        <v>34161</v>
      </c>
      <c r="E54">
        <v>36620</v>
      </c>
      <c r="F54">
        <v>36603</v>
      </c>
      <c r="G54">
        <v>36926</v>
      </c>
      <c r="H54">
        <v>38556</v>
      </c>
      <c r="I54">
        <v>39899</v>
      </c>
      <c r="J54">
        <v>40525</v>
      </c>
      <c r="K54">
        <v>42367</v>
      </c>
      <c r="L54">
        <v>35041</v>
      </c>
      <c r="M54">
        <v>36273</v>
      </c>
      <c r="N54">
        <v>36946</v>
      </c>
      <c r="O54">
        <v>41011</v>
      </c>
      <c r="P54">
        <v>42090</v>
      </c>
      <c r="Q54">
        <v>41956</v>
      </c>
      <c r="R54">
        <v>41498</v>
      </c>
      <c r="S54">
        <v>42685</v>
      </c>
      <c r="T54">
        <v>41848</v>
      </c>
      <c r="U54">
        <v>43474</v>
      </c>
      <c r="V54">
        <v>42600</v>
      </c>
      <c r="W54">
        <v>43184</v>
      </c>
      <c r="X54">
        <v>47481</v>
      </c>
      <c r="Y54">
        <v>47870</v>
      </c>
    </row>
    <row r="55" spans="1:25" x14ac:dyDescent="0.2">
      <c r="A55" t="s">
        <v>69</v>
      </c>
      <c r="B55" t="s">
        <v>8</v>
      </c>
      <c r="C55">
        <v>13609</v>
      </c>
      <c r="D55">
        <v>14206</v>
      </c>
      <c r="E55">
        <v>14489</v>
      </c>
      <c r="F55">
        <v>14986</v>
      </c>
      <c r="G55">
        <v>15341</v>
      </c>
      <c r="H55">
        <v>15709</v>
      </c>
      <c r="I55">
        <v>16259</v>
      </c>
      <c r="J55">
        <v>16889</v>
      </c>
      <c r="K55">
        <v>17130</v>
      </c>
      <c r="L55">
        <v>16775</v>
      </c>
      <c r="M55">
        <v>16906</v>
      </c>
      <c r="N55">
        <v>17372</v>
      </c>
      <c r="O55">
        <v>17109</v>
      </c>
      <c r="P55">
        <v>17241</v>
      </c>
      <c r="Q55">
        <v>17541</v>
      </c>
      <c r="R55">
        <v>17171</v>
      </c>
      <c r="S55">
        <v>16885</v>
      </c>
      <c r="T55">
        <v>17268</v>
      </c>
      <c r="U55">
        <v>17625</v>
      </c>
      <c r="V55">
        <v>17148</v>
      </c>
      <c r="W55">
        <v>16987</v>
      </c>
      <c r="X55">
        <v>17448</v>
      </c>
      <c r="Y55" t="s">
        <v>9</v>
      </c>
    </row>
    <row r="56" spans="1:25" x14ac:dyDescent="0.2">
      <c r="A56" t="s">
        <v>70</v>
      </c>
      <c r="B56" t="s">
        <v>8</v>
      </c>
      <c r="C56">
        <v>161552</v>
      </c>
      <c r="D56">
        <v>151421</v>
      </c>
      <c r="E56">
        <v>150912</v>
      </c>
      <c r="F56">
        <v>152166</v>
      </c>
      <c r="G56">
        <v>156853</v>
      </c>
      <c r="H56">
        <v>166824</v>
      </c>
      <c r="I56">
        <v>177399</v>
      </c>
      <c r="J56">
        <v>181106</v>
      </c>
      <c r="K56">
        <v>181935</v>
      </c>
      <c r="L56">
        <v>176455</v>
      </c>
      <c r="M56">
        <v>190366</v>
      </c>
      <c r="N56">
        <v>203072</v>
      </c>
      <c r="O56">
        <v>216125</v>
      </c>
      <c r="P56">
        <v>224048</v>
      </c>
      <c r="Q56">
        <v>234497</v>
      </c>
      <c r="R56">
        <v>244330</v>
      </c>
      <c r="S56">
        <v>253140</v>
      </c>
      <c r="T56">
        <v>262739</v>
      </c>
      <c r="U56">
        <v>266501</v>
      </c>
      <c r="V56">
        <v>267579</v>
      </c>
      <c r="W56">
        <v>272913</v>
      </c>
      <c r="X56">
        <v>311818</v>
      </c>
      <c r="Y56">
        <v>323512</v>
      </c>
    </row>
    <row r="57" spans="1:25" x14ac:dyDescent="0.2">
      <c r="A57" t="s">
        <v>71</v>
      </c>
      <c r="B57" t="s">
        <v>8</v>
      </c>
      <c r="C57">
        <v>2490</v>
      </c>
      <c r="D57">
        <v>2988</v>
      </c>
      <c r="E57">
        <v>4087</v>
      </c>
      <c r="F57">
        <v>5334</v>
      </c>
      <c r="G57">
        <v>7981</v>
      </c>
      <c r="H57">
        <v>9180</v>
      </c>
      <c r="I57">
        <v>11337</v>
      </c>
      <c r="J57">
        <v>14284</v>
      </c>
      <c r="K57">
        <v>19800</v>
      </c>
      <c r="L57">
        <v>49232</v>
      </c>
      <c r="M57">
        <v>53918</v>
      </c>
      <c r="N57">
        <v>57308</v>
      </c>
      <c r="O57">
        <v>57453</v>
      </c>
      <c r="P57">
        <v>58683</v>
      </c>
      <c r="Q57">
        <v>55964</v>
      </c>
      <c r="R57">
        <v>53293</v>
      </c>
      <c r="S57">
        <v>58030</v>
      </c>
      <c r="T57">
        <v>62297</v>
      </c>
      <c r="U57">
        <v>72068</v>
      </c>
      <c r="V57">
        <v>64953</v>
      </c>
      <c r="W57">
        <v>65177</v>
      </c>
      <c r="X57">
        <v>61843</v>
      </c>
      <c r="Y57" t="s">
        <v>9</v>
      </c>
    </row>
    <row r="58" spans="1:25" x14ac:dyDescent="0.2">
      <c r="A58" t="s">
        <v>17</v>
      </c>
      <c r="B58" t="s">
        <v>8</v>
      </c>
      <c r="C58">
        <v>153704</v>
      </c>
      <c r="D58">
        <v>152140</v>
      </c>
      <c r="E58">
        <v>154047</v>
      </c>
      <c r="F58">
        <v>157030</v>
      </c>
      <c r="G58">
        <v>163388</v>
      </c>
      <c r="H58">
        <v>166815</v>
      </c>
      <c r="I58">
        <v>167524</v>
      </c>
      <c r="J58">
        <v>173080</v>
      </c>
      <c r="K58">
        <v>161600</v>
      </c>
      <c r="L58">
        <v>140854</v>
      </c>
      <c r="M58">
        <v>153829</v>
      </c>
      <c r="N58">
        <v>150091</v>
      </c>
      <c r="O58">
        <v>152706</v>
      </c>
      <c r="P58">
        <v>140874</v>
      </c>
      <c r="Q58">
        <v>136873</v>
      </c>
      <c r="R58">
        <v>151805</v>
      </c>
      <c r="S58">
        <v>157657</v>
      </c>
      <c r="T58">
        <v>156064</v>
      </c>
      <c r="U58">
        <v>161057</v>
      </c>
      <c r="V58">
        <v>163698</v>
      </c>
      <c r="W58">
        <v>144209</v>
      </c>
      <c r="X58" t="s">
        <v>9</v>
      </c>
      <c r="Y58" t="s">
        <v>9</v>
      </c>
    </row>
    <row r="59" spans="1:25" x14ac:dyDescent="0.2">
      <c r="A59" t="s">
        <v>72</v>
      </c>
      <c r="B59" t="s">
        <v>8</v>
      </c>
      <c r="C59">
        <v>2877733</v>
      </c>
      <c r="D59">
        <v>2956917</v>
      </c>
      <c r="E59">
        <v>3197247</v>
      </c>
      <c r="F59">
        <v>3251349</v>
      </c>
      <c r="G59">
        <v>3283857</v>
      </c>
      <c r="H59">
        <v>3226694</v>
      </c>
      <c r="I59">
        <v>3146073</v>
      </c>
      <c r="J59">
        <v>3211600</v>
      </c>
      <c r="K59">
        <v>2690941</v>
      </c>
      <c r="L59">
        <v>2957561</v>
      </c>
      <c r="M59">
        <v>2637202</v>
      </c>
      <c r="N59">
        <v>2379954</v>
      </c>
      <c r="O59">
        <v>2660295</v>
      </c>
      <c r="P59">
        <v>2926454</v>
      </c>
      <c r="Q59">
        <v>2856882</v>
      </c>
      <c r="R59">
        <v>2899252</v>
      </c>
      <c r="S59">
        <v>3008681</v>
      </c>
      <c r="T59">
        <v>3501555</v>
      </c>
      <c r="U59">
        <v>3565779</v>
      </c>
      <c r="V59">
        <v>3508295</v>
      </c>
      <c r="W59">
        <v>3393487</v>
      </c>
      <c r="X59">
        <v>3425008</v>
      </c>
      <c r="Y59">
        <v>3402686</v>
      </c>
    </row>
    <row r="60" spans="1:25" x14ac:dyDescent="0.2">
      <c r="A60" t="s">
        <v>73</v>
      </c>
      <c r="C60">
        <v>8936</v>
      </c>
      <c r="D60">
        <v>8679</v>
      </c>
      <c r="E60">
        <v>8963</v>
      </c>
      <c r="F60">
        <v>9657</v>
      </c>
      <c r="G60">
        <v>10971</v>
      </c>
      <c r="H60">
        <v>13823</v>
      </c>
      <c r="I60">
        <v>16054</v>
      </c>
      <c r="J60">
        <v>18159</v>
      </c>
      <c r="K60">
        <v>21038</v>
      </c>
      <c r="L60">
        <v>23183</v>
      </c>
      <c r="M60">
        <v>9076</v>
      </c>
      <c r="N60">
        <v>9852</v>
      </c>
      <c r="O60">
        <v>10541</v>
      </c>
      <c r="P60">
        <v>11220</v>
      </c>
      <c r="Q60">
        <v>11895</v>
      </c>
      <c r="R60">
        <v>12753</v>
      </c>
      <c r="S60">
        <v>13298</v>
      </c>
      <c r="T60">
        <v>13608</v>
      </c>
      <c r="U60">
        <v>14641</v>
      </c>
      <c r="V60">
        <v>15879</v>
      </c>
      <c r="W60">
        <v>16233</v>
      </c>
      <c r="X60" t="s">
        <v>9</v>
      </c>
      <c r="Y60" t="s">
        <v>9</v>
      </c>
    </row>
    <row r="61" spans="1:25" x14ac:dyDescent="0.2">
      <c r="A61" t="s">
        <v>74</v>
      </c>
    </row>
    <row r="62" spans="1:25" x14ac:dyDescent="0.2">
      <c r="A62" t="s">
        <v>19</v>
      </c>
    </row>
    <row r="63" spans="1:25" x14ac:dyDescent="0.2">
      <c r="A63" t="s">
        <v>24</v>
      </c>
      <c r="B63" t="s">
        <v>25</v>
      </c>
    </row>
    <row r="64" spans="1:25" x14ac:dyDescent="0.2">
      <c r="A64" t="s">
        <v>20</v>
      </c>
      <c r="B64" t="s">
        <v>21</v>
      </c>
    </row>
    <row r="65" spans="1:2" x14ac:dyDescent="0.2">
      <c r="A65" t="s">
        <v>22</v>
      </c>
      <c r="B65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5"/>
  <sheetViews>
    <sheetView topLeftCell="A32" workbookViewId="0">
      <selection activeCell="A46" sqref="A46:XFD46"/>
    </sheetView>
  </sheetViews>
  <sheetFormatPr baseColWidth="10" defaultRowHeight="12.75" x14ac:dyDescent="0.2"/>
  <sheetData>
    <row r="1" spans="1:25" x14ac:dyDescent="0.2">
      <c r="A1" t="s">
        <v>0</v>
      </c>
    </row>
    <row r="2" spans="1:25" x14ac:dyDescent="0.2">
      <c r="A2" t="s">
        <v>2</v>
      </c>
      <c r="C2" t="s">
        <v>75</v>
      </c>
    </row>
    <row r="3" spans="1:25" x14ac:dyDescent="0.2">
      <c r="A3" t="s">
        <v>4</v>
      </c>
      <c r="C3" t="s">
        <v>7</v>
      </c>
    </row>
    <row r="4" spans="1:25" x14ac:dyDescent="0.2">
      <c r="A4" t="s">
        <v>1</v>
      </c>
      <c r="C4">
        <v>2000</v>
      </c>
      <c r="D4">
        <v>2001</v>
      </c>
      <c r="E4">
        <v>2002</v>
      </c>
      <c r="F4">
        <v>2003</v>
      </c>
      <c r="G4">
        <v>2004</v>
      </c>
      <c r="H4">
        <v>2005</v>
      </c>
      <c r="I4">
        <v>2006</v>
      </c>
      <c r="J4">
        <v>2007</v>
      </c>
      <c r="K4">
        <v>2008</v>
      </c>
      <c r="L4">
        <v>2009</v>
      </c>
      <c r="M4">
        <v>2010</v>
      </c>
      <c r="N4">
        <v>2011</v>
      </c>
      <c r="O4">
        <v>2012</v>
      </c>
      <c r="P4">
        <v>2013</v>
      </c>
      <c r="Q4">
        <v>2014</v>
      </c>
      <c r="R4">
        <v>2015</v>
      </c>
      <c r="S4">
        <v>2016</v>
      </c>
      <c r="T4">
        <v>2017</v>
      </c>
      <c r="U4">
        <v>2018</v>
      </c>
      <c r="V4">
        <v>2019</v>
      </c>
      <c r="W4">
        <v>2020</v>
      </c>
      <c r="X4">
        <v>2021</v>
      </c>
      <c r="Y4">
        <v>2022</v>
      </c>
    </row>
    <row r="5" spans="1:25" x14ac:dyDescent="0.2">
      <c r="A5" t="s">
        <v>3</v>
      </c>
    </row>
    <row r="6" spans="1:25" x14ac:dyDescent="0.2">
      <c r="A6" t="s">
        <v>29</v>
      </c>
      <c r="C6" t="s">
        <v>9</v>
      </c>
      <c r="D6" t="s">
        <v>9</v>
      </c>
      <c r="E6" t="s">
        <v>9</v>
      </c>
      <c r="F6" t="s">
        <v>9</v>
      </c>
      <c r="G6" t="s">
        <v>9</v>
      </c>
      <c r="H6" t="s">
        <v>9</v>
      </c>
      <c r="I6" t="s">
        <v>9</v>
      </c>
      <c r="J6" t="s">
        <v>9</v>
      </c>
      <c r="K6" t="s">
        <v>9</v>
      </c>
      <c r="L6" t="s">
        <v>9</v>
      </c>
      <c r="M6" t="s">
        <v>9</v>
      </c>
      <c r="N6" t="s">
        <v>9</v>
      </c>
      <c r="O6" t="s">
        <v>9</v>
      </c>
      <c r="P6" t="s">
        <v>9</v>
      </c>
      <c r="Q6" t="s">
        <v>9</v>
      </c>
      <c r="R6" t="s">
        <v>9</v>
      </c>
      <c r="S6" t="s">
        <v>9</v>
      </c>
      <c r="T6" t="s">
        <v>9</v>
      </c>
      <c r="U6" t="s">
        <v>9</v>
      </c>
      <c r="V6" t="s">
        <v>9</v>
      </c>
      <c r="W6" t="s">
        <v>9</v>
      </c>
      <c r="X6" t="s">
        <v>9</v>
      </c>
      <c r="Y6" t="s">
        <v>9</v>
      </c>
    </row>
    <row r="7" spans="1:25" x14ac:dyDescent="0.2">
      <c r="A7" t="s">
        <v>30</v>
      </c>
      <c r="C7" t="s">
        <v>9</v>
      </c>
      <c r="D7" t="s">
        <v>9</v>
      </c>
      <c r="E7" t="s">
        <v>9</v>
      </c>
      <c r="F7" t="s">
        <v>9</v>
      </c>
      <c r="G7" t="s">
        <v>9</v>
      </c>
      <c r="H7" t="s">
        <v>9</v>
      </c>
      <c r="I7" t="s">
        <v>9</v>
      </c>
      <c r="J7" t="s">
        <v>9</v>
      </c>
      <c r="K7" t="s">
        <v>9</v>
      </c>
      <c r="L7" t="s">
        <v>9</v>
      </c>
      <c r="M7" t="s">
        <v>9</v>
      </c>
      <c r="N7" t="s">
        <v>9</v>
      </c>
      <c r="O7" t="s">
        <v>9</v>
      </c>
      <c r="P7" t="s">
        <v>9</v>
      </c>
      <c r="Q7" t="s">
        <v>9</v>
      </c>
      <c r="R7" t="s">
        <v>9</v>
      </c>
      <c r="S7" t="s">
        <v>9</v>
      </c>
      <c r="T7" t="s">
        <v>9</v>
      </c>
      <c r="U7" t="s">
        <v>9</v>
      </c>
      <c r="V7" t="s">
        <v>9</v>
      </c>
      <c r="W7" t="s">
        <v>9</v>
      </c>
      <c r="X7" t="s">
        <v>9</v>
      </c>
      <c r="Y7" t="s">
        <v>9</v>
      </c>
    </row>
    <row r="8" spans="1:25" x14ac:dyDescent="0.2">
      <c r="A8" t="s">
        <v>31</v>
      </c>
      <c r="C8" t="s">
        <v>9</v>
      </c>
      <c r="D8" t="s">
        <v>9</v>
      </c>
      <c r="E8" t="s">
        <v>9</v>
      </c>
      <c r="F8" t="s">
        <v>9</v>
      </c>
      <c r="G8" t="s">
        <v>9</v>
      </c>
      <c r="H8" t="s">
        <v>9</v>
      </c>
      <c r="I8" t="s">
        <v>9</v>
      </c>
      <c r="J8" t="s">
        <v>9</v>
      </c>
      <c r="K8" t="s">
        <v>9</v>
      </c>
      <c r="L8" t="s">
        <v>9</v>
      </c>
      <c r="M8" t="s">
        <v>9</v>
      </c>
      <c r="N8" t="s">
        <v>9</v>
      </c>
      <c r="O8" t="s">
        <v>9</v>
      </c>
      <c r="P8" t="s">
        <v>9</v>
      </c>
      <c r="Q8" t="s">
        <v>9</v>
      </c>
      <c r="R8" t="s">
        <v>9</v>
      </c>
      <c r="S8" t="s">
        <v>9</v>
      </c>
      <c r="T8" t="s">
        <v>9</v>
      </c>
      <c r="U8" t="s">
        <v>9</v>
      </c>
      <c r="V8" t="s">
        <v>9</v>
      </c>
      <c r="W8" t="s">
        <v>9</v>
      </c>
      <c r="X8" t="s">
        <v>9</v>
      </c>
      <c r="Y8" t="s">
        <v>9</v>
      </c>
    </row>
    <row r="9" spans="1:25" x14ac:dyDescent="0.2">
      <c r="A9" t="s">
        <v>32</v>
      </c>
      <c r="B9" t="s">
        <v>8</v>
      </c>
      <c r="C9">
        <v>2444</v>
      </c>
      <c r="D9">
        <v>2557</v>
      </c>
      <c r="E9">
        <v>2846</v>
      </c>
      <c r="F9">
        <v>2276</v>
      </c>
      <c r="G9">
        <v>2809</v>
      </c>
      <c r="H9">
        <v>2760</v>
      </c>
      <c r="I9">
        <v>2419</v>
      </c>
      <c r="J9">
        <v>2597</v>
      </c>
      <c r="K9">
        <v>2359</v>
      </c>
      <c r="L9">
        <v>2003</v>
      </c>
      <c r="M9">
        <v>2375</v>
      </c>
      <c r="N9">
        <v>2123</v>
      </c>
      <c r="O9">
        <v>2191</v>
      </c>
      <c r="P9">
        <v>2353</v>
      </c>
      <c r="Q9">
        <v>2177</v>
      </c>
      <c r="R9">
        <v>1806</v>
      </c>
      <c r="S9">
        <v>1962</v>
      </c>
      <c r="T9">
        <v>2022</v>
      </c>
      <c r="U9">
        <v>1489</v>
      </c>
      <c r="V9">
        <v>1715</v>
      </c>
      <c r="W9">
        <v>1606</v>
      </c>
      <c r="X9">
        <v>1506</v>
      </c>
      <c r="Y9">
        <v>1233</v>
      </c>
    </row>
    <row r="10" spans="1:25" x14ac:dyDescent="0.2">
      <c r="A10" t="s">
        <v>33</v>
      </c>
      <c r="B10" t="s">
        <v>8</v>
      </c>
      <c r="C10">
        <v>5182</v>
      </c>
      <c r="D10">
        <v>5478</v>
      </c>
      <c r="E10">
        <v>6077</v>
      </c>
      <c r="F10">
        <v>6555</v>
      </c>
      <c r="G10">
        <v>6771</v>
      </c>
      <c r="H10">
        <v>7521</v>
      </c>
      <c r="I10">
        <v>8043</v>
      </c>
      <c r="J10">
        <v>6013</v>
      </c>
      <c r="K10">
        <v>6079</v>
      </c>
      <c r="L10">
        <v>6173</v>
      </c>
      <c r="M10">
        <v>4867</v>
      </c>
      <c r="N10">
        <v>5187</v>
      </c>
      <c r="O10">
        <v>5062</v>
      </c>
      <c r="P10">
        <v>4632</v>
      </c>
      <c r="Q10">
        <v>4125</v>
      </c>
      <c r="R10">
        <v>2896</v>
      </c>
      <c r="S10">
        <v>3002</v>
      </c>
      <c r="T10">
        <v>4420</v>
      </c>
      <c r="U10">
        <v>4576</v>
      </c>
      <c r="V10">
        <v>3351</v>
      </c>
      <c r="W10">
        <v>3299</v>
      </c>
      <c r="X10">
        <v>3093</v>
      </c>
      <c r="Y10">
        <v>3438</v>
      </c>
    </row>
    <row r="11" spans="1:25" x14ac:dyDescent="0.2">
      <c r="A11" t="s">
        <v>34</v>
      </c>
      <c r="B11" t="s">
        <v>8</v>
      </c>
      <c r="C11">
        <v>26</v>
      </c>
      <c r="D11">
        <v>41</v>
      </c>
      <c r="E11">
        <v>59</v>
      </c>
      <c r="F11">
        <v>160</v>
      </c>
      <c r="G11">
        <v>182</v>
      </c>
      <c r="H11">
        <v>90</v>
      </c>
      <c r="I11">
        <v>109</v>
      </c>
      <c r="J11">
        <v>93</v>
      </c>
      <c r="K11">
        <v>132</v>
      </c>
      <c r="L11">
        <v>83</v>
      </c>
      <c r="M11">
        <v>110</v>
      </c>
      <c r="N11">
        <v>143</v>
      </c>
      <c r="O11">
        <v>134</v>
      </c>
      <c r="P11">
        <v>84</v>
      </c>
      <c r="Q11">
        <v>49</v>
      </c>
      <c r="R11">
        <v>21</v>
      </c>
      <c r="S11">
        <v>21</v>
      </c>
      <c r="T11">
        <v>32</v>
      </c>
      <c r="U11">
        <v>37</v>
      </c>
      <c r="V11">
        <v>33</v>
      </c>
      <c r="W11">
        <v>30</v>
      </c>
      <c r="X11" t="s">
        <v>9</v>
      </c>
      <c r="Y11" t="s">
        <v>9</v>
      </c>
    </row>
    <row r="12" spans="1:25" x14ac:dyDescent="0.2">
      <c r="A12" t="s">
        <v>35</v>
      </c>
      <c r="C12">
        <v>7313</v>
      </c>
      <c r="D12">
        <v>7732</v>
      </c>
      <c r="E12">
        <v>8145</v>
      </c>
      <c r="F12">
        <v>8302</v>
      </c>
      <c r="G12">
        <v>8459</v>
      </c>
      <c r="H12">
        <v>8719</v>
      </c>
      <c r="I12">
        <v>8973</v>
      </c>
      <c r="J12">
        <v>9006</v>
      </c>
      <c r="K12">
        <v>8746</v>
      </c>
      <c r="L12">
        <v>7086</v>
      </c>
      <c r="M12">
        <v>8210</v>
      </c>
      <c r="N12">
        <v>9251</v>
      </c>
      <c r="O12">
        <v>10420</v>
      </c>
      <c r="P12">
        <v>10365</v>
      </c>
      <c r="Q12">
        <v>10451</v>
      </c>
      <c r="R12">
        <v>10426</v>
      </c>
      <c r="S12">
        <v>10331</v>
      </c>
      <c r="T12">
        <v>11098</v>
      </c>
      <c r="U12">
        <v>7968</v>
      </c>
      <c r="V12">
        <v>7767</v>
      </c>
      <c r="W12">
        <v>7388</v>
      </c>
      <c r="X12">
        <v>8180</v>
      </c>
      <c r="Y12">
        <v>7559</v>
      </c>
    </row>
    <row r="13" spans="1:25" x14ac:dyDescent="0.2">
      <c r="A13" t="s">
        <v>36</v>
      </c>
      <c r="C13" t="s">
        <v>9</v>
      </c>
      <c r="D13" t="s">
        <v>9</v>
      </c>
      <c r="E13" t="s">
        <v>9</v>
      </c>
      <c r="F13" t="s">
        <v>9</v>
      </c>
      <c r="G13" t="s">
        <v>9</v>
      </c>
      <c r="H13" t="s">
        <v>9</v>
      </c>
      <c r="I13" t="s">
        <v>9</v>
      </c>
      <c r="J13" t="s">
        <v>9</v>
      </c>
      <c r="K13" t="s">
        <v>9</v>
      </c>
      <c r="L13" t="s">
        <v>9</v>
      </c>
      <c r="M13" t="s">
        <v>9</v>
      </c>
      <c r="N13" t="s">
        <v>9</v>
      </c>
      <c r="O13" t="s">
        <v>9</v>
      </c>
      <c r="P13" t="s">
        <v>9</v>
      </c>
      <c r="Q13" t="s">
        <v>9</v>
      </c>
      <c r="R13" t="s">
        <v>9</v>
      </c>
      <c r="S13" t="s">
        <v>9</v>
      </c>
      <c r="T13" t="s">
        <v>9</v>
      </c>
      <c r="U13" t="s">
        <v>9</v>
      </c>
      <c r="V13" t="s">
        <v>9</v>
      </c>
      <c r="W13" t="s">
        <v>9</v>
      </c>
      <c r="X13" t="s">
        <v>9</v>
      </c>
      <c r="Y13" t="s">
        <v>9</v>
      </c>
    </row>
    <row r="14" spans="1:25" x14ac:dyDescent="0.2">
      <c r="A14" t="s">
        <v>37</v>
      </c>
      <c r="B14" t="s">
        <v>8</v>
      </c>
      <c r="C14">
        <v>397</v>
      </c>
      <c r="D14">
        <v>365</v>
      </c>
      <c r="E14">
        <v>571</v>
      </c>
      <c r="F14">
        <v>784</v>
      </c>
      <c r="G14">
        <v>1326</v>
      </c>
      <c r="H14">
        <v>1532</v>
      </c>
      <c r="I14">
        <v>1429</v>
      </c>
      <c r="J14">
        <v>1711</v>
      </c>
      <c r="K14">
        <v>1936</v>
      </c>
      <c r="L14">
        <v>1794</v>
      </c>
      <c r="M14">
        <v>1813</v>
      </c>
      <c r="N14">
        <v>1422</v>
      </c>
      <c r="O14">
        <v>1397</v>
      </c>
      <c r="P14">
        <v>1196</v>
      </c>
      <c r="Q14">
        <v>971</v>
      </c>
      <c r="R14">
        <v>1081</v>
      </c>
      <c r="S14">
        <v>1255</v>
      </c>
      <c r="T14">
        <v>1202</v>
      </c>
      <c r="U14">
        <v>939</v>
      </c>
      <c r="V14">
        <v>988</v>
      </c>
      <c r="W14">
        <v>925</v>
      </c>
      <c r="X14">
        <v>890</v>
      </c>
      <c r="Y14">
        <v>481</v>
      </c>
    </row>
    <row r="15" spans="1:25" x14ac:dyDescent="0.2">
      <c r="A15" t="s">
        <v>38</v>
      </c>
      <c r="C15">
        <v>20900</v>
      </c>
      <c r="D15">
        <v>21300</v>
      </c>
      <c r="E15">
        <v>19600</v>
      </c>
      <c r="F15">
        <v>20800</v>
      </c>
      <c r="G15">
        <v>20300</v>
      </c>
      <c r="H15">
        <v>21400</v>
      </c>
      <c r="I15">
        <v>24800</v>
      </c>
      <c r="J15">
        <v>22900</v>
      </c>
      <c r="K15">
        <v>22800</v>
      </c>
      <c r="L15">
        <v>21059</v>
      </c>
      <c r="M15">
        <v>23934</v>
      </c>
      <c r="N15">
        <v>25000</v>
      </c>
      <c r="O15">
        <v>26300</v>
      </c>
      <c r="P15">
        <v>26600</v>
      </c>
      <c r="Q15" t="s">
        <v>9</v>
      </c>
      <c r="R15" t="s">
        <v>9</v>
      </c>
      <c r="S15" t="s">
        <v>9</v>
      </c>
      <c r="T15" t="s">
        <v>9</v>
      </c>
      <c r="U15" t="s">
        <v>9</v>
      </c>
      <c r="V15" t="s">
        <v>9</v>
      </c>
      <c r="W15" t="s">
        <v>9</v>
      </c>
      <c r="X15" t="s">
        <v>9</v>
      </c>
      <c r="Y15" t="s">
        <v>9</v>
      </c>
    </row>
    <row r="16" spans="1:25" x14ac:dyDescent="0.2">
      <c r="A16" t="s">
        <v>76</v>
      </c>
      <c r="C16" t="s">
        <v>9</v>
      </c>
      <c r="D16" t="s">
        <v>9</v>
      </c>
      <c r="E16" t="s">
        <v>9</v>
      </c>
      <c r="F16" t="s">
        <v>9</v>
      </c>
      <c r="G16" t="s">
        <v>9</v>
      </c>
      <c r="H16" t="s">
        <v>9</v>
      </c>
      <c r="I16" t="s">
        <v>9</v>
      </c>
      <c r="J16" t="s">
        <v>9</v>
      </c>
      <c r="K16" t="s">
        <v>9</v>
      </c>
      <c r="L16" t="s">
        <v>9</v>
      </c>
      <c r="M16" t="s">
        <v>9</v>
      </c>
      <c r="N16" t="s">
        <v>9</v>
      </c>
      <c r="O16" t="s">
        <v>9</v>
      </c>
      <c r="P16" t="s">
        <v>9</v>
      </c>
      <c r="Q16" t="s">
        <v>9</v>
      </c>
      <c r="R16" t="s">
        <v>9</v>
      </c>
      <c r="S16" t="s">
        <v>9</v>
      </c>
      <c r="T16" t="s">
        <v>9</v>
      </c>
      <c r="U16" t="s">
        <v>9</v>
      </c>
      <c r="V16" t="s">
        <v>9</v>
      </c>
      <c r="W16" t="s">
        <v>9</v>
      </c>
      <c r="X16" t="s">
        <v>9</v>
      </c>
      <c r="Y16" t="s">
        <v>9</v>
      </c>
    </row>
    <row r="17" spans="1:25" s="1" customFormat="1" x14ac:dyDescent="0.2">
      <c r="A17" s="1" t="s">
        <v>6</v>
      </c>
      <c r="C17" s="1">
        <v>666120</v>
      </c>
      <c r="D17" s="1">
        <v>511590</v>
      </c>
      <c r="E17" s="1">
        <v>577760</v>
      </c>
      <c r="F17" s="1">
        <v>641103</v>
      </c>
      <c r="G17" s="1">
        <v>917370</v>
      </c>
      <c r="H17" s="1">
        <v>1112030</v>
      </c>
      <c r="I17" s="1">
        <v>1290845</v>
      </c>
      <c r="J17" s="1">
        <v>1559895</v>
      </c>
      <c r="K17" s="1">
        <v>1741170</v>
      </c>
      <c r="L17" s="1">
        <v>1803267</v>
      </c>
      <c r="M17" s="1">
        <v>2242853</v>
      </c>
      <c r="N17" s="1">
        <v>2606884</v>
      </c>
      <c r="O17" s="1">
        <v>2829548</v>
      </c>
      <c r="P17" s="1">
        <v>3073028</v>
      </c>
      <c r="Q17" s="1">
        <v>3683960</v>
      </c>
      <c r="R17" s="1">
        <v>3753650</v>
      </c>
      <c r="S17" s="1">
        <v>3926380</v>
      </c>
      <c r="T17" s="1">
        <v>4352720</v>
      </c>
      <c r="U17" s="1">
        <v>4712580</v>
      </c>
      <c r="V17" s="1">
        <v>4990600</v>
      </c>
      <c r="W17" s="1" t="s">
        <v>9</v>
      </c>
      <c r="X17" s="1" t="s">
        <v>9</v>
      </c>
      <c r="Y17" s="1" t="s">
        <v>9</v>
      </c>
    </row>
    <row r="18" spans="1:25" x14ac:dyDescent="0.2">
      <c r="A18" t="s">
        <v>39</v>
      </c>
      <c r="B18" t="s">
        <v>8</v>
      </c>
      <c r="C18">
        <v>63</v>
      </c>
      <c r="D18">
        <v>78</v>
      </c>
      <c r="E18">
        <v>90</v>
      </c>
      <c r="F18">
        <v>100</v>
      </c>
      <c r="G18">
        <v>179</v>
      </c>
      <c r="H18">
        <v>119</v>
      </c>
      <c r="I18">
        <v>117</v>
      </c>
      <c r="J18">
        <v>109</v>
      </c>
      <c r="K18">
        <v>843</v>
      </c>
      <c r="L18">
        <v>727</v>
      </c>
      <c r="M18">
        <v>941</v>
      </c>
      <c r="N18">
        <v>692</v>
      </c>
      <c r="O18">
        <v>772</v>
      </c>
      <c r="P18">
        <v>771</v>
      </c>
      <c r="Q18">
        <v>716</v>
      </c>
      <c r="R18">
        <v>879</v>
      </c>
      <c r="S18">
        <v>836</v>
      </c>
      <c r="T18">
        <v>813</v>
      </c>
      <c r="U18">
        <v>678</v>
      </c>
      <c r="V18">
        <v>835</v>
      </c>
      <c r="W18">
        <v>903</v>
      </c>
      <c r="X18">
        <v>841</v>
      </c>
      <c r="Y18">
        <v>595</v>
      </c>
    </row>
    <row r="19" spans="1:25" x14ac:dyDescent="0.2">
      <c r="A19" t="s">
        <v>40</v>
      </c>
      <c r="C19">
        <v>86</v>
      </c>
      <c r="D19">
        <v>81</v>
      </c>
      <c r="E19">
        <v>77</v>
      </c>
      <c r="F19">
        <v>55</v>
      </c>
      <c r="G19">
        <v>47</v>
      </c>
      <c r="H19">
        <v>62</v>
      </c>
      <c r="I19">
        <v>43</v>
      </c>
      <c r="J19">
        <v>36</v>
      </c>
      <c r="K19">
        <v>29</v>
      </c>
      <c r="L19">
        <v>35</v>
      </c>
      <c r="M19">
        <v>43</v>
      </c>
      <c r="N19">
        <v>42</v>
      </c>
      <c r="O19">
        <v>38</v>
      </c>
      <c r="P19">
        <v>25</v>
      </c>
      <c r="Q19">
        <v>27</v>
      </c>
      <c r="R19">
        <v>33</v>
      </c>
      <c r="S19">
        <v>36</v>
      </c>
      <c r="T19">
        <v>25</v>
      </c>
      <c r="U19">
        <v>23</v>
      </c>
      <c r="V19">
        <v>32</v>
      </c>
      <c r="W19">
        <v>18</v>
      </c>
      <c r="X19">
        <v>22</v>
      </c>
      <c r="Y19">
        <v>20</v>
      </c>
    </row>
    <row r="20" spans="1:25" x14ac:dyDescent="0.2">
      <c r="A20" t="s">
        <v>41</v>
      </c>
      <c r="C20" t="s">
        <v>9</v>
      </c>
      <c r="D20" t="s">
        <v>9</v>
      </c>
      <c r="E20" t="s">
        <v>9</v>
      </c>
      <c r="F20" t="s">
        <v>9</v>
      </c>
      <c r="G20" t="s">
        <v>9</v>
      </c>
      <c r="H20" t="s">
        <v>9</v>
      </c>
      <c r="I20" t="s">
        <v>9</v>
      </c>
      <c r="J20" t="s">
        <v>9</v>
      </c>
      <c r="K20" t="s">
        <v>9</v>
      </c>
      <c r="L20" t="s">
        <v>9</v>
      </c>
      <c r="M20" t="s">
        <v>9</v>
      </c>
      <c r="N20" t="s">
        <v>9</v>
      </c>
      <c r="O20" t="s">
        <v>9</v>
      </c>
      <c r="P20" t="s">
        <v>9</v>
      </c>
      <c r="Q20" t="s">
        <v>9</v>
      </c>
      <c r="R20" t="s">
        <v>9</v>
      </c>
      <c r="S20" t="s">
        <v>9</v>
      </c>
      <c r="T20" t="s">
        <v>9</v>
      </c>
      <c r="U20" t="s">
        <v>9</v>
      </c>
      <c r="V20" t="s">
        <v>9</v>
      </c>
      <c r="W20" t="s">
        <v>9</v>
      </c>
      <c r="X20" t="s">
        <v>9</v>
      </c>
      <c r="Y20" t="s">
        <v>9</v>
      </c>
    </row>
    <row r="21" spans="1:25" x14ac:dyDescent="0.2">
      <c r="A21" t="s">
        <v>42</v>
      </c>
      <c r="C21">
        <v>1</v>
      </c>
      <c r="D21" t="s">
        <v>9</v>
      </c>
      <c r="E21" t="s">
        <v>9</v>
      </c>
      <c r="F21" t="s">
        <v>9</v>
      </c>
      <c r="G21" t="s">
        <v>9</v>
      </c>
      <c r="H21" t="s">
        <v>9</v>
      </c>
      <c r="I21" t="s">
        <v>9</v>
      </c>
      <c r="J21" t="s">
        <v>9</v>
      </c>
      <c r="K21" t="s">
        <v>9</v>
      </c>
      <c r="L21" t="s">
        <v>9</v>
      </c>
      <c r="M21" t="s">
        <v>9</v>
      </c>
      <c r="N21" t="s">
        <v>9</v>
      </c>
      <c r="O21" t="s">
        <v>9</v>
      </c>
      <c r="P21" t="s">
        <v>9</v>
      </c>
      <c r="Q21" t="s">
        <v>9</v>
      </c>
      <c r="R21" t="s">
        <v>9</v>
      </c>
      <c r="S21" t="s">
        <v>9</v>
      </c>
      <c r="T21" t="s">
        <v>9</v>
      </c>
      <c r="U21" t="s">
        <v>9</v>
      </c>
      <c r="V21" t="s">
        <v>9</v>
      </c>
      <c r="W21" t="s">
        <v>9</v>
      </c>
      <c r="X21" t="s">
        <v>9</v>
      </c>
      <c r="Y21" t="s">
        <v>9</v>
      </c>
    </row>
    <row r="22" spans="1:25" x14ac:dyDescent="0.2">
      <c r="A22" t="s">
        <v>43</v>
      </c>
      <c r="B22" t="s">
        <v>8</v>
      </c>
      <c r="C22">
        <v>118</v>
      </c>
      <c r="D22">
        <v>101</v>
      </c>
      <c r="E22">
        <v>112</v>
      </c>
      <c r="F22">
        <v>109</v>
      </c>
      <c r="G22">
        <v>118</v>
      </c>
      <c r="H22">
        <v>75</v>
      </c>
      <c r="I22">
        <v>66</v>
      </c>
      <c r="J22">
        <v>101</v>
      </c>
      <c r="K22">
        <v>80</v>
      </c>
      <c r="L22">
        <v>61</v>
      </c>
      <c r="M22">
        <v>76</v>
      </c>
      <c r="N22">
        <v>90</v>
      </c>
      <c r="O22">
        <v>124</v>
      </c>
      <c r="P22">
        <v>121</v>
      </c>
      <c r="Q22">
        <v>136</v>
      </c>
      <c r="R22">
        <v>130</v>
      </c>
      <c r="S22">
        <v>103</v>
      </c>
      <c r="T22">
        <v>120</v>
      </c>
      <c r="U22">
        <v>120</v>
      </c>
      <c r="V22">
        <v>122</v>
      </c>
      <c r="W22">
        <v>127</v>
      </c>
      <c r="X22">
        <v>148</v>
      </c>
      <c r="Y22">
        <v>194</v>
      </c>
    </row>
    <row r="23" spans="1:25" s="1" customFormat="1" x14ac:dyDescent="0.2">
      <c r="A23" s="1" t="s">
        <v>10</v>
      </c>
      <c r="B23" s="1" t="s">
        <v>8</v>
      </c>
      <c r="C23" s="1">
        <v>7260</v>
      </c>
      <c r="D23" s="1">
        <v>6716</v>
      </c>
      <c r="E23" s="1">
        <v>6939</v>
      </c>
      <c r="F23" s="1">
        <v>6889</v>
      </c>
      <c r="G23" s="1">
        <v>7314</v>
      </c>
      <c r="H23" s="1">
        <v>7856</v>
      </c>
      <c r="I23" s="1">
        <v>7950</v>
      </c>
      <c r="J23" s="1">
        <v>7544</v>
      </c>
      <c r="K23" s="1">
        <v>7504</v>
      </c>
      <c r="L23" s="1">
        <v>7423</v>
      </c>
      <c r="M23" s="1">
        <v>8060</v>
      </c>
      <c r="N23" s="1">
        <v>8926</v>
      </c>
      <c r="O23" s="1">
        <v>8981</v>
      </c>
      <c r="P23" s="1">
        <v>9082</v>
      </c>
      <c r="Q23" s="1">
        <v>8770</v>
      </c>
      <c r="R23" s="1">
        <v>8484</v>
      </c>
      <c r="S23" s="1">
        <v>8310</v>
      </c>
      <c r="T23" s="1">
        <v>7515</v>
      </c>
      <c r="U23" s="1">
        <v>7255</v>
      </c>
      <c r="V23" s="1">
        <v>7996</v>
      </c>
      <c r="W23" s="1">
        <v>6988</v>
      </c>
      <c r="X23" s="1">
        <v>7265</v>
      </c>
      <c r="Y23" s="1">
        <v>6593</v>
      </c>
    </row>
    <row r="24" spans="1:25" x14ac:dyDescent="0.2">
      <c r="A24" t="s">
        <v>44</v>
      </c>
      <c r="C24" t="s">
        <v>9</v>
      </c>
      <c r="D24" t="s">
        <v>9</v>
      </c>
      <c r="E24" t="s">
        <v>9</v>
      </c>
      <c r="F24" t="s">
        <v>9</v>
      </c>
      <c r="G24" t="s">
        <v>9</v>
      </c>
      <c r="H24" t="s">
        <v>9</v>
      </c>
      <c r="I24" t="s">
        <v>9</v>
      </c>
      <c r="J24" t="s">
        <v>9</v>
      </c>
      <c r="K24" t="s">
        <v>9</v>
      </c>
      <c r="L24" t="s">
        <v>9</v>
      </c>
      <c r="M24" t="s">
        <v>9</v>
      </c>
      <c r="N24" t="s">
        <v>9</v>
      </c>
      <c r="O24" t="s">
        <v>9</v>
      </c>
      <c r="P24" t="s">
        <v>9</v>
      </c>
      <c r="Q24" t="s">
        <v>9</v>
      </c>
      <c r="R24" t="s">
        <v>9</v>
      </c>
      <c r="S24" t="s">
        <v>9</v>
      </c>
      <c r="T24" t="s">
        <v>9</v>
      </c>
      <c r="U24" t="s">
        <v>9</v>
      </c>
      <c r="V24" t="s">
        <v>9</v>
      </c>
      <c r="W24" t="s">
        <v>9</v>
      </c>
      <c r="X24" t="s">
        <v>9</v>
      </c>
      <c r="Y24" t="s">
        <v>9</v>
      </c>
    </row>
    <row r="25" spans="1:25" x14ac:dyDescent="0.2">
      <c r="A25" t="s">
        <v>11</v>
      </c>
      <c r="C25">
        <v>66461</v>
      </c>
      <c r="D25">
        <v>64813</v>
      </c>
      <c r="E25">
        <v>64158</v>
      </c>
      <c r="F25">
        <v>58144</v>
      </c>
      <c r="G25">
        <v>63669</v>
      </c>
      <c r="H25">
        <v>64081</v>
      </c>
      <c r="I25">
        <v>63967</v>
      </c>
      <c r="J25">
        <v>64711</v>
      </c>
      <c r="K25">
        <v>64056</v>
      </c>
      <c r="L25">
        <v>55497</v>
      </c>
      <c r="M25">
        <v>62278</v>
      </c>
      <c r="N25">
        <v>55027</v>
      </c>
      <c r="O25">
        <v>58488</v>
      </c>
      <c r="P25">
        <v>60070</v>
      </c>
      <c r="Q25">
        <v>59093</v>
      </c>
      <c r="R25">
        <v>55315</v>
      </c>
      <c r="S25">
        <v>54341</v>
      </c>
      <c r="T25">
        <v>55518</v>
      </c>
      <c r="U25">
        <v>46901</v>
      </c>
      <c r="V25">
        <v>50919</v>
      </c>
      <c r="W25">
        <v>46338</v>
      </c>
      <c r="X25">
        <v>48182</v>
      </c>
      <c r="Y25">
        <v>44117</v>
      </c>
    </row>
    <row r="26" spans="1:25" x14ac:dyDescent="0.2">
      <c r="A26" t="s">
        <v>45</v>
      </c>
      <c r="C26" t="s">
        <v>9</v>
      </c>
      <c r="D26" t="s">
        <v>9</v>
      </c>
      <c r="E26" t="s">
        <v>9</v>
      </c>
      <c r="F26" t="s">
        <v>9</v>
      </c>
      <c r="G26" t="s">
        <v>9</v>
      </c>
      <c r="H26" t="s">
        <v>9</v>
      </c>
      <c r="I26" t="s">
        <v>9</v>
      </c>
      <c r="J26" t="s">
        <v>9</v>
      </c>
      <c r="K26" t="s">
        <v>9</v>
      </c>
      <c r="L26" t="s">
        <v>9</v>
      </c>
      <c r="M26" t="s">
        <v>9</v>
      </c>
      <c r="N26" t="s">
        <v>9</v>
      </c>
      <c r="O26" t="s">
        <v>9</v>
      </c>
      <c r="P26" t="s">
        <v>9</v>
      </c>
      <c r="Q26" t="s">
        <v>9</v>
      </c>
      <c r="R26" t="s">
        <v>9</v>
      </c>
      <c r="S26" t="s">
        <v>9</v>
      </c>
      <c r="T26" t="s">
        <v>9</v>
      </c>
      <c r="U26" t="s">
        <v>9</v>
      </c>
      <c r="V26" t="s">
        <v>9</v>
      </c>
      <c r="W26" t="s">
        <v>9</v>
      </c>
      <c r="X26" t="s">
        <v>9</v>
      </c>
      <c r="Y26" t="s">
        <v>9</v>
      </c>
    </row>
    <row r="27" spans="1:25" x14ac:dyDescent="0.2">
      <c r="A27" t="s">
        <v>46</v>
      </c>
      <c r="B27" t="s">
        <v>8</v>
      </c>
      <c r="C27">
        <v>891</v>
      </c>
      <c r="D27">
        <v>1259</v>
      </c>
      <c r="E27">
        <v>1668</v>
      </c>
      <c r="F27">
        <v>1517</v>
      </c>
      <c r="G27">
        <v>1904</v>
      </c>
      <c r="H27">
        <v>2110</v>
      </c>
      <c r="I27">
        <v>1913</v>
      </c>
      <c r="J27">
        <v>2212</v>
      </c>
      <c r="K27">
        <v>2250</v>
      </c>
      <c r="L27">
        <v>1831</v>
      </c>
      <c r="M27">
        <v>2393</v>
      </c>
      <c r="N27">
        <v>1840</v>
      </c>
      <c r="O27">
        <v>1982</v>
      </c>
      <c r="P27">
        <v>1924</v>
      </c>
      <c r="Q27">
        <v>1811</v>
      </c>
      <c r="R27">
        <v>1824</v>
      </c>
      <c r="S27">
        <v>1975</v>
      </c>
      <c r="T27">
        <v>1992</v>
      </c>
      <c r="U27">
        <v>1608</v>
      </c>
      <c r="V27">
        <v>2120</v>
      </c>
      <c r="W27">
        <v>1998</v>
      </c>
      <c r="X27">
        <v>1873</v>
      </c>
      <c r="Y27">
        <v>1508</v>
      </c>
    </row>
    <row r="28" spans="1:25" x14ac:dyDescent="0.2">
      <c r="A28" t="s">
        <v>47</v>
      </c>
      <c r="C28" t="s">
        <v>9</v>
      </c>
      <c r="D28" t="s">
        <v>9</v>
      </c>
      <c r="E28" t="s">
        <v>9</v>
      </c>
      <c r="F28" t="s">
        <v>9</v>
      </c>
      <c r="G28" t="s">
        <v>9</v>
      </c>
      <c r="H28" t="s">
        <v>9</v>
      </c>
      <c r="I28" t="s">
        <v>9</v>
      </c>
      <c r="J28" t="s">
        <v>9</v>
      </c>
      <c r="K28" t="s">
        <v>9</v>
      </c>
      <c r="L28" t="s">
        <v>9</v>
      </c>
      <c r="M28" t="s">
        <v>9</v>
      </c>
      <c r="N28" t="s">
        <v>9</v>
      </c>
      <c r="O28" t="s">
        <v>9</v>
      </c>
      <c r="P28" t="s">
        <v>9</v>
      </c>
      <c r="Q28" t="s">
        <v>9</v>
      </c>
      <c r="R28" t="s">
        <v>9</v>
      </c>
      <c r="S28" t="s">
        <v>9</v>
      </c>
      <c r="T28" t="s">
        <v>9</v>
      </c>
      <c r="U28" t="s">
        <v>9</v>
      </c>
      <c r="V28" t="s">
        <v>9</v>
      </c>
      <c r="W28" t="s">
        <v>9</v>
      </c>
      <c r="X28" t="s">
        <v>9</v>
      </c>
      <c r="Y28" t="s">
        <v>9</v>
      </c>
    </row>
    <row r="29" spans="1:25" x14ac:dyDescent="0.2">
      <c r="A29" t="s">
        <v>12</v>
      </c>
      <c r="C29" t="s">
        <v>9</v>
      </c>
      <c r="D29" t="s">
        <v>9</v>
      </c>
      <c r="E29" t="s">
        <v>9</v>
      </c>
      <c r="F29" t="s">
        <v>9</v>
      </c>
      <c r="G29" t="s">
        <v>9</v>
      </c>
      <c r="H29">
        <v>2347</v>
      </c>
      <c r="I29">
        <v>2857</v>
      </c>
      <c r="J29">
        <v>2806</v>
      </c>
      <c r="K29">
        <v>2950</v>
      </c>
      <c r="L29">
        <v>3710</v>
      </c>
      <c r="M29">
        <v>4030</v>
      </c>
      <c r="N29">
        <v>3800</v>
      </c>
      <c r="O29">
        <v>3063</v>
      </c>
      <c r="P29">
        <v>2418</v>
      </c>
      <c r="Q29">
        <v>2847</v>
      </c>
      <c r="R29">
        <v>3450</v>
      </c>
      <c r="S29">
        <v>3952</v>
      </c>
      <c r="T29">
        <v>4347</v>
      </c>
      <c r="U29" t="s">
        <v>9</v>
      </c>
      <c r="V29" t="s">
        <v>9</v>
      </c>
      <c r="W29" t="s">
        <v>9</v>
      </c>
      <c r="X29" t="s">
        <v>9</v>
      </c>
      <c r="Y29" t="s">
        <v>9</v>
      </c>
    </row>
    <row r="30" spans="1:25" x14ac:dyDescent="0.2">
      <c r="A30" t="s">
        <v>48</v>
      </c>
      <c r="C30" t="s">
        <v>9</v>
      </c>
      <c r="D30" t="s">
        <v>9</v>
      </c>
      <c r="E30" t="s">
        <v>9</v>
      </c>
      <c r="F30" t="s">
        <v>9</v>
      </c>
      <c r="G30" t="s">
        <v>9</v>
      </c>
      <c r="H30" t="s">
        <v>9</v>
      </c>
      <c r="I30" t="s">
        <v>9</v>
      </c>
      <c r="J30" t="s">
        <v>9</v>
      </c>
      <c r="K30" t="s">
        <v>9</v>
      </c>
      <c r="L30" t="s">
        <v>9</v>
      </c>
      <c r="M30" t="s">
        <v>9</v>
      </c>
      <c r="N30" t="s">
        <v>9</v>
      </c>
      <c r="O30" t="s">
        <v>9</v>
      </c>
      <c r="P30" t="s">
        <v>9</v>
      </c>
      <c r="Q30" t="s">
        <v>9</v>
      </c>
      <c r="R30" t="s">
        <v>9</v>
      </c>
      <c r="S30" t="s">
        <v>9</v>
      </c>
      <c r="T30" t="s">
        <v>9</v>
      </c>
      <c r="U30" t="s">
        <v>9</v>
      </c>
      <c r="V30" t="s">
        <v>9</v>
      </c>
      <c r="W30" t="s">
        <v>9</v>
      </c>
      <c r="X30" t="s">
        <v>9</v>
      </c>
      <c r="Y30" t="s">
        <v>9</v>
      </c>
    </row>
    <row r="31" spans="1:25" x14ac:dyDescent="0.2">
      <c r="A31" t="s">
        <v>13</v>
      </c>
      <c r="C31">
        <v>170</v>
      </c>
      <c r="D31">
        <v>161</v>
      </c>
      <c r="E31">
        <v>90</v>
      </c>
      <c r="F31">
        <v>90</v>
      </c>
      <c r="G31">
        <v>110</v>
      </c>
      <c r="H31">
        <v>89</v>
      </c>
      <c r="I31">
        <v>76</v>
      </c>
      <c r="J31">
        <v>93</v>
      </c>
      <c r="K31">
        <v>64</v>
      </c>
      <c r="L31">
        <v>76</v>
      </c>
      <c r="M31">
        <v>135</v>
      </c>
      <c r="N31">
        <v>144</v>
      </c>
      <c r="O31">
        <v>81</v>
      </c>
      <c r="P31">
        <v>89</v>
      </c>
      <c r="Q31">
        <v>64</v>
      </c>
      <c r="R31">
        <v>62</v>
      </c>
      <c r="S31">
        <v>67</v>
      </c>
      <c r="T31">
        <v>61</v>
      </c>
      <c r="U31">
        <v>74</v>
      </c>
      <c r="V31">
        <v>55</v>
      </c>
      <c r="W31">
        <v>124</v>
      </c>
      <c r="X31">
        <v>140</v>
      </c>
      <c r="Y31" t="s">
        <v>9</v>
      </c>
    </row>
    <row r="32" spans="1:25" x14ac:dyDescent="0.2">
      <c r="A32" t="s">
        <v>14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 t="s">
        <v>9</v>
      </c>
    </row>
    <row r="33" spans="1:25" x14ac:dyDescent="0.2">
      <c r="A33" t="s">
        <v>49</v>
      </c>
      <c r="C33" t="s">
        <v>9</v>
      </c>
      <c r="D33" t="s">
        <v>9</v>
      </c>
      <c r="E33" t="s">
        <v>9</v>
      </c>
      <c r="F33" t="s">
        <v>9</v>
      </c>
      <c r="G33" t="s">
        <v>9</v>
      </c>
      <c r="H33" t="s">
        <v>9</v>
      </c>
      <c r="I33" t="s">
        <v>9</v>
      </c>
      <c r="J33">
        <v>52</v>
      </c>
      <c r="K33">
        <v>55</v>
      </c>
      <c r="L33">
        <v>57</v>
      </c>
      <c r="M33">
        <v>79</v>
      </c>
      <c r="N33">
        <v>79</v>
      </c>
      <c r="O33">
        <v>62</v>
      </c>
      <c r="P33">
        <v>32</v>
      </c>
      <c r="Q33">
        <v>26</v>
      </c>
      <c r="R33">
        <v>31</v>
      </c>
      <c r="S33">
        <v>21</v>
      </c>
      <c r="T33">
        <v>26</v>
      </c>
      <c r="U33">
        <v>38</v>
      </c>
      <c r="V33">
        <v>14</v>
      </c>
      <c r="W33">
        <v>62</v>
      </c>
      <c r="X33" t="s">
        <v>9</v>
      </c>
      <c r="Y33" t="s">
        <v>9</v>
      </c>
    </row>
    <row r="34" spans="1:25" x14ac:dyDescent="0.2">
      <c r="A34" t="s">
        <v>50</v>
      </c>
      <c r="C34" t="s">
        <v>9</v>
      </c>
      <c r="D34" t="s">
        <v>9</v>
      </c>
      <c r="E34" t="s">
        <v>9</v>
      </c>
      <c r="F34" t="s">
        <v>9</v>
      </c>
      <c r="G34" t="s">
        <v>9</v>
      </c>
      <c r="H34" t="s">
        <v>9</v>
      </c>
      <c r="I34" t="s">
        <v>9</v>
      </c>
      <c r="J34" t="s">
        <v>9</v>
      </c>
      <c r="K34" t="s">
        <v>9</v>
      </c>
      <c r="L34" t="s">
        <v>9</v>
      </c>
      <c r="M34" t="s">
        <v>9</v>
      </c>
      <c r="N34" t="s">
        <v>9</v>
      </c>
      <c r="O34" t="s">
        <v>9</v>
      </c>
      <c r="P34" t="s">
        <v>9</v>
      </c>
      <c r="Q34" t="s">
        <v>9</v>
      </c>
      <c r="R34" t="s">
        <v>9</v>
      </c>
      <c r="S34" t="s">
        <v>9</v>
      </c>
      <c r="T34" t="s">
        <v>9</v>
      </c>
      <c r="U34" t="s">
        <v>9</v>
      </c>
      <c r="V34" t="s">
        <v>9</v>
      </c>
      <c r="W34" t="s">
        <v>9</v>
      </c>
      <c r="X34" t="s">
        <v>9</v>
      </c>
      <c r="Y34" t="s">
        <v>9</v>
      </c>
    </row>
    <row r="35" spans="1:25" x14ac:dyDescent="0.2">
      <c r="A35" t="s">
        <v>52</v>
      </c>
      <c r="C35" t="s">
        <v>9</v>
      </c>
      <c r="D35" t="s">
        <v>9</v>
      </c>
      <c r="E35" t="s">
        <v>9</v>
      </c>
      <c r="F35" t="s">
        <v>9</v>
      </c>
      <c r="G35" t="s">
        <v>9</v>
      </c>
      <c r="H35" t="s">
        <v>9</v>
      </c>
      <c r="I35" t="s">
        <v>9</v>
      </c>
      <c r="J35" t="s">
        <v>9</v>
      </c>
      <c r="K35" t="s">
        <v>9</v>
      </c>
      <c r="L35" t="s">
        <v>9</v>
      </c>
      <c r="M35" t="s">
        <v>9</v>
      </c>
      <c r="N35" t="s">
        <v>9</v>
      </c>
      <c r="O35" t="s">
        <v>9</v>
      </c>
      <c r="P35" t="s">
        <v>9</v>
      </c>
      <c r="Q35" t="s">
        <v>9</v>
      </c>
      <c r="R35" t="s">
        <v>9</v>
      </c>
      <c r="S35" t="s">
        <v>9</v>
      </c>
      <c r="T35" t="s">
        <v>9</v>
      </c>
      <c r="U35" t="s">
        <v>9</v>
      </c>
      <c r="V35" t="s">
        <v>9</v>
      </c>
      <c r="W35" t="s">
        <v>9</v>
      </c>
      <c r="X35" t="s">
        <v>9</v>
      </c>
      <c r="Y35" t="s">
        <v>9</v>
      </c>
    </row>
    <row r="36" spans="1:25" x14ac:dyDescent="0.2">
      <c r="A36" t="s">
        <v>53</v>
      </c>
      <c r="B36" t="s">
        <v>8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2</v>
      </c>
      <c r="J36">
        <v>11</v>
      </c>
      <c r="K36">
        <v>13</v>
      </c>
      <c r="L36">
        <v>4</v>
      </c>
      <c r="M36">
        <v>4</v>
      </c>
      <c r="N36">
        <v>4</v>
      </c>
      <c r="O36">
        <v>2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2</v>
      </c>
      <c r="W36">
        <v>1</v>
      </c>
      <c r="X36">
        <v>4</v>
      </c>
      <c r="Y36">
        <v>11</v>
      </c>
    </row>
    <row r="37" spans="1:25" x14ac:dyDescent="0.2">
      <c r="A37" t="s">
        <v>54</v>
      </c>
      <c r="C37">
        <v>373</v>
      </c>
      <c r="D37">
        <v>367</v>
      </c>
      <c r="E37">
        <v>362</v>
      </c>
      <c r="F37">
        <v>311</v>
      </c>
      <c r="G37">
        <v>364</v>
      </c>
      <c r="H37">
        <v>337</v>
      </c>
      <c r="I37">
        <v>376</v>
      </c>
      <c r="J37">
        <v>345</v>
      </c>
      <c r="K37">
        <v>366</v>
      </c>
      <c r="L37">
        <v>279</v>
      </c>
      <c r="M37">
        <v>359</v>
      </c>
      <c r="N37">
        <v>305</v>
      </c>
      <c r="O37">
        <v>290</v>
      </c>
      <c r="P37">
        <v>315</v>
      </c>
      <c r="Q37">
        <v>285</v>
      </c>
      <c r="R37">
        <v>235</v>
      </c>
      <c r="S37">
        <v>190</v>
      </c>
      <c r="T37">
        <v>196</v>
      </c>
      <c r="U37">
        <v>205</v>
      </c>
      <c r="V37">
        <v>228</v>
      </c>
      <c r="W37" t="s">
        <v>9</v>
      </c>
      <c r="X37" t="s">
        <v>9</v>
      </c>
      <c r="Y37" t="s">
        <v>9</v>
      </c>
    </row>
    <row r="38" spans="1:25" x14ac:dyDescent="0.2">
      <c r="A38" t="s">
        <v>78</v>
      </c>
      <c r="C38" t="s">
        <v>9</v>
      </c>
      <c r="D38" t="s">
        <v>9</v>
      </c>
      <c r="E38" t="s">
        <v>9</v>
      </c>
      <c r="F38" t="s">
        <v>9</v>
      </c>
      <c r="G38" t="s">
        <v>9</v>
      </c>
      <c r="H38" t="s">
        <v>9</v>
      </c>
      <c r="I38" t="s">
        <v>9</v>
      </c>
      <c r="J38" t="s">
        <v>9</v>
      </c>
      <c r="K38" t="s">
        <v>9</v>
      </c>
      <c r="L38" t="s">
        <v>9</v>
      </c>
      <c r="M38" t="s">
        <v>9</v>
      </c>
      <c r="N38" t="s">
        <v>9</v>
      </c>
      <c r="O38" t="s">
        <v>9</v>
      </c>
      <c r="P38" t="s">
        <v>9</v>
      </c>
      <c r="Q38" t="s">
        <v>9</v>
      </c>
      <c r="R38" t="s">
        <v>9</v>
      </c>
      <c r="S38" t="s">
        <v>9</v>
      </c>
      <c r="T38" t="s">
        <v>9</v>
      </c>
      <c r="U38" t="s">
        <v>9</v>
      </c>
      <c r="V38" t="s">
        <v>9</v>
      </c>
      <c r="W38" t="s">
        <v>9</v>
      </c>
      <c r="X38" t="s">
        <v>9</v>
      </c>
      <c r="Y38" t="s">
        <v>9</v>
      </c>
    </row>
    <row r="39" spans="1:25" x14ac:dyDescent="0.2">
      <c r="A39" t="s">
        <v>55</v>
      </c>
      <c r="C39" t="s">
        <v>9</v>
      </c>
      <c r="D39" t="s">
        <v>9</v>
      </c>
      <c r="E39" t="s">
        <v>9</v>
      </c>
      <c r="F39" t="s">
        <v>9</v>
      </c>
      <c r="G39" t="s">
        <v>9</v>
      </c>
      <c r="H39" t="s">
        <v>9</v>
      </c>
      <c r="I39" t="s">
        <v>9</v>
      </c>
      <c r="J39" t="s">
        <v>9</v>
      </c>
      <c r="K39" t="s">
        <v>9</v>
      </c>
      <c r="L39" t="s">
        <v>9</v>
      </c>
      <c r="M39" t="s">
        <v>9</v>
      </c>
      <c r="N39" t="s">
        <v>9</v>
      </c>
      <c r="O39" t="s">
        <v>9</v>
      </c>
      <c r="P39" t="s">
        <v>9</v>
      </c>
      <c r="Q39" t="s">
        <v>9</v>
      </c>
      <c r="R39" t="s">
        <v>9</v>
      </c>
      <c r="S39" t="s">
        <v>9</v>
      </c>
      <c r="T39" t="s">
        <v>9</v>
      </c>
      <c r="U39" t="s">
        <v>9</v>
      </c>
      <c r="V39" t="s">
        <v>9</v>
      </c>
      <c r="W39" t="s">
        <v>9</v>
      </c>
      <c r="X39" t="s">
        <v>9</v>
      </c>
      <c r="Y39" t="s">
        <v>9</v>
      </c>
    </row>
    <row r="40" spans="1:25" x14ac:dyDescent="0.2">
      <c r="A40" t="s">
        <v>56</v>
      </c>
      <c r="C40">
        <v>0</v>
      </c>
      <c r="D40">
        <v>3</v>
      </c>
      <c r="E40">
        <v>0</v>
      </c>
      <c r="F40">
        <v>0</v>
      </c>
      <c r="G40">
        <v>0</v>
      </c>
      <c r="H40">
        <v>0</v>
      </c>
      <c r="I40">
        <v>1</v>
      </c>
      <c r="J40">
        <v>1</v>
      </c>
      <c r="K40">
        <v>1</v>
      </c>
      <c r="L40">
        <v>1</v>
      </c>
      <c r="M40">
        <v>0</v>
      </c>
      <c r="N40">
        <v>1</v>
      </c>
      <c r="O40">
        <v>1</v>
      </c>
      <c r="P40">
        <v>1</v>
      </c>
      <c r="Q40">
        <v>1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">
      <c r="A41" t="s">
        <v>57</v>
      </c>
      <c r="C41" t="s">
        <v>9</v>
      </c>
      <c r="D41" t="s">
        <v>9</v>
      </c>
      <c r="E41" t="s">
        <v>9</v>
      </c>
      <c r="F41" t="s">
        <v>9</v>
      </c>
      <c r="G41" t="s">
        <v>9</v>
      </c>
      <c r="H41" t="s">
        <v>9</v>
      </c>
      <c r="I41" t="s">
        <v>9</v>
      </c>
      <c r="J41" t="s">
        <v>9</v>
      </c>
      <c r="K41" t="s">
        <v>9</v>
      </c>
      <c r="L41" t="s">
        <v>9</v>
      </c>
      <c r="M41" t="s">
        <v>9</v>
      </c>
      <c r="N41" t="s">
        <v>9</v>
      </c>
      <c r="O41" t="s">
        <v>9</v>
      </c>
      <c r="P41" t="s">
        <v>9</v>
      </c>
      <c r="Q41" t="s">
        <v>9</v>
      </c>
      <c r="R41" t="s">
        <v>9</v>
      </c>
      <c r="S41" t="s">
        <v>9</v>
      </c>
      <c r="T41" t="s">
        <v>9</v>
      </c>
      <c r="U41" t="s">
        <v>9</v>
      </c>
      <c r="V41" t="s">
        <v>9</v>
      </c>
      <c r="W41" t="s">
        <v>9</v>
      </c>
      <c r="X41" t="s">
        <v>9</v>
      </c>
      <c r="Y41" t="s">
        <v>9</v>
      </c>
    </row>
    <row r="42" spans="1:25" s="1" customFormat="1" x14ac:dyDescent="0.2">
      <c r="A42" s="1" t="s">
        <v>15</v>
      </c>
      <c r="C42" s="1">
        <v>41297</v>
      </c>
      <c r="D42" s="1">
        <v>41927</v>
      </c>
      <c r="E42" s="1">
        <v>40910</v>
      </c>
      <c r="F42" s="1">
        <v>40870</v>
      </c>
      <c r="G42" s="1">
        <v>43563</v>
      </c>
      <c r="H42" s="1">
        <v>43066</v>
      </c>
      <c r="I42" s="1">
        <v>43577</v>
      </c>
      <c r="J42" s="1">
        <v>45037</v>
      </c>
      <c r="K42" s="1">
        <v>44446</v>
      </c>
      <c r="L42" s="1">
        <v>35638</v>
      </c>
      <c r="M42" s="1">
        <v>46592</v>
      </c>
      <c r="N42" s="1">
        <v>47303</v>
      </c>
      <c r="O42" s="1">
        <v>47520</v>
      </c>
      <c r="P42" s="1">
        <v>48600</v>
      </c>
      <c r="Q42" s="1">
        <v>48535</v>
      </c>
      <c r="R42" s="1">
        <v>49425</v>
      </c>
      <c r="S42" s="1">
        <v>48799</v>
      </c>
      <c r="T42" s="1">
        <v>48998</v>
      </c>
      <c r="U42" s="1">
        <v>46892</v>
      </c>
      <c r="V42" s="1">
        <v>46993</v>
      </c>
      <c r="W42" s="1">
        <v>45184</v>
      </c>
      <c r="X42" s="1">
        <v>47394</v>
      </c>
      <c r="Y42" s="1">
        <v>44548</v>
      </c>
    </row>
    <row r="43" spans="1:25" x14ac:dyDescent="0.2">
      <c r="A43" t="s">
        <v>58</v>
      </c>
      <c r="C43" t="s">
        <v>9</v>
      </c>
      <c r="D43" t="s">
        <v>9</v>
      </c>
      <c r="E43" t="s">
        <v>9</v>
      </c>
      <c r="F43" t="s">
        <v>9</v>
      </c>
      <c r="G43" t="s">
        <v>9</v>
      </c>
      <c r="H43" t="s">
        <v>9</v>
      </c>
      <c r="I43" t="s">
        <v>9</v>
      </c>
      <c r="J43" t="s">
        <v>9</v>
      </c>
      <c r="K43" t="s">
        <v>9</v>
      </c>
      <c r="L43" t="s">
        <v>9</v>
      </c>
      <c r="M43" t="s">
        <v>9</v>
      </c>
      <c r="N43" t="s">
        <v>9</v>
      </c>
      <c r="O43" t="s">
        <v>9</v>
      </c>
      <c r="P43" t="s">
        <v>9</v>
      </c>
      <c r="Q43" t="s">
        <v>9</v>
      </c>
      <c r="R43" t="s">
        <v>9</v>
      </c>
      <c r="S43" t="s">
        <v>9</v>
      </c>
      <c r="T43" t="s">
        <v>9</v>
      </c>
      <c r="U43" t="s">
        <v>9</v>
      </c>
      <c r="V43" t="s">
        <v>9</v>
      </c>
      <c r="W43" t="s">
        <v>9</v>
      </c>
      <c r="X43" t="s">
        <v>9</v>
      </c>
      <c r="Y43" t="s">
        <v>9</v>
      </c>
    </row>
    <row r="44" spans="1:25" x14ac:dyDescent="0.2">
      <c r="A44" t="s">
        <v>59</v>
      </c>
      <c r="C44" t="s">
        <v>9</v>
      </c>
      <c r="D44" t="s">
        <v>9</v>
      </c>
      <c r="E44" t="s">
        <v>9</v>
      </c>
      <c r="F44" t="s">
        <v>9</v>
      </c>
      <c r="G44" t="s">
        <v>9</v>
      </c>
      <c r="H44" t="s">
        <v>9</v>
      </c>
      <c r="I44" t="s">
        <v>9</v>
      </c>
      <c r="J44" t="s">
        <v>9</v>
      </c>
      <c r="K44" t="s">
        <v>9</v>
      </c>
      <c r="L44" t="s">
        <v>9</v>
      </c>
      <c r="M44" t="s">
        <v>9</v>
      </c>
      <c r="N44" t="s">
        <v>9</v>
      </c>
      <c r="O44" t="s">
        <v>9</v>
      </c>
      <c r="P44" t="s">
        <v>9</v>
      </c>
      <c r="Q44" t="s">
        <v>9</v>
      </c>
      <c r="R44" t="s">
        <v>9</v>
      </c>
      <c r="S44" t="s">
        <v>9</v>
      </c>
      <c r="T44" t="s">
        <v>9</v>
      </c>
      <c r="U44" t="s">
        <v>9</v>
      </c>
      <c r="V44" t="s">
        <v>9</v>
      </c>
      <c r="W44" t="s">
        <v>9</v>
      </c>
      <c r="X44" t="s">
        <v>9</v>
      </c>
      <c r="Y44" t="s">
        <v>9</v>
      </c>
    </row>
    <row r="45" spans="1:25" x14ac:dyDescent="0.2">
      <c r="A45" t="s">
        <v>60</v>
      </c>
      <c r="C45" t="s">
        <v>9</v>
      </c>
      <c r="D45" t="s">
        <v>9</v>
      </c>
      <c r="E45" t="s">
        <v>9</v>
      </c>
      <c r="F45" t="s">
        <v>9</v>
      </c>
      <c r="G45" t="s">
        <v>9</v>
      </c>
      <c r="H45" t="s">
        <v>9</v>
      </c>
      <c r="I45" t="s">
        <v>9</v>
      </c>
      <c r="J45" t="s">
        <v>9</v>
      </c>
      <c r="K45" t="s">
        <v>9</v>
      </c>
      <c r="L45" t="s">
        <v>9</v>
      </c>
      <c r="M45" t="s">
        <v>9</v>
      </c>
      <c r="N45" t="s">
        <v>9</v>
      </c>
      <c r="O45" t="s">
        <v>9</v>
      </c>
      <c r="P45" t="s">
        <v>9</v>
      </c>
      <c r="Q45" t="s">
        <v>9</v>
      </c>
      <c r="R45" t="s">
        <v>9</v>
      </c>
      <c r="S45" t="s">
        <v>9</v>
      </c>
      <c r="T45" t="s">
        <v>9</v>
      </c>
      <c r="U45" t="s">
        <v>9</v>
      </c>
      <c r="V45" t="s">
        <v>9</v>
      </c>
      <c r="W45" t="s">
        <v>9</v>
      </c>
      <c r="X45" t="s">
        <v>9</v>
      </c>
      <c r="Y45" t="s">
        <v>9</v>
      </c>
    </row>
    <row r="46" spans="1:25" s="1" customFormat="1" x14ac:dyDescent="0.2">
      <c r="A46" s="1" t="s">
        <v>61</v>
      </c>
      <c r="C46" s="1">
        <v>1173</v>
      </c>
      <c r="D46" s="1">
        <v>1264</v>
      </c>
      <c r="E46" s="1">
        <v>1126</v>
      </c>
      <c r="F46" s="1">
        <v>872</v>
      </c>
      <c r="G46" s="1">
        <v>1066</v>
      </c>
      <c r="H46" s="1">
        <v>1277</v>
      </c>
      <c r="I46" s="1">
        <v>1237</v>
      </c>
      <c r="J46" s="1">
        <v>1338</v>
      </c>
      <c r="K46" s="1">
        <v>1274</v>
      </c>
      <c r="L46" s="1">
        <v>1020</v>
      </c>
      <c r="M46" s="1">
        <v>1030</v>
      </c>
      <c r="N46" s="1">
        <v>909</v>
      </c>
      <c r="O46" s="1">
        <v>815</v>
      </c>
      <c r="P46" s="1">
        <v>768</v>
      </c>
      <c r="Q46" s="1">
        <v>779</v>
      </c>
      <c r="R46" s="1">
        <v>2187</v>
      </c>
      <c r="S46" s="1">
        <v>832</v>
      </c>
      <c r="T46" s="1">
        <v>877</v>
      </c>
      <c r="U46" s="1">
        <v>782</v>
      </c>
      <c r="V46" s="1">
        <v>656</v>
      </c>
      <c r="W46" s="1">
        <v>516</v>
      </c>
      <c r="X46" s="1">
        <v>493</v>
      </c>
      <c r="Y46" s="1">
        <v>445</v>
      </c>
    </row>
    <row r="47" spans="1:25" x14ac:dyDescent="0.2">
      <c r="A47" t="s">
        <v>63</v>
      </c>
      <c r="B47" t="s">
        <v>8</v>
      </c>
      <c r="C47">
        <v>2634</v>
      </c>
      <c r="D47">
        <v>2746</v>
      </c>
      <c r="E47">
        <v>3641</v>
      </c>
      <c r="F47">
        <v>3521</v>
      </c>
      <c r="G47">
        <v>6956</v>
      </c>
      <c r="H47">
        <v>8438</v>
      </c>
      <c r="I47">
        <v>8158</v>
      </c>
      <c r="J47">
        <v>8195</v>
      </c>
      <c r="K47">
        <v>8687</v>
      </c>
      <c r="L47">
        <v>11765</v>
      </c>
      <c r="M47">
        <v>14317</v>
      </c>
      <c r="N47">
        <v>11409</v>
      </c>
      <c r="O47">
        <v>12520</v>
      </c>
      <c r="P47">
        <v>12242</v>
      </c>
      <c r="Q47">
        <v>11760</v>
      </c>
      <c r="R47">
        <v>13168</v>
      </c>
      <c r="S47">
        <v>13153</v>
      </c>
      <c r="T47">
        <v>12517</v>
      </c>
      <c r="U47">
        <v>12261</v>
      </c>
      <c r="V47">
        <v>13957</v>
      </c>
      <c r="W47" t="s">
        <v>9</v>
      </c>
      <c r="X47" t="s">
        <v>9</v>
      </c>
      <c r="Y47" t="s">
        <v>9</v>
      </c>
    </row>
    <row r="48" spans="1:25" x14ac:dyDescent="0.2">
      <c r="A48" t="s">
        <v>64</v>
      </c>
      <c r="B48" t="s">
        <v>8</v>
      </c>
      <c r="C48">
        <v>70988</v>
      </c>
      <c r="D48">
        <v>82882</v>
      </c>
      <c r="E48">
        <v>84129</v>
      </c>
      <c r="F48">
        <v>80750</v>
      </c>
      <c r="G48">
        <v>92474</v>
      </c>
      <c r="H48">
        <v>87173</v>
      </c>
      <c r="I48">
        <v>86727</v>
      </c>
      <c r="J48">
        <v>86027</v>
      </c>
      <c r="K48">
        <v>63705</v>
      </c>
      <c r="L48">
        <v>52686</v>
      </c>
      <c r="M48">
        <v>53955</v>
      </c>
      <c r="N48">
        <v>59144</v>
      </c>
      <c r="O48">
        <v>80762</v>
      </c>
      <c r="P48">
        <v>80101</v>
      </c>
      <c r="Q48">
        <v>72317</v>
      </c>
      <c r="R48">
        <v>63620</v>
      </c>
      <c r="S48">
        <v>67194</v>
      </c>
      <c r="T48">
        <v>67165</v>
      </c>
      <c r="U48">
        <v>66089</v>
      </c>
      <c r="V48">
        <v>65906</v>
      </c>
      <c r="W48">
        <v>64259</v>
      </c>
      <c r="X48" t="s">
        <v>9</v>
      </c>
      <c r="Y48" t="s">
        <v>9</v>
      </c>
    </row>
    <row r="49" spans="1:25" x14ac:dyDescent="0.2">
      <c r="A49" t="s">
        <v>65</v>
      </c>
      <c r="C49">
        <v>980</v>
      </c>
      <c r="D49">
        <v>983</v>
      </c>
      <c r="E49">
        <v>1082</v>
      </c>
      <c r="F49">
        <v>834</v>
      </c>
      <c r="G49">
        <v>1115</v>
      </c>
      <c r="H49">
        <v>1622</v>
      </c>
      <c r="I49">
        <v>1640</v>
      </c>
      <c r="J49">
        <v>1584</v>
      </c>
      <c r="K49">
        <v>1369</v>
      </c>
      <c r="L49">
        <v>1114</v>
      </c>
      <c r="M49">
        <v>875</v>
      </c>
      <c r="N49">
        <v>963</v>
      </c>
      <c r="O49">
        <v>605</v>
      </c>
      <c r="P49">
        <v>701</v>
      </c>
      <c r="Q49">
        <v>759</v>
      </c>
      <c r="R49">
        <v>859</v>
      </c>
      <c r="S49">
        <v>926</v>
      </c>
      <c r="T49">
        <v>725</v>
      </c>
      <c r="U49">
        <v>580</v>
      </c>
      <c r="V49">
        <v>727</v>
      </c>
      <c r="W49">
        <v>558</v>
      </c>
      <c r="X49">
        <v>1883</v>
      </c>
      <c r="Y49">
        <v>1583</v>
      </c>
    </row>
    <row r="50" spans="1:25" x14ac:dyDescent="0.2">
      <c r="A50" t="s">
        <v>66</v>
      </c>
      <c r="B50" t="s">
        <v>8</v>
      </c>
      <c r="C50">
        <v>1383</v>
      </c>
      <c r="D50">
        <v>1015</v>
      </c>
      <c r="E50">
        <v>594</v>
      </c>
      <c r="F50">
        <v>548</v>
      </c>
      <c r="G50">
        <v>721</v>
      </c>
      <c r="H50">
        <v>680</v>
      </c>
      <c r="I50">
        <v>936</v>
      </c>
      <c r="J50">
        <v>1004</v>
      </c>
      <c r="K50">
        <v>1101</v>
      </c>
      <c r="L50">
        <v>899</v>
      </c>
      <c r="M50">
        <v>1189</v>
      </c>
      <c r="N50">
        <v>931</v>
      </c>
      <c r="O50">
        <v>986</v>
      </c>
      <c r="P50">
        <v>1006</v>
      </c>
      <c r="Q50">
        <v>905</v>
      </c>
      <c r="R50">
        <v>741</v>
      </c>
      <c r="S50">
        <v>903</v>
      </c>
      <c r="T50">
        <v>933</v>
      </c>
      <c r="U50">
        <v>778</v>
      </c>
      <c r="V50">
        <v>937</v>
      </c>
      <c r="W50">
        <v>833</v>
      </c>
      <c r="X50">
        <v>839</v>
      </c>
      <c r="Y50">
        <v>680</v>
      </c>
    </row>
    <row r="52" spans="1:25" x14ac:dyDescent="0.2">
      <c r="A52" t="s">
        <v>67</v>
      </c>
      <c r="C52" t="s">
        <v>9</v>
      </c>
      <c r="D52" t="s">
        <v>9</v>
      </c>
      <c r="E52" t="s">
        <v>9</v>
      </c>
      <c r="F52" t="s">
        <v>9</v>
      </c>
      <c r="G52" t="s">
        <v>9</v>
      </c>
      <c r="H52" t="s">
        <v>9</v>
      </c>
      <c r="I52" t="s">
        <v>9</v>
      </c>
      <c r="J52" t="s">
        <v>9</v>
      </c>
      <c r="K52" t="s">
        <v>9</v>
      </c>
      <c r="L52" t="s">
        <v>9</v>
      </c>
      <c r="M52" t="s">
        <v>9</v>
      </c>
      <c r="N52" t="s">
        <v>9</v>
      </c>
      <c r="O52" t="s">
        <v>9</v>
      </c>
      <c r="P52" t="s">
        <v>9</v>
      </c>
      <c r="Q52" t="s">
        <v>9</v>
      </c>
      <c r="R52" t="s">
        <v>9</v>
      </c>
      <c r="S52" t="s">
        <v>9</v>
      </c>
      <c r="T52" t="s">
        <v>9</v>
      </c>
      <c r="U52" t="s">
        <v>9</v>
      </c>
      <c r="V52" t="s">
        <v>9</v>
      </c>
      <c r="W52" t="s">
        <v>9</v>
      </c>
      <c r="X52" t="s">
        <v>9</v>
      </c>
      <c r="Y52" t="s">
        <v>9</v>
      </c>
    </row>
    <row r="53" spans="1:25" x14ac:dyDescent="0.2">
      <c r="A53" t="s">
        <v>16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">
      <c r="A54" t="s">
        <v>68</v>
      </c>
      <c r="C54" t="s">
        <v>9</v>
      </c>
      <c r="D54" t="s">
        <v>9</v>
      </c>
      <c r="E54" t="s">
        <v>9</v>
      </c>
      <c r="F54" t="s">
        <v>9</v>
      </c>
      <c r="G54" t="s">
        <v>9</v>
      </c>
      <c r="H54" t="s">
        <v>9</v>
      </c>
      <c r="I54" t="s">
        <v>9</v>
      </c>
      <c r="J54" t="s">
        <v>9</v>
      </c>
      <c r="K54" t="s">
        <v>9</v>
      </c>
      <c r="L54" t="s">
        <v>9</v>
      </c>
      <c r="M54" t="s">
        <v>9</v>
      </c>
      <c r="N54" t="s">
        <v>9</v>
      </c>
      <c r="O54" t="s">
        <v>9</v>
      </c>
      <c r="P54" t="s">
        <v>9</v>
      </c>
      <c r="Q54" t="s">
        <v>9</v>
      </c>
      <c r="R54" t="s">
        <v>9</v>
      </c>
      <c r="S54">
        <v>16</v>
      </c>
      <c r="T54">
        <v>14</v>
      </c>
      <c r="U54">
        <v>43</v>
      </c>
      <c r="V54">
        <v>49</v>
      </c>
      <c r="W54">
        <v>79</v>
      </c>
      <c r="X54">
        <v>141</v>
      </c>
      <c r="Y54">
        <v>132</v>
      </c>
    </row>
    <row r="55" spans="1:25" x14ac:dyDescent="0.2">
      <c r="A55" t="s">
        <v>69</v>
      </c>
      <c r="C55">
        <v>52</v>
      </c>
      <c r="D55">
        <v>56</v>
      </c>
      <c r="E55">
        <v>52</v>
      </c>
      <c r="F55">
        <v>44</v>
      </c>
      <c r="G55">
        <v>45</v>
      </c>
      <c r="H55">
        <v>47</v>
      </c>
      <c r="I55">
        <v>42</v>
      </c>
      <c r="J55">
        <v>45</v>
      </c>
      <c r="K55">
        <v>45</v>
      </c>
      <c r="L55">
        <v>41</v>
      </c>
      <c r="M55">
        <v>40</v>
      </c>
      <c r="N55">
        <v>37</v>
      </c>
      <c r="O55">
        <v>50</v>
      </c>
      <c r="P55">
        <v>49</v>
      </c>
      <c r="Q55">
        <v>43</v>
      </c>
      <c r="R55">
        <v>47</v>
      </c>
      <c r="S55">
        <v>30</v>
      </c>
      <c r="T55">
        <v>41</v>
      </c>
      <c r="U55">
        <v>33</v>
      </c>
      <c r="V55">
        <v>43</v>
      </c>
      <c r="W55">
        <v>38</v>
      </c>
      <c r="X55">
        <v>40</v>
      </c>
      <c r="Y55">
        <v>33</v>
      </c>
    </row>
    <row r="56" spans="1:25" x14ac:dyDescent="0.2">
      <c r="A56" t="s">
        <v>70</v>
      </c>
      <c r="C56" t="s">
        <v>9</v>
      </c>
      <c r="D56" t="s">
        <v>9</v>
      </c>
      <c r="E56" t="s">
        <v>9</v>
      </c>
      <c r="F56" t="s">
        <v>9</v>
      </c>
      <c r="G56" t="s">
        <v>9</v>
      </c>
      <c r="H56" t="s">
        <v>9</v>
      </c>
      <c r="I56" t="s">
        <v>9</v>
      </c>
      <c r="J56" t="s">
        <v>9</v>
      </c>
      <c r="K56" t="s">
        <v>9</v>
      </c>
      <c r="L56" t="s">
        <v>9</v>
      </c>
      <c r="M56" t="s">
        <v>9</v>
      </c>
      <c r="N56" t="s">
        <v>9</v>
      </c>
      <c r="O56" t="s">
        <v>9</v>
      </c>
      <c r="P56" t="s">
        <v>9</v>
      </c>
      <c r="Q56" t="s">
        <v>9</v>
      </c>
      <c r="R56" t="s">
        <v>9</v>
      </c>
      <c r="S56" t="s">
        <v>9</v>
      </c>
      <c r="T56" t="s">
        <v>9</v>
      </c>
      <c r="U56" t="s">
        <v>9</v>
      </c>
      <c r="V56" t="s">
        <v>9</v>
      </c>
      <c r="W56" t="s">
        <v>9</v>
      </c>
      <c r="X56" t="s">
        <v>9</v>
      </c>
      <c r="Y56" t="s">
        <v>9</v>
      </c>
    </row>
    <row r="57" spans="1:25" x14ac:dyDescent="0.2">
      <c r="A57" t="s">
        <v>71</v>
      </c>
      <c r="C57">
        <v>5898</v>
      </c>
      <c r="D57">
        <v>3722</v>
      </c>
      <c r="E57">
        <v>4186</v>
      </c>
      <c r="F57">
        <v>4723</v>
      </c>
      <c r="G57">
        <v>5605</v>
      </c>
      <c r="H57">
        <v>6315</v>
      </c>
      <c r="I57">
        <v>6307</v>
      </c>
      <c r="J57">
        <v>5670</v>
      </c>
      <c r="K57">
        <v>4498</v>
      </c>
      <c r="L57">
        <v>2745</v>
      </c>
      <c r="M57">
        <v>3837</v>
      </c>
      <c r="N57">
        <v>2218</v>
      </c>
      <c r="O57">
        <v>1748</v>
      </c>
      <c r="P57">
        <v>1387</v>
      </c>
      <c r="Q57">
        <v>1358</v>
      </c>
      <c r="R57">
        <v>1572</v>
      </c>
      <c r="S57">
        <v>1465</v>
      </c>
      <c r="T57">
        <v>1423</v>
      </c>
      <c r="U57">
        <v>1540</v>
      </c>
      <c r="V57">
        <v>1614</v>
      </c>
      <c r="W57">
        <v>1373</v>
      </c>
      <c r="X57">
        <v>1358</v>
      </c>
      <c r="Y57" t="s">
        <v>9</v>
      </c>
    </row>
    <row r="58" spans="1:25" x14ac:dyDescent="0.2">
      <c r="A58" t="s">
        <v>17</v>
      </c>
      <c r="B58" t="s">
        <v>8</v>
      </c>
      <c r="C58">
        <v>210</v>
      </c>
      <c r="D58">
        <v>190</v>
      </c>
      <c r="E58">
        <v>180</v>
      </c>
      <c r="F58">
        <v>180</v>
      </c>
      <c r="G58">
        <v>150</v>
      </c>
      <c r="H58">
        <v>170</v>
      </c>
      <c r="I58">
        <v>160</v>
      </c>
      <c r="J58">
        <v>140</v>
      </c>
      <c r="K58">
        <v>160</v>
      </c>
      <c r="L58">
        <v>133</v>
      </c>
      <c r="M58">
        <v>125</v>
      </c>
      <c r="N58">
        <v>143</v>
      </c>
      <c r="O58">
        <v>157</v>
      </c>
      <c r="P58">
        <v>211</v>
      </c>
      <c r="Q58">
        <v>169</v>
      </c>
      <c r="R58">
        <v>120</v>
      </c>
      <c r="S58">
        <v>108</v>
      </c>
      <c r="T58">
        <v>99</v>
      </c>
      <c r="U58">
        <v>93</v>
      </c>
      <c r="V58">
        <v>187</v>
      </c>
      <c r="W58">
        <v>87</v>
      </c>
      <c r="X58">
        <v>56</v>
      </c>
      <c r="Y58">
        <v>76</v>
      </c>
    </row>
    <row r="59" spans="1:25" x14ac:dyDescent="0.2">
      <c r="A59" t="s">
        <v>72</v>
      </c>
      <c r="B59" t="s">
        <v>8</v>
      </c>
      <c r="C59">
        <v>582618</v>
      </c>
      <c r="D59">
        <v>558139</v>
      </c>
      <c r="E59">
        <v>557259</v>
      </c>
      <c r="F59">
        <v>523869</v>
      </c>
      <c r="G59">
        <v>551115</v>
      </c>
      <c r="H59">
        <v>531636</v>
      </c>
      <c r="I59">
        <v>547937</v>
      </c>
      <c r="J59">
        <v>526017</v>
      </c>
      <c r="K59">
        <v>503658</v>
      </c>
      <c r="L59">
        <v>441354</v>
      </c>
      <c r="M59">
        <v>489862</v>
      </c>
      <c r="N59">
        <v>499009</v>
      </c>
      <c r="O59">
        <v>495096</v>
      </c>
      <c r="P59">
        <v>472664</v>
      </c>
      <c r="Q59">
        <v>519244</v>
      </c>
      <c r="R59">
        <v>488563</v>
      </c>
      <c r="S59">
        <v>476405</v>
      </c>
      <c r="T59">
        <v>490359</v>
      </c>
      <c r="U59">
        <v>499472</v>
      </c>
      <c r="V59">
        <v>460262</v>
      </c>
      <c r="W59">
        <v>440293</v>
      </c>
      <c r="X59">
        <v>460475</v>
      </c>
      <c r="Y59" t="s">
        <v>9</v>
      </c>
    </row>
    <row r="60" spans="1:25" x14ac:dyDescent="0.2">
      <c r="A60" t="s">
        <v>73</v>
      </c>
      <c r="C60" t="s">
        <v>9</v>
      </c>
      <c r="D60" t="s">
        <v>9</v>
      </c>
      <c r="E60" t="s">
        <v>9</v>
      </c>
      <c r="F60" t="s">
        <v>9</v>
      </c>
      <c r="G60" t="s">
        <v>9</v>
      </c>
      <c r="H60" t="s">
        <v>9</v>
      </c>
      <c r="I60" t="s">
        <v>9</v>
      </c>
      <c r="J60" t="s">
        <v>9</v>
      </c>
      <c r="K60" t="s">
        <v>9</v>
      </c>
      <c r="L60" t="s">
        <v>9</v>
      </c>
      <c r="M60" t="s">
        <v>9</v>
      </c>
      <c r="N60" t="s">
        <v>9</v>
      </c>
      <c r="O60" t="s">
        <v>9</v>
      </c>
      <c r="P60" t="s">
        <v>9</v>
      </c>
      <c r="Q60" t="s">
        <v>9</v>
      </c>
      <c r="R60" t="s">
        <v>9</v>
      </c>
      <c r="S60" t="s">
        <v>9</v>
      </c>
      <c r="T60" t="s">
        <v>9</v>
      </c>
      <c r="U60" t="s">
        <v>9</v>
      </c>
      <c r="V60" t="s">
        <v>9</v>
      </c>
      <c r="W60" t="s">
        <v>9</v>
      </c>
      <c r="X60" t="s">
        <v>9</v>
      </c>
      <c r="Y60" t="s">
        <v>9</v>
      </c>
    </row>
    <row r="61" spans="1:25" x14ac:dyDescent="0.2">
      <c r="A61" t="s">
        <v>79</v>
      </c>
    </row>
    <row r="62" spans="1:25" x14ac:dyDescent="0.2">
      <c r="A62" t="s">
        <v>19</v>
      </c>
    </row>
    <row r="63" spans="1:25" x14ac:dyDescent="0.2">
      <c r="A63" t="s">
        <v>80</v>
      </c>
      <c r="B63" t="s">
        <v>81</v>
      </c>
    </row>
    <row r="64" spans="1:25" x14ac:dyDescent="0.2">
      <c r="A64" t="s">
        <v>24</v>
      </c>
      <c r="B64" t="s">
        <v>25</v>
      </c>
    </row>
    <row r="65" spans="1:2" x14ac:dyDescent="0.2">
      <c r="A65" t="s">
        <v>20</v>
      </c>
      <c r="B65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6"/>
  <sheetViews>
    <sheetView topLeftCell="A33" workbookViewId="0">
      <selection activeCell="V59" sqref="V59"/>
    </sheetView>
  </sheetViews>
  <sheetFormatPr baseColWidth="10" defaultRowHeight="12.75" x14ac:dyDescent="0.2"/>
  <sheetData>
    <row r="1" spans="1:25" x14ac:dyDescent="0.2">
      <c r="A1" t="s">
        <v>2</v>
      </c>
      <c r="C1" t="s">
        <v>82</v>
      </c>
    </row>
    <row r="2" spans="1:25" x14ac:dyDescent="0.2">
      <c r="A2" t="s">
        <v>4</v>
      </c>
      <c r="C2" t="s">
        <v>7</v>
      </c>
    </row>
    <row r="3" spans="1:25" x14ac:dyDescent="0.2">
      <c r="A3" t="s">
        <v>1</v>
      </c>
      <c r="C3">
        <v>2000</v>
      </c>
      <c r="D3">
        <v>2001</v>
      </c>
      <c r="E3">
        <v>2002</v>
      </c>
      <c r="F3">
        <v>2003</v>
      </c>
      <c r="G3">
        <v>2004</v>
      </c>
      <c r="H3">
        <v>2005</v>
      </c>
      <c r="I3">
        <v>2006</v>
      </c>
      <c r="J3">
        <v>2007</v>
      </c>
      <c r="K3">
        <v>2008</v>
      </c>
      <c r="L3">
        <v>2009</v>
      </c>
      <c r="M3">
        <v>2010</v>
      </c>
      <c r="N3">
        <v>2011</v>
      </c>
      <c r="O3">
        <v>2012</v>
      </c>
      <c r="P3">
        <v>2013</v>
      </c>
      <c r="Q3">
        <v>2014</v>
      </c>
      <c r="R3">
        <v>2015</v>
      </c>
      <c r="S3">
        <v>2016</v>
      </c>
      <c r="T3">
        <v>2017</v>
      </c>
      <c r="U3">
        <v>2018</v>
      </c>
      <c r="V3">
        <v>2019</v>
      </c>
      <c r="W3">
        <v>2020</v>
      </c>
      <c r="X3">
        <v>2021</v>
      </c>
      <c r="Y3">
        <v>2022</v>
      </c>
    </row>
    <row r="4" spans="1:25" x14ac:dyDescent="0.2">
      <c r="A4" t="s">
        <v>3</v>
      </c>
    </row>
    <row r="5" spans="1:25" x14ac:dyDescent="0.2">
      <c r="A5" t="s">
        <v>29</v>
      </c>
      <c r="B5" t="s">
        <v>8</v>
      </c>
      <c r="C5">
        <v>28</v>
      </c>
      <c r="D5">
        <v>19</v>
      </c>
      <c r="E5">
        <v>21</v>
      </c>
      <c r="F5">
        <v>32</v>
      </c>
      <c r="G5">
        <v>32</v>
      </c>
      <c r="H5">
        <v>26</v>
      </c>
      <c r="I5">
        <v>36</v>
      </c>
      <c r="J5">
        <v>53</v>
      </c>
      <c r="K5">
        <v>52</v>
      </c>
      <c r="L5">
        <v>46</v>
      </c>
      <c r="M5">
        <v>66</v>
      </c>
      <c r="N5">
        <v>50</v>
      </c>
      <c r="O5">
        <v>25</v>
      </c>
      <c r="P5">
        <v>23</v>
      </c>
      <c r="Q5">
        <v>40</v>
      </c>
      <c r="R5">
        <v>23</v>
      </c>
      <c r="S5">
        <v>9</v>
      </c>
      <c r="T5">
        <v>25</v>
      </c>
      <c r="U5">
        <v>20</v>
      </c>
      <c r="V5">
        <v>43</v>
      </c>
      <c r="W5">
        <v>26</v>
      </c>
      <c r="X5">
        <v>25</v>
      </c>
      <c r="Y5">
        <v>20</v>
      </c>
    </row>
    <row r="6" spans="1:25" x14ac:dyDescent="0.2">
      <c r="A6" t="s">
        <v>83</v>
      </c>
      <c r="C6">
        <v>8696</v>
      </c>
      <c r="D6">
        <v>8987</v>
      </c>
      <c r="E6">
        <v>9445</v>
      </c>
      <c r="F6">
        <v>10989</v>
      </c>
      <c r="G6">
        <v>11603</v>
      </c>
      <c r="H6">
        <v>12262</v>
      </c>
      <c r="I6">
        <v>12628</v>
      </c>
      <c r="J6">
        <v>12871</v>
      </c>
      <c r="K6">
        <v>12025</v>
      </c>
      <c r="L6">
        <v>10649</v>
      </c>
      <c r="M6">
        <v>12112</v>
      </c>
      <c r="N6">
        <v>12198</v>
      </c>
      <c r="O6">
        <v>10583</v>
      </c>
      <c r="P6">
        <v>9746</v>
      </c>
      <c r="Q6">
        <v>8893</v>
      </c>
      <c r="R6">
        <v>8274</v>
      </c>
      <c r="S6">
        <v>8529</v>
      </c>
      <c r="T6">
        <v>8377</v>
      </c>
      <c r="U6" t="s">
        <v>9</v>
      </c>
      <c r="V6" t="s">
        <v>9</v>
      </c>
      <c r="W6" t="s">
        <v>9</v>
      </c>
      <c r="X6" t="s">
        <v>9</v>
      </c>
      <c r="Y6" t="s">
        <v>9</v>
      </c>
    </row>
    <row r="7" spans="1:25" x14ac:dyDescent="0.2">
      <c r="A7" t="s">
        <v>30</v>
      </c>
      <c r="C7">
        <v>354</v>
      </c>
      <c r="D7">
        <v>344</v>
      </c>
      <c r="E7">
        <v>452</v>
      </c>
      <c r="F7">
        <v>529</v>
      </c>
      <c r="G7">
        <v>678</v>
      </c>
      <c r="H7">
        <v>654</v>
      </c>
      <c r="I7">
        <v>668</v>
      </c>
      <c r="J7">
        <v>771</v>
      </c>
      <c r="K7">
        <v>705</v>
      </c>
      <c r="L7">
        <v>718</v>
      </c>
      <c r="M7">
        <v>743</v>
      </c>
      <c r="N7">
        <v>816</v>
      </c>
      <c r="O7">
        <v>867</v>
      </c>
      <c r="P7">
        <v>851</v>
      </c>
      <c r="Q7">
        <v>786</v>
      </c>
      <c r="R7">
        <v>640</v>
      </c>
      <c r="S7">
        <v>658</v>
      </c>
      <c r="T7">
        <v>690</v>
      </c>
      <c r="U7">
        <v>732</v>
      </c>
      <c r="V7">
        <v>864</v>
      </c>
      <c r="W7">
        <v>842</v>
      </c>
      <c r="X7">
        <v>811</v>
      </c>
      <c r="Y7">
        <v>907</v>
      </c>
    </row>
    <row r="8" spans="1:25" x14ac:dyDescent="0.2">
      <c r="A8" t="s">
        <v>31</v>
      </c>
      <c r="B8" t="s">
        <v>8</v>
      </c>
      <c r="C8">
        <v>133568</v>
      </c>
      <c r="D8">
        <v>137534</v>
      </c>
      <c r="E8">
        <v>150513</v>
      </c>
      <c r="F8">
        <v>160580</v>
      </c>
      <c r="G8">
        <v>168700</v>
      </c>
      <c r="H8">
        <v>183944</v>
      </c>
      <c r="I8">
        <v>189425</v>
      </c>
      <c r="J8">
        <v>198961</v>
      </c>
      <c r="K8">
        <v>218684</v>
      </c>
      <c r="L8">
        <v>237163</v>
      </c>
      <c r="M8">
        <v>258624</v>
      </c>
      <c r="N8">
        <v>261831</v>
      </c>
      <c r="O8">
        <v>290677</v>
      </c>
      <c r="P8">
        <v>318965</v>
      </c>
      <c r="Q8">
        <v>367726</v>
      </c>
      <c r="R8">
        <v>401597</v>
      </c>
      <c r="S8">
        <v>413937</v>
      </c>
      <c r="T8">
        <v>431307</v>
      </c>
      <c r="U8">
        <v>441273</v>
      </c>
      <c r="V8">
        <v>443005</v>
      </c>
      <c r="W8">
        <v>447435</v>
      </c>
      <c r="X8">
        <v>453091</v>
      </c>
      <c r="Y8">
        <v>460324</v>
      </c>
    </row>
    <row r="9" spans="1:25" x14ac:dyDescent="0.2">
      <c r="A9" t="s">
        <v>32</v>
      </c>
      <c r="B9" t="s">
        <v>8</v>
      </c>
      <c r="C9">
        <v>16602</v>
      </c>
      <c r="D9">
        <v>16895</v>
      </c>
      <c r="E9">
        <v>17132</v>
      </c>
      <c r="F9">
        <v>16869</v>
      </c>
      <c r="G9">
        <v>17931</v>
      </c>
      <c r="H9">
        <v>17064</v>
      </c>
      <c r="I9">
        <v>20980</v>
      </c>
      <c r="J9">
        <v>21371</v>
      </c>
      <c r="K9">
        <v>21915</v>
      </c>
      <c r="L9">
        <v>17767</v>
      </c>
      <c r="M9">
        <v>19833</v>
      </c>
      <c r="N9">
        <v>20345</v>
      </c>
      <c r="O9">
        <v>19499</v>
      </c>
      <c r="P9">
        <v>19564</v>
      </c>
      <c r="Q9">
        <v>20746</v>
      </c>
      <c r="R9">
        <v>20814</v>
      </c>
      <c r="S9">
        <v>21361</v>
      </c>
      <c r="T9">
        <v>22256</v>
      </c>
      <c r="U9">
        <v>21996</v>
      </c>
      <c r="V9">
        <v>21736</v>
      </c>
      <c r="W9">
        <v>20498</v>
      </c>
      <c r="X9">
        <v>21980</v>
      </c>
      <c r="Y9">
        <v>22167</v>
      </c>
    </row>
    <row r="10" spans="1:25" x14ac:dyDescent="0.2">
      <c r="A10" t="s">
        <v>33</v>
      </c>
      <c r="B10" t="s">
        <v>8</v>
      </c>
      <c r="C10">
        <v>5677</v>
      </c>
      <c r="D10">
        <v>6141</v>
      </c>
      <c r="E10">
        <v>6980</v>
      </c>
      <c r="F10">
        <v>7719</v>
      </c>
      <c r="G10">
        <v>7536</v>
      </c>
      <c r="H10">
        <v>9628</v>
      </c>
      <c r="I10">
        <v>11059</v>
      </c>
      <c r="J10">
        <v>10375</v>
      </c>
      <c r="K10">
        <v>10021</v>
      </c>
      <c r="L10">
        <v>7592</v>
      </c>
      <c r="M10">
        <v>8250</v>
      </c>
      <c r="N10">
        <v>7845</v>
      </c>
      <c r="O10">
        <v>8212</v>
      </c>
      <c r="P10">
        <v>7958</v>
      </c>
      <c r="Q10">
        <v>7371</v>
      </c>
      <c r="R10">
        <v>6210</v>
      </c>
      <c r="S10">
        <v>5192</v>
      </c>
      <c r="T10">
        <v>4633</v>
      </c>
      <c r="U10">
        <v>4492</v>
      </c>
      <c r="V10">
        <v>5152</v>
      </c>
      <c r="W10">
        <v>4861</v>
      </c>
      <c r="X10">
        <v>5316</v>
      </c>
      <c r="Y10">
        <v>7097</v>
      </c>
    </row>
    <row r="11" spans="1:25" x14ac:dyDescent="0.2">
      <c r="A11" t="s">
        <v>34</v>
      </c>
      <c r="C11">
        <v>31425</v>
      </c>
      <c r="D11">
        <v>29727</v>
      </c>
      <c r="E11">
        <v>34169</v>
      </c>
      <c r="F11">
        <v>38402</v>
      </c>
      <c r="G11">
        <v>40331</v>
      </c>
      <c r="H11">
        <v>43559</v>
      </c>
      <c r="I11">
        <v>45723</v>
      </c>
      <c r="J11">
        <v>47933</v>
      </c>
      <c r="K11">
        <v>48994</v>
      </c>
      <c r="L11">
        <v>42742</v>
      </c>
      <c r="M11">
        <v>46224</v>
      </c>
      <c r="N11">
        <v>49406</v>
      </c>
      <c r="O11">
        <v>48351</v>
      </c>
      <c r="P11">
        <v>43818</v>
      </c>
      <c r="Q11">
        <v>44997</v>
      </c>
      <c r="R11">
        <v>40785</v>
      </c>
      <c r="S11">
        <v>41107</v>
      </c>
      <c r="T11">
        <v>48538</v>
      </c>
      <c r="U11">
        <v>52574</v>
      </c>
      <c r="V11">
        <v>48205</v>
      </c>
      <c r="W11">
        <v>42420</v>
      </c>
      <c r="X11" t="s">
        <v>9</v>
      </c>
      <c r="Y11" t="s">
        <v>9</v>
      </c>
    </row>
    <row r="12" spans="1:25" x14ac:dyDescent="0.2">
      <c r="A12" t="s">
        <v>35</v>
      </c>
      <c r="C12">
        <v>7674</v>
      </c>
      <c r="D12">
        <v>7080</v>
      </c>
      <c r="E12">
        <v>7276</v>
      </c>
      <c r="F12">
        <v>7293</v>
      </c>
      <c r="G12">
        <v>7691</v>
      </c>
      <c r="H12">
        <v>8042</v>
      </c>
      <c r="I12">
        <v>8587</v>
      </c>
      <c r="J12">
        <v>8148</v>
      </c>
      <c r="K12">
        <v>8469</v>
      </c>
      <c r="L12">
        <v>5947</v>
      </c>
      <c r="M12">
        <v>6264</v>
      </c>
      <c r="N12">
        <v>6698</v>
      </c>
      <c r="O12" t="s">
        <v>9</v>
      </c>
      <c r="P12" t="s">
        <v>9</v>
      </c>
      <c r="Q12" t="s">
        <v>9</v>
      </c>
      <c r="R12" t="s">
        <v>9</v>
      </c>
      <c r="S12" t="s">
        <v>9</v>
      </c>
      <c r="T12" t="s">
        <v>9</v>
      </c>
      <c r="U12" t="s">
        <v>9</v>
      </c>
      <c r="V12" t="s">
        <v>9</v>
      </c>
      <c r="W12" t="s">
        <v>9</v>
      </c>
      <c r="X12" t="s">
        <v>9</v>
      </c>
      <c r="Y12" t="s">
        <v>9</v>
      </c>
    </row>
    <row r="13" spans="1:25" x14ac:dyDescent="0.2">
      <c r="A13" t="s">
        <v>36</v>
      </c>
      <c r="B13" t="s">
        <v>8</v>
      </c>
      <c r="C13">
        <v>140</v>
      </c>
      <c r="D13">
        <v>280</v>
      </c>
      <c r="E13">
        <v>308</v>
      </c>
      <c r="F13">
        <v>318</v>
      </c>
      <c r="G13">
        <v>363</v>
      </c>
      <c r="H13">
        <v>379</v>
      </c>
      <c r="I13">
        <v>372</v>
      </c>
      <c r="J13">
        <v>1088</v>
      </c>
      <c r="K13">
        <v>1242</v>
      </c>
      <c r="L13">
        <v>992</v>
      </c>
      <c r="M13">
        <v>877</v>
      </c>
      <c r="N13">
        <v>1018</v>
      </c>
      <c r="O13">
        <v>1150</v>
      </c>
      <c r="P13">
        <v>1243</v>
      </c>
      <c r="Q13">
        <v>1313</v>
      </c>
      <c r="R13">
        <v>1286</v>
      </c>
      <c r="S13">
        <v>1142</v>
      </c>
      <c r="T13">
        <v>1130</v>
      </c>
      <c r="U13">
        <v>1188</v>
      </c>
      <c r="V13">
        <v>1275</v>
      </c>
      <c r="W13">
        <v>1040</v>
      </c>
      <c r="X13" t="s">
        <v>9</v>
      </c>
      <c r="Y13" t="s">
        <v>9</v>
      </c>
    </row>
    <row r="14" spans="1:25" x14ac:dyDescent="0.2">
      <c r="A14" t="s">
        <v>37</v>
      </c>
      <c r="C14">
        <v>5538</v>
      </c>
      <c r="D14">
        <v>4904</v>
      </c>
      <c r="E14">
        <v>4627</v>
      </c>
      <c r="F14">
        <v>5274</v>
      </c>
      <c r="G14">
        <v>5211</v>
      </c>
      <c r="H14">
        <v>5163</v>
      </c>
      <c r="I14">
        <v>5396</v>
      </c>
      <c r="J14">
        <v>5241</v>
      </c>
      <c r="K14">
        <v>4693</v>
      </c>
      <c r="L14">
        <v>3145</v>
      </c>
      <c r="M14">
        <v>3064</v>
      </c>
      <c r="N14">
        <v>3291</v>
      </c>
      <c r="O14">
        <v>2908</v>
      </c>
      <c r="P14">
        <v>3246</v>
      </c>
      <c r="Q14">
        <v>3439</v>
      </c>
      <c r="R14">
        <v>3650</v>
      </c>
      <c r="S14">
        <v>3434</v>
      </c>
      <c r="T14">
        <v>3931</v>
      </c>
      <c r="U14">
        <v>3792</v>
      </c>
      <c r="V14">
        <v>3902</v>
      </c>
      <c r="W14">
        <v>4503</v>
      </c>
      <c r="X14">
        <v>4658</v>
      </c>
      <c r="Y14">
        <v>5229</v>
      </c>
    </row>
    <row r="15" spans="1:25" x14ac:dyDescent="0.2">
      <c r="A15" t="s">
        <v>38</v>
      </c>
      <c r="C15">
        <v>283842</v>
      </c>
      <c r="D15">
        <v>291518</v>
      </c>
      <c r="E15">
        <v>288701</v>
      </c>
      <c r="F15">
        <v>300424</v>
      </c>
      <c r="G15">
        <v>327812</v>
      </c>
      <c r="H15">
        <v>337953</v>
      </c>
      <c r="I15">
        <v>341514</v>
      </c>
      <c r="J15">
        <v>347922</v>
      </c>
      <c r="K15">
        <v>334824</v>
      </c>
      <c r="L15">
        <v>294786</v>
      </c>
      <c r="M15">
        <v>332635</v>
      </c>
      <c r="N15">
        <v>347824</v>
      </c>
      <c r="O15">
        <v>368296</v>
      </c>
      <c r="P15">
        <v>386266</v>
      </c>
      <c r="Q15">
        <v>414069</v>
      </c>
      <c r="R15">
        <v>412985</v>
      </c>
      <c r="S15">
        <v>396806</v>
      </c>
      <c r="T15">
        <v>420143</v>
      </c>
      <c r="U15">
        <v>445545</v>
      </c>
      <c r="V15">
        <v>446081</v>
      </c>
      <c r="W15">
        <v>444032</v>
      </c>
      <c r="X15">
        <v>430170</v>
      </c>
      <c r="Y15">
        <v>406294</v>
      </c>
    </row>
    <row r="16" spans="1:25" x14ac:dyDescent="0.2">
      <c r="A16" t="s">
        <v>76</v>
      </c>
      <c r="B16" t="s">
        <v>8</v>
      </c>
      <c r="C16" t="s">
        <v>9</v>
      </c>
      <c r="D16" t="s">
        <v>9</v>
      </c>
      <c r="E16" t="s">
        <v>9</v>
      </c>
      <c r="F16" t="s">
        <v>9</v>
      </c>
      <c r="G16" t="s">
        <v>9</v>
      </c>
      <c r="H16" t="s">
        <v>9</v>
      </c>
      <c r="I16" t="s">
        <v>9</v>
      </c>
      <c r="J16" t="s">
        <v>9</v>
      </c>
      <c r="K16" t="s">
        <v>9</v>
      </c>
      <c r="L16" t="s">
        <v>9</v>
      </c>
      <c r="M16">
        <v>3834</v>
      </c>
      <c r="N16">
        <v>4119</v>
      </c>
      <c r="O16">
        <v>4090</v>
      </c>
      <c r="P16">
        <v>3981</v>
      </c>
      <c r="Q16">
        <v>4104</v>
      </c>
      <c r="R16">
        <v>4086</v>
      </c>
      <c r="S16">
        <v>4077</v>
      </c>
      <c r="T16">
        <v>3760</v>
      </c>
      <c r="U16">
        <v>3816</v>
      </c>
      <c r="V16">
        <v>3080</v>
      </c>
      <c r="W16">
        <v>3585</v>
      </c>
      <c r="X16" t="s">
        <v>9</v>
      </c>
      <c r="Y16" t="s">
        <v>9</v>
      </c>
    </row>
    <row r="17" spans="1:25" s="1" customFormat="1" x14ac:dyDescent="0.2">
      <c r="A17" s="1" t="s">
        <v>6</v>
      </c>
      <c r="C17" s="1">
        <v>1377050</v>
      </c>
      <c r="D17" s="1">
        <v>1469410</v>
      </c>
      <c r="E17" s="1">
        <v>1565840</v>
      </c>
      <c r="F17" s="1">
        <v>1724670</v>
      </c>
      <c r="G17" s="1">
        <v>1928880</v>
      </c>
      <c r="H17" s="1">
        <v>2072600</v>
      </c>
      <c r="I17" s="1">
        <v>2195441</v>
      </c>
      <c r="J17" s="1">
        <v>2379700</v>
      </c>
      <c r="K17" s="1">
        <v>2510628</v>
      </c>
      <c r="L17" s="1">
        <v>2523917</v>
      </c>
      <c r="M17" s="1">
        <v>2764413</v>
      </c>
      <c r="N17" s="1">
        <v>2946579</v>
      </c>
      <c r="O17" s="1">
        <v>2918709</v>
      </c>
      <c r="P17" s="1">
        <v>2917390</v>
      </c>
      <c r="Q17" s="1">
        <v>2753020</v>
      </c>
      <c r="R17" s="1">
        <v>2375430</v>
      </c>
      <c r="S17" s="1">
        <v>2379230</v>
      </c>
      <c r="T17" s="1">
        <v>2696220</v>
      </c>
      <c r="U17" s="1">
        <v>2882100</v>
      </c>
      <c r="V17" s="1">
        <v>3018200</v>
      </c>
      <c r="W17" s="1" t="s">
        <v>9</v>
      </c>
      <c r="X17" s="1" t="s">
        <v>9</v>
      </c>
      <c r="Y17" s="1" t="s">
        <v>9</v>
      </c>
    </row>
    <row r="18" spans="1:25" x14ac:dyDescent="0.2">
      <c r="A18" t="s">
        <v>39</v>
      </c>
      <c r="B18" t="s">
        <v>8</v>
      </c>
      <c r="C18">
        <v>1788</v>
      </c>
      <c r="D18">
        <v>2074</v>
      </c>
      <c r="E18">
        <v>2206</v>
      </c>
      <c r="F18">
        <v>2487</v>
      </c>
      <c r="G18">
        <v>2493</v>
      </c>
      <c r="H18">
        <v>2835</v>
      </c>
      <c r="I18">
        <v>3305</v>
      </c>
      <c r="J18">
        <v>3574</v>
      </c>
      <c r="K18">
        <v>3312</v>
      </c>
      <c r="L18">
        <v>2641</v>
      </c>
      <c r="M18">
        <v>2618</v>
      </c>
      <c r="N18">
        <v>2438</v>
      </c>
      <c r="O18">
        <v>2332</v>
      </c>
      <c r="P18">
        <v>2086</v>
      </c>
      <c r="Q18">
        <v>2119</v>
      </c>
      <c r="R18">
        <v>2183</v>
      </c>
      <c r="S18">
        <v>2160</v>
      </c>
      <c r="T18">
        <v>2592</v>
      </c>
      <c r="U18">
        <v>2743</v>
      </c>
      <c r="V18">
        <v>2911</v>
      </c>
      <c r="W18">
        <v>3279</v>
      </c>
      <c r="X18">
        <v>3172</v>
      </c>
      <c r="Y18">
        <v>3529</v>
      </c>
    </row>
    <row r="19" spans="1:25" x14ac:dyDescent="0.2">
      <c r="A19" t="s">
        <v>40</v>
      </c>
      <c r="B19" t="s">
        <v>8</v>
      </c>
      <c r="C19">
        <v>17496</v>
      </c>
      <c r="D19">
        <v>16882</v>
      </c>
      <c r="E19">
        <v>15810</v>
      </c>
      <c r="F19">
        <v>15862</v>
      </c>
      <c r="G19">
        <v>15092</v>
      </c>
      <c r="H19">
        <v>14866</v>
      </c>
      <c r="I19">
        <v>15779</v>
      </c>
      <c r="J19">
        <v>16304</v>
      </c>
      <c r="K19">
        <v>15437</v>
      </c>
      <c r="L19">
        <v>12791</v>
      </c>
      <c r="M19">
        <v>13770</v>
      </c>
      <c r="N19">
        <v>14316</v>
      </c>
      <c r="O19">
        <v>14266</v>
      </c>
      <c r="P19">
        <v>13965</v>
      </c>
      <c r="Q19">
        <v>14574</v>
      </c>
      <c r="R19">
        <v>15261</v>
      </c>
      <c r="S19">
        <v>15619</v>
      </c>
      <c r="T19">
        <v>15843</v>
      </c>
      <c r="U19">
        <v>16564</v>
      </c>
      <c r="V19">
        <v>16180</v>
      </c>
      <c r="W19">
        <v>15251</v>
      </c>
      <c r="X19">
        <v>16326</v>
      </c>
      <c r="Y19">
        <v>16368</v>
      </c>
    </row>
    <row r="20" spans="1:25" x14ac:dyDescent="0.2">
      <c r="A20" t="s">
        <v>41</v>
      </c>
      <c r="B20" t="s">
        <v>8</v>
      </c>
      <c r="C20">
        <v>2025</v>
      </c>
      <c r="D20">
        <v>1961</v>
      </c>
      <c r="E20">
        <v>1906</v>
      </c>
      <c r="F20">
        <v>1985</v>
      </c>
      <c r="G20">
        <v>2147</v>
      </c>
      <c r="H20">
        <v>1967</v>
      </c>
      <c r="I20">
        <v>1885</v>
      </c>
      <c r="J20">
        <v>1776</v>
      </c>
      <c r="K20">
        <v>1863</v>
      </c>
      <c r="L20">
        <v>1696</v>
      </c>
      <c r="M20">
        <v>2240</v>
      </c>
      <c r="N20">
        <v>2614</v>
      </c>
      <c r="O20">
        <v>2278</v>
      </c>
      <c r="P20">
        <v>2448</v>
      </c>
      <c r="Q20">
        <v>2453</v>
      </c>
      <c r="R20">
        <v>2603</v>
      </c>
      <c r="S20">
        <v>2575</v>
      </c>
      <c r="T20">
        <v>2653</v>
      </c>
      <c r="U20">
        <v>2592</v>
      </c>
      <c r="V20" t="s">
        <v>9</v>
      </c>
      <c r="W20" t="s">
        <v>9</v>
      </c>
      <c r="X20" t="s">
        <v>9</v>
      </c>
      <c r="Y20" t="s">
        <v>9</v>
      </c>
    </row>
    <row r="21" spans="1:25" x14ac:dyDescent="0.2">
      <c r="A21" t="s">
        <v>42</v>
      </c>
      <c r="C21">
        <v>8102</v>
      </c>
      <c r="D21">
        <v>8557</v>
      </c>
      <c r="E21">
        <v>9697</v>
      </c>
      <c r="F21">
        <v>9670</v>
      </c>
      <c r="G21">
        <v>10488</v>
      </c>
      <c r="H21">
        <v>10639</v>
      </c>
      <c r="I21">
        <v>10418</v>
      </c>
      <c r="J21">
        <v>8430</v>
      </c>
      <c r="K21">
        <v>5943</v>
      </c>
      <c r="L21">
        <v>5934</v>
      </c>
      <c r="M21">
        <v>6638</v>
      </c>
      <c r="N21">
        <v>6271</v>
      </c>
      <c r="O21">
        <v>5129</v>
      </c>
      <c r="P21">
        <v>4722</v>
      </c>
      <c r="Q21">
        <v>3256</v>
      </c>
      <c r="R21">
        <v>3114</v>
      </c>
      <c r="S21">
        <v>2339</v>
      </c>
      <c r="T21">
        <v>2325</v>
      </c>
      <c r="U21">
        <v>2594</v>
      </c>
      <c r="V21">
        <v>2155</v>
      </c>
      <c r="W21">
        <v>1729</v>
      </c>
      <c r="X21">
        <v>2128</v>
      </c>
      <c r="Y21">
        <v>1287</v>
      </c>
    </row>
    <row r="22" spans="1:25" x14ac:dyDescent="0.2">
      <c r="A22" t="s">
        <v>43</v>
      </c>
      <c r="C22">
        <v>10107</v>
      </c>
      <c r="D22">
        <v>9857</v>
      </c>
      <c r="E22">
        <v>9664</v>
      </c>
      <c r="F22">
        <v>10047</v>
      </c>
      <c r="G22">
        <v>10105</v>
      </c>
      <c r="H22">
        <v>9706</v>
      </c>
      <c r="I22">
        <v>11060</v>
      </c>
      <c r="J22">
        <v>10434</v>
      </c>
      <c r="K22">
        <v>10777</v>
      </c>
      <c r="L22">
        <v>8872</v>
      </c>
      <c r="M22">
        <v>9750</v>
      </c>
      <c r="N22">
        <v>9395</v>
      </c>
      <c r="O22">
        <v>9275</v>
      </c>
      <c r="P22">
        <v>9470</v>
      </c>
      <c r="Q22">
        <v>9596</v>
      </c>
      <c r="R22">
        <v>8468</v>
      </c>
      <c r="S22">
        <v>9455</v>
      </c>
      <c r="T22">
        <v>10362</v>
      </c>
      <c r="U22">
        <v>11175</v>
      </c>
      <c r="V22">
        <v>10270</v>
      </c>
      <c r="W22">
        <v>10138</v>
      </c>
      <c r="X22">
        <v>10749</v>
      </c>
      <c r="Y22">
        <v>8844</v>
      </c>
    </row>
    <row r="23" spans="1:25" s="1" customFormat="1" x14ac:dyDescent="0.2">
      <c r="A23" s="1" t="s">
        <v>10</v>
      </c>
      <c r="B23" s="1" t="s">
        <v>8</v>
      </c>
      <c r="C23" s="1">
        <v>55500</v>
      </c>
      <c r="D23" s="1">
        <v>50400</v>
      </c>
      <c r="E23" s="1">
        <v>50000</v>
      </c>
      <c r="F23" s="1">
        <v>46800</v>
      </c>
      <c r="G23" s="1">
        <v>46300</v>
      </c>
      <c r="H23" s="1">
        <v>40700</v>
      </c>
      <c r="I23" s="1">
        <v>41200</v>
      </c>
      <c r="J23" s="1">
        <v>42600</v>
      </c>
      <c r="K23" s="1">
        <v>40436</v>
      </c>
      <c r="L23" s="1">
        <v>32129</v>
      </c>
      <c r="M23" s="1">
        <v>29965</v>
      </c>
      <c r="N23" s="1">
        <v>34202</v>
      </c>
      <c r="O23" s="1">
        <v>32539</v>
      </c>
      <c r="P23" s="1">
        <v>32230</v>
      </c>
      <c r="Q23" s="1">
        <v>32596</v>
      </c>
      <c r="R23" s="1">
        <v>36328</v>
      </c>
      <c r="S23" s="1">
        <v>34714</v>
      </c>
      <c r="T23" s="1">
        <v>35481</v>
      </c>
      <c r="U23" s="1">
        <v>33850</v>
      </c>
      <c r="V23" s="1">
        <v>33909</v>
      </c>
      <c r="W23" s="1">
        <v>31297</v>
      </c>
      <c r="X23" s="1">
        <v>35770</v>
      </c>
      <c r="Y23" s="1">
        <v>35282</v>
      </c>
    </row>
    <row r="24" spans="1:25" x14ac:dyDescent="0.2">
      <c r="A24" t="s">
        <v>44</v>
      </c>
      <c r="C24">
        <v>3913</v>
      </c>
      <c r="D24">
        <v>4480</v>
      </c>
      <c r="E24">
        <v>5074</v>
      </c>
      <c r="F24">
        <v>5447</v>
      </c>
      <c r="G24">
        <v>4855</v>
      </c>
      <c r="H24">
        <v>6145</v>
      </c>
      <c r="I24">
        <v>7393</v>
      </c>
      <c r="J24">
        <v>6927</v>
      </c>
      <c r="K24">
        <v>6515</v>
      </c>
      <c r="L24">
        <v>5417</v>
      </c>
      <c r="M24">
        <v>6228</v>
      </c>
      <c r="N24">
        <v>6055</v>
      </c>
      <c r="O24">
        <v>5976</v>
      </c>
      <c r="P24">
        <v>5526</v>
      </c>
      <c r="Q24">
        <v>4988</v>
      </c>
      <c r="R24">
        <v>4261</v>
      </c>
      <c r="S24">
        <v>3424</v>
      </c>
      <c r="T24">
        <v>2963</v>
      </c>
      <c r="U24">
        <v>2598</v>
      </c>
      <c r="V24">
        <v>2935</v>
      </c>
      <c r="W24">
        <v>2926</v>
      </c>
      <c r="X24">
        <v>3322</v>
      </c>
      <c r="Y24">
        <v>4193</v>
      </c>
    </row>
    <row r="25" spans="1:25" s="1" customFormat="1" x14ac:dyDescent="0.2">
      <c r="A25" s="1" t="s">
        <v>11</v>
      </c>
      <c r="B25" s="1" t="s">
        <v>8</v>
      </c>
      <c r="C25" s="1">
        <v>77500</v>
      </c>
      <c r="D25" s="1">
        <v>76165</v>
      </c>
      <c r="E25" s="1">
        <v>76283</v>
      </c>
      <c r="F25" s="1">
        <v>79841</v>
      </c>
      <c r="G25" s="1">
        <v>86409</v>
      </c>
      <c r="H25" s="1">
        <v>95420</v>
      </c>
      <c r="I25" s="1">
        <v>107007</v>
      </c>
      <c r="J25" s="1">
        <v>114615</v>
      </c>
      <c r="K25" s="1">
        <v>115652</v>
      </c>
      <c r="L25" s="1">
        <v>95834</v>
      </c>
      <c r="M25" s="1">
        <v>107317</v>
      </c>
      <c r="N25" s="1">
        <v>113317</v>
      </c>
      <c r="O25" s="1">
        <v>110065</v>
      </c>
      <c r="P25" s="1">
        <v>112613</v>
      </c>
      <c r="Q25" s="1">
        <v>112629</v>
      </c>
      <c r="R25" s="1">
        <v>116632</v>
      </c>
      <c r="S25" s="1">
        <v>128866</v>
      </c>
      <c r="T25" s="1">
        <v>131204</v>
      </c>
      <c r="U25" s="1">
        <v>129991</v>
      </c>
      <c r="V25" s="1">
        <v>129161</v>
      </c>
      <c r="W25" s="1">
        <v>119790</v>
      </c>
      <c r="X25" s="1">
        <v>131035</v>
      </c>
      <c r="Y25" s="1" t="s">
        <v>9</v>
      </c>
    </row>
    <row r="26" spans="1:25" x14ac:dyDescent="0.2">
      <c r="A26" t="s">
        <v>45</v>
      </c>
      <c r="C26">
        <v>426</v>
      </c>
      <c r="D26">
        <v>379</v>
      </c>
      <c r="E26">
        <v>327</v>
      </c>
      <c r="F26">
        <v>456</v>
      </c>
      <c r="G26">
        <v>592</v>
      </c>
      <c r="H26">
        <v>613</v>
      </c>
      <c r="I26">
        <v>662</v>
      </c>
      <c r="J26">
        <v>835</v>
      </c>
      <c r="K26">
        <v>786</v>
      </c>
      <c r="L26">
        <v>537</v>
      </c>
      <c r="M26">
        <v>601</v>
      </c>
      <c r="N26">
        <v>352</v>
      </c>
      <c r="O26">
        <v>283</v>
      </c>
      <c r="P26">
        <v>238</v>
      </c>
      <c r="Q26">
        <v>343</v>
      </c>
      <c r="R26">
        <v>294</v>
      </c>
      <c r="S26">
        <v>254</v>
      </c>
      <c r="T26">
        <v>358</v>
      </c>
      <c r="U26" t="s">
        <v>9</v>
      </c>
      <c r="V26" t="s">
        <v>9</v>
      </c>
      <c r="W26" t="s">
        <v>9</v>
      </c>
      <c r="X26" t="s">
        <v>9</v>
      </c>
      <c r="Y26" t="s">
        <v>9</v>
      </c>
    </row>
    <row r="27" spans="1:25" x14ac:dyDescent="0.2">
      <c r="A27" t="s">
        <v>46</v>
      </c>
      <c r="C27">
        <v>8095</v>
      </c>
      <c r="D27">
        <v>7731</v>
      </c>
      <c r="E27">
        <v>7752</v>
      </c>
      <c r="F27">
        <v>8109</v>
      </c>
      <c r="G27">
        <v>8749</v>
      </c>
      <c r="H27">
        <v>9090</v>
      </c>
      <c r="I27">
        <v>10167</v>
      </c>
      <c r="J27">
        <v>10137</v>
      </c>
      <c r="K27">
        <v>9874</v>
      </c>
      <c r="L27">
        <v>7673</v>
      </c>
      <c r="M27">
        <v>8809</v>
      </c>
      <c r="N27">
        <v>9118</v>
      </c>
      <c r="O27">
        <v>9230</v>
      </c>
      <c r="P27">
        <v>9722</v>
      </c>
      <c r="Q27">
        <v>10158</v>
      </c>
      <c r="R27">
        <v>10010</v>
      </c>
      <c r="S27">
        <v>10528</v>
      </c>
      <c r="T27">
        <v>11345</v>
      </c>
      <c r="U27">
        <v>10584</v>
      </c>
      <c r="V27">
        <v>10625</v>
      </c>
      <c r="W27">
        <v>11595</v>
      </c>
      <c r="X27">
        <v>11346</v>
      </c>
      <c r="Y27">
        <v>11351</v>
      </c>
    </row>
    <row r="28" spans="1:25" x14ac:dyDescent="0.2">
      <c r="A28" t="s">
        <v>47</v>
      </c>
      <c r="C28" t="s">
        <v>9</v>
      </c>
      <c r="D28" t="s">
        <v>9</v>
      </c>
      <c r="E28" t="s">
        <v>9</v>
      </c>
      <c r="F28" t="s">
        <v>9</v>
      </c>
      <c r="G28" t="s">
        <v>9</v>
      </c>
      <c r="H28" t="s">
        <v>9</v>
      </c>
      <c r="I28" t="s">
        <v>9</v>
      </c>
      <c r="J28" t="s">
        <v>9</v>
      </c>
      <c r="K28" t="s">
        <v>9</v>
      </c>
      <c r="L28" t="s">
        <v>9</v>
      </c>
      <c r="M28" t="s">
        <v>9</v>
      </c>
      <c r="N28" t="s">
        <v>9</v>
      </c>
      <c r="O28" t="s">
        <v>9</v>
      </c>
      <c r="P28" t="s">
        <v>9</v>
      </c>
      <c r="Q28" t="s">
        <v>9</v>
      </c>
      <c r="R28" t="s">
        <v>9</v>
      </c>
      <c r="S28" t="s">
        <v>9</v>
      </c>
      <c r="T28" t="s">
        <v>9</v>
      </c>
      <c r="U28" t="s">
        <v>9</v>
      </c>
      <c r="V28" t="s">
        <v>9</v>
      </c>
      <c r="W28" t="s">
        <v>9</v>
      </c>
      <c r="X28" t="s">
        <v>9</v>
      </c>
      <c r="Y28" t="s">
        <v>9</v>
      </c>
    </row>
    <row r="29" spans="1:25" x14ac:dyDescent="0.2">
      <c r="A29" t="s">
        <v>12</v>
      </c>
      <c r="C29">
        <v>312400</v>
      </c>
      <c r="D29">
        <v>333200</v>
      </c>
      <c r="E29">
        <v>353200</v>
      </c>
      <c r="F29">
        <v>381200</v>
      </c>
      <c r="G29">
        <v>411300</v>
      </c>
      <c r="H29">
        <v>439596</v>
      </c>
      <c r="I29">
        <v>480993</v>
      </c>
      <c r="J29">
        <v>521370</v>
      </c>
      <c r="K29">
        <v>551448</v>
      </c>
      <c r="L29">
        <v>600546</v>
      </c>
      <c r="M29">
        <v>625723</v>
      </c>
      <c r="N29">
        <v>667607</v>
      </c>
      <c r="O29">
        <v>649645</v>
      </c>
      <c r="P29">
        <v>665810</v>
      </c>
      <c r="Q29">
        <v>681696</v>
      </c>
      <c r="R29">
        <v>654481</v>
      </c>
      <c r="S29">
        <v>620175</v>
      </c>
      <c r="T29">
        <v>654285</v>
      </c>
      <c r="U29" t="s">
        <v>9</v>
      </c>
      <c r="V29" t="s">
        <v>9</v>
      </c>
      <c r="W29" t="s">
        <v>9</v>
      </c>
      <c r="X29" t="s">
        <v>9</v>
      </c>
      <c r="Y29" t="s">
        <v>9</v>
      </c>
    </row>
    <row r="30" spans="1:25" x14ac:dyDescent="0.2">
      <c r="A30" t="s">
        <v>48</v>
      </c>
      <c r="C30">
        <v>491</v>
      </c>
      <c r="D30">
        <v>516</v>
      </c>
      <c r="E30">
        <v>426</v>
      </c>
      <c r="F30">
        <v>398</v>
      </c>
      <c r="G30">
        <v>399</v>
      </c>
      <c r="H30">
        <v>303</v>
      </c>
      <c r="I30">
        <v>207</v>
      </c>
      <c r="J30">
        <v>129</v>
      </c>
      <c r="K30">
        <v>103</v>
      </c>
      <c r="L30">
        <v>79</v>
      </c>
      <c r="M30">
        <v>92</v>
      </c>
      <c r="N30">
        <v>105</v>
      </c>
      <c r="O30">
        <v>91</v>
      </c>
      <c r="P30">
        <v>99</v>
      </c>
      <c r="Q30">
        <v>100</v>
      </c>
      <c r="R30">
        <v>96</v>
      </c>
      <c r="S30">
        <v>101</v>
      </c>
      <c r="T30">
        <v>100</v>
      </c>
      <c r="U30">
        <v>89</v>
      </c>
      <c r="V30">
        <v>72</v>
      </c>
      <c r="W30">
        <v>74</v>
      </c>
      <c r="X30">
        <v>70</v>
      </c>
      <c r="Y30">
        <v>81</v>
      </c>
    </row>
    <row r="31" spans="1:25" x14ac:dyDescent="0.2">
      <c r="A31" t="s">
        <v>13</v>
      </c>
      <c r="B31" t="s">
        <v>8</v>
      </c>
      <c r="C31">
        <v>25839</v>
      </c>
      <c r="D31">
        <v>24352</v>
      </c>
      <c r="E31">
        <v>23060</v>
      </c>
      <c r="F31">
        <v>22457</v>
      </c>
      <c r="G31">
        <v>23271</v>
      </c>
      <c r="H31">
        <v>22199</v>
      </c>
      <c r="I31">
        <v>22907</v>
      </c>
      <c r="J31">
        <v>23289</v>
      </c>
      <c r="K31">
        <v>21981</v>
      </c>
      <c r="L31">
        <v>17791</v>
      </c>
      <c r="M31">
        <v>18616</v>
      </c>
      <c r="N31">
        <v>19787</v>
      </c>
      <c r="O31">
        <v>20244</v>
      </c>
      <c r="P31">
        <v>19037</v>
      </c>
      <c r="Q31">
        <v>20157</v>
      </c>
      <c r="R31">
        <v>20781</v>
      </c>
      <c r="S31">
        <v>22712</v>
      </c>
      <c r="T31">
        <v>22335</v>
      </c>
      <c r="U31">
        <v>22070</v>
      </c>
      <c r="V31">
        <v>21309</v>
      </c>
      <c r="W31">
        <v>20750</v>
      </c>
      <c r="X31">
        <v>24262</v>
      </c>
      <c r="Y31">
        <v>24330</v>
      </c>
    </row>
    <row r="32" spans="1:25" x14ac:dyDescent="0.2">
      <c r="A32" t="s">
        <v>14</v>
      </c>
      <c r="B32" t="s">
        <v>8</v>
      </c>
      <c r="C32">
        <v>22136</v>
      </c>
      <c r="D32">
        <v>22193</v>
      </c>
      <c r="E32">
        <v>22131</v>
      </c>
      <c r="F32">
        <v>22794</v>
      </c>
      <c r="G32">
        <v>22476</v>
      </c>
      <c r="H32">
        <v>22813</v>
      </c>
      <c r="I32">
        <v>23192</v>
      </c>
      <c r="J32">
        <v>23334</v>
      </c>
      <c r="K32">
        <v>22256</v>
      </c>
      <c r="L32">
        <v>20562</v>
      </c>
      <c r="M32">
        <v>20398</v>
      </c>
      <c r="N32">
        <v>19998</v>
      </c>
      <c r="O32">
        <v>20471</v>
      </c>
      <c r="P32">
        <v>21071</v>
      </c>
      <c r="Q32">
        <v>21029</v>
      </c>
      <c r="R32">
        <v>21519</v>
      </c>
      <c r="S32">
        <v>21265</v>
      </c>
      <c r="T32">
        <v>21663</v>
      </c>
      <c r="U32">
        <v>19369</v>
      </c>
      <c r="V32">
        <v>19993</v>
      </c>
      <c r="W32">
        <v>18340</v>
      </c>
      <c r="X32">
        <v>18042</v>
      </c>
      <c r="Y32" t="s">
        <v>9</v>
      </c>
    </row>
    <row r="33" spans="1:25" x14ac:dyDescent="0.2">
      <c r="A33" t="s">
        <v>49</v>
      </c>
      <c r="C33" t="s">
        <v>9</v>
      </c>
      <c r="D33" t="s">
        <v>9</v>
      </c>
      <c r="E33" t="s">
        <v>9</v>
      </c>
      <c r="F33" t="s">
        <v>9</v>
      </c>
      <c r="G33" t="s">
        <v>9</v>
      </c>
      <c r="H33" t="s">
        <v>9</v>
      </c>
      <c r="I33" t="s">
        <v>9</v>
      </c>
      <c r="J33">
        <v>200558</v>
      </c>
      <c r="K33">
        <v>215111</v>
      </c>
      <c r="L33">
        <v>194919</v>
      </c>
      <c r="M33">
        <v>210713</v>
      </c>
      <c r="N33">
        <v>219740</v>
      </c>
      <c r="O33">
        <v>232940</v>
      </c>
      <c r="P33">
        <v>229142</v>
      </c>
      <c r="Q33">
        <v>214111</v>
      </c>
      <c r="R33">
        <v>235580</v>
      </c>
      <c r="S33">
        <v>236972</v>
      </c>
      <c r="T33">
        <v>262098</v>
      </c>
      <c r="U33">
        <v>283118</v>
      </c>
      <c r="V33">
        <v>289174</v>
      </c>
      <c r="W33">
        <v>302156</v>
      </c>
      <c r="X33" t="s">
        <v>9</v>
      </c>
      <c r="Y33" t="s">
        <v>9</v>
      </c>
    </row>
    <row r="34" spans="1:25" x14ac:dyDescent="0.2">
      <c r="A34" t="s">
        <v>50</v>
      </c>
      <c r="C34">
        <v>10803</v>
      </c>
      <c r="D34">
        <v>10492</v>
      </c>
      <c r="E34">
        <v>10784</v>
      </c>
      <c r="F34">
        <v>11057</v>
      </c>
      <c r="G34">
        <v>10641</v>
      </c>
      <c r="H34">
        <v>10108</v>
      </c>
      <c r="I34">
        <v>10554</v>
      </c>
      <c r="J34">
        <v>10927</v>
      </c>
      <c r="K34">
        <v>11566</v>
      </c>
      <c r="L34">
        <v>9273</v>
      </c>
      <c r="M34">
        <v>9452</v>
      </c>
      <c r="N34">
        <v>9997</v>
      </c>
      <c r="O34">
        <v>10271</v>
      </c>
      <c r="P34">
        <v>10459</v>
      </c>
      <c r="Q34">
        <v>9564</v>
      </c>
      <c r="R34">
        <v>9479</v>
      </c>
      <c r="S34">
        <v>8414</v>
      </c>
      <c r="T34">
        <v>8229</v>
      </c>
      <c r="U34">
        <v>7878</v>
      </c>
      <c r="V34">
        <v>7357</v>
      </c>
      <c r="W34">
        <v>6652</v>
      </c>
      <c r="X34">
        <v>6757</v>
      </c>
      <c r="Y34">
        <v>6054</v>
      </c>
    </row>
    <row r="35" spans="1:25" x14ac:dyDescent="0.2">
      <c r="A35" t="s">
        <v>51</v>
      </c>
      <c r="C35">
        <v>13310</v>
      </c>
      <c r="D35">
        <v>14179</v>
      </c>
      <c r="E35">
        <v>15020</v>
      </c>
      <c r="F35">
        <v>17955</v>
      </c>
      <c r="G35">
        <v>18618</v>
      </c>
      <c r="H35">
        <v>19779</v>
      </c>
      <c r="I35">
        <v>16831</v>
      </c>
      <c r="J35">
        <v>18313</v>
      </c>
      <c r="K35">
        <v>19581</v>
      </c>
      <c r="L35">
        <v>18725</v>
      </c>
      <c r="M35">
        <v>17179</v>
      </c>
      <c r="N35">
        <v>21410</v>
      </c>
      <c r="O35">
        <v>21867</v>
      </c>
      <c r="P35">
        <v>19532</v>
      </c>
      <c r="Q35">
        <v>19441</v>
      </c>
      <c r="R35">
        <v>18906</v>
      </c>
      <c r="S35">
        <v>15873</v>
      </c>
      <c r="T35">
        <v>15014</v>
      </c>
      <c r="U35">
        <v>17859</v>
      </c>
      <c r="V35">
        <v>15019</v>
      </c>
      <c r="W35">
        <v>7979</v>
      </c>
      <c r="X35">
        <v>7367</v>
      </c>
      <c r="Y35">
        <v>7410</v>
      </c>
    </row>
    <row r="36" spans="1:25" x14ac:dyDescent="0.2">
      <c r="A36" t="s">
        <v>52</v>
      </c>
      <c r="C36" t="s">
        <v>9</v>
      </c>
      <c r="D36" t="s">
        <v>9</v>
      </c>
      <c r="E36" t="s">
        <v>9</v>
      </c>
      <c r="F36" t="s">
        <v>9</v>
      </c>
      <c r="G36" t="s">
        <v>9</v>
      </c>
      <c r="H36" t="s">
        <v>9</v>
      </c>
      <c r="I36" t="s">
        <v>9</v>
      </c>
      <c r="J36">
        <v>18</v>
      </c>
      <c r="K36">
        <v>17</v>
      </c>
      <c r="L36">
        <v>10</v>
      </c>
      <c r="M36">
        <v>11</v>
      </c>
      <c r="N36">
        <v>10</v>
      </c>
      <c r="O36">
        <v>10</v>
      </c>
      <c r="P36">
        <v>9</v>
      </c>
      <c r="Q36" t="s">
        <v>9</v>
      </c>
      <c r="R36" t="s">
        <v>9</v>
      </c>
      <c r="S36" t="s">
        <v>9</v>
      </c>
      <c r="T36" t="s">
        <v>9</v>
      </c>
      <c r="U36" t="s">
        <v>9</v>
      </c>
      <c r="V36" t="s">
        <v>9</v>
      </c>
      <c r="W36" t="s">
        <v>9</v>
      </c>
      <c r="X36" t="s">
        <v>9</v>
      </c>
      <c r="Y36" t="s">
        <v>9</v>
      </c>
    </row>
    <row r="37" spans="1:25" x14ac:dyDescent="0.2">
      <c r="A37" t="s">
        <v>53</v>
      </c>
      <c r="C37">
        <v>8918</v>
      </c>
      <c r="D37">
        <v>7741</v>
      </c>
      <c r="E37">
        <v>9767</v>
      </c>
      <c r="F37">
        <v>11457</v>
      </c>
      <c r="G37">
        <v>11637</v>
      </c>
      <c r="H37">
        <v>12457</v>
      </c>
      <c r="I37">
        <v>12896</v>
      </c>
      <c r="J37">
        <v>14373</v>
      </c>
      <c r="K37">
        <v>14748</v>
      </c>
      <c r="L37">
        <v>11888</v>
      </c>
      <c r="M37">
        <v>13431</v>
      </c>
      <c r="N37">
        <v>15088</v>
      </c>
      <c r="O37">
        <v>14172</v>
      </c>
      <c r="P37">
        <v>13344</v>
      </c>
      <c r="Q37">
        <v>14307</v>
      </c>
      <c r="R37">
        <v>14036</v>
      </c>
      <c r="S37">
        <v>13790</v>
      </c>
      <c r="T37">
        <v>15414</v>
      </c>
      <c r="U37">
        <v>16885</v>
      </c>
      <c r="V37">
        <v>16181</v>
      </c>
      <c r="W37">
        <v>15865</v>
      </c>
      <c r="X37">
        <v>14566</v>
      </c>
      <c r="Y37">
        <v>7375</v>
      </c>
    </row>
    <row r="38" spans="1:25" x14ac:dyDescent="0.2">
      <c r="A38" t="s">
        <v>54</v>
      </c>
      <c r="C38">
        <v>633</v>
      </c>
      <c r="D38">
        <v>587</v>
      </c>
      <c r="E38">
        <v>571</v>
      </c>
      <c r="F38">
        <v>523</v>
      </c>
      <c r="G38">
        <v>559</v>
      </c>
      <c r="H38">
        <v>392</v>
      </c>
      <c r="I38">
        <v>441</v>
      </c>
      <c r="J38">
        <v>287</v>
      </c>
      <c r="K38">
        <v>280</v>
      </c>
      <c r="L38">
        <v>200</v>
      </c>
      <c r="M38">
        <v>309</v>
      </c>
      <c r="N38">
        <v>270</v>
      </c>
      <c r="O38">
        <v>231</v>
      </c>
      <c r="P38">
        <v>218</v>
      </c>
      <c r="Q38">
        <v>208</v>
      </c>
      <c r="R38">
        <v>207</v>
      </c>
      <c r="S38">
        <v>201</v>
      </c>
      <c r="T38">
        <v>214</v>
      </c>
      <c r="U38">
        <v>223</v>
      </c>
      <c r="V38">
        <v>191</v>
      </c>
      <c r="W38">
        <v>162</v>
      </c>
      <c r="X38">
        <v>176</v>
      </c>
      <c r="Y38">
        <v>167</v>
      </c>
    </row>
    <row r="39" spans="1:25" x14ac:dyDescent="0.2">
      <c r="A39" t="s">
        <v>78</v>
      </c>
      <c r="C39" t="s">
        <v>9</v>
      </c>
      <c r="D39" t="s">
        <v>9</v>
      </c>
      <c r="E39" t="s">
        <v>9</v>
      </c>
      <c r="F39" t="s">
        <v>9</v>
      </c>
      <c r="G39" t="s">
        <v>9</v>
      </c>
      <c r="H39" t="s">
        <v>9</v>
      </c>
      <c r="I39" t="s">
        <v>9</v>
      </c>
      <c r="J39" t="s">
        <v>9</v>
      </c>
      <c r="K39" t="s">
        <v>9</v>
      </c>
      <c r="L39" t="s">
        <v>9</v>
      </c>
      <c r="M39" t="s">
        <v>9</v>
      </c>
      <c r="N39" t="s">
        <v>9</v>
      </c>
      <c r="O39" t="s">
        <v>9</v>
      </c>
      <c r="P39" t="s">
        <v>9</v>
      </c>
      <c r="Q39" t="s">
        <v>9</v>
      </c>
      <c r="R39" t="s">
        <v>9</v>
      </c>
      <c r="S39" t="s">
        <v>9</v>
      </c>
      <c r="T39" t="s">
        <v>9</v>
      </c>
      <c r="U39" t="s">
        <v>9</v>
      </c>
      <c r="V39" t="s">
        <v>9</v>
      </c>
      <c r="W39" t="s">
        <v>9</v>
      </c>
      <c r="X39" t="s">
        <v>9</v>
      </c>
      <c r="Y39" t="s">
        <v>9</v>
      </c>
    </row>
    <row r="40" spans="1:25" x14ac:dyDescent="0.2">
      <c r="A40" t="s">
        <v>55</v>
      </c>
      <c r="B40" t="s">
        <v>8</v>
      </c>
      <c r="C40">
        <v>48333</v>
      </c>
      <c r="D40">
        <v>46615</v>
      </c>
      <c r="E40">
        <v>51616</v>
      </c>
      <c r="F40">
        <v>54132</v>
      </c>
      <c r="G40">
        <v>54387</v>
      </c>
      <c r="H40">
        <v>54054</v>
      </c>
      <c r="I40">
        <v>66163</v>
      </c>
      <c r="J40">
        <v>77169</v>
      </c>
      <c r="K40">
        <v>74582</v>
      </c>
      <c r="L40">
        <v>69185</v>
      </c>
      <c r="M40">
        <v>78770</v>
      </c>
      <c r="N40">
        <v>79728</v>
      </c>
      <c r="O40">
        <v>79353</v>
      </c>
      <c r="P40">
        <v>77717</v>
      </c>
      <c r="Q40">
        <v>79855</v>
      </c>
      <c r="R40">
        <v>82712</v>
      </c>
      <c r="S40">
        <v>84683</v>
      </c>
      <c r="T40">
        <v>86316</v>
      </c>
      <c r="U40">
        <v>87924</v>
      </c>
      <c r="V40">
        <v>89049</v>
      </c>
      <c r="W40">
        <v>86224</v>
      </c>
      <c r="X40">
        <v>92437</v>
      </c>
      <c r="Y40" t="s">
        <v>9</v>
      </c>
    </row>
    <row r="41" spans="1:25" x14ac:dyDescent="0.2">
      <c r="A41" t="s">
        <v>56</v>
      </c>
      <c r="C41">
        <v>1538</v>
      </c>
      <c r="D41">
        <v>2049</v>
      </c>
      <c r="E41">
        <v>2715</v>
      </c>
      <c r="F41">
        <v>3000</v>
      </c>
      <c r="G41">
        <v>2968</v>
      </c>
      <c r="H41">
        <v>2980</v>
      </c>
      <c r="I41">
        <v>3656</v>
      </c>
      <c r="J41">
        <v>3092</v>
      </c>
      <c r="K41">
        <v>2873</v>
      </c>
      <c r="L41">
        <v>1058</v>
      </c>
      <c r="M41">
        <v>959</v>
      </c>
      <c r="N41">
        <v>1196</v>
      </c>
      <c r="O41">
        <v>960</v>
      </c>
      <c r="P41">
        <v>1227</v>
      </c>
      <c r="Q41">
        <v>1182</v>
      </c>
      <c r="R41">
        <v>963</v>
      </c>
      <c r="S41">
        <v>790</v>
      </c>
      <c r="T41">
        <v>987</v>
      </c>
      <c r="U41">
        <v>1012</v>
      </c>
      <c r="V41">
        <v>940</v>
      </c>
      <c r="W41">
        <v>599</v>
      </c>
      <c r="X41">
        <v>665</v>
      </c>
      <c r="Y41">
        <v>1224</v>
      </c>
    </row>
    <row r="42" spans="1:25" x14ac:dyDescent="0.2">
      <c r="A42" t="s">
        <v>15</v>
      </c>
      <c r="C42">
        <v>4610</v>
      </c>
      <c r="D42">
        <v>4293</v>
      </c>
      <c r="E42">
        <v>4323</v>
      </c>
      <c r="F42">
        <v>4705</v>
      </c>
      <c r="G42">
        <v>5831</v>
      </c>
      <c r="H42">
        <v>5914</v>
      </c>
      <c r="I42">
        <v>6289</v>
      </c>
      <c r="J42">
        <v>7216</v>
      </c>
      <c r="K42">
        <v>6984</v>
      </c>
      <c r="L42">
        <v>5578</v>
      </c>
      <c r="M42">
        <v>5925</v>
      </c>
      <c r="N42">
        <v>6378</v>
      </c>
      <c r="O42">
        <v>6142</v>
      </c>
      <c r="P42">
        <v>6078</v>
      </c>
      <c r="Q42">
        <v>6169</v>
      </c>
      <c r="R42">
        <v>6545</v>
      </c>
      <c r="S42">
        <v>6641</v>
      </c>
      <c r="T42">
        <v>6467</v>
      </c>
      <c r="U42">
        <v>7026</v>
      </c>
      <c r="V42">
        <v>7080</v>
      </c>
      <c r="W42">
        <v>6665</v>
      </c>
      <c r="X42">
        <v>7188</v>
      </c>
      <c r="Y42">
        <v>7176</v>
      </c>
    </row>
    <row r="43" spans="1:25" x14ac:dyDescent="0.2">
      <c r="A43" t="s">
        <v>58</v>
      </c>
      <c r="B43" t="s">
        <v>8</v>
      </c>
      <c r="C43">
        <v>4078</v>
      </c>
      <c r="D43">
        <v>3942</v>
      </c>
      <c r="E43">
        <v>3766</v>
      </c>
      <c r="F43">
        <v>3853</v>
      </c>
      <c r="G43">
        <v>3904</v>
      </c>
      <c r="H43">
        <v>4322</v>
      </c>
      <c r="I43">
        <v>4312</v>
      </c>
      <c r="J43">
        <v>4329</v>
      </c>
      <c r="K43">
        <v>4556</v>
      </c>
      <c r="L43">
        <v>3962</v>
      </c>
      <c r="M43">
        <v>3919</v>
      </c>
      <c r="N43">
        <v>4178</v>
      </c>
      <c r="O43">
        <v>4768</v>
      </c>
      <c r="P43">
        <v>4679</v>
      </c>
      <c r="Q43">
        <v>4493</v>
      </c>
      <c r="R43">
        <v>4349</v>
      </c>
      <c r="S43">
        <v>4190</v>
      </c>
      <c r="T43">
        <v>3619</v>
      </c>
      <c r="U43">
        <v>4217</v>
      </c>
      <c r="V43">
        <v>4545</v>
      </c>
      <c r="W43">
        <v>4131</v>
      </c>
      <c r="X43">
        <v>4444</v>
      </c>
      <c r="Y43">
        <v>4296</v>
      </c>
    </row>
    <row r="44" spans="1:25" x14ac:dyDescent="0.2">
      <c r="A44" t="s">
        <v>59</v>
      </c>
      <c r="B44" t="s">
        <v>8</v>
      </c>
      <c r="C44">
        <v>527</v>
      </c>
      <c r="D44">
        <v>462</v>
      </c>
      <c r="E44">
        <v>334</v>
      </c>
      <c r="F44">
        <v>373</v>
      </c>
      <c r="G44">
        <v>426</v>
      </c>
      <c r="H44">
        <v>530</v>
      </c>
      <c r="I44">
        <v>614</v>
      </c>
      <c r="J44">
        <v>778</v>
      </c>
      <c r="K44">
        <v>743</v>
      </c>
      <c r="L44">
        <v>497</v>
      </c>
      <c r="M44">
        <v>525</v>
      </c>
      <c r="N44">
        <v>479</v>
      </c>
      <c r="O44">
        <v>423</v>
      </c>
      <c r="P44">
        <v>421</v>
      </c>
      <c r="Q44">
        <v>411</v>
      </c>
      <c r="R44">
        <v>278</v>
      </c>
      <c r="S44">
        <v>222</v>
      </c>
      <c r="T44">
        <v>277</v>
      </c>
      <c r="U44">
        <v>305</v>
      </c>
      <c r="V44">
        <v>350</v>
      </c>
      <c r="W44">
        <v>342</v>
      </c>
      <c r="X44">
        <v>381</v>
      </c>
      <c r="Y44">
        <v>286</v>
      </c>
    </row>
    <row r="45" spans="1:25" x14ac:dyDescent="0.2">
      <c r="A45" t="s">
        <v>60</v>
      </c>
      <c r="B45" t="s">
        <v>8</v>
      </c>
      <c r="C45">
        <v>1775</v>
      </c>
      <c r="D45">
        <v>1933</v>
      </c>
      <c r="E45">
        <v>1686</v>
      </c>
      <c r="F45">
        <v>2626</v>
      </c>
      <c r="G45">
        <v>2845</v>
      </c>
      <c r="H45">
        <v>3149</v>
      </c>
      <c r="I45">
        <v>3351</v>
      </c>
      <c r="J45">
        <v>3502</v>
      </c>
      <c r="K45">
        <v>3622</v>
      </c>
      <c r="L45">
        <v>3506</v>
      </c>
      <c r="M45">
        <v>3498</v>
      </c>
      <c r="N45">
        <v>3574</v>
      </c>
      <c r="O45">
        <v>3582</v>
      </c>
      <c r="P45">
        <v>3513</v>
      </c>
      <c r="Q45">
        <v>3682</v>
      </c>
      <c r="R45">
        <v>3631</v>
      </c>
      <c r="S45">
        <v>3823</v>
      </c>
      <c r="T45">
        <v>4040</v>
      </c>
      <c r="U45">
        <v>3970</v>
      </c>
      <c r="V45">
        <v>3903</v>
      </c>
      <c r="W45">
        <v>4110</v>
      </c>
      <c r="X45">
        <v>4305</v>
      </c>
      <c r="Y45">
        <v>4246</v>
      </c>
    </row>
    <row r="46" spans="1:25" s="1" customFormat="1" x14ac:dyDescent="0.2">
      <c r="A46" s="1" t="s">
        <v>61</v>
      </c>
      <c r="B46" s="1" t="s">
        <v>8</v>
      </c>
      <c r="C46" s="1">
        <v>54448</v>
      </c>
      <c r="D46" s="1">
        <v>47913</v>
      </c>
      <c r="E46" s="1">
        <v>47756</v>
      </c>
      <c r="F46" s="1">
        <v>49549</v>
      </c>
      <c r="G46" s="1">
        <v>52137</v>
      </c>
      <c r="H46" s="1">
        <v>49779</v>
      </c>
      <c r="I46" s="1">
        <v>53427</v>
      </c>
      <c r="J46" s="1">
        <v>54253</v>
      </c>
      <c r="K46" s="1">
        <v>52043</v>
      </c>
      <c r="L46" s="1">
        <v>43554</v>
      </c>
      <c r="M46" s="1">
        <v>48795</v>
      </c>
      <c r="N46" s="1">
        <v>53746</v>
      </c>
      <c r="O46" s="1">
        <v>48903</v>
      </c>
      <c r="P46" s="1">
        <v>50881</v>
      </c>
      <c r="Q46" s="1">
        <v>50073</v>
      </c>
      <c r="R46" s="1">
        <v>50603</v>
      </c>
      <c r="S46" s="1">
        <v>50650</v>
      </c>
      <c r="T46" s="1">
        <v>54797</v>
      </c>
      <c r="U46" s="1">
        <v>59388</v>
      </c>
      <c r="V46" s="1">
        <v>54584</v>
      </c>
      <c r="W46" s="1">
        <v>51096</v>
      </c>
      <c r="X46" s="1">
        <v>54387</v>
      </c>
      <c r="Y46" s="1">
        <v>59307</v>
      </c>
    </row>
    <row r="47" spans="1:25" x14ac:dyDescent="0.2">
      <c r="A47" t="s">
        <v>62</v>
      </c>
      <c r="C47">
        <v>2183</v>
      </c>
      <c r="D47">
        <v>2138</v>
      </c>
      <c r="E47">
        <v>2196</v>
      </c>
      <c r="F47">
        <v>2073</v>
      </c>
      <c r="G47">
        <v>2282</v>
      </c>
      <c r="H47">
        <v>2422</v>
      </c>
      <c r="I47">
        <v>2529</v>
      </c>
      <c r="J47">
        <v>2586</v>
      </c>
      <c r="K47">
        <v>2549</v>
      </c>
      <c r="L47">
        <v>2174</v>
      </c>
      <c r="M47">
        <v>2313</v>
      </c>
      <c r="N47">
        <v>2322</v>
      </c>
      <c r="O47">
        <v>2421</v>
      </c>
      <c r="P47">
        <v>2290</v>
      </c>
      <c r="Q47">
        <v>2438</v>
      </c>
      <c r="R47">
        <v>2661</v>
      </c>
      <c r="S47">
        <v>2622</v>
      </c>
      <c r="T47">
        <v>2742</v>
      </c>
      <c r="U47">
        <v>2863</v>
      </c>
      <c r="V47">
        <v>2476</v>
      </c>
      <c r="W47">
        <v>2402</v>
      </c>
      <c r="X47">
        <v>2597</v>
      </c>
      <c r="Y47">
        <v>2662</v>
      </c>
    </row>
    <row r="48" spans="1:25" x14ac:dyDescent="0.2">
      <c r="A48" t="s">
        <v>63</v>
      </c>
      <c r="C48">
        <v>17982</v>
      </c>
      <c r="D48">
        <v>17960</v>
      </c>
      <c r="E48">
        <v>17494</v>
      </c>
      <c r="F48">
        <v>16942</v>
      </c>
      <c r="G48">
        <v>18426</v>
      </c>
      <c r="H48">
        <v>16582</v>
      </c>
      <c r="I48">
        <v>15791</v>
      </c>
      <c r="J48">
        <v>15757</v>
      </c>
      <c r="K48">
        <v>15236</v>
      </c>
      <c r="L48">
        <v>11088</v>
      </c>
      <c r="M48">
        <v>12375</v>
      </c>
      <c r="N48">
        <v>14719</v>
      </c>
      <c r="O48">
        <v>13472</v>
      </c>
      <c r="P48">
        <v>12941</v>
      </c>
      <c r="Q48">
        <v>12264</v>
      </c>
      <c r="R48">
        <v>13673</v>
      </c>
      <c r="S48">
        <v>13535</v>
      </c>
      <c r="T48">
        <v>13782</v>
      </c>
      <c r="U48">
        <v>13076</v>
      </c>
      <c r="V48">
        <v>13312</v>
      </c>
      <c r="W48" t="s">
        <v>9</v>
      </c>
      <c r="X48" t="s">
        <v>9</v>
      </c>
      <c r="Y48" t="s">
        <v>9</v>
      </c>
    </row>
    <row r="49" spans="1:25" x14ac:dyDescent="0.2">
      <c r="A49" t="s">
        <v>64</v>
      </c>
      <c r="B49" t="s">
        <v>8</v>
      </c>
      <c r="C49">
        <v>1373178</v>
      </c>
      <c r="D49">
        <v>1433617</v>
      </c>
      <c r="E49">
        <v>1510203</v>
      </c>
      <c r="F49">
        <v>1668921</v>
      </c>
      <c r="G49">
        <v>1801601</v>
      </c>
      <c r="H49">
        <v>1858093</v>
      </c>
      <c r="I49">
        <v>1950830</v>
      </c>
      <c r="J49">
        <v>2090337</v>
      </c>
      <c r="K49">
        <v>2116240</v>
      </c>
      <c r="L49">
        <v>1865305</v>
      </c>
      <c r="M49">
        <v>2011308</v>
      </c>
      <c r="N49">
        <v>2127835</v>
      </c>
      <c r="O49">
        <v>2222389</v>
      </c>
      <c r="P49">
        <v>2196217</v>
      </c>
      <c r="Q49">
        <v>2300532</v>
      </c>
      <c r="R49">
        <v>2305945</v>
      </c>
      <c r="S49">
        <v>2344087</v>
      </c>
      <c r="T49">
        <v>2493428</v>
      </c>
      <c r="U49">
        <v>2597778</v>
      </c>
      <c r="V49">
        <v>2602493</v>
      </c>
      <c r="W49">
        <v>2545349</v>
      </c>
      <c r="X49" t="s">
        <v>9</v>
      </c>
      <c r="Y49" t="s">
        <v>9</v>
      </c>
    </row>
    <row r="50" spans="1:25" x14ac:dyDescent="0.2">
      <c r="A50" t="s">
        <v>65</v>
      </c>
      <c r="C50">
        <v>1917</v>
      </c>
      <c r="D50">
        <v>1989</v>
      </c>
      <c r="E50">
        <v>2253</v>
      </c>
      <c r="F50">
        <v>2591</v>
      </c>
      <c r="G50">
        <v>3164</v>
      </c>
      <c r="H50">
        <v>3482</v>
      </c>
      <c r="I50">
        <v>4232</v>
      </c>
      <c r="J50">
        <v>4551</v>
      </c>
      <c r="K50">
        <v>4339</v>
      </c>
      <c r="L50">
        <v>2967</v>
      </c>
      <c r="M50">
        <v>3522</v>
      </c>
      <c r="N50">
        <v>3611</v>
      </c>
      <c r="O50">
        <v>2769</v>
      </c>
      <c r="P50">
        <v>3022</v>
      </c>
      <c r="Q50">
        <v>2988</v>
      </c>
      <c r="R50">
        <v>3248</v>
      </c>
      <c r="S50">
        <v>3087</v>
      </c>
      <c r="T50">
        <v>3288</v>
      </c>
      <c r="U50">
        <v>3186</v>
      </c>
      <c r="V50">
        <v>2865</v>
      </c>
      <c r="W50">
        <v>2747</v>
      </c>
      <c r="X50">
        <v>2925</v>
      </c>
      <c r="Y50">
        <v>2800</v>
      </c>
    </row>
    <row r="51" spans="1:25" x14ac:dyDescent="0.2">
      <c r="A51" t="s">
        <v>66</v>
      </c>
      <c r="C51">
        <v>11234</v>
      </c>
      <c r="D51">
        <v>10929</v>
      </c>
      <c r="E51">
        <v>10383</v>
      </c>
      <c r="F51">
        <v>10113</v>
      </c>
      <c r="G51">
        <v>9702</v>
      </c>
      <c r="H51">
        <v>9463</v>
      </c>
      <c r="I51">
        <v>9988</v>
      </c>
      <c r="J51">
        <v>9647</v>
      </c>
      <c r="K51">
        <v>9299</v>
      </c>
      <c r="L51">
        <v>6964</v>
      </c>
      <c r="M51">
        <v>8105</v>
      </c>
      <c r="N51">
        <v>7960</v>
      </c>
      <c r="O51">
        <v>7591</v>
      </c>
      <c r="P51">
        <v>8494</v>
      </c>
      <c r="Q51">
        <v>8829</v>
      </c>
      <c r="R51">
        <v>8439</v>
      </c>
      <c r="S51">
        <v>9111</v>
      </c>
      <c r="T51">
        <v>8486</v>
      </c>
      <c r="U51">
        <v>8691</v>
      </c>
      <c r="V51">
        <v>8480</v>
      </c>
      <c r="W51">
        <v>7268</v>
      </c>
      <c r="X51">
        <v>8580</v>
      </c>
      <c r="Y51">
        <v>8263</v>
      </c>
    </row>
    <row r="52" spans="1:25" x14ac:dyDescent="0.2">
      <c r="A52" t="s">
        <v>67</v>
      </c>
      <c r="C52">
        <v>2857</v>
      </c>
      <c r="D52">
        <v>2837</v>
      </c>
      <c r="E52">
        <v>3078</v>
      </c>
      <c r="F52">
        <v>3274</v>
      </c>
      <c r="G52">
        <v>3149</v>
      </c>
      <c r="H52">
        <v>3245</v>
      </c>
      <c r="I52">
        <v>3373</v>
      </c>
      <c r="J52">
        <v>3603</v>
      </c>
      <c r="K52">
        <v>3520</v>
      </c>
      <c r="L52">
        <v>2668</v>
      </c>
      <c r="M52">
        <v>3421</v>
      </c>
      <c r="N52">
        <v>3752</v>
      </c>
      <c r="O52">
        <v>3470</v>
      </c>
      <c r="P52">
        <v>3799</v>
      </c>
      <c r="Q52">
        <v>4110</v>
      </c>
      <c r="R52">
        <v>4175</v>
      </c>
      <c r="S52">
        <v>4360</v>
      </c>
      <c r="T52">
        <v>5128</v>
      </c>
      <c r="U52">
        <v>5151</v>
      </c>
      <c r="V52">
        <v>5292</v>
      </c>
      <c r="W52">
        <v>4726</v>
      </c>
      <c r="X52">
        <v>4937</v>
      </c>
      <c r="Y52">
        <v>4928</v>
      </c>
    </row>
    <row r="53" spans="1:25" x14ac:dyDescent="0.2">
      <c r="A53" t="s">
        <v>16</v>
      </c>
      <c r="B53" t="s">
        <v>8</v>
      </c>
      <c r="C53">
        <v>12171</v>
      </c>
      <c r="D53">
        <v>12322</v>
      </c>
      <c r="E53">
        <v>12247</v>
      </c>
      <c r="F53">
        <v>12411</v>
      </c>
      <c r="G53">
        <v>12018</v>
      </c>
      <c r="H53">
        <v>11641</v>
      </c>
      <c r="I53">
        <v>11599</v>
      </c>
      <c r="J53">
        <v>11212</v>
      </c>
      <c r="K53">
        <v>10662</v>
      </c>
      <c r="L53">
        <v>7714</v>
      </c>
      <c r="M53">
        <v>8577</v>
      </c>
      <c r="N53">
        <v>9593</v>
      </c>
      <c r="O53">
        <v>9390</v>
      </c>
      <c r="P53">
        <v>9366</v>
      </c>
      <c r="Q53">
        <v>10303</v>
      </c>
      <c r="R53">
        <v>10812</v>
      </c>
      <c r="S53">
        <v>10644</v>
      </c>
      <c r="T53">
        <v>10507</v>
      </c>
      <c r="U53">
        <v>10792</v>
      </c>
      <c r="V53">
        <v>10459</v>
      </c>
      <c r="W53">
        <v>8970</v>
      </c>
      <c r="X53">
        <v>10299</v>
      </c>
      <c r="Y53" t="s">
        <v>9</v>
      </c>
    </row>
    <row r="54" spans="1:25" x14ac:dyDescent="0.2">
      <c r="A54" t="s">
        <v>68</v>
      </c>
      <c r="B54" t="s">
        <v>8</v>
      </c>
      <c r="C54">
        <v>20088</v>
      </c>
      <c r="D54">
        <v>19547</v>
      </c>
      <c r="E54">
        <v>19197</v>
      </c>
      <c r="F54">
        <v>20170</v>
      </c>
      <c r="G54">
        <v>20856</v>
      </c>
      <c r="H54">
        <v>21675</v>
      </c>
      <c r="I54">
        <v>22271</v>
      </c>
      <c r="J54">
        <v>23250</v>
      </c>
      <c r="K54">
        <v>22924</v>
      </c>
      <c r="L54">
        <v>20389</v>
      </c>
      <c r="M54">
        <v>23464</v>
      </c>
      <c r="N54">
        <v>22864</v>
      </c>
      <c r="O54">
        <v>22043</v>
      </c>
      <c r="P54">
        <v>20970</v>
      </c>
      <c r="Q54">
        <v>21296</v>
      </c>
      <c r="R54">
        <v>20699</v>
      </c>
      <c r="S54">
        <v>21406</v>
      </c>
      <c r="T54">
        <v>21838</v>
      </c>
      <c r="U54">
        <v>22794</v>
      </c>
      <c r="V54">
        <v>22222</v>
      </c>
      <c r="W54">
        <v>22094</v>
      </c>
      <c r="X54">
        <v>23449</v>
      </c>
      <c r="Y54">
        <v>23161</v>
      </c>
    </row>
    <row r="55" spans="1:25" x14ac:dyDescent="0.2">
      <c r="A55" t="s">
        <v>69</v>
      </c>
      <c r="C55">
        <v>11080</v>
      </c>
      <c r="D55">
        <v>11172</v>
      </c>
      <c r="E55">
        <v>10746</v>
      </c>
      <c r="F55">
        <v>10598</v>
      </c>
      <c r="G55">
        <v>11489</v>
      </c>
      <c r="H55">
        <v>11677</v>
      </c>
      <c r="I55">
        <v>12466</v>
      </c>
      <c r="J55">
        <v>11952</v>
      </c>
      <c r="K55">
        <v>12265</v>
      </c>
      <c r="L55">
        <v>10565</v>
      </c>
      <c r="M55">
        <v>11074</v>
      </c>
      <c r="N55">
        <v>11526</v>
      </c>
      <c r="O55">
        <v>11061</v>
      </c>
      <c r="P55">
        <v>11812</v>
      </c>
      <c r="Q55">
        <v>12313</v>
      </c>
      <c r="R55">
        <v>12431</v>
      </c>
      <c r="S55">
        <v>12447</v>
      </c>
      <c r="T55">
        <v>11653</v>
      </c>
      <c r="U55">
        <v>11776</v>
      </c>
      <c r="V55">
        <v>11666</v>
      </c>
      <c r="W55">
        <v>11063</v>
      </c>
      <c r="X55">
        <v>12024</v>
      </c>
      <c r="Y55">
        <v>12136</v>
      </c>
    </row>
    <row r="56" spans="1:25" x14ac:dyDescent="0.2">
      <c r="A56" t="s">
        <v>70</v>
      </c>
      <c r="C56">
        <v>9895</v>
      </c>
      <c r="D56">
        <v>7561</v>
      </c>
      <c r="E56">
        <v>7224</v>
      </c>
      <c r="F56">
        <v>8667</v>
      </c>
      <c r="G56">
        <v>9415</v>
      </c>
      <c r="H56">
        <v>9152</v>
      </c>
      <c r="I56">
        <v>9676</v>
      </c>
      <c r="J56">
        <v>9921</v>
      </c>
      <c r="K56">
        <v>10739</v>
      </c>
      <c r="L56">
        <v>10326</v>
      </c>
      <c r="M56">
        <v>11462</v>
      </c>
      <c r="N56">
        <v>11677</v>
      </c>
      <c r="O56">
        <v>11670</v>
      </c>
      <c r="P56">
        <v>11177</v>
      </c>
      <c r="Q56">
        <v>11992</v>
      </c>
      <c r="R56">
        <v>10474</v>
      </c>
      <c r="S56">
        <v>11661</v>
      </c>
      <c r="T56">
        <v>12794</v>
      </c>
      <c r="U56">
        <v>14481</v>
      </c>
      <c r="V56">
        <v>14707</v>
      </c>
      <c r="W56">
        <v>15428</v>
      </c>
      <c r="X56">
        <v>15863</v>
      </c>
      <c r="Y56">
        <v>16187</v>
      </c>
    </row>
    <row r="57" spans="1:25" x14ac:dyDescent="0.2">
      <c r="A57" t="s">
        <v>71</v>
      </c>
      <c r="C57">
        <v>172840</v>
      </c>
      <c r="D57">
        <v>177465</v>
      </c>
      <c r="E57">
        <v>193140</v>
      </c>
      <c r="F57">
        <v>225287</v>
      </c>
      <c r="G57">
        <v>233987</v>
      </c>
      <c r="H57">
        <v>223980</v>
      </c>
      <c r="I57">
        <v>240810</v>
      </c>
      <c r="J57">
        <v>262504</v>
      </c>
      <c r="K57">
        <v>257007</v>
      </c>
      <c r="L57">
        <v>196188</v>
      </c>
      <c r="M57">
        <v>218091</v>
      </c>
      <c r="N57">
        <v>243866</v>
      </c>
      <c r="O57">
        <v>237722</v>
      </c>
      <c r="P57">
        <v>224434</v>
      </c>
      <c r="Q57">
        <v>210157</v>
      </c>
      <c r="R57">
        <v>195054</v>
      </c>
      <c r="S57">
        <v>187557</v>
      </c>
      <c r="T57">
        <v>191914</v>
      </c>
      <c r="U57">
        <v>186344</v>
      </c>
      <c r="V57">
        <v>181844</v>
      </c>
      <c r="W57">
        <v>175587</v>
      </c>
      <c r="X57">
        <v>180361</v>
      </c>
      <c r="Y57" t="s">
        <v>9</v>
      </c>
    </row>
    <row r="58" spans="1:25" x14ac:dyDescent="0.2">
      <c r="A58" t="s">
        <v>17</v>
      </c>
      <c r="B58" t="s">
        <v>8</v>
      </c>
      <c r="C58">
        <v>18170</v>
      </c>
      <c r="D58">
        <v>19200</v>
      </c>
      <c r="E58">
        <v>18634</v>
      </c>
      <c r="F58">
        <v>18745</v>
      </c>
      <c r="G58">
        <v>20137</v>
      </c>
      <c r="H58">
        <v>21427</v>
      </c>
      <c r="I58">
        <v>21919</v>
      </c>
      <c r="J58">
        <v>21265</v>
      </c>
      <c r="K58">
        <v>21077</v>
      </c>
      <c r="L58">
        <v>19171</v>
      </c>
      <c r="M58">
        <v>18576</v>
      </c>
      <c r="N58">
        <v>20974</v>
      </c>
      <c r="O58">
        <v>21467</v>
      </c>
      <c r="P58">
        <v>22401</v>
      </c>
      <c r="Q58">
        <v>22143</v>
      </c>
      <c r="R58">
        <v>19342</v>
      </c>
      <c r="S58">
        <v>17053</v>
      </c>
      <c r="T58">
        <v>17167</v>
      </c>
      <c r="U58">
        <v>17206</v>
      </c>
      <c r="V58">
        <v>16872</v>
      </c>
      <c r="W58">
        <v>15212</v>
      </c>
      <c r="X58">
        <v>16701</v>
      </c>
      <c r="Y58">
        <v>15865</v>
      </c>
    </row>
    <row r="59" spans="1:25" x14ac:dyDescent="0.2">
      <c r="A59" t="s">
        <v>72</v>
      </c>
      <c r="B59" t="s">
        <v>8</v>
      </c>
      <c r="C59">
        <v>2257583</v>
      </c>
      <c r="D59">
        <v>2334980</v>
      </c>
      <c r="E59">
        <v>2344032</v>
      </c>
      <c r="F59">
        <v>2341159</v>
      </c>
      <c r="G59">
        <v>2458440</v>
      </c>
      <c r="H59">
        <v>2530605</v>
      </c>
      <c r="I59">
        <v>2709558</v>
      </c>
      <c r="J59">
        <v>2656604</v>
      </c>
      <c r="K59">
        <v>2525364</v>
      </c>
      <c r="L59">
        <v>2262853</v>
      </c>
      <c r="M59">
        <v>2456465</v>
      </c>
      <c r="N59">
        <v>2532648</v>
      </c>
      <c r="O59">
        <v>2498851</v>
      </c>
      <c r="P59">
        <v>2545131</v>
      </c>
      <c r="Q59">
        <v>2703894</v>
      </c>
      <c r="R59">
        <v>2551330</v>
      </c>
      <c r="S59">
        <v>2326216</v>
      </c>
      <c r="T59">
        <v>2449731</v>
      </c>
      <c r="U59">
        <v>2524726</v>
      </c>
      <c r="V59">
        <v>2364144</v>
      </c>
      <c r="W59">
        <v>2105254</v>
      </c>
      <c r="X59">
        <v>2240822</v>
      </c>
      <c r="Y59">
        <v>2239264</v>
      </c>
    </row>
    <row r="60" spans="1:25" x14ac:dyDescent="0.2">
      <c r="A60" t="s">
        <v>73</v>
      </c>
      <c r="C60">
        <v>15021</v>
      </c>
      <c r="D60">
        <v>15732</v>
      </c>
      <c r="E60">
        <v>18428</v>
      </c>
      <c r="F60">
        <v>18887</v>
      </c>
      <c r="G60">
        <v>18007</v>
      </c>
      <c r="H60">
        <v>18093</v>
      </c>
      <c r="I60">
        <v>19281</v>
      </c>
      <c r="J60">
        <v>21593</v>
      </c>
      <c r="K60">
        <v>23432</v>
      </c>
      <c r="L60">
        <v>24238</v>
      </c>
      <c r="M60">
        <v>22282</v>
      </c>
      <c r="N60">
        <v>22482</v>
      </c>
      <c r="O60">
        <v>22686</v>
      </c>
      <c r="P60">
        <v>22918</v>
      </c>
      <c r="Q60">
        <v>22931</v>
      </c>
      <c r="R60">
        <v>22935</v>
      </c>
      <c r="S60">
        <v>22937</v>
      </c>
      <c r="T60">
        <v>22940</v>
      </c>
      <c r="U60">
        <v>22942</v>
      </c>
      <c r="V60">
        <v>23445</v>
      </c>
      <c r="W60">
        <v>23632</v>
      </c>
      <c r="X60" t="s">
        <v>9</v>
      </c>
      <c r="Y60" t="s">
        <v>9</v>
      </c>
    </row>
    <row r="61" spans="1:25" x14ac:dyDescent="0.2">
      <c r="A61" t="s">
        <v>84</v>
      </c>
    </row>
    <row r="62" spans="1:25" x14ac:dyDescent="0.2">
      <c r="A62" t="s">
        <v>19</v>
      </c>
    </row>
    <row r="63" spans="1:25" x14ac:dyDescent="0.2">
      <c r="A63" t="s">
        <v>24</v>
      </c>
      <c r="B63" t="s">
        <v>25</v>
      </c>
    </row>
    <row r="64" spans="1:25" x14ac:dyDescent="0.2">
      <c r="A64" t="s">
        <v>20</v>
      </c>
      <c r="B64" t="s">
        <v>21</v>
      </c>
    </row>
    <row r="65" spans="1:2" x14ac:dyDescent="0.2">
      <c r="A65" t="s">
        <v>22</v>
      </c>
      <c r="B65" t="s">
        <v>23</v>
      </c>
    </row>
    <row r="66" spans="1:2" x14ac:dyDescent="0.2">
      <c r="A66" t="s">
        <v>80</v>
      </c>
      <c r="B66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6"/>
  <sheetViews>
    <sheetView topLeftCell="A33" workbookViewId="0">
      <selection activeCell="W60" sqref="W60"/>
    </sheetView>
  </sheetViews>
  <sheetFormatPr baseColWidth="10" defaultRowHeight="12.75" x14ac:dyDescent="0.2"/>
  <sheetData>
    <row r="1" spans="1:25" x14ac:dyDescent="0.2">
      <c r="A1" t="s">
        <v>0</v>
      </c>
    </row>
    <row r="2" spans="1:25" x14ac:dyDescent="0.2">
      <c r="A2" t="s">
        <v>2</v>
      </c>
    </row>
    <row r="3" spans="1:25" x14ac:dyDescent="0.2">
      <c r="A3" t="s">
        <v>4</v>
      </c>
    </row>
    <row r="4" spans="1:25" x14ac:dyDescent="0.2">
      <c r="A4" t="s">
        <v>1</v>
      </c>
      <c r="C4">
        <v>2000</v>
      </c>
      <c r="D4">
        <v>2001</v>
      </c>
      <c r="E4">
        <v>2002</v>
      </c>
      <c r="F4">
        <v>2003</v>
      </c>
      <c r="G4">
        <v>2004</v>
      </c>
      <c r="H4">
        <v>2005</v>
      </c>
      <c r="I4">
        <v>2006</v>
      </c>
      <c r="J4">
        <v>2007</v>
      </c>
      <c r="K4">
        <v>2008</v>
      </c>
      <c r="L4">
        <v>2009</v>
      </c>
      <c r="M4">
        <v>2010</v>
      </c>
      <c r="N4">
        <v>2011</v>
      </c>
      <c r="O4">
        <v>2012</v>
      </c>
      <c r="P4">
        <v>2013</v>
      </c>
      <c r="Q4">
        <v>2014</v>
      </c>
      <c r="R4">
        <v>2015</v>
      </c>
      <c r="S4">
        <v>2016</v>
      </c>
      <c r="T4">
        <v>2017</v>
      </c>
      <c r="U4">
        <v>2018</v>
      </c>
      <c r="V4">
        <v>2019</v>
      </c>
      <c r="W4">
        <v>2020</v>
      </c>
      <c r="X4">
        <v>2021</v>
      </c>
      <c r="Y4">
        <v>2022</v>
      </c>
    </row>
    <row r="5" spans="1:25" x14ac:dyDescent="0.2">
      <c r="A5" t="s">
        <v>3</v>
      </c>
    </row>
    <row r="6" spans="1:25" x14ac:dyDescent="0.2">
      <c r="A6" t="s">
        <v>29</v>
      </c>
      <c r="C6">
        <v>7</v>
      </c>
      <c r="D6">
        <v>6</v>
      </c>
      <c r="E6">
        <v>7</v>
      </c>
      <c r="F6">
        <v>7</v>
      </c>
      <c r="G6">
        <v>8</v>
      </c>
      <c r="H6">
        <v>7</v>
      </c>
      <c r="I6">
        <v>6</v>
      </c>
      <c r="J6">
        <v>6</v>
      </c>
      <c r="K6">
        <v>4</v>
      </c>
      <c r="L6">
        <v>6</v>
      </c>
      <c r="M6">
        <v>2</v>
      </c>
      <c r="N6" t="s">
        <v>9</v>
      </c>
      <c r="O6" t="s">
        <v>9</v>
      </c>
      <c r="P6" t="s">
        <v>9</v>
      </c>
      <c r="Q6" t="s">
        <v>9</v>
      </c>
      <c r="R6" t="s">
        <v>9</v>
      </c>
      <c r="S6" t="s">
        <v>9</v>
      </c>
      <c r="T6" t="s">
        <v>9</v>
      </c>
      <c r="U6" t="s">
        <v>9</v>
      </c>
      <c r="V6" t="s">
        <v>9</v>
      </c>
      <c r="W6" t="s">
        <v>9</v>
      </c>
      <c r="X6" t="s">
        <v>9</v>
      </c>
      <c r="Y6" t="s">
        <v>9</v>
      </c>
    </row>
    <row r="7" spans="1:25" x14ac:dyDescent="0.2">
      <c r="A7" t="s">
        <v>83</v>
      </c>
      <c r="C7" t="s">
        <v>9</v>
      </c>
      <c r="D7" t="s">
        <v>9</v>
      </c>
      <c r="E7" t="s">
        <v>9</v>
      </c>
      <c r="F7" t="s">
        <v>9</v>
      </c>
      <c r="G7" t="s">
        <v>9</v>
      </c>
      <c r="H7" t="s">
        <v>9</v>
      </c>
      <c r="I7" t="s">
        <v>9</v>
      </c>
      <c r="J7" t="s">
        <v>9</v>
      </c>
      <c r="K7" t="s">
        <v>9</v>
      </c>
      <c r="L7" t="s">
        <v>9</v>
      </c>
      <c r="M7" t="s">
        <v>9</v>
      </c>
      <c r="N7" t="s">
        <v>9</v>
      </c>
      <c r="O7" t="s">
        <v>9</v>
      </c>
      <c r="P7" t="s">
        <v>9</v>
      </c>
      <c r="Q7" t="s">
        <v>9</v>
      </c>
      <c r="R7" t="s">
        <v>9</v>
      </c>
      <c r="S7" t="s">
        <v>9</v>
      </c>
      <c r="T7">
        <v>330426</v>
      </c>
      <c r="U7" t="s">
        <v>9</v>
      </c>
      <c r="V7" t="s">
        <v>9</v>
      </c>
      <c r="W7" t="s">
        <v>9</v>
      </c>
      <c r="X7" t="s">
        <v>9</v>
      </c>
      <c r="Y7" t="s">
        <v>9</v>
      </c>
    </row>
    <row r="8" spans="1:25" x14ac:dyDescent="0.2">
      <c r="A8" t="s">
        <v>30</v>
      </c>
      <c r="C8">
        <v>1302</v>
      </c>
      <c r="D8">
        <v>1290</v>
      </c>
      <c r="E8">
        <v>1010</v>
      </c>
      <c r="F8">
        <v>1131</v>
      </c>
      <c r="G8">
        <v>1264</v>
      </c>
      <c r="H8">
        <v>1581</v>
      </c>
      <c r="I8">
        <v>1597</v>
      </c>
      <c r="J8">
        <v>1958</v>
      </c>
      <c r="K8">
        <v>2118</v>
      </c>
      <c r="L8">
        <v>1688</v>
      </c>
      <c r="M8">
        <v>2103</v>
      </c>
      <c r="N8">
        <v>2470</v>
      </c>
      <c r="O8">
        <v>2876</v>
      </c>
      <c r="P8">
        <v>2750</v>
      </c>
      <c r="Q8">
        <v>2718</v>
      </c>
      <c r="R8">
        <v>2626</v>
      </c>
      <c r="S8">
        <v>2548</v>
      </c>
      <c r="T8">
        <v>2835</v>
      </c>
      <c r="U8">
        <v>2801</v>
      </c>
      <c r="V8">
        <v>2915</v>
      </c>
      <c r="W8">
        <v>2963</v>
      </c>
      <c r="X8">
        <v>3221</v>
      </c>
      <c r="Y8">
        <v>3387</v>
      </c>
    </row>
    <row r="9" spans="1:25" x14ac:dyDescent="0.2">
      <c r="A9" t="s">
        <v>31</v>
      </c>
      <c r="C9" t="s">
        <v>9</v>
      </c>
      <c r="D9" t="s">
        <v>9</v>
      </c>
      <c r="E9" t="s">
        <v>9</v>
      </c>
      <c r="F9" t="s">
        <v>9</v>
      </c>
      <c r="G9" t="s">
        <v>9</v>
      </c>
      <c r="H9" t="s">
        <v>9</v>
      </c>
      <c r="I9" t="s">
        <v>9</v>
      </c>
      <c r="J9" t="s">
        <v>9</v>
      </c>
      <c r="K9" t="s">
        <v>9</v>
      </c>
      <c r="L9" t="s">
        <v>9</v>
      </c>
      <c r="M9" t="s">
        <v>9</v>
      </c>
      <c r="N9" t="s">
        <v>9</v>
      </c>
      <c r="O9" t="s">
        <v>9</v>
      </c>
      <c r="P9" t="s">
        <v>9</v>
      </c>
      <c r="Q9" t="s">
        <v>9</v>
      </c>
      <c r="R9" t="s">
        <v>9</v>
      </c>
      <c r="S9" t="s">
        <v>9</v>
      </c>
      <c r="T9" t="s">
        <v>9</v>
      </c>
      <c r="U9" t="s">
        <v>9</v>
      </c>
      <c r="V9" t="s">
        <v>9</v>
      </c>
      <c r="W9" t="s">
        <v>9</v>
      </c>
      <c r="X9" t="s">
        <v>9</v>
      </c>
      <c r="Y9" t="s">
        <v>9</v>
      </c>
    </row>
    <row r="10" spans="1:25" x14ac:dyDescent="0.2">
      <c r="A10" t="s">
        <v>32</v>
      </c>
      <c r="C10">
        <v>7563</v>
      </c>
      <c r="D10">
        <v>8071</v>
      </c>
      <c r="E10">
        <v>7961</v>
      </c>
      <c r="F10">
        <v>7763</v>
      </c>
      <c r="G10">
        <v>7571</v>
      </c>
      <c r="H10">
        <v>7780</v>
      </c>
      <c r="I10">
        <v>7656</v>
      </c>
      <c r="J10">
        <v>7226</v>
      </c>
      <c r="K10">
        <v>7521</v>
      </c>
      <c r="L10">
        <v>7304</v>
      </c>
      <c r="M10">
        <v>7000</v>
      </c>
      <c r="N10">
        <v>7228</v>
      </c>
      <c r="O10">
        <v>7146</v>
      </c>
      <c r="P10">
        <v>8392</v>
      </c>
      <c r="Q10">
        <v>8259</v>
      </c>
      <c r="R10">
        <v>8475</v>
      </c>
      <c r="S10">
        <v>8473</v>
      </c>
      <c r="T10">
        <v>8396</v>
      </c>
      <c r="U10">
        <v>8577</v>
      </c>
      <c r="V10">
        <v>8567</v>
      </c>
      <c r="W10">
        <v>7715</v>
      </c>
      <c r="X10">
        <v>7695</v>
      </c>
      <c r="Y10">
        <v>6939</v>
      </c>
    </row>
    <row r="11" spans="1:25" x14ac:dyDescent="0.2">
      <c r="A11" t="s">
        <v>33</v>
      </c>
      <c r="B11" t="s">
        <v>8</v>
      </c>
      <c r="C11">
        <v>1371</v>
      </c>
      <c r="D11">
        <v>1643</v>
      </c>
      <c r="E11">
        <v>1602</v>
      </c>
      <c r="F11">
        <v>1572</v>
      </c>
      <c r="G11">
        <v>1696</v>
      </c>
      <c r="H11">
        <v>1539</v>
      </c>
      <c r="I11">
        <v>15679</v>
      </c>
      <c r="J11">
        <v>52305</v>
      </c>
      <c r="K11">
        <v>62434</v>
      </c>
      <c r="L11">
        <v>73195</v>
      </c>
      <c r="M11">
        <v>72931</v>
      </c>
      <c r="N11">
        <v>65850</v>
      </c>
      <c r="O11">
        <v>63172</v>
      </c>
      <c r="P11">
        <v>63734</v>
      </c>
      <c r="Q11">
        <v>67039</v>
      </c>
      <c r="R11">
        <v>67515</v>
      </c>
      <c r="S11">
        <v>65924</v>
      </c>
      <c r="T11">
        <v>65879</v>
      </c>
      <c r="U11">
        <v>66452</v>
      </c>
      <c r="V11">
        <v>62768</v>
      </c>
      <c r="W11">
        <v>57065</v>
      </c>
      <c r="X11">
        <v>58018</v>
      </c>
      <c r="Y11">
        <v>65333</v>
      </c>
    </row>
    <row r="12" spans="1:25" x14ac:dyDescent="0.2">
      <c r="A12" t="s">
        <v>34</v>
      </c>
      <c r="C12">
        <v>52659</v>
      </c>
      <c r="D12">
        <v>56264</v>
      </c>
      <c r="E12">
        <v>57040</v>
      </c>
      <c r="F12">
        <v>62733</v>
      </c>
      <c r="G12">
        <v>69309</v>
      </c>
      <c r="H12">
        <v>74261</v>
      </c>
      <c r="I12">
        <v>73631</v>
      </c>
      <c r="J12">
        <v>70835</v>
      </c>
      <c r="K12">
        <v>67871</v>
      </c>
      <c r="L12">
        <v>64785</v>
      </c>
      <c r="M12">
        <v>65743</v>
      </c>
      <c r="N12">
        <v>65258</v>
      </c>
      <c r="O12">
        <v>61134</v>
      </c>
      <c r="P12">
        <v>61220</v>
      </c>
      <c r="Q12">
        <v>59704</v>
      </c>
      <c r="R12">
        <v>60552</v>
      </c>
      <c r="S12">
        <v>59345</v>
      </c>
      <c r="T12">
        <v>57708</v>
      </c>
      <c r="U12">
        <v>58071</v>
      </c>
      <c r="V12">
        <v>54039</v>
      </c>
      <c r="W12">
        <v>51854</v>
      </c>
      <c r="X12" t="s">
        <v>9</v>
      </c>
      <c r="Y12" t="s">
        <v>9</v>
      </c>
    </row>
    <row r="13" spans="1:25" x14ac:dyDescent="0.2">
      <c r="A13" t="s">
        <v>35</v>
      </c>
      <c r="C13">
        <v>1624</v>
      </c>
      <c r="D13">
        <v>1544</v>
      </c>
      <c r="E13">
        <v>1511</v>
      </c>
      <c r="F13">
        <v>1518</v>
      </c>
      <c r="G13">
        <v>1533</v>
      </c>
      <c r="H13">
        <v>1517</v>
      </c>
      <c r="I13">
        <v>1572</v>
      </c>
      <c r="J13">
        <v>1494</v>
      </c>
      <c r="K13">
        <v>1450</v>
      </c>
      <c r="L13">
        <v>1450</v>
      </c>
      <c r="M13">
        <v>1450</v>
      </c>
      <c r="N13">
        <v>1450</v>
      </c>
      <c r="O13" t="s">
        <v>9</v>
      </c>
      <c r="P13" t="s">
        <v>9</v>
      </c>
      <c r="Q13" t="s">
        <v>9</v>
      </c>
      <c r="R13" t="s">
        <v>9</v>
      </c>
      <c r="S13" t="s">
        <v>9</v>
      </c>
      <c r="T13" t="s">
        <v>9</v>
      </c>
      <c r="U13" t="s">
        <v>9</v>
      </c>
      <c r="V13" t="s">
        <v>9</v>
      </c>
      <c r="W13" t="s">
        <v>9</v>
      </c>
      <c r="X13" t="s">
        <v>9</v>
      </c>
      <c r="Y13" t="s">
        <v>9</v>
      </c>
    </row>
    <row r="14" spans="1:25" x14ac:dyDescent="0.2">
      <c r="A14" t="s">
        <v>36</v>
      </c>
      <c r="C14" t="s">
        <v>9</v>
      </c>
      <c r="D14" t="s">
        <v>9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 t="s">
        <v>9</v>
      </c>
      <c r="K14" t="s">
        <v>9</v>
      </c>
      <c r="L14" t="s">
        <v>9</v>
      </c>
      <c r="M14" t="s">
        <v>9</v>
      </c>
      <c r="N14" t="s">
        <v>9</v>
      </c>
      <c r="O14" t="s">
        <v>9</v>
      </c>
      <c r="P14" t="s">
        <v>9</v>
      </c>
      <c r="Q14" t="s">
        <v>9</v>
      </c>
      <c r="R14" t="s">
        <v>9</v>
      </c>
      <c r="S14" t="s">
        <v>9</v>
      </c>
      <c r="T14" t="s">
        <v>9</v>
      </c>
      <c r="U14" t="s">
        <v>9</v>
      </c>
      <c r="V14" t="s">
        <v>9</v>
      </c>
      <c r="W14" t="s">
        <v>9</v>
      </c>
      <c r="X14" t="s">
        <v>9</v>
      </c>
      <c r="Y14" t="s">
        <v>9</v>
      </c>
    </row>
    <row r="15" spans="1:25" x14ac:dyDescent="0.2">
      <c r="A15" t="s">
        <v>37</v>
      </c>
      <c r="C15">
        <v>379</v>
      </c>
      <c r="D15">
        <v>339</v>
      </c>
      <c r="E15">
        <v>286</v>
      </c>
      <c r="F15">
        <v>282</v>
      </c>
      <c r="G15">
        <v>274</v>
      </c>
      <c r="H15">
        <v>352</v>
      </c>
      <c r="I15">
        <v>357</v>
      </c>
      <c r="J15">
        <v>420</v>
      </c>
      <c r="K15">
        <v>420</v>
      </c>
      <c r="L15">
        <v>436</v>
      </c>
      <c r="M15">
        <v>415</v>
      </c>
      <c r="N15">
        <v>481</v>
      </c>
      <c r="O15">
        <v>573</v>
      </c>
      <c r="P15">
        <v>633</v>
      </c>
      <c r="Q15">
        <v>583</v>
      </c>
      <c r="R15">
        <v>661</v>
      </c>
      <c r="S15">
        <v>710</v>
      </c>
      <c r="T15">
        <v>706</v>
      </c>
      <c r="U15">
        <v>671</v>
      </c>
      <c r="V15">
        <v>735</v>
      </c>
      <c r="W15">
        <v>559</v>
      </c>
      <c r="X15">
        <v>562</v>
      </c>
      <c r="Y15">
        <v>868</v>
      </c>
    </row>
    <row r="16" spans="1:25" x14ac:dyDescent="0.2">
      <c r="A16" t="s">
        <v>38</v>
      </c>
      <c r="C16">
        <v>90500</v>
      </c>
      <c r="D16">
        <v>87500</v>
      </c>
      <c r="E16">
        <v>93500</v>
      </c>
      <c r="F16">
        <v>114600</v>
      </c>
      <c r="G16">
        <v>123500</v>
      </c>
      <c r="H16">
        <v>114000</v>
      </c>
      <c r="I16">
        <v>123900</v>
      </c>
      <c r="J16">
        <v>124500</v>
      </c>
      <c r="K16">
        <v>124000</v>
      </c>
      <c r="L16">
        <v>123200</v>
      </c>
      <c r="M16">
        <v>124300</v>
      </c>
      <c r="N16">
        <v>151200</v>
      </c>
      <c r="O16">
        <v>165000</v>
      </c>
      <c r="P16">
        <v>175400</v>
      </c>
      <c r="Q16">
        <v>192400</v>
      </c>
      <c r="R16">
        <v>213600</v>
      </c>
      <c r="S16" t="s">
        <v>9</v>
      </c>
      <c r="T16" t="s">
        <v>9</v>
      </c>
      <c r="U16" t="s">
        <v>9</v>
      </c>
      <c r="V16" t="s">
        <v>9</v>
      </c>
      <c r="W16" t="s">
        <v>9</v>
      </c>
      <c r="X16" t="s">
        <v>9</v>
      </c>
      <c r="Y16" t="s">
        <v>9</v>
      </c>
    </row>
    <row r="17" spans="1:25" s="1" customFormat="1" x14ac:dyDescent="0.2">
      <c r="A17" s="1" t="s">
        <v>6</v>
      </c>
      <c r="C17" s="1">
        <v>63600</v>
      </c>
      <c r="D17" s="1">
        <v>65300</v>
      </c>
      <c r="E17" s="1">
        <v>68300</v>
      </c>
      <c r="F17" s="1">
        <v>73900</v>
      </c>
      <c r="G17" s="1">
        <v>81500</v>
      </c>
      <c r="H17" s="1">
        <v>108800</v>
      </c>
      <c r="I17" s="1">
        <v>155117</v>
      </c>
      <c r="J17" s="1">
        <v>186589</v>
      </c>
      <c r="K17" s="1">
        <v>194403</v>
      </c>
      <c r="L17" s="1">
        <v>202242</v>
      </c>
      <c r="M17" s="1">
        <v>219719</v>
      </c>
      <c r="N17" s="1">
        <v>288544</v>
      </c>
      <c r="O17" s="1">
        <v>321100</v>
      </c>
      <c r="P17" s="1">
        <v>349600</v>
      </c>
      <c r="Q17" s="1">
        <v>432800</v>
      </c>
      <c r="R17" s="1">
        <v>466500</v>
      </c>
      <c r="S17" s="1">
        <v>419600</v>
      </c>
      <c r="T17" s="1">
        <v>478400</v>
      </c>
      <c r="U17" s="1">
        <v>530100</v>
      </c>
      <c r="V17" s="1">
        <v>535000</v>
      </c>
      <c r="W17" s="1" t="s">
        <v>9</v>
      </c>
      <c r="X17" s="1" t="s">
        <v>9</v>
      </c>
      <c r="Y17" s="1" t="s">
        <v>9</v>
      </c>
    </row>
    <row r="18" spans="1:25" x14ac:dyDescent="0.2">
      <c r="A18" t="s">
        <v>39</v>
      </c>
      <c r="B18" t="s">
        <v>8</v>
      </c>
      <c r="C18">
        <v>669</v>
      </c>
      <c r="D18">
        <v>1158</v>
      </c>
      <c r="E18">
        <v>1557</v>
      </c>
      <c r="F18">
        <v>1623</v>
      </c>
      <c r="G18">
        <v>1841</v>
      </c>
      <c r="H18">
        <v>1774</v>
      </c>
      <c r="I18">
        <v>1533</v>
      </c>
      <c r="J18">
        <v>1781</v>
      </c>
      <c r="K18">
        <v>1677</v>
      </c>
      <c r="L18">
        <v>1797</v>
      </c>
      <c r="M18">
        <v>1703</v>
      </c>
      <c r="N18">
        <v>1477</v>
      </c>
      <c r="O18">
        <v>1216</v>
      </c>
      <c r="P18">
        <v>1485</v>
      </c>
      <c r="Q18">
        <v>1447</v>
      </c>
      <c r="R18">
        <v>1740</v>
      </c>
      <c r="S18">
        <v>1921</v>
      </c>
      <c r="T18">
        <v>2111</v>
      </c>
      <c r="U18">
        <v>2315</v>
      </c>
      <c r="V18">
        <v>1675</v>
      </c>
      <c r="W18">
        <v>1914</v>
      </c>
      <c r="X18">
        <v>2164</v>
      </c>
      <c r="Y18">
        <v>2250</v>
      </c>
    </row>
    <row r="19" spans="1:25" x14ac:dyDescent="0.2">
      <c r="A19" t="s">
        <v>40</v>
      </c>
      <c r="C19">
        <v>1612</v>
      </c>
      <c r="D19">
        <v>1661</v>
      </c>
      <c r="E19">
        <v>1717</v>
      </c>
      <c r="F19">
        <v>1820</v>
      </c>
      <c r="G19">
        <v>1902</v>
      </c>
      <c r="H19">
        <v>2259</v>
      </c>
      <c r="I19">
        <v>2291</v>
      </c>
      <c r="J19">
        <v>2079</v>
      </c>
      <c r="K19">
        <v>2315</v>
      </c>
      <c r="L19">
        <v>2156</v>
      </c>
      <c r="M19">
        <v>2191</v>
      </c>
      <c r="N19">
        <v>1954</v>
      </c>
      <c r="O19">
        <v>1907</v>
      </c>
      <c r="P19">
        <v>1933</v>
      </c>
      <c r="Q19">
        <v>2063</v>
      </c>
      <c r="R19">
        <v>2023</v>
      </c>
      <c r="S19">
        <v>1588</v>
      </c>
      <c r="T19">
        <v>2165</v>
      </c>
      <c r="U19">
        <v>2107</v>
      </c>
      <c r="V19">
        <v>2050</v>
      </c>
      <c r="W19">
        <v>1674</v>
      </c>
      <c r="X19">
        <v>1892</v>
      </c>
      <c r="Y19">
        <v>2087</v>
      </c>
    </row>
    <row r="20" spans="1:25" x14ac:dyDescent="0.2">
      <c r="A20" t="s">
        <v>41</v>
      </c>
      <c r="B20" t="s">
        <v>8</v>
      </c>
      <c r="C20">
        <v>4690</v>
      </c>
      <c r="D20">
        <v>4695</v>
      </c>
      <c r="E20">
        <v>5103</v>
      </c>
      <c r="F20">
        <v>5154</v>
      </c>
      <c r="G20">
        <v>5254</v>
      </c>
      <c r="H20">
        <v>5125</v>
      </c>
      <c r="I20">
        <v>4872</v>
      </c>
      <c r="J20">
        <v>4627</v>
      </c>
      <c r="K20">
        <v>4209</v>
      </c>
      <c r="L20">
        <v>3895</v>
      </c>
      <c r="M20">
        <v>3547</v>
      </c>
      <c r="N20">
        <v>3265</v>
      </c>
      <c r="O20">
        <v>3078</v>
      </c>
      <c r="P20">
        <v>2739</v>
      </c>
      <c r="Q20">
        <v>2409</v>
      </c>
      <c r="R20">
        <v>2258</v>
      </c>
      <c r="S20">
        <v>2026</v>
      </c>
      <c r="T20" t="s">
        <v>9</v>
      </c>
      <c r="U20" t="s">
        <v>9</v>
      </c>
      <c r="V20" t="s">
        <v>9</v>
      </c>
      <c r="W20" t="s">
        <v>9</v>
      </c>
      <c r="X20" t="s">
        <v>9</v>
      </c>
      <c r="Y20" t="s">
        <v>9</v>
      </c>
    </row>
    <row r="21" spans="1:25" x14ac:dyDescent="0.2">
      <c r="A21" t="s">
        <v>42</v>
      </c>
      <c r="C21" t="s">
        <v>9</v>
      </c>
      <c r="D21" t="s">
        <v>9</v>
      </c>
      <c r="E21" t="s">
        <v>9</v>
      </c>
      <c r="F21" t="s">
        <v>9</v>
      </c>
      <c r="G21" t="s">
        <v>9</v>
      </c>
      <c r="H21" t="s">
        <v>9</v>
      </c>
      <c r="I21" t="s">
        <v>9</v>
      </c>
      <c r="J21" t="s">
        <v>9</v>
      </c>
      <c r="K21" t="s">
        <v>9</v>
      </c>
      <c r="L21" t="s">
        <v>9</v>
      </c>
      <c r="M21" t="s">
        <v>9</v>
      </c>
      <c r="N21" t="s">
        <v>9</v>
      </c>
      <c r="O21" t="s">
        <v>9</v>
      </c>
      <c r="P21" t="s">
        <v>9</v>
      </c>
      <c r="Q21" t="s">
        <v>9</v>
      </c>
      <c r="R21" t="s">
        <v>9</v>
      </c>
      <c r="S21" t="s">
        <v>9</v>
      </c>
      <c r="T21" t="s">
        <v>9</v>
      </c>
      <c r="U21" t="s">
        <v>9</v>
      </c>
      <c r="V21" t="s">
        <v>9</v>
      </c>
      <c r="W21" t="s">
        <v>9</v>
      </c>
      <c r="X21" t="s">
        <v>9</v>
      </c>
      <c r="Y21" t="s">
        <v>9</v>
      </c>
    </row>
    <row r="22" spans="1:25" x14ac:dyDescent="0.2">
      <c r="A22" t="s">
        <v>43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  <c r="I22" t="s">
        <v>9</v>
      </c>
      <c r="J22" t="s">
        <v>9</v>
      </c>
      <c r="K22" t="s">
        <v>9</v>
      </c>
      <c r="L22" t="s">
        <v>9</v>
      </c>
      <c r="M22" t="s">
        <v>9</v>
      </c>
      <c r="N22" t="s">
        <v>9</v>
      </c>
      <c r="O22" t="s">
        <v>9</v>
      </c>
      <c r="P22" t="s">
        <v>9</v>
      </c>
      <c r="Q22" t="s">
        <v>9</v>
      </c>
      <c r="R22" t="s">
        <v>9</v>
      </c>
      <c r="S22" t="s">
        <v>9</v>
      </c>
      <c r="T22" t="s">
        <v>9</v>
      </c>
      <c r="U22" t="s">
        <v>9</v>
      </c>
      <c r="V22" t="s">
        <v>9</v>
      </c>
      <c r="W22" t="s">
        <v>9</v>
      </c>
      <c r="X22" t="s">
        <v>9</v>
      </c>
      <c r="Y22" t="s">
        <v>9</v>
      </c>
    </row>
    <row r="23" spans="1:25" s="1" customFormat="1" x14ac:dyDescent="0.2">
      <c r="A23" s="1" t="s">
        <v>10</v>
      </c>
      <c r="C23" s="1">
        <v>21669</v>
      </c>
      <c r="D23" s="1">
        <v>22140</v>
      </c>
      <c r="E23" s="1">
        <v>20954</v>
      </c>
      <c r="F23" s="1">
        <v>22147</v>
      </c>
      <c r="G23" s="1">
        <v>20559</v>
      </c>
      <c r="H23" s="1">
        <v>20856</v>
      </c>
      <c r="I23" s="1">
        <v>22200</v>
      </c>
      <c r="J23" s="1">
        <v>21141</v>
      </c>
      <c r="K23" s="1">
        <v>20918</v>
      </c>
      <c r="L23" s="1">
        <v>19481</v>
      </c>
      <c r="M23" s="1">
        <v>17607</v>
      </c>
      <c r="N23" s="1">
        <v>17207</v>
      </c>
      <c r="O23" s="1">
        <v>15151</v>
      </c>
      <c r="P23" s="1">
        <v>11521</v>
      </c>
      <c r="Q23" s="1">
        <v>11055</v>
      </c>
      <c r="R23" s="1">
        <v>11443</v>
      </c>
      <c r="S23" s="1">
        <v>11373</v>
      </c>
      <c r="T23" s="1">
        <v>11973</v>
      </c>
      <c r="U23" s="1">
        <v>12449</v>
      </c>
      <c r="V23" s="1">
        <v>12162</v>
      </c>
      <c r="W23" s="1">
        <v>9514</v>
      </c>
      <c r="X23" s="1">
        <v>9763</v>
      </c>
      <c r="Y23" s="1">
        <v>10603</v>
      </c>
    </row>
    <row r="24" spans="1:25" x14ac:dyDescent="0.2">
      <c r="A24" t="s">
        <v>44</v>
      </c>
      <c r="C24">
        <v>1846</v>
      </c>
      <c r="D24">
        <v>2146</v>
      </c>
      <c r="E24">
        <v>2294</v>
      </c>
      <c r="F24">
        <v>2294</v>
      </c>
      <c r="G24">
        <v>2368</v>
      </c>
      <c r="H24">
        <v>2590</v>
      </c>
      <c r="I24" t="s">
        <v>9</v>
      </c>
      <c r="J24" t="s">
        <v>9</v>
      </c>
      <c r="K24" t="s">
        <v>9</v>
      </c>
      <c r="L24" t="s">
        <v>9</v>
      </c>
      <c r="M24" t="s">
        <v>9</v>
      </c>
      <c r="N24" t="s">
        <v>9</v>
      </c>
      <c r="O24" t="s">
        <v>9</v>
      </c>
      <c r="P24" t="s">
        <v>9</v>
      </c>
      <c r="Q24" t="s">
        <v>9</v>
      </c>
      <c r="R24" t="s">
        <v>9</v>
      </c>
      <c r="S24" t="s">
        <v>9</v>
      </c>
      <c r="T24" t="s">
        <v>9</v>
      </c>
      <c r="U24" t="s">
        <v>9</v>
      </c>
      <c r="V24" t="s">
        <v>9</v>
      </c>
      <c r="W24" t="s">
        <v>9</v>
      </c>
      <c r="X24" t="s">
        <v>9</v>
      </c>
      <c r="Y24" t="s">
        <v>9</v>
      </c>
    </row>
    <row r="25" spans="1:25" x14ac:dyDescent="0.2">
      <c r="A25" t="s">
        <v>11</v>
      </c>
      <c r="C25">
        <v>15033</v>
      </c>
      <c r="D25">
        <v>15761</v>
      </c>
      <c r="E25">
        <v>15205</v>
      </c>
      <c r="F25">
        <v>15407</v>
      </c>
      <c r="G25">
        <v>16236</v>
      </c>
      <c r="H25">
        <v>16741</v>
      </c>
      <c r="I25">
        <v>15844</v>
      </c>
      <c r="J25">
        <v>15824</v>
      </c>
      <c r="K25">
        <v>15670</v>
      </c>
      <c r="L25">
        <v>15950</v>
      </c>
      <c r="M25">
        <v>16259</v>
      </c>
      <c r="N25">
        <v>15623</v>
      </c>
      <c r="O25">
        <v>16207</v>
      </c>
      <c r="P25">
        <v>18180</v>
      </c>
      <c r="Q25">
        <v>17541</v>
      </c>
      <c r="R25">
        <v>17714</v>
      </c>
      <c r="S25">
        <v>18761</v>
      </c>
      <c r="T25">
        <v>18239</v>
      </c>
      <c r="U25">
        <v>17234</v>
      </c>
      <c r="V25">
        <v>17649</v>
      </c>
      <c r="W25">
        <v>16686</v>
      </c>
      <c r="X25">
        <v>15738</v>
      </c>
      <c r="Y25">
        <v>17723</v>
      </c>
    </row>
    <row r="26" spans="1:25" x14ac:dyDescent="0.2">
      <c r="A26" t="s">
        <v>45</v>
      </c>
      <c r="C26" t="s">
        <v>9</v>
      </c>
      <c r="D26" t="s">
        <v>9</v>
      </c>
      <c r="E26" t="s">
        <v>9</v>
      </c>
      <c r="F26" t="s">
        <v>9</v>
      </c>
      <c r="G26" t="s">
        <v>9</v>
      </c>
      <c r="H26" t="s">
        <v>9</v>
      </c>
      <c r="I26" t="s">
        <v>9</v>
      </c>
      <c r="J26" t="s">
        <v>9</v>
      </c>
      <c r="K26" t="s">
        <v>9</v>
      </c>
      <c r="L26" t="s">
        <v>9</v>
      </c>
      <c r="M26" t="s">
        <v>9</v>
      </c>
      <c r="N26" t="s">
        <v>9</v>
      </c>
      <c r="O26" t="s">
        <v>9</v>
      </c>
      <c r="P26" t="s">
        <v>9</v>
      </c>
      <c r="Q26" t="s">
        <v>9</v>
      </c>
      <c r="R26" t="s">
        <v>9</v>
      </c>
      <c r="S26" t="s">
        <v>9</v>
      </c>
      <c r="T26" t="s">
        <v>9</v>
      </c>
      <c r="U26" t="s">
        <v>9</v>
      </c>
      <c r="V26" t="s">
        <v>9</v>
      </c>
      <c r="W26" t="s">
        <v>9</v>
      </c>
      <c r="X26" t="s">
        <v>9</v>
      </c>
      <c r="Y26" t="s">
        <v>9</v>
      </c>
    </row>
    <row r="27" spans="1:25" x14ac:dyDescent="0.2">
      <c r="A27" t="s">
        <v>46</v>
      </c>
      <c r="B27" t="s">
        <v>8</v>
      </c>
      <c r="C27">
        <v>4024</v>
      </c>
      <c r="D27">
        <v>4904</v>
      </c>
      <c r="E27">
        <v>4912</v>
      </c>
      <c r="F27">
        <v>5149</v>
      </c>
      <c r="G27">
        <v>5410</v>
      </c>
      <c r="H27">
        <v>5591</v>
      </c>
      <c r="I27">
        <v>5779</v>
      </c>
      <c r="J27">
        <v>5723</v>
      </c>
      <c r="K27">
        <v>5637</v>
      </c>
      <c r="L27">
        <v>5262</v>
      </c>
      <c r="M27">
        <v>5623</v>
      </c>
      <c r="N27">
        <v>5581</v>
      </c>
      <c r="O27">
        <v>5802</v>
      </c>
      <c r="P27">
        <v>5694</v>
      </c>
      <c r="Q27">
        <v>5801</v>
      </c>
      <c r="R27">
        <v>5305</v>
      </c>
      <c r="S27">
        <v>5850</v>
      </c>
      <c r="T27">
        <v>7430</v>
      </c>
      <c r="U27">
        <v>7589</v>
      </c>
      <c r="V27">
        <v>8901</v>
      </c>
      <c r="W27">
        <v>6739</v>
      </c>
      <c r="X27">
        <v>5072</v>
      </c>
      <c r="Y27">
        <v>4862</v>
      </c>
    </row>
    <row r="28" spans="1:25" x14ac:dyDescent="0.2">
      <c r="A28" t="s">
        <v>47</v>
      </c>
      <c r="C28" t="s">
        <v>9</v>
      </c>
      <c r="D28" t="s">
        <v>9</v>
      </c>
      <c r="E28" t="s">
        <v>9</v>
      </c>
      <c r="F28" t="s">
        <v>9</v>
      </c>
      <c r="G28" t="s">
        <v>9</v>
      </c>
      <c r="H28" t="s">
        <v>9</v>
      </c>
      <c r="I28" t="s">
        <v>9</v>
      </c>
      <c r="J28" t="s">
        <v>9</v>
      </c>
      <c r="K28" t="s">
        <v>9</v>
      </c>
      <c r="L28" t="s">
        <v>9</v>
      </c>
      <c r="M28" t="s">
        <v>9</v>
      </c>
      <c r="N28" t="s">
        <v>9</v>
      </c>
      <c r="O28" t="s">
        <v>9</v>
      </c>
      <c r="P28" t="s">
        <v>9</v>
      </c>
      <c r="Q28" t="s">
        <v>9</v>
      </c>
      <c r="R28" t="s">
        <v>9</v>
      </c>
      <c r="S28" t="s">
        <v>9</v>
      </c>
      <c r="T28" t="s">
        <v>9</v>
      </c>
      <c r="U28" t="s">
        <v>9</v>
      </c>
      <c r="V28" t="s">
        <v>9</v>
      </c>
      <c r="W28" t="s">
        <v>9</v>
      </c>
      <c r="X28" t="s">
        <v>9</v>
      </c>
      <c r="Y28" t="s">
        <v>9</v>
      </c>
    </row>
    <row r="29" spans="1:25" x14ac:dyDescent="0.2">
      <c r="A29" t="s">
        <v>48</v>
      </c>
      <c r="C29" t="s">
        <v>9</v>
      </c>
      <c r="D29" t="s">
        <v>9</v>
      </c>
      <c r="E29" t="s">
        <v>9</v>
      </c>
      <c r="F29" t="s">
        <v>9</v>
      </c>
      <c r="G29" t="s">
        <v>9</v>
      </c>
      <c r="H29" t="s">
        <v>9</v>
      </c>
      <c r="I29" t="s">
        <v>9</v>
      </c>
      <c r="J29" t="s">
        <v>9</v>
      </c>
      <c r="K29" t="s">
        <v>9</v>
      </c>
      <c r="L29" t="s">
        <v>9</v>
      </c>
      <c r="M29" t="s">
        <v>9</v>
      </c>
      <c r="N29" t="s">
        <v>9</v>
      </c>
      <c r="O29" t="s">
        <v>9</v>
      </c>
      <c r="P29" t="s">
        <v>9</v>
      </c>
      <c r="Q29" t="s">
        <v>9</v>
      </c>
      <c r="R29" t="s">
        <v>9</v>
      </c>
      <c r="S29" t="s">
        <v>9</v>
      </c>
      <c r="T29" t="s">
        <v>9</v>
      </c>
      <c r="U29" t="s">
        <v>9</v>
      </c>
      <c r="V29" t="s">
        <v>9</v>
      </c>
      <c r="W29" t="s">
        <v>9</v>
      </c>
      <c r="X29" t="s">
        <v>9</v>
      </c>
      <c r="Y29" t="s">
        <v>9</v>
      </c>
    </row>
    <row r="31" spans="1:25" x14ac:dyDescent="0.2">
      <c r="A31" t="s">
        <v>13</v>
      </c>
      <c r="C31">
        <v>10317</v>
      </c>
      <c r="D31">
        <v>10690</v>
      </c>
      <c r="E31">
        <v>10692</v>
      </c>
      <c r="F31">
        <v>10656</v>
      </c>
      <c r="G31">
        <v>10699</v>
      </c>
      <c r="H31">
        <v>11423</v>
      </c>
      <c r="I31">
        <v>11447</v>
      </c>
      <c r="J31">
        <v>11388</v>
      </c>
      <c r="K31">
        <v>11266</v>
      </c>
      <c r="L31">
        <v>10497</v>
      </c>
      <c r="M31">
        <v>10400</v>
      </c>
      <c r="N31">
        <v>9954</v>
      </c>
      <c r="O31">
        <v>10066</v>
      </c>
      <c r="P31">
        <v>10024</v>
      </c>
      <c r="Q31">
        <v>9555</v>
      </c>
      <c r="R31">
        <v>9213</v>
      </c>
      <c r="S31">
        <v>9977</v>
      </c>
      <c r="T31">
        <v>10194</v>
      </c>
      <c r="U31">
        <v>10329</v>
      </c>
      <c r="V31">
        <v>10099</v>
      </c>
      <c r="W31">
        <v>9057</v>
      </c>
      <c r="X31">
        <v>9229</v>
      </c>
      <c r="Y31">
        <v>9358</v>
      </c>
    </row>
    <row r="32" spans="1:25" x14ac:dyDescent="0.2">
      <c r="A32" t="s">
        <v>14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">
      <c r="A33" t="s">
        <v>49</v>
      </c>
      <c r="C33" t="s">
        <v>9</v>
      </c>
      <c r="D33" t="s">
        <v>9</v>
      </c>
      <c r="E33" t="s">
        <v>9</v>
      </c>
      <c r="F33" t="s">
        <v>9</v>
      </c>
      <c r="G33" t="s">
        <v>9</v>
      </c>
      <c r="H33" t="s">
        <v>9</v>
      </c>
      <c r="I33" t="s">
        <v>9</v>
      </c>
      <c r="J33">
        <v>86885</v>
      </c>
      <c r="K33">
        <v>90294</v>
      </c>
      <c r="L33">
        <v>74125</v>
      </c>
      <c r="M33">
        <v>86863</v>
      </c>
      <c r="N33">
        <v>100231</v>
      </c>
      <c r="O33">
        <v>107204</v>
      </c>
      <c r="P33">
        <v>116077</v>
      </c>
      <c r="Q33">
        <v>115651</v>
      </c>
      <c r="R33">
        <v>115517</v>
      </c>
      <c r="S33">
        <v>114851</v>
      </c>
      <c r="T33">
        <v>129825</v>
      </c>
      <c r="U33">
        <v>138770</v>
      </c>
      <c r="V33">
        <v>137457</v>
      </c>
      <c r="W33">
        <v>125089</v>
      </c>
      <c r="X33" t="s">
        <v>9</v>
      </c>
      <c r="Y33" t="s">
        <v>9</v>
      </c>
    </row>
    <row r="34" spans="1:25" x14ac:dyDescent="0.2">
      <c r="A34" t="s">
        <v>50</v>
      </c>
      <c r="C34" t="s">
        <v>9</v>
      </c>
      <c r="D34" t="s">
        <v>9</v>
      </c>
      <c r="E34" t="s">
        <v>9</v>
      </c>
      <c r="F34" t="s">
        <v>9</v>
      </c>
      <c r="G34" t="s">
        <v>9</v>
      </c>
      <c r="H34" t="s">
        <v>9</v>
      </c>
      <c r="I34" t="s">
        <v>9</v>
      </c>
      <c r="J34" t="s">
        <v>9</v>
      </c>
      <c r="K34" t="s">
        <v>9</v>
      </c>
      <c r="L34" t="s">
        <v>9</v>
      </c>
      <c r="M34" t="s">
        <v>9</v>
      </c>
      <c r="N34" t="s">
        <v>9</v>
      </c>
      <c r="O34" t="s">
        <v>9</v>
      </c>
      <c r="P34" t="s">
        <v>9</v>
      </c>
      <c r="Q34" t="s">
        <v>9</v>
      </c>
      <c r="R34" t="s">
        <v>9</v>
      </c>
      <c r="S34" t="s">
        <v>9</v>
      </c>
      <c r="T34" t="s">
        <v>9</v>
      </c>
      <c r="U34" t="s">
        <v>9</v>
      </c>
      <c r="V34" t="s">
        <v>9</v>
      </c>
      <c r="W34" t="s">
        <v>9</v>
      </c>
      <c r="X34" t="s">
        <v>9</v>
      </c>
      <c r="Y34" t="s">
        <v>9</v>
      </c>
    </row>
    <row r="35" spans="1:25" x14ac:dyDescent="0.2">
      <c r="A35" t="s">
        <v>51</v>
      </c>
      <c r="B35" t="s">
        <v>8</v>
      </c>
      <c r="C35">
        <v>6467</v>
      </c>
      <c r="D35">
        <v>7524</v>
      </c>
      <c r="E35">
        <v>5071</v>
      </c>
      <c r="F35">
        <v>3150</v>
      </c>
      <c r="G35">
        <v>3252</v>
      </c>
      <c r="H35">
        <v>3380</v>
      </c>
      <c r="I35">
        <v>3630</v>
      </c>
      <c r="J35">
        <v>2711</v>
      </c>
      <c r="K35">
        <v>2097</v>
      </c>
      <c r="L35">
        <v>1573</v>
      </c>
      <c r="M35">
        <v>2350</v>
      </c>
      <c r="N35">
        <v>2439</v>
      </c>
      <c r="O35">
        <v>2631</v>
      </c>
      <c r="P35">
        <v>2279</v>
      </c>
      <c r="Q35">
        <v>2376</v>
      </c>
      <c r="R35">
        <v>1965</v>
      </c>
      <c r="S35">
        <v>1507</v>
      </c>
      <c r="T35">
        <v>1411</v>
      </c>
      <c r="U35">
        <v>1109</v>
      </c>
      <c r="V35">
        <v>1129</v>
      </c>
      <c r="W35">
        <v>516</v>
      </c>
      <c r="X35">
        <v>202</v>
      </c>
      <c r="Y35">
        <v>106</v>
      </c>
    </row>
    <row r="36" spans="1:25" x14ac:dyDescent="0.2">
      <c r="A36" t="s">
        <v>52</v>
      </c>
      <c r="C36" t="s">
        <v>9</v>
      </c>
      <c r="D36" t="s">
        <v>9</v>
      </c>
      <c r="E36" t="s">
        <v>9</v>
      </c>
      <c r="F36" t="s">
        <v>9</v>
      </c>
      <c r="G36" t="s">
        <v>9</v>
      </c>
      <c r="H36" t="s">
        <v>9</v>
      </c>
      <c r="I36" t="s">
        <v>9</v>
      </c>
      <c r="J36" t="s">
        <v>9</v>
      </c>
      <c r="K36" t="s">
        <v>9</v>
      </c>
      <c r="L36" t="s">
        <v>9</v>
      </c>
      <c r="M36" t="s">
        <v>9</v>
      </c>
      <c r="N36" t="s">
        <v>9</v>
      </c>
      <c r="O36" t="s">
        <v>9</v>
      </c>
      <c r="P36" t="s">
        <v>9</v>
      </c>
      <c r="Q36" t="s">
        <v>9</v>
      </c>
      <c r="R36" t="s">
        <v>9</v>
      </c>
      <c r="S36" t="s">
        <v>9</v>
      </c>
      <c r="T36" t="s">
        <v>9</v>
      </c>
      <c r="U36" t="s">
        <v>9</v>
      </c>
      <c r="V36" t="s">
        <v>9</v>
      </c>
      <c r="W36" t="s">
        <v>9</v>
      </c>
      <c r="X36" t="s">
        <v>9</v>
      </c>
      <c r="Y36" t="s">
        <v>9</v>
      </c>
    </row>
    <row r="37" spans="1:25" x14ac:dyDescent="0.2">
      <c r="A37" t="s">
        <v>53</v>
      </c>
      <c r="C37">
        <v>3457</v>
      </c>
      <c r="D37">
        <v>4780</v>
      </c>
      <c r="E37">
        <v>4892</v>
      </c>
      <c r="F37">
        <v>5085</v>
      </c>
      <c r="G37">
        <v>4287</v>
      </c>
      <c r="H37">
        <v>4406</v>
      </c>
      <c r="I37">
        <v>2670</v>
      </c>
      <c r="J37">
        <v>1032</v>
      </c>
      <c r="K37">
        <v>527</v>
      </c>
      <c r="L37">
        <v>410</v>
      </c>
      <c r="M37">
        <v>579</v>
      </c>
      <c r="N37">
        <v>591</v>
      </c>
      <c r="O37">
        <v>632</v>
      </c>
      <c r="P37">
        <v>563</v>
      </c>
      <c r="Q37">
        <v>567</v>
      </c>
      <c r="R37">
        <v>496</v>
      </c>
      <c r="S37">
        <v>406</v>
      </c>
      <c r="T37">
        <v>391</v>
      </c>
      <c r="U37">
        <v>326</v>
      </c>
      <c r="V37">
        <v>330</v>
      </c>
      <c r="W37">
        <v>209</v>
      </c>
      <c r="X37">
        <v>130</v>
      </c>
      <c r="Y37">
        <v>108</v>
      </c>
    </row>
    <row r="38" spans="1:25" x14ac:dyDescent="0.2">
      <c r="A38" t="s">
        <v>54</v>
      </c>
      <c r="C38" t="s">
        <v>9</v>
      </c>
      <c r="D38" t="s">
        <v>9</v>
      </c>
      <c r="E38" t="s">
        <v>9</v>
      </c>
      <c r="F38" t="s">
        <v>9</v>
      </c>
      <c r="G38" t="s">
        <v>9</v>
      </c>
      <c r="H38" t="s">
        <v>9</v>
      </c>
      <c r="I38" t="s">
        <v>9</v>
      </c>
      <c r="J38" t="s">
        <v>9</v>
      </c>
      <c r="K38" t="s">
        <v>9</v>
      </c>
      <c r="L38" t="s">
        <v>9</v>
      </c>
      <c r="M38" t="s">
        <v>9</v>
      </c>
      <c r="N38" t="s">
        <v>9</v>
      </c>
      <c r="O38" t="s">
        <v>9</v>
      </c>
      <c r="P38" t="s">
        <v>9</v>
      </c>
      <c r="Q38" t="s">
        <v>9</v>
      </c>
      <c r="R38" t="s">
        <v>9</v>
      </c>
      <c r="S38" t="s">
        <v>9</v>
      </c>
      <c r="T38" t="s">
        <v>9</v>
      </c>
      <c r="U38" t="s">
        <v>9</v>
      </c>
      <c r="V38" t="s">
        <v>9</v>
      </c>
      <c r="W38" t="s">
        <v>9</v>
      </c>
      <c r="X38" t="s">
        <v>9</v>
      </c>
      <c r="Y38" t="s">
        <v>9</v>
      </c>
    </row>
    <row r="39" spans="1:25" x14ac:dyDescent="0.2">
      <c r="A39" t="s">
        <v>78</v>
      </c>
      <c r="C39" t="s">
        <v>9</v>
      </c>
      <c r="D39" t="s">
        <v>9</v>
      </c>
      <c r="E39" t="s">
        <v>9</v>
      </c>
      <c r="F39" t="s">
        <v>9</v>
      </c>
      <c r="G39" t="s">
        <v>9</v>
      </c>
      <c r="H39" t="s">
        <v>9</v>
      </c>
      <c r="I39" t="s">
        <v>9</v>
      </c>
      <c r="J39" t="s">
        <v>9</v>
      </c>
      <c r="K39" t="s">
        <v>9</v>
      </c>
      <c r="L39" t="s">
        <v>9</v>
      </c>
      <c r="M39" t="s">
        <v>9</v>
      </c>
      <c r="N39" t="s">
        <v>9</v>
      </c>
      <c r="O39" t="s">
        <v>9</v>
      </c>
      <c r="P39" t="s">
        <v>9</v>
      </c>
      <c r="Q39" t="s">
        <v>9</v>
      </c>
      <c r="R39" t="s">
        <v>9</v>
      </c>
      <c r="S39" t="s">
        <v>9</v>
      </c>
      <c r="T39" t="s">
        <v>9</v>
      </c>
      <c r="U39" t="s">
        <v>9</v>
      </c>
      <c r="V39" t="s">
        <v>9</v>
      </c>
      <c r="W39" t="s">
        <v>9</v>
      </c>
      <c r="X39" t="s">
        <v>9</v>
      </c>
      <c r="Y39" t="s">
        <v>9</v>
      </c>
    </row>
    <row r="40" spans="1:25" x14ac:dyDescent="0.2">
      <c r="A40" t="s">
        <v>55</v>
      </c>
      <c r="C40" t="s">
        <v>9</v>
      </c>
      <c r="D40" t="s">
        <v>9</v>
      </c>
      <c r="E40" t="s">
        <v>9</v>
      </c>
      <c r="F40" t="s">
        <v>9</v>
      </c>
      <c r="G40" t="s">
        <v>9</v>
      </c>
      <c r="H40" t="s">
        <v>9</v>
      </c>
      <c r="I40" t="s">
        <v>9</v>
      </c>
      <c r="J40" t="s">
        <v>9</v>
      </c>
      <c r="K40" t="s">
        <v>9</v>
      </c>
      <c r="L40" t="s">
        <v>9</v>
      </c>
      <c r="M40" t="s">
        <v>9</v>
      </c>
      <c r="N40" t="s">
        <v>9</v>
      </c>
      <c r="O40" t="s">
        <v>9</v>
      </c>
      <c r="P40" t="s">
        <v>9</v>
      </c>
      <c r="Q40" t="s">
        <v>9</v>
      </c>
      <c r="R40" t="s">
        <v>9</v>
      </c>
      <c r="S40" t="s">
        <v>9</v>
      </c>
      <c r="T40" t="s">
        <v>9</v>
      </c>
      <c r="U40" t="s">
        <v>9</v>
      </c>
      <c r="V40" t="s">
        <v>9</v>
      </c>
      <c r="W40" t="s">
        <v>9</v>
      </c>
      <c r="X40" t="s">
        <v>9</v>
      </c>
      <c r="Y40" t="s">
        <v>9</v>
      </c>
    </row>
    <row r="41" spans="1:25" x14ac:dyDescent="0.2">
      <c r="A41" t="s">
        <v>56</v>
      </c>
      <c r="C41" t="s">
        <v>9</v>
      </c>
      <c r="D41" t="s">
        <v>9</v>
      </c>
      <c r="E41" t="s">
        <v>9</v>
      </c>
      <c r="F41" t="s">
        <v>9</v>
      </c>
      <c r="G41" t="s">
        <v>9</v>
      </c>
      <c r="H41" t="s">
        <v>9</v>
      </c>
      <c r="I41" t="s">
        <v>9</v>
      </c>
      <c r="J41" t="s">
        <v>9</v>
      </c>
      <c r="K41" t="s">
        <v>9</v>
      </c>
      <c r="L41" t="s">
        <v>9</v>
      </c>
      <c r="M41" t="s">
        <v>9</v>
      </c>
      <c r="N41" t="s">
        <v>9</v>
      </c>
      <c r="O41" t="s">
        <v>9</v>
      </c>
      <c r="P41" t="s">
        <v>9</v>
      </c>
      <c r="Q41" t="s">
        <v>9</v>
      </c>
      <c r="R41" t="s">
        <v>9</v>
      </c>
      <c r="S41" t="s">
        <v>9</v>
      </c>
      <c r="T41" t="s">
        <v>9</v>
      </c>
      <c r="U41" t="s">
        <v>9</v>
      </c>
      <c r="V41" t="s">
        <v>9</v>
      </c>
      <c r="W41" t="s">
        <v>9</v>
      </c>
      <c r="X41" t="s">
        <v>9</v>
      </c>
      <c r="Y41" t="s">
        <v>9</v>
      </c>
    </row>
    <row r="42" spans="1:25" x14ac:dyDescent="0.2">
      <c r="A42" t="s">
        <v>15</v>
      </c>
      <c r="C42">
        <v>5869</v>
      </c>
      <c r="D42">
        <v>5827</v>
      </c>
      <c r="E42">
        <v>6017</v>
      </c>
      <c r="F42">
        <v>6131</v>
      </c>
      <c r="G42">
        <v>6090</v>
      </c>
      <c r="H42">
        <v>5939</v>
      </c>
      <c r="I42">
        <v>5828</v>
      </c>
      <c r="J42">
        <v>5583</v>
      </c>
      <c r="K42">
        <v>5967</v>
      </c>
      <c r="L42">
        <v>5622</v>
      </c>
      <c r="M42">
        <v>5647</v>
      </c>
      <c r="N42">
        <v>5502</v>
      </c>
      <c r="O42">
        <v>5572</v>
      </c>
      <c r="P42">
        <v>5405</v>
      </c>
      <c r="Q42">
        <v>5837</v>
      </c>
      <c r="R42">
        <v>6044</v>
      </c>
      <c r="S42">
        <v>6047</v>
      </c>
      <c r="T42">
        <v>6143</v>
      </c>
      <c r="U42">
        <v>5535</v>
      </c>
      <c r="V42">
        <v>5840</v>
      </c>
      <c r="W42">
        <v>5194</v>
      </c>
      <c r="X42">
        <v>6209</v>
      </c>
      <c r="Y42">
        <v>5683</v>
      </c>
    </row>
    <row r="43" spans="1:25" x14ac:dyDescent="0.2">
      <c r="A43" t="s">
        <v>58</v>
      </c>
      <c r="C43" t="s">
        <v>9</v>
      </c>
      <c r="D43" t="s">
        <v>9</v>
      </c>
      <c r="E43" t="s">
        <v>9</v>
      </c>
      <c r="F43" t="s">
        <v>9</v>
      </c>
      <c r="G43" t="s">
        <v>9</v>
      </c>
      <c r="H43" t="s">
        <v>9</v>
      </c>
      <c r="I43" t="s">
        <v>9</v>
      </c>
      <c r="J43" t="s">
        <v>9</v>
      </c>
      <c r="K43" t="s">
        <v>9</v>
      </c>
      <c r="L43" t="s">
        <v>9</v>
      </c>
      <c r="M43" t="s">
        <v>9</v>
      </c>
      <c r="N43" t="s">
        <v>9</v>
      </c>
      <c r="O43" t="s">
        <v>9</v>
      </c>
      <c r="P43" t="s">
        <v>9</v>
      </c>
      <c r="Q43" t="s">
        <v>9</v>
      </c>
      <c r="R43" t="s">
        <v>9</v>
      </c>
      <c r="S43" t="s">
        <v>9</v>
      </c>
      <c r="T43" t="s">
        <v>9</v>
      </c>
      <c r="U43" t="s">
        <v>9</v>
      </c>
      <c r="V43" t="s">
        <v>9</v>
      </c>
      <c r="W43" t="s">
        <v>9</v>
      </c>
      <c r="X43" t="s">
        <v>9</v>
      </c>
      <c r="Y43" t="s">
        <v>9</v>
      </c>
    </row>
    <row r="44" spans="1:25" x14ac:dyDescent="0.2">
      <c r="A44" t="s">
        <v>59</v>
      </c>
      <c r="B44" t="s">
        <v>8</v>
      </c>
      <c r="C44" t="s">
        <v>9</v>
      </c>
      <c r="D44" t="s">
        <v>9</v>
      </c>
      <c r="E44" t="s">
        <v>9</v>
      </c>
      <c r="F44" t="s">
        <v>9</v>
      </c>
      <c r="G44" t="s">
        <v>9</v>
      </c>
      <c r="H44">
        <v>149</v>
      </c>
      <c r="I44">
        <v>170</v>
      </c>
      <c r="J44">
        <v>164</v>
      </c>
      <c r="K44">
        <v>164</v>
      </c>
      <c r="L44">
        <v>144</v>
      </c>
      <c r="M44">
        <v>123</v>
      </c>
      <c r="N44">
        <v>98</v>
      </c>
      <c r="O44">
        <v>37</v>
      </c>
      <c r="P44">
        <v>0</v>
      </c>
      <c r="Q44">
        <v>6</v>
      </c>
      <c r="R44">
        <v>6</v>
      </c>
      <c r="S44">
        <v>10</v>
      </c>
      <c r="T44">
        <v>13</v>
      </c>
      <c r="U44">
        <v>12</v>
      </c>
      <c r="V44">
        <v>36</v>
      </c>
      <c r="W44">
        <v>41</v>
      </c>
      <c r="X44">
        <v>54</v>
      </c>
      <c r="Y44">
        <v>35</v>
      </c>
    </row>
    <row r="45" spans="1:25" x14ac:dyDescent="0.2">
      <c r="A45" t="s">
        <v>60</v>
      </c>
      <c r="C45">
        <v>3485</v>
      </c>
      <c r="D45">
        <v>3681</v>
      </c>
      <c r="E45">
        <v>3601</v>
      </c>
      <c r="F45">
        <v>3494</v>
      </c>
      <c r="G45">
        <v>4721</v>
      </c>
      <c r="H45">
        <v>4590</v>
      </c>
      <c r="I45">
        <v>4529</v>
      </c>
      <c r="J45">
        <v>4192</v>
      </c>
      <c r="K45">
        <v>3827</v>
      </c>
      <c r="L45">
        <v>3854</v>
      </c>
      <c r="M45">
        <v>3465</v>
      </c>
      <c r="N45">
        <v>3372</v>
      </c>
      <c r="O45">
        <v>3115</v>
      </c>
      <c r="P45">
        <v>2724</v>
      </c>
      <c r="Q45">
        <v>2845</v>
      </c>
      <c r="R45">
        <v>3377</v>
      </c>
      <c r="S45">
        <v>3813</v>
      </c>
      <c r="T45">
        <v>4768</v>
      </c>
      <c r="U45">
        <v>4518</v>
      </c>
      <c r="V45">
        <v>5185</v>
      </c>
      <c r="W45">
        <v>9383</v>
      </c>
      <c r="X45">
        <v>10285</v>
      </c>
      <c r="Y45">
        <v>9777</v>
      </c>
    </row>
    <row r="46" spans="1:25" s="1" customFormat="1" x14ac:dyDescent="0.2">
      <c r="A46" s="1" t="s">
        <v>61</v>
      </c>
      <c r="C46" s="1">
        <v>20354</v>
      </c>
      <c r="D46" s="1">
        <v>21093</v>
      </c>
      <c r="E46" s="1">
        <v>20854</v>
      </c>
      <c r="F46" s="1">
        <v>23871</v>
      </c>
      <c r="G46" s="1">
        <v>24806</v>
      </c>
      <c r="H46" s="1">
        <v>25388</v>
      </c>
      <c r="I46" s="1">
        <v>25588</v>
      </c>
      <c r="J46" s="1">
        <v>23513</v>
      </c>
      <c r="K46" s="1">
        <v>21247</v>
      </c>
      <c r="L46" s="1">
        <v>22908</v>
      </c>
      <c r="M46" s="1">
        <v>24157</v>
      </c>
      <c r="N46" s="1">
        <v>23461</v>
      </c>
      <c r="O46" s="1">
        <v>22325</v>
      </c>
      <c r="P46" s="1">
        <v>20112</v>
      </c>
      <c r="Q46" s="1">
        <v>20543</v>
      </c>
      <c r="R46" s="1">
        <v>21843</v>
      </c>
      <c r="S46" s="1">
        <v>22204</v>
      </c>
      <c r="T46" s="1">
        <v>21080</v>
      </c>
      <c r="U46" s="1">
        <v>21313</v>
      </c>
      <c r="V46" s="1">
        <v>19394</v>
      </c>
      <c r="W46" s="1">
        <v>20436</v>
      </c>
      <c r="X46" s="1">
        <v>18429</v>
      </c>
      <c r="Y46" s="1">
        <v>19132</v>
      </c>
    </row>
    <row r="47" spans="1:25" x14ac:dyDescent="0.2">
      <c r="A47" t="s">
        <v>62</v>
      </c>
      <c r="C47" t="s">
        <v>9</v>
      </c>
      <c r="D47" t="s">
        <v>9</v>
      </c>
      <c r="E47" t="s">
        <v>9</v>
      </c>
      <c r="F47" t="s">
        <v>9</v>
      </c>
      <c r="G47">
        <v>504</v>
      </c>
      <c r="H47">
        <v>485</v>
      </c>
      <c r="I47">
        <v>454</v>
      </c>
      <c r="J47">
        <v>478</v>
      </c>
      <c r="K47">
        <v>450</v>
      </c>
      <c r="L47">
        <v>413</v>
      </c>
      <c r="M47">
        <v>383</v>
      </c>
      <c r="N47">
        <v>364</v>
      </c>
      <c r="O47">
        <v>360</v>
      </c>
      <c r="P47">
        <v>350</v>
      </c>
      <c r="Q47">
        <v>371</v>
      </c>
      <c r="R47">
        <v>391</v>
      </c>
      <c r="S47">
        <v>392</v>
      </c>
      <c r="T47">
        <v>415</v>
      </c>
      <c r="U47">
        <v>440</v>
      </c>
      <c r="V47">
        <v>453</v>
      </c>
      <c r="W47">
        <v>309</v>
      </c>
      <c r="X47">
        <v>333</v>
      </c>
      <c r="Y47" t="s">
        <v>9</v>
      </c>
    </row>
    <row r="48" spans="1:25" x14ac:dyDescent="0.2">
      <c r="A48" t="s">
        <v>63</v>
      </c>
      <c r="C48">
        <v>1392</v>
      </c>
      <c r="D48">
        <v>1770</v>
      </c>
      <c r="E48">
        <v>1780</v>
      </c>
      <c r="F48">
        <v>1590</v>
      </c>
      <c r="G48">
        <v>1898</v>
      </c>
      <c r="H48">
        <v>2210</v>
      </c>
      <c r="I48">
        <v>2027</v>
      </c>
      <c r="J48">
        <v>1849</v>
      </c>
      <c r="K48">
        <v>1720</v>
      </c>
      <c r="L48">
        <v>1243</v>
      </c>
      <c r="M48">
        <v>996</v>
      </c>
      <c r="N48">
        <v>879</v>
      </c>
      <c r="O48">
        <v>785</v>
      </c>
      <c r="P48">
        <v>829</v>
      </c>
      <c r="Q48">
        <v>984</v>
      </c>
      <c r="R48">
        <v>1029</v>
      </c>
      <c r="S48">
        <v>1131</v>
      </c>
      <c r="T48">
        <v>1087</v>
      </c>
      <c r="U48">
        <v>1080</v>
      </c>
      <c r="V48">
        <v>1168</v>
      </c>
      <c r="W48" t="s">
        <v>9</v>
      </c>
      <c r="X48" t="s">
        <v>9</v>
      </c>
      <c r="Y48" t="s">
        <v>9</v>
      </c>
    </row>
    <row r="49" spans="1:25" x14ac:dyDescent="0.2">
      <c r="A49" t="s">
        <v>64</v>
      </c>
      <c r="B49" t="s">
        <v>8</v>
      </c>
      <c r="C49">
        <v>744993</v>
      </c>
      <c r="D49">
        <v>797134</v>
      </c>
      <c r="E49">
        <v>896367</v>
      </c>
      <c r="F49">
        <v>1002607</v>
      </c>
      <c r="G49">
        <v>1116210</v>
      </c>
      <c r="H49">
        <v>1156298</v>
      </c>
      <c r="I49">
        <v>1153823</v>
      </c>
      <c r="J49">
        <v>1140894</v>
      </c>
      <c r="K49">
        <v>1112852</v>
      </c>
      <c r="L49">
        <v>1122802</v>
      </c>
      <c r="M49">
        <v>1122964</v>
      </c>
      <c r="N49">
        <v>1120140</v>
      </c>
      <c r="O49">
        <v>1187627</v>
      </c>
      <c r="P49">
        <v>1223931</v>
      </c>
      <c r="Q49">
        <v>1220442</v>
      </c>
      <c r="R49">
        <v>1268535</v>
      </c>
      <c r="S49">
        <v>1308126</v>
      </c>
      <c r="T49">
        <v>1315268</v>
      </c>
      <c r="U49">
        <v>1331622</v>
      </c>
      <c r="V49">
        <v>1368464</v>
      </c>
      <c r="W49">
        <v>1249270</v>
      </c>
      <c r="X49" t="s">
        <v>9</v>
      </c>
      <c r="Y49" t="s">
        <v>9</v>
      </c>
    </row>
    <row r="50" spans="1:25" x14ac:dyDescent="0.2">
      <c r="A50" t="s">
        <v>65</v>
      </c>
      <c r="C50">
        <v>102</v>
      </c>
      <c r="D50">
        <v>338</v>
      </c>
      <c r="E50">
        <v>428</v>
      </c>
      <c r="F50">
        <v>436</v>
      </c>
      <c r="G50">
        <v>472</v>
      </c>
      <c r="H50">
        <v>458</v>
      </c>
      <c r="I50">
        <v>470</v>
      </c>
      <c r="J50">
        <v>452</v>
      </c>
      <c r="K50">
        <v>462</v>
      </c>
      <c r="L50">
        <v>402</v>
      </c>
      <c r="M50">
        <v>381</v>
      </c>
      <c r="N50">
        <v>311</v>
      </c>
      <c r="O50">
        <v>295</v>
      </c>
      <c r="P50">
        <v>381</v>
      </c>
      <c r="Q50">
        <v>355</v>
      </c>
      <c r="R50">
        <v>405</v>
      </c>
      <c r="S50">
        <v>447</v>
      </c>
      <c r="T50">
        <v>481</v>
      </c>
      <c r="U50">
        <v>513</v>
      </c>
      <c r="V50">
        <v>450</v>
      </c>
      <c r="W50">
        <v>496</v>
      </c>
      <c r="X50">
        <v>822</v>
      </c>
      <c r="Y50">
        <v>921</v>
      </c>
    </row>
    <row r="52" spans="1:25" x14ac:dyDescent="0.2">
      <c r="A52" t="s">
        <v>67</v>
      </c>
      <c r="C52" t="s">
        <v>9</v>
      </c>
      <c r="D52" t="s">
        <v>9</v>
      </c>
      <c r="E52" t="s">
        <v>9</v>
      </c>
      <c r="F52" t="s">
        <v>9</v>
      </c>
      <c r="G52" t="s">
        <v>9</v>
      </c>
      <c r="H52" t="s">
        <v>9</v>
      </c>
      <c r="I52" t="s">
        <v>9</v>
      </c>
      <c r="J52" t="s">
        <v>9</v>
      </c>
      <c r="K52" t="s">
        <v>9</v>
      </c>
      <c r="L52" t="s">
        <v>9</v>
      </c>
      <c r="M52" t="s">
        <v>9</v>
      </c>
      <c r="N52" t="s">
        <v>9</v>
      </c>
      <c r="O52" t="s">
        <v>9</v>
      </c>
      <c r="P52" t="s">
        <v>9</v>
      </c>
      <c r="Q52" t="s">
        <v>9</v>
      </c>
      <c r="R52" t="s">
        <v>9</v>
      </c>
      <c r="S52" t="s">
        <v>9</v>
      </c>
      <c r="T52" t="s">
        <v>9</v>
      </c>
      <c r="U52" t="s">
        <v>9</v>
      </c>
      <c r="V52" t="s">
        <v>9</v>
      </c>
      <c r="W52" t="s">
        <v>9</v>
      </c>
      <c r="X52" t="s">
        <v>9</v>
      </c>
      <c r="Y52" t="s">
        <v>9</v>
      </c>
    </row>
    <row r="53" spans="1:25" x14ac:dyDescent="0.2">
      <c r="A53" t="s">
        <v>16</v>
      </c>
      <c r="C53">
        <v>7465</v>
      </c>
      <c r="D53">
        <v>7763</v>
      </c>
      <c r="E53">
        <v>7803</v>
      </c>
      <c r="F53">
        <v>7319</v>
      </c>
      <c r="G53">
        <v>8279</v>
      </c>
      <c r="H53">
        <v>9228</v>
      </c>
      <c r="I53">
        <v>9224</v>
      </c>
      <c r="J53">
        <v>8936</v>
      </c>
      <c r="K53">
        <v>9141</v>
      </c>
      <c r="L53">
        <v>8232</v>
      </c>
      <c r="M53">
        <v>8182</v>
      </c>
      <c r="N53">
        <v>8601</v>
      </c>
      <c r="O53">
        <v>8900</v>
      </c>
      <c r="P53">
        <v>8691</v>
      </c>
      <c r="Q53">
        <v>8967</v>
      </c>
      <c r="R53">
        <v>10115</v>
      </c>
      <c r="S53">
        <v>9990</v>
      </c>
      <c r="T53">
        <v>9713</v>
      </c>
      <c r="U53">
        <v>9949</v>
      </c>
      <c r="V53">
        <v>10464</v>
      </c>
      <c r="W53">
        <v>7763</v>
      </c>
      <c r="X53" t="s">
        <v>9</v>
      </c>
      <c r="Y53" t="s">
        <v>9</v>
      </c>
    </row>
    <row r="54" spans="1:25" x14ac:dyDescent="0.2">
      <c r="A54" t="s">
        <v>68</v>
      </c>
      <c r="C54" t="s">
        <v>9</v>
      </c>
      <c r="D54" t="s">
        <v>9</v>
      </c>
      <c r="E54" t="s">
        <v>9</v>
      </c>
      <c r="F54" t="s">
        <v>9</v>
      </c>
      <c r="G54" t="s">
        <v>9</v>
      </c>
      <c r="H54" t="s">
        <v>9</v>
      </c>
      <c r="I54" t="s">
        <v>9</v>
      </c>
      <c r="J54" t="s">
        <v>9</v>
      </c>
      <c r="K54" t="s">
        <v>9</v>
      </c>
      <c r="L54" t="s">
        <v>9</v>
      </c>
      <c r="M54" t="s">
        <v>9</v>
      </c>
      <c r="N54" t="s">
        <v>9</v>
      </c>
      <c r="O54" t="s">
        <v>9</v>
      </c>
      <c r="P54" t="s">
        <v>9</v>
      </c>
      <c r="Q54" t="s">
        <v>9</v>
      </c>
      <c r="R54" t="s">
        <v>9</v>
      </c>
      <c r="S54" t="s">
        <v>9</v>
      </c>
      <c r="T54" t="s">
        <v>9</v>
      </c>
      <c r="U54" t="s">
        <v>9</v>
      </c>
      <c r="V54" t="s">
        <v>9</v>
      </c>
      <c r="W54" t="s">
        <v>9</v>
      </c>
      <c r="X54" t="s">
        <v>9</v>
      </c>
      <c r="Y54" t="s">
        <v>9</v>
      </c>
    </row>
    <row r="55" spans="1:25" x14ac:dyDescent="0.2">
      <c r="A55" t="s">
        <v>69</v>
      </c>
      <c r="B55" t="s">
        <v>8</v>
      </c>
      <c r="C55">
        <v>216</v>
      </c>
      <c r="D55">
        <v>230</v>
      </c>
      <c r="E55">
        <v>226</v>
      </c>
      <c r="F55">
        <v>222</v>
      </c>
      <c r="G55">
        <v>238</v>
      </c>
      <c r="H55">
        <v>226</v>
      </c>
      <c r="I55">
        <v>256</v>
      </c>
      <c r="J55">
        <v>217</v>
      </c>
      <c r="K55">
        <v>248</v>
      </c>
      <c r="L55">
        <v>233</v>
      </c>
      <c r="M55">
        <v>218</v>
      </c>
      <c r="N55">
        <v>203</v>
      </c>
      <c r="O55">
        <v>183</v>
      </c>
      <c r="P55">
        <v>228</v>
      </c>
      <c r="Q55">
        <v>234</v>
      </c>
      <c r="R55">
        <v>113</v>
      </c>
      <c r="S55">
        <v>109</v>
      </c>
      <c r="T55">
        <v>107</v>
      </c>
      <c r="U55">
        <v>112</v>
      </c>
      <c r="V55">
        <v>103</v>
      </c>
      <c r="W55">
        <v>100</v>
      </c>
      <c r="X55">
        <v>86</v>
      </c>
      <c r="Y55">
        <v>110</v>
      </c>
    </row>
    <row r="56" spans="1:25" x14ac:dyDescent="0.2">
      <c r="A56" t="s">
        <v>70</v>
      </c>
      <c r="B56" t="s">
        <v>8</v>
      </c>
      <c r="C56">
        <v>53134</v>
      </c>
      <c r="D56">
        <v>43518</v>
      </c>
      <c r="E56">
        <v>47691</v>
      </c>
      <c r="F56">
        <v>18127</v>
      </c>
      <c r="G56">
        <v>12330</v>
      </c>
      <c r="H56">
        <v>6215</v>
      </c>
      <c r="I56">
        <v>6044</v>
      </c>
      <c r="J56">
        <v>13706</v>
      </c>
      <c r="K56">
        <v>36394</v>
      </c>
      <c r="L56">
        <v>45106</v>
      </c>
      <c r="M56">
        <v>39578</v>
      </c>
      <c r="N56">
        <v>44704</v>
      </c>
      <c r="O56">
        <v>37433</v>
      </c>
      <c r="P56">
        <v>26756</v>
      </c>
      <c r="Q56">
        <v>17106</v>
      </c>
      <c r="R56">
        <v>52514</v>
      </c>
      <c r="S56">
        <v>52683</v>
      </c>
      <c r="T56">
        <v>52095</v>
      </c>
      <c r="U56">
        <v>38650</v>
      </c>
      <c r="V56">
        <v>54379</v>
      </c>
      <c r="W56">
        <v>53990</v>
      </c>
      <c r="X56">
        <v>52624</v>
      </c>
      <c r="Y56">
        <v>49685</v>
      </c>
    </row>
    <row r="57" spans="1:25" x14ac:dyDescent="0.2">
      <c r="A57" t="s">
        <v>71</v>
      </c>
      <c r="B57" t="s">
        <v>8</v>
      </c>
      <c r="C57">
        <v>36601</v>
      </c>
      <c r="D57">
        <v>37404</v>
      </c>
      <c r="E57">
        <v>32026</v>
      </c>
      <c r="F57">
        <v>35999</v>
      </c>
      <c r="G57">
        <v>37410</v>
      </c>
      <c r="H57">
        <v>32106</v>
      </c>
      <c r="I57">
        <v>29599</v>
      </c>
      <c r="J57">
        <v>36249</v>
      </c>
      <c r="K57">
        <v>32120</v>
      </c>
      <c r="L57">
        <v>28256</v>
      </c>
      <c r="M57">
        <v>18688</v>
      </c>
      <c r="N57">
        <v>14292</v>
      </c>
      <c r="O57">
        <v>10607</v>
      </c>
      <c r="P57">
        <v>11198</v>
      </c>
      <c r="Q57">
        <v>10795</v>
      </c>
      <c r="R57">
        <v>10830</v>
      </c>
      <c r="S57">
        <v>9863</v>
      </c>
      <c r="T57">
        <v>10358</v>
      </c>
      <c r="U57">
        <v>9903</v>
      </c>
      <c r="V57">
        <v>9882</v>
      </c>
      <c r="W57">
        <v>10312</v>
      </c>
      <c r="X57">
        <v>10162</v>
      </c>
      <c r="Y57" t="s">
        <v>9</v>
      </c>
    </row>
    <row r="58" spans="1:25" s="1" customFormat="1" x14ac:dyDescent="0.2">
      <c r="A58" s="1" t="s">
        <v>17</v>
      </c>
      <c r="B58" s="1" t="s">
        <v>8</v>
      </c>
      <c r="C58" s="1">
        <v>11424</v>
      </c>
      <c r="D58" s="1">
        <v>11562</v>
      </c>
      <c r="E58" s="1">
        <v>10935</v>
      </c>
      <c r="F58" s="1">
        <v>10484</v>
      </c>
      <c r="G58" s="1">
        <v>10657</v>
      </c>
      <c r="H58" s="1">
        <v>10777</v>
      </c>
      <c r="I58" s="1">
        <v>10432</v>
      </c>
      <c r="J58" s="1">
        <v>10229</v>
      </c>
      <c r="K58" s="1">
        <v>10180</v>
      </c>
      <c r="L58" s="1">
        <v>10185</v>
      </c>
      <c r="M58" s="1">
        <v>10309</v>
      </c>
      <c r="N58" s="1">
        <v>10024</v>
      </c>
      <c r="O58" s="1">
        <v>9914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25" x14ac:dyDescent="0.2">
      <c r="A59" t="s">
        <v>72</v>
      </c>
      <c r="B59" t="s">
        <v>8</v>
      </c>
      <c r="C59">
        <v>842842</v>
      </c>
      <c r="D59">
        <v>841090</v>
      </c>
      <c r="E59">
        <v>855836</v>
      </c>
      <c r="F59">
        <v>861676</v>
      </c>
      <c r="G59">
        <v>875399</v>
      </c>
      <c r="H59">
        <v>886933</v>
      </c>
      <c r="I59">
        <v>848682</v>
      </c>
      <c r="J59">
        <v>814227</v>
      </c>
      <c r="K59">
        <v>884305</v>
      </c>
      <c r="L59">
        <v>829848</v>
      </c>
      <c r="M59">
        <v>831308</v>
      </c>
      <c r="N59">
        <v>881385</v>
      </c>
      <c r="O59">
        <v>750607</v>
      </c>
      <c r="P59">
        <v>717287</v>
      </c>
      <c r="Q59">
        <v>748643</v>
      </c>
      <c r="R59">
        <v>773143</v>
      </c>
      <c r="S59">
        <v>761867</v>
      </c>
      <c r="T59">
        <v>782838</v>
      </c>
      <c r="U59">
        <v>857888</v>
      </c>
      <c r="V59">
        <v>900000</v>
      </c>
      <c r="W59">
        <v>920000</v>
      </c>
      <c r="X59" t="s">
        <v>9</v>
      </c>
      <c r="Y59" t="s">
        <v>9</v>
      </c>
    </row>
    <row r="60" spans="1:25" x14ac:dyDescent="0.2">
      <c r="A60" t="s">
        <v>73</v>
      </c>
      <c r="C60">
        <v>30600</v>
      </c>
      <c r="D60">
        <v>31100</v>
      </c>
      <c r="E60">
        <v>32400</v>
      </c>
      <c r="F60">
        <v>34500</v>
      </c>
      <c r="G60">
        <v>35600</v>
      </c>
      <c r="H60">
        <v>36900</v>
      </c>
      <c r="I60">
        <v>38000</v>
      </c>
      <c r="J60">
        <v>39000</v>
      </c>
      <c r="K60">
        <v>39300</v>
      </c>
      <c r="L60">
        <v>30300</v>
      </c>
      <c r="M60">
        <v>28891</v>
      </c>
      <c r="N60">
        <v>30076</v>
      </c>
      <c r="O60">
        <v>33034</v>
      </c>
      <c r="P60">
        <v>31528</v>
      </c>
      <c r="Q60">
        <v>31199</v>
      </c>
      <c r="R60">
        <v>29964</v>
      </c>
      <c r="S60">
        <v>28909</v>
      </c>
      <c r="T60">
        <v>30199</v>
      </c>
      <c r="U60">
        <v>33643</v>
      </c>
      <c r="V60">
        <v>33170</v>
      </c>
      <c r="W60">
        <v>26810</v>
      </c>
      <c r="X60" t="s">
        <v>9</v>
      </c>
      <c r="Y60" t="s">
        <v>9</v>
      </c>
    </row>
    <row r="61" spans="1:25" x14ac:dyDescent="0.2">
      <c r="A61" t="s">
        <v>92</v>
      </c>
    </row>
    <row r="62" spans="1:25" x14ac:dyDescent="0.2">
      <c r="A62" t="s">
        <v>19</v>
      </c>
    </row>
    <row r="63" spans="1:25" x14ac:dyDescent="0.2">
      <c r="A63" t="s">
        <v>80</v>
      </c>
      <c r="B63" t="s">
        <v>81</v>
      </c>
    </row>
    <row r="64" spans="1:25" x14ac:dyDescent="0.2">
      <c r="A64" t="s">
        <v>20</v>
      </c>
      <c r="B64" t="s">
        <v>21</v>
      </c>
    </row>
    <row r="65" spans="1:2" x14ac:dyDescent="0.2">
      <c r="A65" t="s">
        <v>24</v>
      </c>
      <c r="B65" t="s">
        <v>25</v>
      </c>
    </row>
    <row r="66" spans="1:2" x14ac:dyDescent="0.2">
      <c r="A66" t="s">
        <v>22</v>
      </c>
      <c r="B66" t="s"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47"/>
  <sheetViews>
    <sheetView topLeftCell="A14" workbookViewId="0">
      <selection activeCell="D14" sqref="D14"/>
    </sheetView>
  </sheetViews>
  <sheetFormatPr baseColWidth="10" defaultRowHeight="12.75" x14ac:dyDescent="0.2"/>
  <sheetData>
    <row r="1" spans="1:48" x14ac:dyDescent="0.2">
      <c r="A1" t="s">
        <v>26</v>
      </c>
      <c r="B1" t="s">
        <v>27</v>
      </c>
    </row>
    <row r="2" spans="1:48" x14ac:dyDescent="0.2">
      <c r="A2" t="s">
        <v>0</v>
      </c>
    </row>
    <row r="3" spans="1:48" x14ac:dyDescent="0.2">
      <c r="A3" t="s">
        <v>2</v>
      </c>
      <c r="C3" t="s">
        <v>86</v>
      </c>
    </row>
    <row r="4" spans="1:48" x14ac:dyDescent="0.2">
      <c r="A4" t="s">
        <v>4</v>
      </c>
      <c r="C4" t="s">
        <v>7</v>
      </c>
    </row>
    <row r="5" spans="1:48" x14ac:dyDescent="0.2">
      <c r="A5" t="s">
        <v>1</v>
      </c>
      <c r="C5">
        <v>2000</v>
      </c>
      <c r="E5">
        <v>2001</v>
      </c>
      <c r="G5">
        <v>2002</v>
      </c>
      <c r="I5">
        <v>2003</v>
      </c>
      <c r="K5">
        <v>2004</v>
      </c>
      <c r="M5">
        <v>2005</v>
      </c>
      <c r="O5">
        <v>2006</v>
      </c>
      <c r="Q5">
        <v>2007</v>
      </c>
      <c r="S5">
        <v>2008</v>
      </c>
      <c r="U5">
        <v>2009</v>
      </c>
      <c r="W5">
        <v>2010</v>
      </c>
      <c r="Y5">
        <v>2011</v>
      </c>
      <c r="AA5">
        <v>2012</v>
      </c>
      <c r="AC5">
        <v>2013</v>
      </c>
      <c r="AE5">
        <v>2014</v>
      </c>
      <c r="AG5">
        <v>2015</v>
      </c>
      <c r="AI5">
        <v>2016</v>
      </c>
      <c r="AK5">
        <v>2017</v>
      </c>
      <c r="AM5">
        <v>2018</v>
      </c>
      <c r="AO5">
        <v>2019</v>
      </c>
      <c r="AQ5">
        <v>2020</v>
      </c>
      <c r="AS5">
        <v>2021</v>
      </c>
      <c r="AU5">
        <v>2022</v>
      </c>
    </row>
    <row r="6" spans="1:48" x14ac:dyDescent="0.2">
      <c r="A6" t="s">
        <v>3</v>
      </c>
    </row>
    <row r="7" spans="1:48" x14ac:dyDescent="0.2">
      <c r="A7" t="s">
        <v>30</v>
      </c>
      <c r="C7" t="s">
        <v>87</v>
      </c>
      <c r="D7" t="s">
        <v>9</v>
      </c>
      <c r="E7" t="s">
        <v>87</v>
      </c>
      <c r="F7" t="s">
        <v>9</v>
      </c>
      <c r="G7" t="s">
        <v>87</v>
      </c>
      <c r="H7" t="s">
        <v>9</v>
      </c>
      <c r="I7" t="s">
        <v>87</v>
      </c>
      <c r="J7" t="s">
        <v>9</v>
      </c>
      <c r="K7" t="s">
        <v>87</v>
      </c>
      <c r="L7" t="s">
        <v>9</v>
      </c>
      <c r="M7" t="s">
        <v>87</v>
      </c>
      <c r="N7" t="s">
        <v>9</v>
      </c>
      <c r="O7" t="s">
        <v>87</v>
      </c>
      <c r="P7" t="s">
        <v>9</v>
      </c>
      <c r="Q7" t="s">
        <v>87</v>
      </c>
      <c r="R7" t="s">
        <v>9</v>
      </c>
      <c r="S7" t="s">
        <v>87</v>
      </c>
      <c r="T7" t="s">
        <v>9</v>
      </c>
      <c r="U7" t="s">
        <v>87</v>
      </c>
      <c r="V7" t="s">
        <v>9</v>
      </c>
      <c r="W7" t="s">
        <v>87</v>
      </c>
      <c r="X7" t="s">
        <v>9</v>
      </c>
      <c r="Y7" t="s">
        <v>87</v>
      </c>
      <c r="Z7" t="s">
        <v>9</v>
      </c>
      <c r="AA7" t="s">
        <v>87</v>
      </c>
      <c r="AB7" t="s">
        <v>9</v>
      </c>
      <c r="AC7" t="s">
        <v>87</v>
      </c>
      <c r="AD7" t="s">
        <v>9</v>
      </c>
      <c r="AE7" t="s">
        <v>87</v>
      </c>
      <c r="AF7" t="s">
        <v>9</v>
      </c>
      <c r="AG7" t="s">
        <v>87</v>
      </c>
      <c r="AH7" t="s">
        <v>9</v>
      </c>
      <c r="AI7" t="s">
        <v>87</v>
      </c>
      <c r="AJ7" t="s">
        <v>9</v>
      </c>
      <c r="AK7" t="s">
        <v>87</v>
      </c>
      <c r="AL7" t="s">
        <v>9</v>
      </c>
      <c r="AM7" t="s">
        <v>87</v>
      </c>
      <c r="AN7" t="s">
        <v>9</v>
      </c>
      <c r="AO7" t="s">
        <v>87</v>
      </c>
      <c r="AP7" t="s">
        <v>9</v>
      </c>
      <c r="AQ7" t="s">
        <v>87</v>
      </c>
      <c r="AR7" t="s">
        <v>9</v>
      </c>
      <c r="AS7" t="s">
        <v>87</v>
      </c>
      <c r="AT7" t="s">
        <v>9</v>
      </c>
      <c r="AU7" t="s">
        <v>87</v>
      </c>
      <c r="AV7" t="s">
        <v>9</v>
      </c>
    </row>
    <row r="8" spans="1:48" x14ac:dyDescent="0.2">
      <c r="A8" t="s">
        <v>31</v>
      </c>
      <c r="B8" t="s">
        <v>8</v>
      </c>
      <c r="D8">
        <v>108890</v>
      </c>
      <c r="F8">
        <v>104510</v>
      </c>
      <c r="H8">
        <v>110528</v>
      </c>
      <c r="J8">
        <v>114905</v>
      </c>
      <c r="L8">
        <v>117114</v>
      </c>
      <c r="N8">
        <v>114072</v>
      </c>
      <c r="P8">
        <v>122188</v>
      </c>
      <c r="R8">
        <v>127589</v>
      </c>
      <c r="T8">
        <v>121916</v>
      </c>
      <c r="V8">
        <v>109622</v>
      </c>
      <c r="X8">
        <v>116208</v>
      </c>
      <c r="Z8">
        <v>113357</v>
      </c>
      <c r="AB8">
        <v>102577</v>
      </c>
      <c r="AD8">
        <v>104462</v>
      </c>
      <c r="AF8">
        <v>103800</v>
      </c>
      <c r="AH8">
        <v>105300</v>
      </c>
      <c r="AJ8">
        <v>110100</v>
      </c>
      <c r="AL8">
        <v>107500</v>
      </c>
      <c r="AN8">
        <v>108800</v>
      </c>
      <c r="AP8">
        <v>120700</v>
      </c>
      <c r="AR8">
        <v>108900</v>
      </c>
      <c r="AT8">
        <v>96600</v>
      </c>
      <c r="AV8" t="s">
        <v>9</v>
      </c>
    </row>
    <row r="9" spans="1:48" x14ac:dyDescent="0.2">
      <c r="A9" t="s">
        <v>32</v>
      </c>
      <c r="C9" t="s">
        <v>87</v>
      </c>
      <c r="D9" t="s">
        <v>9</v>
      </c>
      <c r="E9" t="s">
        <v>87</v>
      </c>
      <c r="F9" t="s">
        <v>9</v>
      </c>
      <c r="G9" t="s">
        <v>87</v>
      </c>
      <c r="H9" t="s">
        <v>9</v>
      </c>
      <c r="I9" t="s">
        <v>87</v>
      </c>
      <c r="J9" t="s">
        <v>9</v>
      </c>
      <c r="K9" t="s">
        <v>87</v>
      </c>
      <c r="L9" t="s">
        <v>9</v>
      </c>
      <c r="M9" t="s">
        <v>87</v>
      </c>
      <c r="N9" t="s">
        <v>9</v>
      </c>
      <c r="O9" t="s">
        <v>87</v>
      </c>
      <c r="P9" t="s">
        <v>9</v>
      </c>
      <c r="Q9" t="s">
        <v>87</v>
      </c>
      <c r="R9" t="s">
        <v>9</v>
      </c>
      <c r="S9" t="s">
        <v>87</v>
      </c>
      <c r="T9" t="s">
        <v>9</v>
      </c>
      <c r="U9" t="s">
        <v>87</v>
      </c>
      <c r="V9" t="s">
        <v>9</v>
      </c>
      <c r="W9" t="s">
        <v>87</v>
      </c>
      <c r="X9" t="s">
        <v>9</v>
      </c>
      <c r="Y9" t="s">
        <v>87</v>
      </c>
      <c r="Z9" t="s">
        <v>9</v>
      </c>
      <c r="AA9" t="s">
        <v>87</v>
      </c>
      <c r="AB9" t="s">
        <v>9</v>
      </c>
      <c r="AC9" t="s">
        <v>87</v>
      </c>
      <c r="AD9" t="s">
        <v>9</v>
      </c>
      <c r="AE9" t="s">
        <v>87</v>
      </c>
      <c r="AF9" t="s">
        <v>9</v>
      </c>
      <c r="AG9" t="s">
        <v>87</v>
      </c>
      <c r="AH9" t="s">
        <v>9</v>
      </c>
      <c r="AI9" t="s">
        <v>87</v>
      </c>
      <c r="AJ9" t="s">
        <v>9</v>
      </c>
      <c r="AK9" t="s">
        <v>87</v>
      </c>
      <c r="AL9" t="s">
        <v>9</v>
      </c>
      <c r="AM9" t="s">
        <v>87</v>
      </c>
      <c r="AN9" t="s">
        <v>9</v>
      </c>
      <c r="AO9" t="s">
        <v>87</v>
      </c>
      <c r="AP9" t="s">
        <v>9</v>
      </c>
      <c r="AQ9" t="s">
        <v>87</v>
      </c>
      <c r="AR9" t="s">
        <v>9</v>
      </c>
      <c r="AS9" t="s">
        <v>87</v>
      </c>
      <c r="AT9" t="s">
        <v>9</v>
      </c>
      <c r="AU9" t="s">
        <v>87</v>
      </c>
      <c r="AV9" t="s">
        <v>9</v>
      </c>
    </row>
    <row r="10" spans="1:48" x14ac:dyDescent="0.2">
      <c r="A10" t="s">
        <v>33</v>
      </c>
      <c r="D10">
        <v>4890</v>
      </c>
      <c r="F10">
        <v>5744</v>
      </c>
      <c r="H10">
        <v>6077</v>
      </c>
      <c r="J10">
        <v>6555</v>
      </c>
      <c r="L10">
        <v>6771</v>
      </c>
      <c r="N10">
        <v>7521</v>
      </c>
      <c r="P10">
        <v>8043</v>
      </c>
      <c r="R10">
        <v>5989</v>
      </c>
      <c r="T10">
        <v>6076</v>
      </c>
      <c r="V10">
        <v>6173</v>
      </c>
      <c r="X10">
        <v>4859</v>
      </c>
      <c r="Z10">
        <v>5186</v>
      </c>
      <c r="AB10">
        <v>5062</v>
      </c>
      <c r="AD10">
        <v>4632</v>
      </c>
      <c r="AF10">
        <v>4124</v>
      </c>
      <c r="AH10">
        <v>2937</v>
      </c>
      <c r="AJ10">
        <v>3002</v>
      </c>
      <c r="AL10">
        <v>4418</v>
      </c>
      <c r="AN10">
        <v>4576</v>
      </c>
      <c r="AP10">
        <v>3351</v>
      </c>
      <c r="AR10">
        <v>3299</v>
      </c>
      <c r="AT10">
        <v>3093</v>
      </c>
      <c r="AV10">
        <v>3438</v>
      </c>
    </row>
    <row r="11" spans="1:48" x14ac:dyDescent="0.2">
      <c r="A11" t="s">
        <v>34</v>
      </c>
      <c r="C11" t="s">
        <v>87</v>
      </c>
      <c r="D11" t="s">
        <v>9</v>
      </c>
      <c r="E11" t="s">
        <v>87</v>
      </c>
      <c r="F11" t="s">
        <v>9</v>
      </c>
      <c r="G11" t="s">
        <v>87</v>
      </c>
      <c r="H11" t="s">
        <v>9</v>
      </c>
      <c r="I11" t="s">
        <v>87</v>
      </c>
      <c r="J11" t="s">
        <v>9</v>
      </c>
      <c r="K11" t="s">
        <v>87</v>
      </c>
      <c r="L11" t="s">
        <v>9</v>
      </c>
      <c r="M11" t="s">
        <v>87</v>
      </c>
      <c r="N11" t="s">
        <v>9</v>
      </c>
      <c r="O11" t="s">
        <v>87</v>
      </c>
      <c r="P11" t="s">
        <v>9</v>
      </c>
      <c r="Q11" t="s">
        <v>87</v>
      </c>
      <c r="R11" t="s">
        <v>9</v>
      </c>
      <c r="S11" t="s">
        <v>87</v>
      </c>
      <c r="T11" t="s">
        <v>9</v>
      </c>
      <c r="U11" t="s">
        <v>87</v>
      </c>
      <c r="V11" t="s">
        <v>9</v>
      </c>
      <c r="W11" t="s">
        <v>87</v>
      </c>
      <c r="X11" t="s">
        <v>9</v>
      </c>
      <c r="Y11" t="s">
        <v>87</v>
      </c>
      <c r="Z11" t="s">
        <v>9</v>
      </c>
      <c r="AA11" t="s">
        <v>87</v>
      </c>
      <c r="AB11" t="s">
        <v>9</v>
      </c>
      <c r="AC11" t="s">
        <v>87</v>
      </c>
      <c r="AD11" t="s">
        <v>9</v>
      </c>
      <c r="AE11" t="s">
        <v>87</v>
      </c>
      <c r="AF11" t="s">
        <v>9</v>
      </c>
      <c r="AG11" t="s">
        <v>87</v>
      </c>
      <c r="AH11" t="s">
        <v>9</v>
      </c>
      <c r="AI11" t="s">
        <v>87</v>
      </c>
      <c r="AJ11" t="s">
        <v>9</v>
      </c>
      <c r="AK11" t="s">
        <v>87</v>
      </c>
      <c r="AL11" t="s">
        <v>9</v>
      </c>
      <c r="AM11" t="s">
        <v>87</v>
      </c>
      <c r="AN11" t="s">
        <v>9</v>
      </c>
      <c r="AO11" t="s">
        <v>87</v>
      </c>
      <c r="AP11" t="s">
        <v>9</v>
      </c>
      <c r="AQ11" t="s">
        <v>87</v>
      </c>
      <c r="AR11" t="s">
        <v>9</v>
      </c>
      <c r="AT11" t="s">
        <v>9</v>
      </c>
      <c r="AV11" t="s">
        <v>9</v>
      </c>
    </row>
    <row r="12" spans="1:48" x14ac:dyDescent="0.2">
      <c r="A12" t="s">
        <v>38</v>
      </c>
      <c r="D12">
        <v>13891</v>
      </c>
      <c r="F12">
        <v>15055</v>
      </c>
      <c r="H12">
        <v>21451</v>
      </c>
      <c r="J12">
        <v>25517</v>
      </c>
      <c r="L12">
        <v>25329</v>
      </c>
      <c r="N12">
        <v>24450</v>
      </c>
      <c r="P12">
        <v>24881</v>
      </c>
      <c r="R12">
        <v>29388</v>
      </c>
      <c r="T12">
        <v>27852</v>
      </c>
      <c r="V12">
        <v>26678</v>
      </c>
      <c r="X12">
        <v>29547</v>
      </c>
      <c r="Z12">
        <v>31735</v>
      </c>
      <c r="AB12" t="s">
        <v>9</v>
      </c>
      <c r="AD12" t="s">
        <v>9</v>
      </c>
      <c r="AF12" t="s">
        <v>9</v>
      </c>
      <c r="AH12" t="s">
        <v>9</v>
      </c>
      <c r="AJ12" t="s">
        <v>9</v>
      </c>
      <c r="AL12" t="s">
        <v>9</v>
      </c>
      <c r="AN12" t="s">
        <v>9</v>
      </c>
      <c r="AP12" t="s">
        <v>9</v>
      </c>
      <c r="AR12" t="s">
        <v>9</v>
      </c>
      <c r="AT12" t="s">
        <v>9</v>
      </c>
      <c r="AV12" t="s">
        <v>9</v>
      </c>
    </row>
    <row r="13" spans="1:48" x14ac:dyDescent="0.2">
      <c r="A13" t="s">
        <v>76</v>
      </c>
      <c r="B13" t="s">
        <v>8</v>
      </c>
      <c r="D13" t="s">
        <v>9</v>
      </c>
      <c r="F13" t="s">
        <v>9</v>
      </c>
      <c r="H13" t="s">
        <v>9</v>
      </c>
      <c r="J13" t="s">
        <v>9</v>
      </c>
      <c r="L13" t="s">
        <v>9</v>
      </c>
      <c r="N13" t="s">
        <v>9</v>
      </c>
      <c r="P13" t="s">
        <v>9</v>
      </c>
      <c r="R13" t="s">
        <v>9</v>
      </c>
      <c r="T13" t="s">
        <v>9</v>
      </c>
      <c r="V13" t="s">
        <v>9</v>
      </c>
      <c r="X13" t="s">
        <v>9</v>
      </c>
      <c r="Z13" t="s">
        <v>9</v>
      </c>
      <c r="AB13" t="s">
        <v>9</v>
      </c>
      <c r="AD13" t="s">
        <v>9</v>
      </c>
      <c r="AF13" t="s">
        <v>9</v>
      </c>
      <c r="AH13" t="s">
        <v>9</v>
      </c>
      <c r="AJ13" t="s">
        <v>9</v>
      </c>
      <c r="AK13" t="s">
        <v>88</v>
      </c>
      <c r="AL13">
        <v>10005</v>
      </c>
      <c r="AM13" t="s">
        <v>88</v>
      </c>
      <c r="AN13">
        <v>13658</v>
      </c>
      <c r="AO13" t="s">
        <v>88</v>
      </c>
      <c r="AP13">
        <v>12442</v>
      </c>
      <c r="AQ13" t="s">
        <v>88</v>
      </c>
      <c r="AR13">
        <v>9010</v>
      </c>
      <c r="AT13" t="s">
        <v>9</v>
      </c>
      <c r="AV13" t="s">
        <v>9</v>
      </c>
    </row>
    <row r="14" spans="1:48" x14ac:dyDescent="0.2">
      <c r="A14" t="s">
        <v>6</v>
      </c>
      <c r="D14">
        <v>1707300</v>
      </c>
      <c r="F14">
        <v>2087300</v>
      </c>
      <c r="H14">
        <v>2173300</v>
      </c>
      <c r="J14">
        <v>2230500</v>
      </c>
      <c r="L14">
        <v>3225500</v>
      </c>
      <c r="N14">
        <v>3855200</v>
      </c>
      <c r="P14">
        <v>4257700</v>
      </c>
      <c r="R14">
        <v>4868600</v>
      </c>
      <c r="T14">
        <v>3285100</v>
      </c>
      <c r="V14">
        <v>3952400</v>
      </c>
      <c r="X14">
        <v>4599900</v>
      </c>
      <c r="Z14">
        <v>4935500</v>
      </c>
      <c r="AB14">
        <v>5341200</v>
      </c>
      <c r="AD14">
        <v>4870500</v>
      </c>
      <c r="AF14">
        <v>5593500</v>
      </c>
      <c r="AH14">
        <v>5423600</v>
      </c>
      <c r="AJ14">
        <v>5807500</v>
      </c>
      <c r="AL14">
        <v>5508400</v>
      </c>
      <c r="AN14">
        <v>5192700</v>
      </c>
      <c r="AP14">
        <v>5404700</v>
      </c>
      <c r="AR14" t="s">
        <v>9</v>
      </c>
      <c r="AT14" t="s">
        <v>9</v>
      </c>
      <c r="AV14" t="s">
        <v>9</v>
      </c>
    </row>
    <row r="15" spans="1:48" x14ac:dyDescent="0.2">
      <c r="A15" t="s">
        <v>39</v>
      </c>
      <c r="D15">
        <v>235</v>
      </c>
      <c r="F15">
        <v>198</v>
      </c>
      <c r="H15">
        <v>241</v>
      </c>
      <c r="J15">
        <v>266</v>
      </c>
      <c r="L15">
        <v>283</v>
      </c>
      <c r="N15">
        <v>256</v>
      </c>
      <c r="P15">
        <v>237</v>
      </c>
      <c r="R15">
        <v>289</v>
      </c>
      <c r="T15">
        <v>248</v>
      </c>
      <c r="V15">
        <v>214</v>
      </c>
      <c r="X15">
        <v>210</v>
      </c>
      <c r="Z15">
        <v>217</v>
      </c>
      <c r="AB15">
        <v>222</v>
      </c>
      <c r="AD15">
        <v>211</v>
      </c>
      <c r="AF15">
        <v>205</v>
      </c>
      <c r="AH15">
        <v>217</v>
      </c>
      <c r="AJ15">
        <v>212</v>
      </c>
      <c r="AL15">
        <v>208</v>
      </c>
      <c r="AN15">
        <v>195</v>
      </c>
      <c r="AP15">
        <v>197</v>
      </c>
      <c r="AR15">
        <v>213</v>
      </c>
      <c r="AT15">
        <v>209</v>
      </c>
      <c r="AV15">
        <v>170</v>
      </c>
    </row>
    <row r="16" spans="1:48" x14ac:dyDescent="0.2">
      <c r="A16" t="s">
        <v>40</v>
      </c>
      <c r="C16" t="s">
        <v>87</v>
      </c>
      <c r="D16" t="s">
        <v>9</v>
      </c>
      <c r="E16" t="s">
        <v>87</v>
      </c>
      <c r="F16" t="s">
        <v>9</v>
      </c>
      <c r="G16" t="s">
        <v>87</v>
      </c>
      <c r="H16" t="s">
        <v>9</v>
      </c>
      <c r="I16" t="s">
        <v>87</v>
      </c>
      <c r="J16" t="s">
        <v>9</v>
      </c>
      <c r="K16" t="s">
        <v>87</v>
      </c>
      <c r="L16" t="s">
        <v>9</v>
      </c>
      <c r="M16" t="s">
        <v>87</v>
      </c>
      <c r="N16" t="s">
        <v>9</v>
      </c>
      <c r="O16" t="s">
        <v>87</v>
      </c>
      <c r="P16" t="s">
        <v>9</v>
      </c>
      <c r="Q16" t="s">
        <v>87</v>
      </c>
      <c r="R16" t="s">
        <v>9</v>
      </c>
      <c r="S16" t="s">
        <v>87</v>
      </c>
      <c r="T16" t="s">
        <v>9</v>
      </c>
      <c r="U16" t="s">
        <v>87</v>
      </c>
      <c r="V16" t="s">
        <v>9</v>
      </c>
      <c r="W16" t="s">
        <v>87</v>
      </c>
      <c r="X16" t="s">
        <v>9</v>
      </c>
      <c r="Y16" t="s">
        <v>87</v>
      </c>
      <c r="Z16" t="s">
        <v>9</v>
      </c>
      <c r="AA16" t="s">
        <v>87</v>
      </c>
      <c r="AB16" t="s">
        <v>9</v>
      </c>
      <c r="AC16" t="s">
        <v>87</v>
      </c>
      <c r="AD16" t="s">
        <v>9</v>
      </c>
      <c r="AE16" t="s">
        <v>87</v>
      </c>
      <c r="AF16" t="s">
        <v>9</v>
      </c>
      <c r="AG16" t="s">
        <v>87</v>
      </c>
      <c r="AH16" t="s">
        <v>9</v>
      </c>
      <c r="AI16" t="s">
        <v>87</v>
      </c>
      <c r="AJ16" t="s">
        <v>9</v>
      </c>
      <c r="AK16" t="s">
        <v>87</v>
      </c>
      <c r="AL16" t="s">
        <v>9</v>
      </c>
      <c r="AM16" t="s">
        <v>87</v>
      </c>
      <c r="AN16" t="s">
        <v>9</v>
      </c>
      <c r="AO16" t="s">
        <v>87</v>
      </c>
      <c r="AP16" t="s">
        <v>9</v>
      </c>
      <c r="AQ16" t="s">
        <v>87</v>
      </c>
      <c r="AR16" t="s">
        <v>9</v>
      </c>
      <c r="AS16" t="s">
        <v>87</v>
      </c>
      <c r="AT16" t="s">
        <v>9</v>
      </c>
      <c r="AU16" t="s">
        <v>87</v>
      </c>
      <c r="AV16" t="s">
        <v>9</v>
      </c>
    </row>
    <row r="17" spans="1:48" x14ac:dyDescent="0.2">
      <c r="A17" t="s">
        <v>42</v>
      </c>
      <c r="B17" t="s">
        <v>8</v>
      </c>
      <c r="D17">
        <v>0</v>
      </c>
      <c r="F17">
        <v>0</v>
      </c>
      <c r="H17">
        <v>0</v>
      </c>
      <c r="J17">
        <v>0</v>
      </c>
      <c r="L17">
        <v>0</v>
      </c>
      <c r="N17">
        <v>0</v>
      </c>
      <c r="P17">
        <v>0</v>
      </c>
      <c r="R17">
        <v>0</v>
      </c>
      <c r="T17">
        <v>0</v>
      </c>
      <c r="V17">
        <v>0</v>
      </c>
      <c r="X17">
        <v>0</v>
      </c>
      <c r="Z17">
        <v>0</v>
      </c>
      <c r="AB17">
        <v>0</v>
      </c>
      <c r="AD17">
        <v>0</v>
      </c>
      <c r="AF17">
        <v>0</v>
      </c>
      <c r="AH17">
        <v>1</v>
      </c>
      <c r="AJ17">
        <v>0</v>
      </c>
      <c r="AL17">
        <v>0</v>
      </c>
      <c r="AN17">
        <v>0</v>
      </c>
      <c r="AP17">
        <v>0</v>
      </c>
      <c r="AR17">
        <v>0</v>
      </c>
      <c r="AT17">
        <v>0</v>
      </c>
      <c r="AV17">
        <v>0</v>
      </c>
    </row>
    <row r="18" spans="1:48" x14ac:dyDescent="0.2">
      <c r="A18" t="s">
        <v>43</v>
      </c>
      <c r="D18">
        <v>2376</v>
      </c>
      <c r="F18">
        <v>2573</v>
      </c>
      <c r="H18">
        <v>2743</v>
      </c>
      <c r="J18">
        <v>2532</v>
      </c>
      <c r="L18">
        <v>2524</v>
      </c>
      <c r="N18">
        <v>2180</v>
      </c>
      <c r="P18">
        <v>2679</v>
      </c>
      <c r="R18">
        <v>2892</v>
      </c>
      <c r="T18">
        <v>2937</v>
      </c>
      <c r="V18">
        <v>2513</v>
      </c>
      <c r="X18">
        <v>3621</v>
      </c>
      <c r="Z18">
        <v>3966</v>
      </c>
      <c r="AB18">
        <v>2840</v>
      </c>
      <c r="AD18">
        <v>1900</v>
      </c>
      <c r="AF18">
        <v>2010</v>
      </c>
      <c r="AH18">
        <v>2180</v>
      </c>
      <c r="AJ18">
        <v>2170</v>
      </c>
      <c r="AL18">
        <v>2270</v>
      </c>
      <c r="AN18">
        <v>2800</v>
      </c>
      <c r="AP18">
        <v>3006</v>
      </c>
      <c r="AR18">
        <v>2519</v>
      </c>
      <c r="AT18">
        <v>2208</v>
      </c>
      <c r="AV18">
        <v>2512</v>
      </c>
    </row>
    <row r="19" spans="1:48" s="1" customFormat="1" ht="12" customHeight="1" x14ac:dyDescent="0.2">
      <c r="A19" s="1" t="s">
        <v>10</v>
      </c>
      <c r="D19" s="1">
        <v>10496</v>
      </c>
      <c r="F19" s="1" t="s">
        <v>9</v>
      </c>
      <c r="H19" s="1" t="s">
        <v>9</v>
      </c>
      <c r="J19" s="1" t="s">
        <v>9</v>
      </c>
      <c r="L19" s="1" t="s">
        <v>9</v>
      </c>
      <c r="N19" s="1" t="s">
        <v>9</v>
      </c>
      <c r="P19" s="1" t="s">
        <v>9</v>
      </c>
      <c r="R19" s="1" t="s">
        <v>9</v>
      </c>
      <c r="T19" s="1" t="s">
        <v>9</v>
      </c>
      <c r="V19" s="1" t="s">
        <v>9</v>
      </c>
      <c r="X19" s="1" t="s">
        <v>9</v>
      </c>
      <c r="Z19" s="1" t="s">
        <v>9</v>
      </c>
      <c r="AB19" s="1" t="s">
        <v>9</v>
      </c>
      <c r="AD19" s="1" t="s">
        <v>9</v>
      </c>
      <c r="AF19" s="1" t="s">
        <v>9</v>
      </c>
      <c r="AH19" s="1" t="s">
        <v>9</v>
      </c>
      <c r="AJ19" s="1" t="s">
        <v>9</v>
      </c>
      <c r="AL19" s="1" t="s">
        <v>9</v>
      </c>
      <c r="AN19" s="1" t="s">
        <v>9</v>
      </c>
      <c r="AP19" s="1" t="s">
        <v>9</v>
      </c>
      <c r="AR19" s="1" t="s">
        <v>9</v>
      </c>
      <c r="AT19" s="1" t="s">
        <v>9</v>
      </c>
      <c r="AV19" s="1" t="s">
        <v>9</v>
      </c>
    </row>
    <row r="20" spans="1:48" x14ac:dyDescent="0.2">
      <c r="A20" t="s">
        <v>46</v>
      </c>
      <c r="C20" t="s">
        <v>87</v>
      </c>
      <c r="D20" t="s">
        <v>9</v>
      </c>
      <c r="E20" t="s">
        <v>87</v>
      </c>
      <c r="F20" t="s">
        <v>9</v>
      </c>
      <c r="G20" t="s">
        <v>87</v>
      </c>
      <c r="H20" t="s">
        <v>9</v>
      </c>
      <c r="I20" t="s">
        <v>87</v>
      </c>
      <c r="J20" t="s">
        <v>9</v>
      </c>
      <c r="K20" t="s">
        <v>87</v>
      </c>
      <c r="L20" t="s">
        <v>9</v>
      </c>
      <c r="M20" t="s">
        <v>87</v>
      </c>
      <c r="N20" t="s">
        <v>9</v>
      </c>
      <c r="O20" t="s">
        <v>87</v>
      </c>
      <c r="P20" t="s">
        <v>9</v>
      </c>
      <c r="Q20" t="s">
        <v>87</v>
      </c>
      <c r="R20" t="s">
        <v>9</v>
      </c>
      <c r="S20" t="s">
        <v>87</v>
      </c>
      <c r="T20" t="s">
        <v>9</v>
      </c>
      <c r="U20" t="s">
        <v>87</v>
      </c>
      <c r="V20" t="s">
        <v>9</v>
      </c>
      <c r="W20" t="s">
        <v>87</v>
      </c>
      <c r="X20" t="s">
        <v>9</v>
      </c>
      <c r="Y20" t="s">
        <v>87</v>
      </c>
      <c r="Z20" t="s">
        <v>9</v>
      </c>
      <c r="AA20" t="s">
        <v>87</v>
      </c>
      <c r="AB20" t="s">
        <v>9</v>
      </c>
      <c r="AC20" t="s">
        <v>87</v>
      </c>
      <c r="AD20" t="s">
        <v>9</v>
      </c>
      <c r="AE20" t="s">
        <v>87</v>
      </c>
      <c r="AF20" t="s">
        <v>9</v>
      </c>
      <c r="AG20" t="s">
        <v>87</v>
      </c>
      <c r="AH20" t="s">
        <v>9</v>
      </c>
      <c r="AI20" t="s">
        <v>87</v>
      </c>
      <c r="AJ20" t="s">
        <v>9</v>
      </c>
      <c r="AK20" t="s">
        <v>87</v>
      </c>
      <c r="AL20" t="s">
        <v>9</v>
      </c>
      <c r="AM20" t="s">
        <v>87</v>
      </c>
      <c r="AN20" t="s">
        <v>9</v>
      </c>
      <c r="AO20" t="s">
        <v>87</v>
      </c>
      <c r="AP20" t="s">
        <v>9</v>
      </c>
      <c r="AQ20" t="s">
        <v>87</v>
      </c>
      <c r="AR20" t="s">
        <v>9</v>
      </c>
      <c r="AS20" t="s">
        <v>87</v>
      </c>
      <c r="AT20" t="s">
        <v>9</v>
      </c>
      <c r="AU20" t="s">
        <v>87</v>
      </c>
      <c r="AV20" t="s">
        <v>9</v>
      </c>
    </row>
    <row r="21" spans="1:48" x14ac:dyDescent="0.2">
      <c r="A21" t="s">
        <v>47</v>
      </c>
      <c r="D21">
        <v>199</v>
      </c>
      <c r="F21">
        <v>159</v>
      </c>
      <c r="H21">
        <v>107</v>
      </c>
      <c r="J21">
        <v>132</v>
      </c>
      <c r="L21">
        <v>118</v>
      </c>
      <c r="N21">
        <v>145</v>
      </c>
      <c r="P21">
        <v>114</v>
      </c>
      <c r="R21">
        <v>105</v>
      </c>
      <c r="T21">
        <v>48</v>
      </c>
      <c r="V21">
        <v>57</v>
      </c>
      <c r="X21">
        <v>47</v>
      </c>
      <c r="Z21">
        <v>43</v>
      </c>
      <c r="AB21">
        <v>12</v>
      </c>
      <c r="AD21">
        <v>32</v>
      </c>
      <c r="AF21">
        <v>13</v>
      </c>
      <c r="AH21">
        <v>30</v>
      </c>
      <c r="AJ21">
        <v>23</v>
      </c>
      <c r="AL21">
        <v>16</v>
      </c>
      <c r="AN21">
        <v>19</v>
      </c>
      <c r="AP21">
        <v>36</v>
      </c>
      <c r="AR21">
        <v>28</v>
      </c>
      <c r="AT21">
        <v>36</v>
      </c>
      <c r="AV21">
        <v>19</v>
      </c>
    </row>
    <row r="22" spans="1:48" x14ac:dyDescent="0.2">
      <c r="A22" t="s">
        <v>13</v>
      </c>
      <c r="D22">
        <v>33445</v>
      </c>
      <c r="F22">
        <v>32356</v>
      </c>
      <c r="H22">
        <v>34789</v>
      </c>
      <c r="J22">
        <v>39227</v>
      </c>
      <c r="L22">
        <v>38804</v>
      </c>
      <c r="N22">
        <v>46839</v>
      </c>
      <c r="P22">
        <v>46594</v>
      </c>
      <c r="R22">
        <v>52211</v>
      </c>
      <c r="T22">
        <v>47017</v>
      </c>
      <c r="V22">
        <v>49173</v>
      </c>
      <c r="X22">
        <v>53156</v>
      </c>
      <c r="Z22">
        <v>53708</v>
      </c>
      <c r="AB22">
        <v>50287</v>
      </c>
      <c r="AD22">
        <v>49112</v>
      </c>
      <c r="AF22">
        <v>52867</v>
      </c>
      <c r="AH22">
        <v>51145</v>
      </c>
      <c r="AJ22">
        <v>56713</v>
      </c>
      <c r="AL22">
        <v>60005</v>
      </c>
      <c r="AN22">
        <v>58984</v>
      </c>
      <c r="AP22">
        <v>57975</v>
      </c>
      <c r="AR22">
        <v>57293</v>
      </c>
      <c r="AT22">
        <v>53802</v>
      </c>
      <c r="AV22">
        <v>54806</v>
      </c>
    </row>
    <row r="23" spans="1:48" x14ac:dyDescent="0.2">
      <c r="A23" t="s">
        <v>14</v>
      </c>
      <c r="B23" t="s">
        <v>8</v>
      </c>
      <c r="D23">
        <v>241671</v>
      </c>
      <c r="F23">
        <v>244451</v>
      </c>
      <c r="H23">
        <v>235582</v>
      </c>
      <c r="J23">
        <v>218191</v>
      </c>
      <c r="L23">
        <v>218833</v>
      </c>
      <c r="N23">
        <v>211576</v>
      </c>
      <c r="P23">
        <v>207849</v>
      </c>
      <c r="R23">
        <v>202962</v>
      </c>
      <c r="T23">
        <v>187859</v>
      </c>
      <c r="V23">
        <v>167315</v>
      </c>
      <c r="X23">
        <v>179898</v>
      </c>
      <c r="Z23">
        <v>174900</v>
      </c>
      <c r="AB23">
        <v>177791</v>
      </c>
      <c r="AD23">
        <v>184860</v>
      </c>
      <c r="AF23">
        <v>183120</v>
      </c>
      <c r="AH23">
        <v>180381</v>
      </c>
      <c r="AJ23">
        <v>180438</v>
      </c>
      <c r="AL23">
        <v>180934</v>
      </c>
      <c r="AN23">
        <v>179089</v>
      </c>
      <c r="AP23">
        <v>169680</v>
      </c>
      <c r="AR23">
        <v>153824</v>
      </c>
      <c r="AT23">
        <v>161795</v>
      </c>
      <c r="AV23">
        <v>162663</v>
      </c>
    </row>
    <row r="24" spans="1:48" x14ac:dyDescent="0.2">
      <c r="A24" t="s">
        <v>49</v>
      </c>
      <c r="D24" t="s">
        <v>9</v>
      </c>
      <c r="F24" t="s">
        <v>9</v>
      </c>
      <c r="H24" t="s">
        <v>9</v>
      </c>
      <c r="J24" t="s">
        <v>9</v>
      </c>
      <c r="L24" t="s">
        <v>9</v>
      </c>
      <c r="N24" t="s">
        <v>9</v>
      </c>
      <c r="P24" t="s">
        <v>9</v>
      </c>
      <c r="R24">
        <v>301</v>
      </c>
      <c r="T24">
        <v>820</v>
      </c>
      <c r="V24">
        <v>1403</v>
      </c>
      <c r="X24">
        <v>3056</v>
      </c>
      <c r="Z24">
        <v>3190</v>
      </c>
      <c r="AB24">
        <v>2753</v>
      </c>
      <c r="AD24">
        <v>2710</v>
      </c>
      <c r="AF24">
        <v>2468</v>
      </c>
      <c r="AH24">
        <v>1598</v>
      </c>
      <c r="AJ24">
        <v>2014</v>
      </c>
      <c r="AL24">
        <v>1584</v>
      </c>
      <c r="AN24">
        <v>1406</v>
      </c>
      <c r="AP24">
        <v>404</v>
      </c>
      <c r="AR24" t="s">
        <v>9</v>
      </c>
      <c r="AT24" t="s">
        <v>9</v>
      </c>
      <c r="AV24" t="s">
        <v>9</v>
      </c>
    </row>
    <row r="25" spans="1:48" x14ac:dyDescent="0.2">
      <c r="A25" t="s">
        <v>50</v>
      </c>
      <c r="D25" t="s">
        <v>9</v>
      </c>
      <c r="F25">
        <v>36443</v>
      </c>
      <c r="H25">
        <v>38171</v>
      </c>
      <c r="J25">
        <v>33884</v>
      </c>
      <c r="L25">
        <v>25840</v>
      </c>
      <c r="N25">
        <v>26590</v>
      </c>
      <c r="P25">
        <v>26478</v>
      </c>
      <c r="R25">
        <v>27998</v>
      </c>
      <c r="T25">
        <v>29590</v>
      </c>
      <c r="V25">
        <v>25249</v>
      </c>
      <c r="X25">
        <v>23281</v>
      </c>
      <c r="Z25">
        <v>27220</v>
      </c>
      <c r="AB25">
        <v>25804</v>
      </c>
      <c r="AD25">
        <v>30476</v>
      </c>
      <c r="AF25">
        <v>29900</v>
      </c>
      <c r="AH25">
        <v>31841</v>
      </c>
      <c r="AJ25">
        <v>37036</v>
      </c>
      <c r="AL25">
        <v>33855</v>
      </c>
      <c r="AN25">
        <v>28282</v>
      </c>
      <c r="AP25">
        <v>27774</v>
      </c>
      <c r="AR25">
        <v>28835</v>
      </c>
      <c r="AT25">
        <v>29770</v>
      </c>
      <c r="AV25" t="s">
        <v>9</v>
      </c>
    </row>
    <row r="26" spans="1:48" x14ac:dyDescent="0.2">
      <c r="A26" t="s">
        <v>52</v>
      </c>
      <c r="C26" t="s">
        <v>87</v>
      </c>
      <c r="D26" t="s">
        <v>9</v>
      </c>
      <c r="E26" t="s">
        <v>87</v>
      </c>
      <c r="F26" t="s">
        <v>9</v>
      </c>
      <c r="G26" t="s">
        <v>87</v>
      </c>
      <c r="H26" t="s">
        <v>9</v>
      </c>
      <c r="I26" t="s">
        <v>87</v>
      </c>
      <c r="J26" t="s">
        <v>9</v>
      </c>
      <c r="K26" t="s">
        <v>87</v>
      </c>
      <c r="L26" t="s">
        <v>9</v>
      </c>
      <c r="M26" t="s">
        <v>87</v>
      </c>
      <c r="N26" t="s">
        <v>9</v>
      </c>
      <c r="O26" t="s">
        <v>87</v>
      </c>
      <c r="P26" t="s">
        <v>9</v>
      </c>
      <c r="Q26" t="s">
        <v>87</v>
      </c>
      <c r="R26" t="s">
        <v>9</v>
      </c>
      <c r="S26" t="s">
        <v>87</v>
      </c>
      <c r="T26" t="s">
        <v>9</v>
      </c>
      <c r="U26" t="s">
        <v>87</v>
      </c>
      <c r="V26" t="s">
        <v>9</v>
      </c>
      <c r="W26" t="s">
        <v>87</v>
      </c>
      <c r="X26" t="s">
        <v>9</v>
      </c>
      <c r="Y26" t="s">
        <v>87</v>
      </c>
      <c r="Z26" t="s">
        <v>9</v>
      </c>
      <c r="AA26" t="s">
        <v>87</v>
      </c>
      <c r="AB26" t="s">
        <v>9</v>
      </c>
      <c r="AC26" t="s">
        <v>87</v>
      </c>
      <c r="AD26" t="s">
        <v>9</v>
      </c>
      <c r="AE26" t="s">
        <v>87</v>
      </c>
      <c r="AF26" t="s">
        <v>9</v>
      </c>
      <c r="AG26" t="s">
        <v>87</v>
      </c>
      <c r="AH26" t="s">
        <v>9</v>
      </c>
      <c r="AI26" t="s">
        <v>87</v>
      </c>
      <c r="AJ26" t="s">
        <v>9</v>
      </c>
      <c r="AK26" t="s">
        <v>87</v>
      </c>
      <c r="AL26" t="s">
        <v>9</v>
      </c>
      <c r="AM26" t="s">
        <v>87</v>
      </c>
      <c r="AN26" t="s">
        <v>9</v>
      </c>
      <c r="AO26" t="s">
        <v>87</v>
      </c>
      <c r="AP26" t="s">
        <v>9</v>
      </c>
      <c r="AQ26" t="s">
        <v>87</v>
      </c>
      <c r="AR26" t="s">
        <v>9</v>
      </c>
      <c r="AS26" t="s">
        <v>87</v>
      </c>
      <c r="AT26" t="s">
        <v>9</v>
      </c>
      <c r="AU26" t="s">
        <v>87</v>
      </c>
      <c r="AV26" t="s">
        <v>9</v>
      </c>
    </row>
    <row r="27" spans="1:48" x14ac:dyDescent="0.2">
      <c r="A27" t="s">
        <v>54</v>
      </c>
      <c r="C27" t="s">
        <v>87</v>
      </c>
      <c r="D27" t="s">
        <v>9</v>
      </c>
      <c r="E27" t="s">
        <v>87</v>
      </c>
      <c r="F27" t="s">
        <v>9</v>
      </c>
      <c r="G27" t="s">
        <v>87</v>
      </c>
      <c r="H27" t="s">
        <v>9</v>
      </c>
      <c r="I27" t="s">
        <v>87</v>
      </c>
      <c r="J27" t="s">
        <v>9</v>
      </c>
      <c r="K27" t="s">
        <v>87</v>
      </c>
      <c r="L27" t="s">
        <v>9</v>
      </c>
      <c r="M27" t="s">
        <v>87</v>
      </c>
      <c r="N27" t="s">
        <v>9</v>
      </c>
      <c r="O27" t="s">
        <v>87</v>
      </c>
      <c r="P27" t="s">
        <v>9</v>
      </c>
      <c r="Q27" t="s">
        <v>87</v>
      </c>
      <c r="R27" t="s">
        <v>9</v>
      </c>
      <c r="S27" t="s">
        <v>87</v>
      </c>
      <c r="T27" t="s">
        <v>9</v>
      </c>
      <c r="U27" t="s">
        <v>87</v>
      </c>
      <c r="V27" t="s">
        <v>9</v>
      </c>
      <c r="W27" t="s">
        <v>87</v>
      </c>
      <c r="X27" t="s">
        <v>9</v>
      </c>
      <c r="Y27" t="s">
        <v>87</v>
      </c>
      <c r="Z27" t="s">
        <v>9</v>
      </c>
      <c r="AA27" t="s">
        <v>87</v>
      </c>
      <c r="AB27" t="s">
        <v>9</v>
      </c>
      <c r="AC27" t="s">
        <v>87</v>
      </c>
      <c r="AD27" t="s">
        <v>9</v>
      </c>
      <c r="AE27" t="s">
        <v>87</v>
      </c>
      <c r="AF27" t="s">
        <v>9</v>
      </c>
      <c r="AG27" t="s">
        <v>87</v>
      </c>
      <c r="AH27" t="s">
        <v>9</v>
      </c>
      <c r="AI27" t="s">
        <v>87</v>
      </c>
      <c r="AJ27" t="s">
        <v>9</v>
      </c>
      <c r="AK27" t="s">
        <v>87</v>
      </c>
      <c r="AL27" t="s">
        <v>9</v>
      </c>
      <c r="AM27" t="s">
        <v>87</v>
      </c>
      <c r="AN27" t="s">
        <v>9</v>
      </c>
      <c r="AO27" t="s">
        <v>87</v>
      </c>
      <c r="AP27" t="s">
        <v>9</v>
      </c>
      <c r="AQ27" t="s">
        <v>87</v>
      </c>
      <c r="AR27" t="s">
        <v>9</v>
      </c>
      <c r="AS27" t="s">
        <v>87</v>
      </c>
      <c r="AT27" t="s">
        <v>9</v>
      </c>
      <c r="AU27" t="s">
        <v>87</v>
      </c>
      <c r="AV27" t="s">
        <v>9</v>
      </c>
    </row>
    <row r="28" spans="1:48" x14ac:dyDescent="0.2">
      <c r="A28" t="s">
        <v>55</v>
      </c>
      <c r="C28" t="s">
        <v>88</v>
      </c>
      <c r="D28">
        <v>19748</v>
      </c>
      <c r="E28" t="s">
        <v>88</v>
      </c>
      <c r="F28">
        <v>19009</v>
      </c>
      <c r="G28" t="s">
        <v>88</v>
      </c>
      <c r="H28">
        <v>19427</v>
      </c>
      <c r="I28" t="s">
        <v>88</v>
      </c>
      <c r="J28">
        <v>20779</v>
      </c>
      <c r="K28" t="s">
        <v>88</v>
      </c>
      <c r="L28">
        <v>20868</v>
      </c>
      <c r="M28" t="s">
        <v>88</v>
      </c>
      <c r="N28">
        <v>22924</v>
      </c>
      <c r="O28" t="s">
        <v>88</v>
      </c>
      <c r="P28">
        <v>22128</v>
      </c>
      <c r="Q28" t="s">
        <v>88</v>
      </c>
      <c r="R28">
        <v>20608</v>
      </c>
      <c r="S28" t="s">
        <v>88</v>
      </c>
      <c r="T28">
        <v>20570</v>
      </c>
      <c r="U28" t="s">
        <v>88</v>
      </c>
      <c r="V28">
        <v>19901</v>
      </c>
      <c r="W28" t="s">
        <v>88</v>
      </c>
      <c r="X28">
        <v>21773</v>
      </c>
      <c r="Y28" t="s">
        <v>88</v>
      </c>
      <c r="Z28">
        <v>21848</v>
      </c>
      <c r="AA28" t="s">
        <v>88</v>
      </c>
      <c r="AB28">
        <v>20721</v>
      </c>
      <c r="AC28" t="s">
        <v>88</v>
      </c>
      <c r="AD28">
        <v>21287</v>
      </c>
      <c r="AE28" t="s">
        <v>88</v>
      </c>
      <c r="AF28">
        <v>21839</v>
      </c>
      <c r="AG28" t="s">
        <v>88</v>
      </c>
      <c r="AH28">
        <v>21631</v>
      </c>
      <c r="AI28" t="s">
        <v>88</v>
      </c>
      <c r="AJ28">
        <v>18430</v>
      </c>
      <c r="AK28" t="s">
        <v>88</v>
      </c>
      <c r="AL28">
        <v>17445</v>
      </c>
      <c r="AM28" t="s">
        <v>88</v>
      </c>
      <c r="AN28">
        <v>16103</v>
      </c>
      <c r="AO28" t="s">
        <v>88</v>
      </c>
      <c r="AP28">
        <v>15112</v>
      </c>
      <c r="AQ28" t="s">
        <v>88</v>
      </c>
      <c r="AR28">
        <v>13539</v>
      </c>
      <c r="AS28" t="s">
        <v>88</v>
      </c>
      <c r="AT28">
        <v>15218</v>
      </c>
      <c r="AV28">
        <v>15845</v>
      </c>
    </row>
    <row r="29" spans="1:48" x14ac:dyDescent="0.2">
      <c r="A29" t="s">
        <v>56</v>
      </c>
      <c r="C29" t="s">
        <v>87</v>
      </c>
      <c r="D29" t="s">
        <v>9</v>
      </c>
      <c r="E29" t="s">
        <v>87</v>
      </c>
      <c r="F29" t="s">
        <v>9</v>
      </c>
      <c r="G29" t="s">
        <v>87</v>
      </c>
      <c r="H29" t="s">
        <v>9</v>
      </c>
      <c r="I29" t="s">
        <v>87</v>
      </c>
      <c r="J29" t="s">
        <v>9</v>
      </c>
      <c r="K29" t="s">
        <v>87</v>
      </c>
      <c r="L29" t="s">
        <v>9</v>
      </c>
      <c r="M29" t="s">
        <v>87</v>
      </c>
      <c r="N29" t="s">
        <v>9</v>
      </c>
      <c r="O29" t="s">
        <v>87</v>
      </c>
      <c r="P29" t="s">
        <v>9</v>
      </c>
      <c r="Q29" t="s">
        <v>87</v>
      </c>
      <c r="R29" t="s">
        <v>9</v>
      </c>
      <c r="S29" t="s">
        <v>87</v>
      </c>
      <c r="T29" t="s">
        <v>9</v>
      </c>
      <c r="U29" t="s">
        <v>87</v>
      </c>
      <c r="V29" t="s">
        <v>9</v>
      </c>
      <c r="W29" t="s">
        <v>87</v>
      </c>
      <c r="X29" t="s">
        <v>9</v>
      </c>
      <c r="Y29" t="s">
        <v>87</v>
      </c>
      <c r="Z29" t="s">
        <v>9</v>
      </c>
      <c r="AA29" t="s">
        <v>87</v>
      </c>
      <c r="AB29" t="s">
        <v>9</v>
      </c>
      <c r="AC29" t="s">
        <v>87</v>
      </c>
      <c r="AD29" t="s">
        <v>9</v>
      </c>
      <c r="AE29" t="s">
        <v>87</v>
      </c>
      <c r="AF29" t="s">
        <v>9</v>
      </c>
      <c r="AG29" t="s">
        <v>87</v>
      </c>
      <c r="AH29" t="s">
        <v>9</v>
      </c>
      <c r="AI29" t="s">
        <v>87</v>
      </c>
      <c r="AJ29" t="s">
        <v>9</v>
      </c>
      <c r="AK29" t="s">
        <v>87</v>
      </c>
      <c r="AL29" t="s">
        <v>9</v>
      </c>
      <c r="AM29" t="s">
        <v>87</v>
      </c>
      <c r="AN29" t="s">
        <v>9</v>
      </c>
      <c r="AO29" t="s">
        <v>87</v>
      </c>
      <c r="AP29" t="s">
        <v>9</v>
      </c>
      <c r="AQ29" t="s">
        <v>87</v>
      </c>
      <c r="AR29" t="s">
        <v>9</v>
      </c>
      <c r="AS29" t="s">
        <v>87</v>
      </c>
      <c r="AT29" t="s">
        <v>9</v>
      </c>
      <c r="AU29" t="s">
        <v>87</v>
      </c>
      <c r="AV29" t="s">
        <v>9</v>
      </c>
    </row>
    <row r="30" spans="1:48" x14ac:dyDescent="0.2">
      <c r="A30" t="s">
        <v>59</v>
      </c>
      <c r="C30" t="s">
        <v>87</v>
      </c>
      <c r="D30" t="s">
        <v>9</v>
      </c>
      <c r="E30" t="s">
        <v>87</v>
      </c>
      <c r="F30" t="s">
        <v>9</v>
      </c>
      <c r="G30" t="s">
        <v>87</v>
      </c>
      <c r="H30" t="s">
        <v>9</v>
      </c>
      <c r="I30" t="s">
        <v>87</v>
      </c>
      <c r="J30" t="s">
        <v>9</v>
      </c>
      <c r="K30" t="s">
        <v>87</v>
      </c>
      <c r="L30" t="s">
        <v>9</v>
      </c>
      <c r="M30" t="s">
        <v>87</v>
      </c>
      <c r="N30" t="s">
        <v>9</v>
      </c>
      <c r="O30" t="s">
        <v>87</v>
      </c>
      <c r="P30" t="s">
        <v>9</v>
      </c>
      <c r="Q30" t="s">
        <v>87</v>
      </c>
      <c r="R30" t="s">
        <v>9</v>
      </c>
      <c r="S30" t="s">
        <v>87</v>
      </c>
      <c r="T30" t="s">
        <v>9</v>
      </c>
      <c r="U30" t="s">
        <v>87</v>
      </c>
      <c r="V30" t="s">
        <v>9</v>
      </c>
      <c r="W30" t="s">
        <v>87</v>
      </c>
      <c r="X30" t="s">
        <v>9</v>
      </c>
      <c r="Y30" t="s">
        <v>87</v>
      </c>
      <c r="Z30" t="s">
        <v>9</v>
      </c>
      <c r="AA30" t="s">
        <v>87</v>
      </c>
      <c r="AB30" t="s">
        <v>9</v>
      </c>
      <c r="AC30" t="s">
        <v>87</v>
      </c>
      <c r="AD30" t="s">
        <v>9</v>
      </c>
      <c r="AE30" t="s">
        <v>87</v>
      </c>
      <c r="AF30" t="s">
        <v>9</v>
      </c>
      <c r="AG30" t="s">
        <v>87</v>
      </c>
      <c r="AH30" t="s">
        <v>9</v>
      </c>
      <c r="AI30" t="s">
        <v>87</v>
      </c>
      <c r="AJ30" t="s">
        <v>9</v>
      </c>
      <c r="AK30" t="s">
        <v>87</v>
      </c>
      <c r="AL30" t="s">
        <v>9</v>
      </c>
      <c r="AM30" t="s">
        <v>87</v>
      </c>
      <c r="AN30" t="s">
        <v>9</v>
      </c>
      <c r="AO30" t="s">
        <v>87</v>
      </c>
      <c r="AP30" t="s">
        <v>9</v>
      </c>
      <c r="AQ30" t="s">
        <v>87</v>
      </c>
      <c r="AR30" t="s">
        <v>9</v>
      </c>
      <c r="AS30" t="s">
        <v>87</v>
      </c>
      <c r="AT30" t="s">
        <v>9</v>
      </c>
      <c r="AU30" t="s">
        <v>87</v>
      </c>
      <c r="AV30" t="s">
        <v>9</v>
      </c>
    </row>
    <row r="31" spans="1:48" x14ac:dyDescent="0.2">
      <c r="A31" t="s">
        <v>60</v>
      </c>
      <c r="B31" t="s">
        <v>8</v>
      </c>
      <c r="D31">
        <v>26581</v>
      </c>
      <c r="F31">
        <v>26243</v>
      </c>
      <c r="H31">
        <v>27853</v>
      </c>
      <c r="J31">
        <v>25720</v>
      </c>
      <c r="L31">
        <v>25997</v>
      </c>
      <c r="N31">
        <v>23890</v>
      </c>
      <c r="P31">
        <v>24342</v>
      </c>
      <c r="R31">
        <v>23690</v>
      </c>
      <c r="T31">
        <v>22859</v>
      </c>
      <c r="U31" t="s">
        <v>89</v>
      </c>
      <c r="V31">
        <v>22512</v>
      </c>
      <c r="X31">
        <v>20734</v>
      </c>
      <c r="Z31">
        <v>22070</v>
      </c>
      <c r="AB31">
        <v>23941</v>
      </c>
      <c r="AD31">
        <v>22344</v>
      </c>
      <c r="AF31">
        <v>23499</v>
      </c>
      <c r="AH31">
        <v>25893</v>
      </c>
      <c r="AJ31">
        <v>21756</v>
      </c>
      <c r="AL31">
        <v>23819</v>
      </c>
      <c r="AN31">
        <v>22332</v>
      </c>
      <c r="AP31">
        <v>21207</v>
      </c>
      <c r="AR31">
        <v>19414</v>
      </c>
      <c r="AT31">
        <v>21429</v>
      </c>
      <c r="AV31">
        <v>19967</v>
      </c>
    </row>
    <row r="32" spans="1:48" x14ac:dyDescent="0.2">
      <c r="A32" t="s">
        <v>62</v>
      </c>
      <c r="D32">
        <v>1037</v>
      </c>
      <c r="F32">
        <v>863</v>
      </c>
      <c r="H32" t="s">
        <v>9</v>
      </c>
      <c r="J32" t="s">
        <v>9</v>
      </c>
      <c r="L32" t="s">
        <v>9</v>
      </c>
      <c r="N32" t="s">
        <v>9</v>
      </c>
      <c r="P32" t="s">
        <v>9</v>
      </c>
      <c r="R32" t="s">
        <v>9</v>
      </c>
      <c r="T32" t="s">
        <v>9</v>
      </c>
      <c r="V32" t="s">
        <v>9</v>
      </c>
      <c r="X32" t="s">
        <v>9</v>
      </c>
      <c r="Z32" t="s">
        <v>9</v>
      </c>
      <c r="AB32" t="s">
        <v>9</v>
      </c>
      <c r="AD32" t="s">
        <v>9</v>
      </c>
      <c r="AF32" t="s">
        <v>9</v>
      </c>
      <c r="AH32" t="s">
        <v>9</v>
      </c>
      <c r="AJ32" t="s">
        <v>9</v>
      </c>
      <c r="AL32" t="s">
        <v>9</v>
      </c>
      <c r="AN32" t="s">
        <v>9</v>
      </c>
      <c r="AP32" t="s">
        <v>9</v>
      </c>
      <c r="AR32" t="s">
        <v>9</v>
      </c>
      <c r="AT32" t="s">
        <v>9</v>
      </c>
      <c r="AV32" t="s">
        <v>9</v>
      </c>
    </row>
    <row r="33" spans="1:48" x14ac:dyDescent="0.2">
      <c r="A33" t="s">
        <v>64</v>
      </c>
      <c r="B33" t="s">
        <v>8</v>
      </c>
      <c r="D33">
        <v>6373</v>
      </c>
      <c r="F33">
        <v>6227</v>
      </c>
      <c r="H33">
        <v>6027</v>
      </c>
      <c r="J33">
        <v>6877</v>
      </c>
      <c r="L33">
        <v>6270</v>
      </c>
      <c r="N33">
        <v>6544</v>
      </c>
      <c r="P33">
        <v>7591</v>
      </c>
      <c r="Q33" t="s">
        <v>89</v>
      </c>
      <c r="R33">
        <v>11702</v>
      </c>
      <c r="T33">
        <v>12450</v>
      </c>
      <c r="V33">
        <v>12042</v>
      </c>
      <c r="X33">
        <v>12640</v>
      </c>
      <c r="Z33">
        <v>13239</v>
      </c>
      <c r="AA33" t="s">
        <v>89</v>
      </c>
      <c r="AB33">
        <v>12138</v>
      </c>
      <c r="AD33">
        <v>12133</v>
      </c>
      <c r="AF33">
        <v>13126</v>
      </c>
      <c r="AH33">
        <v>14956</v>
      </c>
      <c r="AJ33">
        <v>12944</v>
      </c>
      <c r="AL33">
        <v>16596</v>
      </c>
      <c r="AM33" t="s">
        <v>89</v>
      </c>
      <c r="AN33">
        <v>28334</v>
      </c>
      <c r="AP33">
        <v>20981</v>
      </c>
      <c r="AR33">
        <v>24199</v>
      </c>
      <c r="AT33" t="s">
        <v>9</v>
      </c>
      <c r="AV33" t="s">
        <v>9</v>
      </c>
    </row>
    <row r="34" spans="1:48" x14ac:dyDescent="0.2">
      <c r="A34" t="s">
        <v>65</v>
      </c>
      <c r="C34" t="s">
        <v>87</v>
      </c>
      <c r="D34" t="s">
        <v>9</v>
      </c>
      <c r="E34" t="s">
        <v>87</v>
      </c>
      <c r="F34" t="s">
        <v>9</v>
      </c>
      <c r="G34" t="s">
        <v>87</v>
      </c>
      <c r="H34" t="s">
        <v>9</v>
      </c>
      <c r="I34" t="s">
        <v>87</v>
      </c>
      <c r="J34" t="s">
        <v>9</v>
      </c>
      <c r="K34" t="s">
        <v>87</v>
      </c>
      <c r="L34" t="s">
        <v>9</v>
      </c>
      <c r="M34" t="s">
        <v>87</v>
      </c>
      <c r="N34" t="s">
        <v>9</v>
      </c>
      <c r="O34" t="s">
        <v>87</v>
      </c>
      <c r="P34" t="s">
        <v>9</v>
      </c>
      <c r="Q34" t="s">
        <v>87</v>
      </c>
      <c r="R34" t="s">
        <v>9</v>
      </c>
      <c r="S34" t="s">
        <v>87</v>
      </c>
      <c r="T34" t="s">
        <v>9</v>
      </c>
      <c r="U34" t="s">
        <v>87</v>
      </c>
      <c r="V34" t="s">
        <v>9</v>
      </c>
      <c r="W34" t="s">
        <v>87</v>
      </c>
      <c r="X34" t="s">
        <v>9</v>
      </c>
      <c r="Y34" t="s">
        <v>87</v>
      </c>
      <c r="Z34" t="s">
        <v>9</v>
      </c>
      <c r="AA34" t="s">
        <v>87</v>
      </c>
      <c r="AB34" t="s">
        <v>9</v>
      </c>
      <c r="AC34" t="s">
        <v>87</v>
      </c>
      <c r="AD34" t="s">
        <v>9</v>
      </c>
      <c r="AE34" t="s">
        <v>87</v>
      </c>
      <c r="AF34" t="s">
        <v>9</v>
      </c>
      <c r="AG34" t="s">
        <v>87</v>
      </c>
      <c r="AH34" t="s">
        <v>9</v>
      </c>
      <c r="AI34" t="s">
        <v>87</v>
      </c>
      <c r="AJ34" t="s">
        <v>9</v>
      </c>
      <c r="AK34" t="s">
        <v>87</v>
      </c>
      <c r="AL34" t="s">
        <v>9</v>
      </c>
      <c r="AM34" t="s">
        <v>87</v>
      </c>
      <c r="AN34" t="s">
        <v>9</v>
      </c>
      <c r="AO34" t="s">
        <v>87</v>
      </c>
      <c r="AP34" t="s">
        <v>9</v>
      </c>
      <c r="AQ34" t="s">
        <v>87</v>
      </c>
      <c r="AR34" t="s">
        <v>9</v>
      </c>
      <c r="AS34" t="s">
        <v>87</v>
      </c>
      <c r="AT34" t="s">
        <v>9</v>
      </c>
      <c r="AU34" t="s">
        <v>87</v>
      </c>
      <c r="AV34" t="s">
        <v>9</v>
      </c>
    </row>
    <row r="35" spans="1:48" x14ac:dyDescent="0.2">
      <c r="A35" t="s">
        <v>66</v>
      </c>
      <c r="C35" t="s">
        <v>87</v>
      </c>
      <c r="D35" t="s">
        <v>9</v>
      </c>
      <c r="E35" t="s">
        <v>87</v>
      </c>
      <c r="F35" t="s">
        <v>9</v>
      </c>
      <c r="G35" t="s">
        <v>87</v>
      </c>
      <c r="H35" t="s">
        <v>9</v>
      </c>
      <c r="I35" t="s">
        <v>87</v>
      </c>
      <c r="J35" t="s">
        <v>9</v>
      </c>
      <c r="K35" t="s">
        <v>87</v>
      </c>
      <c r="L35" t="s">
        <v>9</v>
      </c>
      <c r="M35" t="s">
        <v>87</v>
      </c>
      <c r="N35" t="s">
        <v>9</v>
      </c>
      <c r="O35" t="s">
        <v>87</v>
      </c>
      <c r="P35" t="s">
        <v>9</v>
      </c>
      <c r="Q35" t="s">
        <v>87</v>
      </c>
      <c r="R35" t="s">
        <v>9</v>
      </c>
      <c r="S35" t="s">
        <v>87</v>
      </c>
      <c r="T35" t="s">
        <v>9</v>
      </c>
      <c r="U35" t="s">
        <v>87</v>
      </c>
      <c r="V35" t="s">
        <v>9</v>
      </c>
      <c r="W35" t="s">
        <v>87</v>
      </c>
      <c r="X35" t="s">
        <v>9</v>
      </c>
      <c r="Y35" t="s">
        <v>87</v>
      </c>
      <c r="Z35" t="s">
        <v>9</v>
      </c>
      <c r="AA35" t="s">
        <v>87</v>
      </c>
      <c r="AB35" t="s">
        <v>9</v>
      </c>
      <c r="AC35" t="s">
        <v>87</v>
      </c>
      <c r="AD35" t="s">
        <v>9</v>
      </c>
      <c r="AE35" t="s">
        <v>87</v>
      </c>
      <c r="AF35" t="s">
        <v>9</v>
      </c>
      <c r="AG35" t="s">
        <v>87</v>
      </c>
      <c r="AH35" t="s">
        <v>9</v>
      </c>
      <c r="AI35" t="s">
        <v>87</v>
      </c>
      <c r="AJ35" t="s">
        <v>9</v>
      </c>
      <c r="AK35" t="s">
        <v>87</v>
      </c>
      <c r="AL35" t="s">
        <v>9</v>
      </c>
      <c r="AM35" t="s">
        <v>87</v>
      </c>
      <c r="AN35" t="s">
        <v>9</v>
      </c>
      <c r="AO35" t="s">
        <v>87</v>
      </c>
      <c r="AP35" t="s">
        <v>9</v>
      </c>
      <c r="AQ35" t="s">
        <v>87</v>
      </c>
      <c r="AR35" t="s">
        <v>9</v>
      </c>
      <c r="AS35" t="s">
        <v>87</v>
      </c>
      <c r="AT35" t="s">
        <v>9</v>
      </c>
      <c r="AU35" t="s">
        <v>87</v>
      </c>
      <c r="AV35" t="s">
        <v>9</v>
      </c>
    </row>
    <row r="36" spans="1:48" x14ac:dyDescent="0.2">
      <c r="A36" t="s">
        <v>16</v>
      </c>
      <c r="D36">
        <v>37765</v>
      </c>
      <c r="F36">
        <v>41067</v>
      </c>
      <c r="H36">
        <v>40654</v>
      </c>
      <c r="J36">
        <v>42698</v>
      </c>
      <c r="L36">
        <v>48117</v>
      </c>
      <c r="N36">
        <v>48178</v>
      </c>
      <c r="P36">
        <v>47383</v>
      </c>
      <c r="R36">
        <v>49446</v>
      </c>
      <c r="T36">
        <v>45396</v>
      </c>
      <c r="V36">
        <v>40040</v>
      </c>
      <c r="X36">
        <v>41666</v>
      </c>
      <c r="Z36">
        <v>42811</v>
      </c>
      <c r="AB36">
        <v>41761</v>
      </c>
      <c r="AD36">
        <v>40773</v>
      </c>
      <c r="AF36">
        <v>41848</v>
      </c>
      <c r="AH36">
        <v>44536</v>
      </c>
      <c r="AJ36">
        <v>47488</v>
      </c>
      <c r="AL36">
        <v>49698</v>
      </c>
      <c r="AN36">
        <v>50293</v>
      </c>
      <c r="AP36">
        <v>50461</v>
      </c>
      <c r="AR36">
        <v>43507</v>
      </c>
      <c r="AT36" t="s">
        <v>9</v>
      </c>
      <c r="AV36" t="s">
        <v>9</v>
      </c>
    </row>
    <row r="37" spans="1:48" x14ac:dyDescent="0.2">
      <c r="A37" t="s">
        <v>68</v>
      </c>
      <c r="B37" t="s">
        <v>8</v>
      </c>
      <c r="D37">
        <v>8118</v>
      </c>
      <c r="F37">
        <v>7579</v>
      </c>
      <c r="H37">
        <v>7183</v>
      </c>
      <c r="J37">
        <v>7456</v>
      </c>
      <c r="L37">
        <v>7154</v>
      </c>
      <c r="N37">
        <v>8000</v>
      </c>
      <c r="P37">
        <v>7192</v>
      </c>
      <c r="R37">
        <v>7866</v>
      </c>
      <c r="T37">
        <v>8255</v>
      </c>
      <c r="V37">
        <v>6504</v>
      </c>
      <c r="X37">
        <v>7851</v>
      </c>
      <c r="Y37" t="s">
        <v>89</v>
      </c>
      <c r="Z37">
        <v>7794</v>
      </c>
      <c r="AB37">
        <v>6892</v>
      </c>
      <c r="AD37">
        <v>6764</v>
      </c>
      <c r="AF37">
        <v>6663</v>
      </c>
      <c r="AG37" t="s">
        <v>89</v>
      </c>
      <c r="AH37">
        <v>7221</v>
      </c>
      <c r="AJ37">
        <v>7002</v>
      </c>
      <c r="AL37">
        <v>7141</v>
      </c>
      <c r="AN37">
        <v>7570</v>
      </c>
      <c r="AP37">
        <v>7750</v>
      </c>
      <c r="AR37">
        <v>7703</v>
      </c>
      <c r="AT37">
        <v>7769</v>
      </c>
      <c r="AV37">
        <v>7650</v>
      </c>
    </row>
    <row r="38" spans="1:48" x14ac:dyDescent="0.2">
      <c r="A38" t="s">
        <v>69</v>
      </c>
      <c r="C38" t="s">
        <v>87</v>
      </c>
      <c r="D38" t="s">
        <v>9</v>
      </c>
      <c r="E38" t="s">
        <v>87</v>
      </c>
      <c r="F38" t="s">
        <v>9</v>
      </c>
      <c r="G38" t="s">
        <v>87</v>
      </c>
      <c r="H38" t="s">
        <v>9</v>
      </c>
      <c r="I38" t="s">
        <v>87</v>
      </c>
      <c r="J38" t="s">
        <v>9</v>
      </c>
      <c r="K38" t="s">
        <v>87</v>
      </c>
      <c r="L38" t="s">
        <v>9</v>
      </c>
      <c r="M38" t="s">
        <v>87</v>
      </c>
      <c r="N38" t="s">
        <v>9</v>
      </c>
      <c r="O38" t="s">
        <v>87</v>
      </c>
      <c r="P38" t="s">
        <v>9</v>
      </c>
      <c r="Q38" t="s">
        <v>87</v>
      </c>
      <c r="R38" t="s">
        <v>9</v>
      </c>
      <c r="S38" t="s">
        <v>87</v>
      </c>
      <c r="T38" t="s">
        <v>9</v>
      </c>
      <c r="U38" t="s">
        <v>87</v>
      </c>
      <c r="V38" t="s">
        <v>9</v>
      </c>
      <c r="W38" t="s">
        <v>87</v>
      </c>
      <c r="X38" t="s">
        <v>9</v>
      </c>
      <c r="Y38" t="s">
        <v>87</v>
      </c>
      <c r="Z38" t="s">
        <v>9</v>
      </c>
      <c r="AA38" t="s">
        <v>87</v>
      </c>
      <c r="AB38" t="s">
        <v>9</v>
      </c>
      <c r="AC38" t="s">
        <v>87</v>
      </c>
      <c r="AD38" t="s">
        <v>9</v>
      </c>
      <c r="AE38" t="s">
        <v>87</v>
      </c>
      <c r="AF38" t="s">
        <v>9</v>
      </c>
      <c r="AG38" t="s">
        <v>87</v>
      </c>
      <c r="AH38" t="s">
        <v>9</v>
      </c>
      <c r="AI38" t="s">
        <v>87</v>
      </c>
      <c r="AJ38" t="s">
        <v>9</v>
      </c>
      <c r="AK38" t="s">
        <v>87</v>
      </c>
      <c r="AL38" t="s">
        <v>9</v>
      </c>
      <c r="AM38" t="s">
        <v>87</v>
      </c>
      <c r="AN38" t="s">
        <v>9</v>
      </c>
      <c r="AO38" t="s">
        <v>87</v>
      </c>
      <c r="AP38" t="s">
        <v>9</v>
      </c>
      <c r="AQ38" t="s">
        <v>87</v>
      </c>
      <c r="AR38" t="s">
        <v>9</v>
      </c>
      <c r="AS38" t="s">
        <v>87</v>
      </c>
      <c r="AT38" t="s">
        <v>9</v>
      </c>
      <c r="AU38" t="s">
        <v>87</v>
      </c>
      <c r="AV38" t="s">
        <v>9</v>
      </c>
    </row>
    <row r="39" spans="1:48" x14ac:dyDescent="0.2">
      <c r="A39" t="s">
        <v>70</v>
      </c>
      <c r="D39" t="s">
        <v>9</v>
      </c>
      <c r="F39" t="s">
        <v>9</v>
      </c>
      <c r="H39" t="s">
        <v>9</v>
      </c>
      <c r="J39">
        <v>6462</v>
      </c>
      <c r="L39">
        <v>7419</v>
      </c>
      <c r="N39">
        <v>6480</v>
      </c>
      <c r="P39">
        <v>7084</v>
      </c>
      <c r="R39">
        <v>9571</v>
      </c>
      <c r="T39">
        <v>11114</v>
      </c>
      <c r="V39">
        <v>11397</v>
      </c>
      <c r="X39">
        <v>12059</v>
      </c>
      <c r="Z39">
        <v>15411</v>
      </c>
      <c r="AB39">
        <v>15753</v>
      </c>
      <c r="AD39">
        <v>17332</v>
      </c>
      <c r="AF39">
        <v>15572</v>
      </c>
      <c r="AH39">
        <v>17223</v>
      </c>
      <c r="AJ39">
        <v>17279</v>
      </c>
      <c r="AL39">
        <v>18946</v>
      </c>
      <c r="AN39">
        <v>17801</v>
      </c>
      <c r="AP39">
        <v>17612</v>
      </c>
      <c r="AR39">
        <v>20742</v>
      </c>
      <c r="AT39">
        <v>20973</v>
      </c>
      <c r="AV39">
        <v>22119</v>
      </c>
    </row>
    <row r="40" spans="1:48" x14ac:dyDescent="0.2">
      <c r="A40" t="s">
        <v>71</v>
      </c>
      <c r="D40">
        <v>48</v>
      </c>
      <c r="F40">
        <v>182</v>
      </c>
      <c r="H40">
        <v>403</v>
      </c>
      <c r="J40">
        <v>461</v>
      </c>
      <c r="L40">
        <v>486</v>
      </c>
      <c r="N40">
        <v>533</v>
      </c>
      <c r="P40">
        <v>474</v>
      </c>
      <c r="R40">
        <v>770</v>
      </c>
      <c r="T40" t="s">
        <v>9</v>
      </c>
      <c r="V40" t="s">
        <v>9</v>
      </c>
      <c r="X40" t="s">
        <v>9</v>
      </c>
      <c r="Z40">
        <v>2747</v>
      </c>
      <c r="AB40">
        <v>1702</v>
      </c>
      <c r="AD40" t="s">
        <v>9</v>
      </c>
      <c r="AF40" t="s">
        <v>9</v>
      </c>
      <c r="AH40" t="s">
        <v>9</v>
      </c>
      <c r="AJ40" t="s">
        <v>9</v>
      </c>
      <c r="AL40" t="s">
        <v>9</v>
      </c>
      <c r="AN40" t="s">
        <v>9</v>
      </c>
      <c r="AP40" t="s">
        <v>9</v>
      </c>
      <c r="AR40" t="s">
        <v>9</v>
      </c>
      <c r="AT40" t="s">
        <v>9</v>
      </c>
      <c r="AV40" t="s">
        <v>9</v>
      </c>
    </row>
    <row r="41" spans="1:48" x14ac:dyDescent="0.2">
      <c r="A41" t="s">
        <v>17</v>
      </c>
      <c r="B41" t="s">
        <v>8</v>
      </c>
      <c r="D41">
        <v>66200</v>
      </c>
      <c r="F41">
        <v>58800</v>
      </c>
      <c r="H41">
        <v>67200</v>
      </c>
      <c r="J41">
        <v>60900</v>
      </c>
      <c r="L41">
        <v>59400</v>
      </c>
      <c r="N41">
        <v>60900</v>
      </c>
      <c r="P41">
        <v>51800</v>
      </c>
      <c r="R41">
        <v>50800</v>
      </c>
      <c r="T41">
        <v>49700</v>
      </c>
      <c r="V41">
        <v>48600</v>
      </c>
      <c r="X41">
        <v>41900</v>
      </c>
      <c r="Z41">
        <v>42700</v>
      </c>
      <c r="AB41">
        <v>35500</v>
      </c>
      <c r="AD41">
        <v>29100</v>
      </c>
      <c r="AF41">
        <v>27000</v>
      </c>
      <c r="AH41">
        <v>31400</v>
      </c>
      <c r="AJ41">
        <v>30400</v>
      </c>
      <c r="AL41">
        <v>24900</v>
      </c>
      <c r="AN41">
        <v>24300</v>
      </c>
      <c r="AP41">
        <v>25400</v>
      </c>
      <c r="AR41">
        <v>25000</v>
      </c>
      <c r="AT41">
        <v>23900</v>
      </c>
      <c r="AV41">
        <v>25000</v>
      </c>
    </row>
    <row r="42" spans="1:48" x14ac:dyDescent="0.2">
      <c r="A42" t="s">
        <v>72</v>
      </c>
      <c r="D42">
        <v>414445</v>
      </c>
      <c r="F42">
        <v>400848</v>
      </c>
      <c r="H42">
        <v>384978</v>
      </c>
      <c r="J42">
        <v>407214</v>
      </c>
      <c r="L42">
        <v>411548</v>
      </c>
      <c r="N42">
        <v>384819</v>
      </c>
      <c r="P42">
        <v>331612</v>
      </c>
      <c r="R42">
        <v>332950</v>
      </c>
      <c r="T42">
        <v>303461</v>
      </c>
      <c r="V42">
        <v>286579</v>
      </c>
      <c r="X42">
        <v>280822</v>
      </c>
      <c r="Z42">
        <v>263105</v>
      </c>
      <c r="AB42">
        <v>229358</v>
      </c>
      <c r="AD42">
        <v>239158</v>
      </c>
      <c r="AF42">
        <v>251801</v>
      </c>
      <c r="AH42">
        <v>256376</v>
      </c>
      <c r="AJ42">
        <v>250690</v>
      </c>
      <c r="AL42">
        <v>257025</v>
      </c>
      <c r="AN42">
        <v>253457</v>
      </c>
      <c r="AP42">
        <v>239497</v>
      </c>
      <c r="AR42">
        <v>230201</v>
      </c>
      <c r="AT42">
        <v>226442</v>
      </c>
      <c r="AV42" t="s">
        <v>9</v>
      </c>
    </row>
    <row r="43" spans="1:48" x14ac:dyDescent="0.2">
      <c r="A43" t="s">
        <v>90</v>
      </c>
    </row>
    <row r="44" spans="1:48" x14ac:dyDescent="0.2">
      <c r="A44" t="s">
        <v>19</v>
      </c>
    </row>
    <row r="45" spans="1:48" x14ac:dyDescent="0.2">
      <c r="A45" t="s">
        <v>80</v>
      </c>
      <c r="B45" t="s">
        <v>81</v>
      </c>
    </row>
    <row r="46" spans="1:48" x14ac:dyDescent="0.2">
      <c r="A46" t="s">
        <v>24</v>
      </c>
      <c r="B46" t="s">
        <v>25</v>
      </c>
    </row>
    <row r="47" spans="1:48" x14ac:dyDescent="0.2">
      <c r="A47" t="s">
        <v>20</v>
      </c>
      <c r="B47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3"/>
  <sheetViews>
    <sheetView workbookViewId="0">
      <selection activeCell="D22" sqref="D22"/>
    </sheetView>
  </sheetViews>
  <sheetFormatPr baseColWidth="10" defaultRowHeight="12.75" x14ac:dyDescent="0.2"/>
  <sheetData>
    <row r="1" spans="1:48" x14ac:dyDescent="0.2">
      <c r="A1" t="s">
        <v>26</v>
      </c>
      <c r="B1" t="s">
        <v>27</v>
      </c>
    </row>
    <row r="2" spans="1:48" x14ac:dyDescent="0.2">
      <c r="A2" t="s">
        <v>0</v>
      </c>
    </row>
    <row r="3" spans="1:48" x14ac:dyDescent="0.2">
      <c r="A3" t="s">
        <v>2</v>
      </c>
      <c r="C3" t="s">
        <v>93</v>
      </c>
    </row>
    <row r="4" spans="1:48" x14ac:dyDescent="0.2">
      <c r="A4" t="s">
        <v>4</v>
      </c>
      <c r="C4" t="s">
        <v>18</v>
      </c>
    </row>
    <row r="5" spans="1:48" x14ac:dyDescent="0.2">
      <c r="A5" t="s">
        <v>1</v>
      </c>
      <c r="C5">
        <v>2000</v>
      </c>
      <c r="E5">
        <v>2001</v>
      </c>
      <c r="G5">
        <v>2002</v>
      </c>
      <c r="I5">
        <v>2003</v>
      </c>
      <c r="K5">
        <v>2004</v>
      </c>
      <c r="M5">
        <v>2005</v>
      </c>
      <c r="O5">
        <v>2006</v>
      </c>
      <c r="Q5">
        <v>2007</v>
      </c>
      <c r="S5">
        <v>2008</v>
      </c>
      <c r="U5">
        <v>2009</v>
      </c>
      <c r="W5">
        <v>2010</v>
      </c>
      <c r="Y5">
        <v>2011</v>
      </c>
      <c r="AA5">
        <v>2012</v>
      </c>
      <c r="AC5">
        <v>2013</v>
      </c>
      <c r="AE5">
        <v>2014</v>
      </c>
      <c r="AG5">
        <v>2015</v>
      </c>
      <c r="AI5">
        <v>2016</v>
      </c>
      <c r="AK5">
        <v>2017</v>
      </c>
      <c r="AM5">
        <v>2018</v>
      </c>
      <c r="AO5">
        <v>2019</v>
      </c>
      <c r="AQ5">
        <v>2020</v>
      </c>
      <c r="AS5">
        <v>2021</v>
      </c>
      <c r="AU5">
        <v>2022</v>
      </c>
    </row>
    <row r="6" spans="1:48" x14ac:dyDescent="0.2">
      <c r="A6" t="s">
        <v>3</v>
      </c>
    </row>
    <row r="7" spans="1:48" x14ac:dyDescent="0.2">
      <c r="A7" t="s">
        <v>29</v>
      </c>
      <c r="B7" t="s">
        <v>8</v>
      </c>
      <c r="D7">
        <v>5</v>
      </c>
      <c r="F7">
        <v>1</v>
      </c>
      <c r="G7" t="s">
        <v>89</v>
      </c>
      <c r="H7">
        <v>14</v>
      </c>
      <c r="J7">
        <v>48</v>
      </c>
      <c r="L7">
        <v>99</v>
      </c>
      <c r="N7">
        <v>147</v>
      </c>
      <c r="P7">
        <v>215</v>
      </c>
      <c r="R7">
        <v>357</v>
      </c>
      <c r="T7">
        <v>582</v>
      </c>
      <c r="V7">
        <v>797</v>
      </c>
      <c r="X7">
        <v>968</v>
      </c>
      <c r="Z7">
        <v>1059</v>
      </c>
      <c r="AB7">
        <v>1171</v>
      </c>
      <c r="AD7">
        <v>1510</v>
      </c>
      <c r="AF7">
        <v>1300</v>
      </c>
      <c r="AH7">
        <v>1415</v>
      </c>
      <c r="AJ7">
        <v>1579</v>
      </c>
      <c r="AL7">
        <v>1480</v>
      </c>
      <c r="AN7">
        <v>1502</v>
      </c>
      <c r="AP7">
        <v>1727</v>
      </c>
      <c r="AR7">
        <v>1549</v>
      </c>
      <c r="AT7">
        <v>1753</v>
      </c>
      <c r="AV7">
        <v>1611</v>
      </c>
    </row>
    <row r="8" spans="1:48" x14ac:dyDescent="0.2">
      <c r="A8" t="s">
        <v>30</v>
      </c>
      <c r="C8" t="s">
        <v>87</v>
      </c>
      <c r="D8" t="s">
        <v>9</v>
      </c>
      <c r="E8" t="s">
        <v>87</v>
      </c>
      <c r="F8" t="s">
        <v>9</v>
      </c>
      <c r="G8" t="s">
        <v>87</v>
      </c>
      <c r="H8" t="s">
        <v>9</v>
      </c>
      <c r="I8" t="s">
        <v>87</v>
      </c>
      <c r="J8" t="s">
        <v>9</v>
      </c>
      <c r="K8" t="s">
        <v>87</v>
      </c>
      <c r="L8" t="s">
        <v>9</v>
      </c>
      <c r="M8" t="s">
        <v>87</v>
      </c>
      <c r="N8" t="s">
        <v>9</v>
      </c>
      <c r="O8" t="s">
        <v>87</v>
      </c>
      <c r="P8" t="s">
        <v>9</v>
      </c>
      <c r="Q8" t="s">
        <v>87</v>
      </c>
      <c r="R8" t="s">
        <v>9</v>
      </c>
      <c r="S8" t="s">
        <v>87</v>
      </c>
      <c r="T8" t="s">
        <v>9</v>
      </c>
      <c r="U8" t="s">
        <v>87</v>
      </c>
      <c r="V8" t="s">
        <v>9</v>
      </c>
      <c r="W8" t="s">
        <v>87</v>
      </c>
      <c r="X8" t="s">
        <v>9</v>
      </c>
      <c r="Y8" t="s">
        <v>87</v>
      </c>
      <c r="Z8" t="s">
        <v>9</v>
      </c>
      <c r="AA8" t="s">
        <v>87</v>
      </c>
      <c r="AB8" t="s">
        <v>9</v>
      </c>
      <c r="AC8" t="s">
        <v>87</v>
      </c>
      <c r="AD8" t="s">
        <v>9</v>
      </c>
      <c r="AE8" t="s">
        <v>87</v>
      </c>
      <c r="AF8" t="s">
        <v>9</v>
      </c>
      <c r="AG8" t="s">
        <v>87</v>
      </c>
      <c r="AH8" t="s">
        <v>9</v>
      </c>
      <c r="AI8" t="s">
        <v>87</v>
      </c>
      <c r="AJ8" t="s">
        <v>9</v>
      </c>
      <c r="AK8" t="s">
        <v>87</v>
      </c>
      <c r="AL8" t="s">
        <v>9</v>
      </c>
      <c r="AM8" t="s">
        <v>87</v>
      </c>
      <c r="AN8" t="s">
        <v>9</v>
      </c>
      <c r="AO8" t="s">
        <v>87</v>
      </c>
      <c r="AP8" t="s">
        <v>9</v>
      </c>
      <c r="AQ8" t="s">
        <v>87</v>
      </c>
      <c r="AR8" t="s">
        <v>9</v>
      </c>
      <c r="AS8" t="s">
        <v>87</v>
      </c>
      <c r="AT8" t="s">
        <v>9</v>
      </c>
      <c r="AU8" t="s">
        <v>87</v>
      </c>
      <c r="AV8" t="s">
        <v>9</v>
      </c>
    </row>
    <row r="9" spans="1:48" x14ac:dyDescent="0.2">
      <c r="A9" t="s">
        <v>31</v>
      </c>
      <c r="B9" t="s">
        <v>8</v>
      </c>
      <c r="C9" t="s">
        <v>88</v>
      </c>
      <c r="D9">
        <v>34438</v>
      </c>
      <c r="E9" t="s">
        <v>88</v>
      </c>
      <c r="F9">
        <v>34661</v>
      </c>
      <c r="G9" t="s">
        <v>88</v>
      </c>
      <c r="H9">
        <v>38360</v>
      </c>
      <c r="I9" t="s">
        <v>88</v>
      </c>
      <c r="J9">
        <v>40905</v>
      </c>
      <c r="K9" t="s">
        <v>88</v>
      </c>
      <c r="L9">
        <v>46152</v>
      </c>
      <c r="M9" t="s">
        <v>88</v>
      </c>
      <c r="N9">
        <v>47773</v>
      </c>
      <c r="O9" t="s">
        <v>88</v>
      </c>
      <c r="P9">
        <v>50880</v>
      </c>
      <c r="Q9" t="s">
        <v>88</v>
      </c>
      <c r="R9">
        <v>55499</v>
      </c>
      <c r="S9" t="s">
        <v>88</v>
      </c>
      <c r="T9">
        <v>59816</v>
      </c>
      <c r="U9" t="s">
        <v>88</v>
      </c>
      <c r="V9">
        <v>56890</v>
      </c>
      <c r="W9" t="s">
        <v>88</v>
      </c>
      <c r="X9">
        <v>63285</v>
      </c>
      <c r="Y9" t="s">
        <v>88</v>
      </c>
      <c r="Z9">
        <v>65837</v>
      </c>
      <c r="AA9" t="s">
        <v>88</v>
      </c>
      <c r="AB9">
        <v>67770</v>
      </c>
      <c r="AC9" t="s">
        <v>88</v>
      </c>
      <c r="AD9">
        <v>68046</v>
      </c>
      <c r="AE9" t="s">
        <v>88</v>
      </c>
      <c r="AF9">
        <v>70758</v>
      </c>
      <c r="AG9" t="s">
        <v>88</v>
      </c>
      <c r="AH9">
        <v>71279</v>
      </c>
      <c r="AI9" t="s">
        <v>88</v>
      </c>
      <c r="AJ9">
        <v>72690</v>
      </c>
      <c r="AK9" t="s">
        <v>88</v>
      </c>
      <c r="AL9">
        <v>78234</v>
      </c>
      <c r="AN9" t="s">
        <v>9</v>
      </c>
      <c r="AP9" t="s">
        <v>9</v>
      </c>
      <c r="AR9" t="s">
        <v>9</v>
      </c>
      <c r="AT9" t="s">
        <v>9</v>
      </c>
      <c r="AV9" t="s">
        <v>9</v>
      </c>
    </row>
    <row r="10" spans="1:48" x14ac:dyDescent="0.2">
      <c r="A10" t="s">
        <v>32</v>
      </c>
      <c r="C10" t="s">
        <v>87</v>
      </c>
      <c r="D10" t="s">
        <v>9</v>
      </c>
      <c r="E10" t="s">
        <v>87</v>
      </c>
      <c r="F10" t="s">
        <v>9</v>
      </c>
      <c r="G10" t="s">
        <v>87</v>
      </c>
      <c r="H10" t="s">
        <v>9</v>
      </c>
      <c r="I10" t="s">
        <v>87</v>
      </c>
      <c r="J10" t="s">
        <v>9</v>
      </c>
      <c r="K10" t="s">
        <v>87</v>
      </c>
      <c r="L10" t="s">
        <v>9</v>
      </c>
      <c r="M10" t="s">
        <v>87</v>
      </c>
      <c r="N10" t="s">
        <v>9</v>
      </c>
      <c r="O10" t="s">
        <v>87</v>
      </c>
      <c r="P10" t="s">
        <v>9</v>
      </c>
      <c r="Q10" t="s">
        <v>87</v>
      </c>
      <c r="R10" t="s">
        <v>9</v>
      </c>
      <c r="S10" t="s">
        <v>87</v>
      </c>
      <c r="T10" t="s">
        <v>9</v>
      </c>
      <c r="U10" t="s">
        <v>87</v>
      </c>
      <c r="V10" t="s">
        <v>9</v>
      </c>
      <c r="W10" t="s">
        <v>87</v>
      </c>
      <c r="X10" t="s">
        <v>9</v>
      </c>
      <c r="Y10" t="s">
        <v>87</v>
      </c>
      <c r="Z10" t="s">
        <v>9</v>
      </c>
      <c r="AA10" t="s">
        <v>87</v>
      </c>
      <c r="AB10" t="s">
        <v>9</v>
      </c>
      <c r="AC10" t="s">
        <v>87</v>
      </c>
      <c r="AD10" t="s">
        <v>9</v>
      </c>
      <c r="AE10" t="s">
        <v>87</v>
      </c>
      <c r="AF10" t="s">
        <v>9</v>
      </c>
      <c r="AG10" t="s">
        <v>87</v>
      </c>
      <c r="AH10" t="s">
        <v>9</v>
      </c>
      <c r="AI10" t="s">
        <v>87</v>
      </c>
      <c r="AJ10" t="s">
        <v>9</v>
      </c>
      <c r="AK10" t="s">
        <v>87</v>
      </c>
      <c r="AL10" t="s">
        <v>9</v>
      </c>
      <c r="AM10" t="s">
        <v>87</v>
      </c>
      <c r="AN10" t="s">
        <v>9</v>
      </c>
      <c r="AO10" t="s">
        <v>87</v>
      </c>
      <c r="AP10" t="s">
        <v>9</v>
      </c>
      <c r="AQ10" t="s">
        <v>87</v>
      </c>
      <c r="AR10" t="s">
        <v>9</v>
      </c>
      <c r="AS10" t="s">
        <v>87</v>
      </c>
      <c r="AT10" t="s">
        <v>9</v>
      </c>
      <c r="AU10" t="s">
        <v>87</v>
      </c>
      <c r="AV10" t="s">
        <v>9</v>
      </c>
    </row>
    <row r="11" spans="1:48" x14ac:dyDescent="0.2">
      <c r="A11" t="s">
        <v>33</v>
      </c>
      <c r="B11" t="s">
        <v>8</v>
      </c>
      <c r="D11" t="s">
        <v>9</v>
      </c>
      <c r="F11" t="s">
        <v>9</v>
      </c>
      <c r="H11">
        <v>8</v>
      </c>
      <c r="J11">
        <v>11</v>
      </c>
      <c r="L11">
        <v>8</v>
      </c>
      <c r="N11">
        <v>36</v>
      </c>
      <c r="P11">
        <v>23</v>
      </c>
      <c r="R11">
        <v>32</v>
      </c>
      <c r="T11">
        <v>32</v>
      </c>
      <c r="V11">
        <v>29</v>
      </c>
      <c r="X11">
        <v>97</v>
      </c>
      <c r="Z11">
        <v>69</v>
      </c>
      <c r="AB11">
        <v>41</v>
      </c>
      <c r="AD11">
        <v>141</v>
      </c>
      <c r="AF11">
        <v>322</v>
      </c>
      <c r="AH11">
        <v>351</v>
      </c>
      <c r="AJ11">
        <v>315</v>
      </c>
      <c r="AL11">
        <v>192</v>
      </c>
      <c r="AN11">
        <v>287</v>
      </c>
      <c r="AP11">
        <v>435</v>
      </c>
      <c r="AR11">
        <v>512</v>
      </c>
      <c r="AT11">
        <v>631</v>
      </c>
      <c r="AV11">
        <v>799</v>
      </c>
    </row>
    <row r="12" spans="1:48" x14ac:dyDescent="0.2">
      <c r="A12" t="s">
        <v>34</v>
      </c>
      <c r="C12" t="s">
        <v>87</v>
      </c>
      <c r="D12" t="s">
        <v>9</v>
      </c>
      <c r="E12" t="s">
        <v>87</v>
      </c>
      <c r="F12" t="s">
        <v>9</v>
      </c>
      <c r="G12" t="s">
        <v>87</v>
      </c>
      <c r="H12" t="s">
        <v>9</v>
      </c>
      <c r="I12" t="s">
        <v>87</v>
      </c>
      <c r="J12" t="s">
        <v>9</v>
      </c>
      <c r="K12" t="s">
        <v>87</v>
      </c>
      <c r="L12" t="s">
        <v>9</v>
      </c>
      <c r="M12" t="s">
        <v>87</v>
      </c>
      <c r="N12" t="s">
        <v>9</v>
      </c>
      <c r="O12" t="s">
        <v>87</v>
      </c>
      <c r="P12" t="s">
        <v>9</v>
      </c>
      <c r="Q12" t="s">
        <v>87</v>
      </c>
      <c r="R12" t="s">
        <v>9</v>
      </c>
      <c r="S12" t="s">
        <v>87</v>
      </c>
      <c r="T12" t="s">
        <v>9</v>
      </c>
      <c r="U12" t="s">
        <v>87</v>
      </c>
      <c r="V12" t="s">
        <v>9</v>
      </c>
      <c r="W12" t="s">
        <v>87</v>
      </c>
      <c r="X12" t="s">
        <v>9</v>
      </c>
      <c r="Y12" t="s">
        <v>87</v>
      </c>
      <c r="Z12" t="s">
        <v>9</v>
      </c>
      <c r="AA12" t="s">
        <v>87</v>
      </c>
      <c r="AB12" t="s">
        <v>9</v>
      </c>
      <c r="AC12" t="s">
        <v>87</v>
      </c>
      <c r="AD12" t="s">
        <v>9</v>
      </c>
      <c r="AE12" t="s">
        <v>87</v>
      </c>
      <c r="AF12" t="s">
        <v>9</v>
      </c>
      <c r="AG12" t="s">
        <v>87</v>
      </c>
      <c r="AH12" t="s">
        <v>9</v>
      </c>
      <c r="AI12" t="s">
        <v>87</v>
      </c>
      <c r="AJ12" t="s">
        <v>9</v>
      </c>
      <c r="AK12" t="s">
        <v>87</v>
      </c>
      <c r="AL12" t="s">
        <v>9</v>
      </c>
      <c r="AM12" t="s">
        <v>87</v>
      </c>
      <c r="AN12" t="s">
        <v>9</v>
      </c>
      <c r="AO12" t="s">
        <v>87</v>
      </c>
      <c r="AP12" t="s">
        <v>9</v>
      </c>
      <c r="AQ12" t="s">
        <v>87</v>
      </c>
      <c r="AR12" t="s">
        <v>9</v>
      </c>
      <c r="AT12" t="s">
        <v>9</v>
      </c>
      <c r="AV12" t="s">
        <v>9</v>
      </c>
    </row>
    <row r="13" spans="1:48" x14ac:dyDescent="0.2">
      <c r="A13" t="s">
        <v>35</v>
      </c>
      <c r="D13">
        <v>53806</v>
      </c>
      <c r="F13">
        <v>54994</v>
      </c>
      <c r="H13">
        <v>58655</v>
      </c>
      <c r="J13">
        <v>67080</v>
      </c>
      <c r="L13">
        <v>71394</v>
      </c>
      <c r="N13">
        <v>74843</v>
      </c>
      <c r="P13">
        <v>81801</v>
      </c>
      <c r="R13">
        <v>95409</v>
      </c>
      <c r="T13">
        <v>101600</v>
      </c>
      <c r="V13">
        <v>92674</v>
      </c>
      <c r="X13">
        <v>106830</v>
      </c>
      <c r="Z13">
        <v>105664</v>
      </c>
      <c r="AB13">
        <v>102267</v>
      </c>
      <c r="AD13">
        <v>100698</v>
      </c>
      <c r="AF13">
        <v>97128</v>
      </c>
      <c r="AH13">
        <v>98054</v>
      </c>
      <c r="AJ13">
        <v>103741</v>
      </c>
      <c r="AL13">
        <v>103215</v>
      </c>
      <c r="AN13">
        <v>109859</v>
      </c>
      <c r="AP13">
        <v>117726</v>
      </c>
      <c r="AR13">
        <v>120119</v>
      </c>
      <c r="AT13">
        <v>121303</v>
      </c>
      <c r="AV13">
        <v>109138</v>
      </c>
    </row>
    <row r="14" spans="1:48" x14ac:dyDescent="0.2">
      <c r="A14" t="s">
        <v>37</v>
      </c>
      <c r="D14" t="s">
        <v>9</v>
      </c>
      <c r="F14">
        <v>635</v>
      </c>
      <c r="H14">
        <v>835</v>
      </c>
      <c r="J14">
        <v>995</v>
      </c>
      <c r="L14">
        <v>1275</v>
      </c>
      <c r="N14">
        <v>1343</v>
      </c>
      <c r="P14">
        <v>1488</v>
      </c>
      <c r="R14">
        <v>1419</v>
      </c>
      <c r="T14">
        <v>1877</v>
      </c>
      <c r="V14">
        <v>1345</v>
      </c>
      <c r="X14">
        <v>1513</v>
      </c>
      <c r="Z14">
        <v>1718</v>
      </c>
      <c r="AB14">
        <v>1886</v>
      </c>
      <c r="AD14">
        <v>1947</v>
      </c>
      <c r="AF14">
        <v>2105</v>
      </c>
      <c r="AH14">
        <v>2252</v>
      </c>
      <c r="AJ14">
        <v>2284</v>
      </c>
      <c r="AL14">
        <v>2462</v>
      </c>
      <c r="AN14">
        <v>2581</v>
      </c>
      <c r="AP14">
        <v>2787</v>
      </c>
      <c r="AR14">
        <v>2617</v>
      </c>
      <c r="AT14">
        <v>2629</v>
      </c>
      <c r="AV14">
        <v>2591</v>
      </c>
    </row>
    <row r="15" spans="1:48" x14ac:dyDescent="0.2">
      <c r="A15" t="s">
        <v>38</v>
      </c>
      <c r="D15">
        <v>23964</v>
      </c>
      <c r="F15">
        <v>23492</v>
      </c>
      <c r="H15">
        <v>26321</v>
      </c>
      <c r="J15">
        <v>28907</v>
      </c>
      <c r="L15">
        <v>31988</v>
      </c>
      <c r="N15">
        <v>32659</v>
      </c>
      <c r="P15">
        <v>33914</v>
      </c>
      <c r="R15">
        <v>37133</v>
      </c>
      <c r="T15">
        <v>37783</v>
      </c>
      <c r="V15">
        <v>34781</v>
      </c>
      <c r="X15">
        <v>38700</v>
      </c>
      <c r="Z15">
        <v>34150</v>
      </c>
      <c r="AA15" t="s">
        <v>88</v>
      </c>
      <c r="AB15">
        <v>36289</v>
      </c>
      <c r="AD15" t="s">
        <v>9</v>
      </c>
      <c r="AF15" t="s">
        <v>9</v>
      </c>
      <c r="AH15" t="s">
        <v>9</v>
      </c>
      <c r="AJ15" t="s">
        <v>9</v>
      </c>
      <c r="AL15" t="s">
        <v>9</v>
      </c>
      <c r="AN15" t="s">
        <v>9</v>
      </c>
      <c r="AP15" t="s">
        <v>9</v>
      </c>
      <c r="AR15" t="s">
        <v>9</v>
      </c>
      <c r="AT15" t="s">
        <v>9</v>
      </c>
      <c r="AV15" t="s">
        <v>9</v>
      </c>
    </row>
    <row r="16" spans="1:48" x14ac:dyDescent="0.2">
      <c r="A16" t="s">
        <v>76</v>
      </c>
      <c r="B16" t="s">
        <v>8</v>
      </c>
      <c r="D16">
        <v>11990</v>
      </c>
      <c r="F16">
        <v>12157</v>
      </c>
      <c r="H16">
        <v>13319</v>
      </c>
      <c r="J16">
        <v>14921</v>
      </c>
      <c r="L16">
        <v>16692</v>
      </c>
      <c r="N16">
        <v>20080</v>
      </c>
      <c r="P16">
        <v>23078</v>
      </c>
      <c r="R16">
        <v>26772</v>
      </c>
      <c r="T16">
        <v>30394</v>
      </c>
      <c r="V16">
        <v>26727</v>
      </c>
      <c r="X16">
        <v>30342</v>
      </c>
      <c r="Z16">
        <v>32922</v>
      </c>
      <c r="AB16">
        <v>33209</v>
      </c>
      <c r="AD16">
        <v>34106</v>
      </c>
      <c r="AF16">
        <v>36345</v>
      </c>
      <c r="AH16">
        <v>36825</v>
      </c>
      <c r="AJ16">
        <v>36357</v>
      </c>
      <c r="AL16">
        <v>36900</v>
      </c>
      <c r="AN16">
        <v>42122</v>
      </c>
      <c r="AP16">
        <v>41590</v>
      </c>
      <c r="AR16">
        <v>41081</v>
      </c>
      <c r="AT16">
        <v>40483</v>
      </c>
      <c r="AV16">
        <v>39392</v>
      </c>
    </row>
    <row r="17" spans="1:48" x14ac:dyDescent="0.2">
      <c r="A17" t="s">
        <v>39</v>
      </c>
      <c r="B17" t="s">
        <v>8</v>
      </c>
      <c r="D17">
        <v>115</v>
      </c>
      <c r="F17">
        <v>164</v>
      </c>
      <c r="H17">
        <v>201</v>
      </c>
      <c r="J17">
        <v>332</v>
      </c>
      <c r="K17" t="s">
        <v>89</v>
      </c>
      <c r="L17">
        <v>458</v>
      </c>
      <c r="N17">
        <v>549</v>
      </c>
      <c r="P17">
        <v>666</v>
      </c>
      <c r="R17">
        <v>1206</v>
      </c>
      <c r="T17">
        <v>1442</v>
      </c>
      <c r="V17">
        <v>1108</v>
      </c>
      <c r="X17">
        <v>1105</v>
      </c>
      <c r="Z17">
        <v>1209</v>
      </c>
      <c r="AB17">
        <v>1150</v>
      </c>
      <c r="AD17">
        <v>1216</v>
      </c>
      <c r="AF17">
        <v>1383</v>
      </c>
      <c r="AH17">
        <v>1517</v>
      </c>
      <c r="AJ17">
        <v>1749</v>
      </c>
      <c r="AL17">
        <v>2126</v>
      </c>
      <c r="AN17">
        <v>2435</v>
      </c>
      <c r="AP17">
        <v>3138</v>
      </c>
      <c r="AR17">
        <v>3157</v>
      </c>
      <c r="AT17">
        <v>3472</v>
      </c>
      <c r="AV17">
        <v>3806</v>
      </c>
    </row>
    <row r="18" spans="1:48" x14ac:dyDescent="0.2">
      <c r="A18" t="s">
        <v>40</v>
      </c>
      <c r="C18" t="s">
        <v>87</v>
      </c>
      <c r="D18" t="s">
        <v>9</v>
      </c>
      <c r="E18" t="s">
        <v>87</v>
      </c>
      <c r="F18" t="s">
        <v>9</v>
      </c>
      <c r="G18" t="s">
        <v>87</v>
      </c>
      <c r="H18" t="s">
        <v>9</v>
      </c>
      <c r="I18" t="s">
        <v>87</v>
      </c>
      <c r="J18" t="s">
        <v>9</v>
      </c>
      <c r="K18" t="s">
        <v>87</v>
      </c>
      <c r="L18" t="s">
        <v>9</v>
      </c>
      <c r="M18" t="s">
        <v>87</v>
      </c>
      <c r="N18" t="s">
        <v>9</v>
      </c>
      <c r="O18" t="s">
        <v>87</v>
      </c>
      <c r="P18" t="s">
        <v>9</v>
      </c>
      <c r="Q18" t="s">
        <v>87</v>
      </c>
      <c r="R18" t="s">
        <v>9</v>
      </c>
      <c r="S18" t="s">
        <v>87</v>
      </c>
      <c r="T18" t="s">
        <v>9</v>
      </c>
      <c r="U18" t="s">
        <v>87</v>
      </c>
      <c r="V18" t="s">
        <v>9</v>
      </c>
      <c r="W18" t="s">
        <v>87</v>
      </c>
      <c r="X18" t="s">
        <v>9</v>
      </c>
      <c r="Y18" t="s">
        <v>87</v>
      </c>
      <c r="Z18" t="s">
        <v>9</v>
      </c>
      <c r="AA18" t="s">
        <v>87</v>
      </c>
      <c r="AB18" t="s">
        <v>9</v>
      </c>
      <c r="AC18" t="s">
        <v>87</v>
      </c>
      <c r="AD18" t="s">
        <v>9</v>
      </c>
      <c r="AE18" t="s">
        <v>87</v>
      </c>
      <c r="AF18" t="s">
        <v>9</v>
      </c>
      <c r="AG18" t="s">
        <v>87</v>
      </c>
      <c r="AH18" t="s">
        <v>9</v>
      </c>
      <c r="AI18" t="s">
        <v>87</v>
      </c>
      <c r="AJ18" t="s">
        <v>9</v>
      </c>
      <c r="AK18" t="s">
        <v>87</v>
      </c>
      <c r="AL18" t="s">
        <v>9</v>
      </c>
      <c r="AM18" t="s">
        <v>87</v>
      </c>
      <c r="AN18" t="s">
        <v>9</v>
      </c>
      <c r="AO18" t="s">
        <v>87</v>
      </c>
      <c r="AP18" t="s">
        <v>9</v>
      </c>
      <c r="AQ18" t="s">
        <v>87</v>
      </c>
      <c r="AR18" t="s">
        <v>9</v>
      </c>
      <c r="AS18" t="s">
        <v>87</v>
      </c>
      <c r="AT18" t="s">
        <v>9</v>
      </c>
      <c r="AU18" t="s">
        <v>87</v>
      </c>
      <c r="AV18" t="s">
        <v>9</v>
      </c>
    </row>
    <row r="19" spans="1:48" x14ac:dyDescent="0.2">
      <c r="A19" t="s">
        <v>41</v>
      </c>
      <c r="D19">
        <v>3304</v>
      </c>
      <c r="F19">
        <v>3332</v>
      </c>
      <c r="H19">
        <v>3412</v>
      </c>
      <c r="J19">
        <v>3752</v>
      </c>
      <c r="L19">
        <v>3966</v>
      </c>
      <c r="N19">
        <v>4470</v>
      </c>
      <c r="P19">
        <v>4965</v>
      </c>
      <c r="R19">
        <v>5753</v>
      </c>
      <c r="T19">
        <v>5527</v>
      </c>
      <c r="V19">
        <v>4648</v>
      </c>
      <c r="X19">
        <v>5238</v>
      </c>
      <c r="Z19">
        <v>5345</v>
      </c>
      <c r="AB19">
        <v>5267</v>
      </c>
      <c r="AD19">
        <v>5355</v>
      </c>
      <c r="AF19">
        <v>5642</v>
      </c>
      <c r="AH19">
        <v>5511</v>
      </c>
      <c r="AJ19">
        <v>5646</v>
      </c>
      <c r="AL19" t="s">
        <v>9</v>
      </c>
      <c r="AN19" t="s">
        <v>9</v>
      </c>
      <c r="AP19" t="s">
        <v>9</v>
      </c>
      <c r="AR19" t="s">
        <v>9</v>
      </c>
      <c r="AT19" t="s">
        <v>9</v>
      </c>
      <c r="AV19" t="s">
        <v>9</v>
      </c>
    </row>
    <row r="20" spans="1:48" x14ac:dyDescent="0.2">
      <c r="A20" t="s">
        <v>42</v>
      </c>
      <c r="D20">
        <v>755</v>
      </c>
      <c r="F20">
        <v>795</v>
      </c>
      <c r="H20">
        <v>959</v>
      </c>
      <c r="J20">
        <v>1077</v>
      </c>
      <c r="L20">
        <v>1011</v>
      </c>
      <c r="N20">
        <v>1119</v>
      </c>
      <c r="P20">
        <v>1323</v>
      </c>
      <c r="R20">
        <v>1370</v>
      </c>
      <c r="T20">
        <v>1367</v>
      </c>
      <c r="V20">
        <v>1187</v>
      </c>
      <c r="X20">
        <v>1297</v>
      </c>
      <c r="Z20">
        <v>1527</v>
      </c>
      <c r="AB20">
        <v>1642</v>
      </c>
      <c r="AD20">
        <v>1777</v>
      </c>
      <c r="AF20">
        <v>1977</v>
      </c>
      <c r="AH20">
        <v>1744</v>
      </c>
      <c r="AJ20">
        <v>1790</v>
      </c>
      <c r="AL20">
        <v>2000</v>
      </c>
      <c r="AN20">
        <v>1995</v>
      </c>
      <c r="AP20">
        <v>1965</v>
      </c>
      <c r="AR20">
        <v>1814</v>
      </c>
      <c r="AT20">
        <v>1907</v>
      </c>
      <c r="AV20">
        <v>2253</v>
      </c>
    </row>
    <row r="21" spans="1:48" x14ac:dyDescent="0.2">
      <c r="A21" t="s">
        <v>43</v>
      </c>
      <c r="D21">
        <v>8084</v>
      </c>
      <c r="F21">
        <v>8898</v>
      </c>
      <c r="H21">
        <v>9648</v>
      </c>
      <c r="J21">
        <v>10428</v>
      </c>
      <c r="L21">
        <v>11801</v>
      </c>
      <c r="N21">
        <v>11063</v>
      </c>
      <c r="P21">
        <v>11904</v>
      </c>
      <c r="R21">
        <v>12486</v>
      </c>
      <c r="T21">
        <v>12557</v>
      </c>
      <c r="V21">
        <v>9412</v>
      </c>
      <c r="X21">
        <v>10413</v>
      </c>
      <c r="Z21">
        <v>11983</v>
      </c>
      <c r="AB21">
        <v>12097</v>
      </c>
      <c r="AD21">
        <v>12339</v>
      </c>
      <c r="AF21">
        <v>12090</v>
      </c>
      <c r="AH21">
        <v>11861</v>
      </c>
      <c r="AJ21">
        <v>12254</v>
      </c>
      <c r="AL21">
        <v>13317</v>
      </c>
      <c r="AN21">
        <v>13186</v>
      </c>
      <c r="AP21">
        <v>13002</v>
      </c>
      <c r="AR21">
        <v>11876</v>
      </c>
      <c r="AT21">
        <v>11412</v>
      </c>
      <c r="AV21">
        <v>11160</v>
      </c>
    </row>
    <row r="22" spans="1:48" x14ac:dyDescent="0.2">
      <c r="A22" t="s">
        <v>10</v>
      </c>
      <c r="B22" t="s">
        <v>8</v>
      </c>
      <c r="D22">
        <v>25572</v>
      </c>
      <c r="F22">
        <v>26536</v>
      </c>
      <c r="H22">
        <v>29419</v>
      </c>
      <c r="J22">
        <v>31984</v>
      </c>
      <c r="L22">
        <v>35802</v>
      </c>
      <c r="N22">
        <v>35440</v>
      </c>
      <c r="P22">
        <v>35850</v>
      </c>
      <c r="R22">
        <v>41878</v>
      </c>
      <c r="T22">
        <v>43743</v>
      </c>
      <c r="V22">
        <v>40826</v>
      </c>
      <c r="X22">
        <v>43032</v>
      </c>
      <c r="Z22">
        <v>42518</v>
      </c>
      <c r="AB22">
        <v>44672</v>
      </c>
      <c r="AD22">
        <v>47225</v>
      </c>
      <c r="AF22">
        <v>49421</v>
      </c>
      <c r="AH22">
        <v>49865</v>
      </c>
      <c r="AJ22">
        <v>49870</v>
      </c>
      <c r="AL22">
        <v>55573</v>
      </c>
      <c r="AN22">
        <v>55381</v>
      </c>
      <c r="AP22">
        <v>55203</v>
      </c>
      <c r="AR22">
        <v>47877</v>
      </c>
      <c r="AT22">
        <v>59218</v>
      </c>
      <c r="AV22">
        <v>58389</v>
      </c>
    </row>
    <row r="23" spans="1:48" x14ac:dyDescent="0.2">
      <c r="A23" t="s">
        <v>44</v>
      </c>
      <c r="D23">
        <v>391</v>
      </c>
      <c r="F23">
        <v>421</v>
      </c>
      <c r="H23">
        <v>434</v>
      </c>
      <c r="J23">
        <v>704</v>
      </c>
      <c r="L23">
        <v>881</v>
      </c>
      <c r="N23">
        <v>1049</v>
      </c>
      <c r="P23">
        <v>1148</v>
      </c>
      <c r="R23">
        <v>1632</v>
      </c>
      <c r="T23">
        <v>2016</v>
      </c>
      <c r="V23">
        <v>1546</v>
      </c>
      <c r="X23">
        <v>2071</v>
      </c>
      <c r="Z23">
        <v>2731</v>
      </c>
      <c r="AB23">
        <v>3215</v>
      </c>
      <c r="AD23">
        <v>3351</v>
      </c>
      <c r="AF23">
        <v>4121</v>
      </c>
      <c r="AH23">
        <v>3624</v>
      </c>
      <c r="AJ23">
        <v>3273</v>
      </c>
      <c r="AL23">
        <v>3787</v>
      </c>
      <c r="AN23">
        <v>4189</v>
      </c>
      <c r="AP23">
        <v>5499</v>
      </c>
      <c r="AR23">
        <v>4495</v>
      </c>
      <c r="AT23">
        <v>3723</v>
      </c>
      <c r="AV23">
        <v>4348</v>
      </c>
    </row>
    <row r="24" spans="1:48" x14ac:dyDescent="0.2">
      <c r="A24" t="s">
        <v>11</v>
      </c>
      <c r="D24">
        <v>61034</v>
      </c>
      <c r="F24">
        <v>65631</v>
      </c>
      <c r="G24" t="s">
        <v>89</v>
      </c>
      <c r="H24">
        <v>71942</v>
      </c>
      <c r="J24">
        <v>78675</v>
      </c>
      <c r="L24">
        <v>89472</v>
      </c>
      <c r="N24">
        <v>97544</v>
      </c>
      <c r="P24">
        <v>109131</v>
      </c>
      <c r="R24">
        <v>116525</v>
      </c>
      <c r="T24">
        <v>121473</v>
      </c>
      <c r="V24">
        <v>97999</v>
      </c>
      <c r="X24">
        <v>106832</v>
      </c>
      <c r="Z24">
        <v>125983</v>
      </c>
      <c r="AB24">
        <v>127882</v>
      </c>
      <c r="AD24">
        <v>129573</v>
      </c>
      <c r="AF24">
        <v>133293</v>
      </c>
      <c r="AH24">
        <v>125101</v>
      </c>
      <c r="AJ24">
        <v>127205</v>
      </c>
      <c r="AL24">
        <v>124116</v>
      </c>
      <c r="AN24">
        <v>126604</v>
      </c>
      <c r="AP24">
        <v>125257</v>
      </c>
      <c r="AR24">
        <v>117807</v>
      </c>
      <c r="AT24">
        <v>120758</v>
      </c>
      <c r="AV24">
        <v>111039</v>
      </c>
    </row>
    <row r="25" spans="1:48" x14ac:dyDescent="0.2">
      <c r="A25" t="s">
        <v>45</v>
      </c>
      <c r="D25">
        <v>12507</v>
      </c>
      <c r="F25">
        <v>13231</v>
      </c>
      <c r="H25">
        <v>15290</v>
      </c>
      <c r="J25">
        <v>17617</v>
      </c>
      <c r="L25">
        <v>17393</v>
      </c>
      <c r="N25">
        <v>16280</v>
      </c>
      <c r="P25">
        <v>17174</v>
      </c>
      <c r="R25">
        <v>16048</v>
      </c>
      <c r="T25">
        <v>8387</v>
      </c>
      <c r="V25">
        <v>7964</v>
      </c>
      <c r="X25">
        <v>10752</v>
      </c>
      <c r="Z25">
        <v>21871</v>
      </c>
      <c r="AB25">
        <v>33670</v>
      </c>
      <c r="AD25">
        <v>38625</v>
      </c>
      <c r="AF25">
        <v>40073</v>
      </c>
      <c r="AH25">
        <v>36846</v>
      </c>
      <c r="AJ25">
        <v>39141</v>
      </c>
      <c r="AL25">
        <v>43279</v>
      </c>
      <c r="AN25">
        <v>48772</v>
      </c>
      <c r="AP25">
        <v>54246</v>
      </c>
      <c r="AR25">
        <v>50545</v>
      </c>
      <c r="AT25">
        <v>44696</v>
      </c>
      <c r="AV25">
        <v>40288</v>
      </c>
    </row>
    <row r="26" spans="1:48" x14ac:dyDescent="0.2">
      <c r="A26" t="s">
        <v>46</v>
      </c>
      <c r="C26" t="s">
        <v>87</v>
      </c>
      <c r="D26" t="s">
        <v>9</v>
      </c>
      <c r="E26" t="s">
        <v>87</v>
      </c>
      <c r="F26" t="s">
        <v>9</v>
      </c>
      <c r="G26" t="s">
        <v>87</v>
      </c>
      <c r="H26" t="s">
        <v>9</v>
      </c>
      <c r="I26" t="s">
        <v>87</v>
      </c>
      <c r="J26" t="s">
        <v>9</v>
      </c>
      <c r="K26" t="s">
        <v>87</v>
      </c>
      <c r="L26" t="s">
        <v>9</v>
      </c>
      <c r="M26" t="s">
        <v>87</v>
      </c>
      <c r="N26" t="s">
        <v>9</v>
      </c>
      <c r="O26" t="s">
        <v>87</v>
      </c>
      <c r="P26" t="s">
        <v>9</v>
      </c>
      <c r="Q26" t="s">
        <v>87</v>
      </c>
      <c r="R26" t="s">
        <v>9</v>
      </c>
      <c r="S26" t="s">
        <v>87</v>
      </c>
      <c r="T26" t="s">
        <v>9</v>
      </c>
      <c r="U26" t="s">
        <v>87</v>
      </c>
      <c r="V26" t="s">
        <v>9</v>
      </c>
      <c r="W26" t="s">
        <v>87</v>
      </c>
      <c r="X26" t="s">
        <v>9</v>
      </c>
      <c r="Y26" t="s">
        <v>87</v>
      </c>
      <c r="Z26" t="s">
        <v>9</v>
      </c>
      <c r="AA26" t="s">
        <v>87</v>
      </c>
      <c r="AB26" t="s">
        <v>9</v>
      </c>
      <c r="AC26" t="s">
        <v>87</v>
      </c>
      <c r="AD26" t="s">
        <v>9</v>
      </c>
      <c r="AE26" t="s">
        <v>87</v>
      </c>
      <c r="AF26" t="s">
        <v>9</v>
      </c>
      <c r="AG26" t="s">
        <v>87</v>
      </c>
      <c r="AH26" t="s">
        <v>9</v>
      </c>
      <c r="AI26" t="s">
        <v>87</v>
      </c>
      <c r="AJ26" t="s">
        <v>9</v>
      </c>
      <c r="AK26" t="s">
        <v>87</v>
      </c>
      <c r="AL26" t="s">
        <v>9</v>
      </c>
      <c r="AM26" t="s">
        <v>87</v>
      </c>
      <c r="AN26" t="s">
        <v>9</v>
      </c>
      <c r="AO26" t="s">
        <v>87</v>
      </c>
      <c r="AP26" t="s">
        <v>9</v>
      </c>
      <c r="AQ26" t="s">
        <v>87</v>
      </c>
      <c r="AR26" t="s">
        <v>9</v>
      </c>
      <c r="AS26" t="s">
        <v>87</v>
      </c>
      <c r="AT26" t="s">
        <v>9</v>
      </c>
      <c r="AU26" t="s">
        <v>87</v>
      </c>
      <c r="AV26" t="s">
        <v>9</v>
      </c>
    </row>
    <row r="27" spans="1:48" x14ac:dyDescent="0.2">
      <c r="A27" t="s">
        <v>47</v>
      </c>
      <c r="D27">
        <v>5164</v>
      </c>
      <c r="F27">
        <v>4966</v>
      </c>
      <c r="H27">
        <v>4771</v>
      </c>
      <c r="J27">
        <v>4984</v>
      </c>
      <c r="L27">
        <v>5310</v>
      </c>
      <c r="N27">
        <v>5636</v>
      </c>
      <c r="P27">
        <v>5884</v>
      </c>
      <c r="R27">
        <v>6170</v>
      </c>
      <c r="T27">
        <v>6581</v>
      </c>
      <c r="V27">
        <v>6200</v>
      </c>
      <c r="X27">
        <v>6001</v>
      </c>
      <c r="Z27">
        <v>6105</v>
      </c>
      <c r="AB27">
        <v>6388</v>
      </c>
      <c r="AD27">
        <v>6782</v>
      </c>
      <c r="AF27">
        <v>6674</v>
      </c>
      <c r="AH27">
        <v>7255</v>
      </c>
      <c r="AJ27">
        <v>7477</v>
      </c>
      <c r="AL27">
        <v>7761</v>
      </c>
      <c r="AN27">
        <v>8117</v>
      </c>
      <c r="AP27">
        <v>7662</v>
      </c>
      <c r="AR27">
        <v>6970</v>
      </c>
      <c r="AT27">
        <v>7751</v>
      </c>
      <c r="AV27">
        <v>7754</v>
      </c>
    </row>
    <row r="28" spans="1:48" x14ac:dyDescent="0.2">
      <c r="A28" t="s">
        <v>12</v>
      </c>
      <c r="B28" t="s">
        <v>8</v>
      </c>
      <c r="D28">
        <v>32326</v>
      </c>
      <c r="F28">
        <v>37252</v>
      </c>
      <c r="H28">
        <v>43694</v>
      </c>
      <c r="J28">
        <v>51035</v>
      </c>
      <c r="L28">
        <v>54791</v>
      </c>
      <c r="N28">
        <v>62009</v>
      </c>
      <c r="P28">
        <v>73469</v>
      </c>
      <c r="R28">
        <v>92247</v>
      </c>
      <c r="T28">
        <v>93440</v>
      </c>
      <c r="V28">
        <v>101244</v>
      </c>
      <c r="X28">
        <v>114158</v>
      </c>
      <c r="Z28">
        <v>120276</v>
      </c>
      <c r="AB28">
        <v>119866</v>
      </c>
      <c r="AD28">
        <v>114672</v>
      </c>
      <c r="AF28">
        <v>119441</v>
      </c>
      <c r="AH28">
        <v>123168</v>
      </c>
      <c r="AJ28">
        <v>124663</v>
      </c>
      <c r="AL28">
        <v>133635</v>
      </c>
      <c r="AN28" t="s">
        <v>9</v>
      </c>
      <c r="AP28" t="s">
        <v>9</v>
      </c>
      <c r="AR28" t="s">
        <v>9</v>
      </c>
      <c r="AT28" t="s">
        <v>9</v>
      </c>
      <c r="AV28" t="s">
        <v>9</v>
      </c>
    </row>
    <row r="29" spans="1:48" x14ac:dyDescent="0.2">
      <c r="A29" t="s">
        <v>48</v>
      </c>
      <c r="D29">
        <v>6262</v>
      </c>
      <c r="F29">
        <v>5731</v>
      </c>
      <c r="H29">
        <v>5919</v>
      </c>
      <c r="J29">
        <v>6574</v>
      </c>
      <c r="L29">
        <v>7022</v>
      </c>
      <c r="N29">
        <v>7803</v>
      </c>
      <c r="P29">
        <v>8472</v>
      </c>
      <c r="R29">
        <v>8876</v>
      </c>
      <c r="T29">
        <v>7945</v>
      </c>
      <c r="V29">
        <v>6702</v>
      </c>
      <c r="X29">
        <v>6457</v>
      </c>
      <c r="Z29">
        <v>6311</v>
      </c>
      <c r="AB29">
        <v>6714</v>
      </c>
      <c r="AD29">
        <v>6204</v>
      </c>
      <c r="AF29">
        <v>6646</v>
      </c>
      <c r="AH29">
        <v>6983</v>
      </c>
      <c r="AJ29">
        <v>7230</v>
      </c>
      <c r="AL29">
        <v>7346</v>
      </c>
      <c r="AN29">
        <v>7629</v>
      </c>
      <c r="AP29">
        <v>8009</v>
      </c>
      <c r="AR29">
        <v>7806</v>
      </c>
      <c r="AT29">
        <v>8796</v>
      </c>
      <c r="AV29">
        <v>8457</v>
      </c>
    </row>
    <row r="30" spans="1:48" x14ac:dyDescent="0.2">
      <c r="A30" t="s">
        <v>77</v>
      </c>
      <c r="D30">
        <v>13114</v>
      </c>
      <c r="F30">
        <v>13055</v>
      </c>
      <c r="H30">
        <v>14529</v>
      </c>
      <c r="J30">
        <v>15790</v>
      </c>
      <c r="L30">
        <v>16695</v>
      </c>
      <c r="N30">
        <v>17784</v>
      </c>
      <c r="P30">
        <v>18257</v>
      </c>
      <c r="R30">
        <v>20302</v>
      </c>
      <c r="T30">
        <v>21984</v>
      </c>
      <c r="V30">
        <v>20436</v>
      </c>
      <c r="X30">
        <v>23049</v>
      </c>
      <c r="Z30">
        <v>24559</v>
      </c>
      <c r="AB30">
        <v>26697</v>
      </c>
      <c r="AD30">
        <v>26128</v>
      </c>
      <c r="AF30">
        <v>24113</v>
      </c>
      <c r="AH30">
        <v>24892</v>
      </c>
      <c r="AJ30">
        <v>27019</v>
      </c>
      <c r="AL30">
        <v>27381</v>
      </c>
      <c r="AN30">
        <v>27397</v>
      </c>
      <c r="AP30">
        <v>26582</v>
      </c>
      <c r="AR30">
        <v>27273</v>
      </c>
      <c r="AT30">
        <v>27825</v>
      </c>
      <c r="AV30" t="s">
        <v>9</v>
      </c>
    </row>
    <row r="31" spans="1:48" x14ac:dyDescent="0.2">
      <c r="A31" t="s">
        <v>13</v>
      </c>
      <c r="D31">
        <v>53452</v>
      </c>
      <c r="F31">
        <v>54829</v>
      </c>
      <c r="H31">
        <v>62161</v>
      </c>
      <c r="J31">
        <v>65869</v>
      </c>
      <c r="L31">
        <v>76270</v>
      </c>
      <c r="N31">
        <v>76064</v>
      </c>
      <c r="P31">
        <v>80330</v>
      </c>
      <c r="R31">
        <v>85580</v>
      </c>
      <c r="T31">
        <v>81932</v>
      </c>
      <c r="V31">
        <v>81880</v>
      </c>
      <c r="X31">
        <v>82502</v>
      </c>
      <c r="Z31">
        <v>76311</v>
      </c>
      <c r="AB31">
        <v>79015</v>
      </c>
      <c r="AD31">
        <v>81257</v>
      </c>
      <c r="AF31">
        <v>85500</v>
      </c>
      <c r="AH31">
        <v>95476</v>
      </c>
      <c r="AJ31">
        <v>91326</v>
      </c>
      <c r="AL31">
        <v>89194</v>
      </c>
      <c r="AN31">
        <v>105819</v>
      </c>
      <c r="AP31">
        <v>101870</v>
      </c>
      <c r="AR31">
        <v>96272</v>
      </c>
      <c r="AT31">
        <v>93354</v>
      </c>
      <c r="AV31">
        <v>81683</v>
      </c>
    </row>
    <row r="32" spans="1:48" x14ac:dyDescent="0.2">
      <c r="A32" t="s">
        <v>14</v>
      </c>
      <c r="D32">
        <v>212596</v>
      </c>
      <c r="F32">
        <v>206236</v>
      </c>
      <c r="H32">
        <v>212826</v>
      </c>
      <c r="J32">
        <v>225488</v>
      </c>
      <c r="L32">
        <v>246277</v>
      </c>
      <c r="N32">
        <v>255060</v>
      </c>
      <c r="P32">
        <v>268341</v>
      </c>
      <c r="R32">
        <v>277755</v>
      </c>
      <c r="T32">
        <v>276735</v>
      </c>
      <c r="V32">
        <v>240644</v>
      </c>
      <c r="X32">
        <v>275440</v>
      </c>
      <c r="Z32">
        <v>278061</v>
      </c>
      <c r="AB32">
        <v>275534</v>
      </c>
      <c r="AD32">
        <v>278919</v>
      </c>
      <c r="AF32">
        <v>281774</v>
      </c>
      <c r="AH32">
        <v>275694</v>
      </c>
      <c r="AJ32">
        <v>281267</v>
      </c>
      <c r="AL32">
        <v>293928</v>
      </c>
      <c r="AN32">
        <v>298936</v>
      </c>
      <c r="AP32">
        <v>294529</v>
      </c>
      <c r="AR32">
        <v>268789</v>
      </c>
      <c r="AT32">
        <v>282141</v>
      </c>
      <c r="AV32" t="s">
        <v>9</v>
      </c>
    </row>
    <row r="33" spans="1:48" x14ac:dyDescent="0.2">
      <c r="A33" t="s">
        <v>50</v>
      </c>
      <c r="D33">
        <v>107842</v>
      </c>
      <c r="F33">
        <v>147527</v>
      </c>
      <c r="H33">
        <v>174610</v>
      </c>
      <c r="J33">
        <v>200778</v>
      </c>
      <c r="L33">
        <v>232587</v>
      </c>
      <c r="N33">
        <v>240219</v>
      </c>
      <c r="P33">
        <v>266412</v>
      </c>
      <c r="R33">
        <v>281449</v>
      </c>
      <c r="T33">
        <v>280449</v>
      </c>
      <c r="V33">
        <v>265913</v>
      </c>
      <c r="X33">
        <v>313714</v>
      </c>
      <c r="Z33">
        <v>348285</v>
      </c>
      <c r="AB33">
        <v>370701</v>
      </c>
      <c r="AD33">
        <v>391387</v>
      </c>
      <c r="AF33">
        <v>418201</v>
      </c>
      <c r="AH33">
        <v>429628</v>
      </c>
      <c r="AJ33">
        <v>437063</v>
      </c>
      <c r="AL33">
        <v>481516</v>
      </c>
      <c r="AN33">
        <v>562852</v>
      </c>
      <c r="AP33">
        <v>575074</v>
      </c>
      <c r="AR33">
        <v>499768</v>
      </c>
      <c r="AT33">
        <v>531709</v>
      </c>
      <c r="AV33">
        <v>503354</v>
      </c>
    </row>
    <row r="34" spans="1:48" x14ac:dyDescent="0.2">
      <c r="A34" t="s">
        <v>51</v>
      </c>
      <c r="D34">
        <v>864</v>
      </c>
      <c r="F34">
        <v>999</v>
      </c>
      <c r="H34">
        <v>1162</v>
      </c>
      <c r="J34">
        <v>1308</v>
      </c>
      <c r="L34">
        <v>1409</v>
      </c>
      <c r="N34">
        <v>1569</v>
      </c>
      <c r="P34">
        <v>1727</v>
      </c>
      <c r="R34">
        <v>1965</v>
      </c>
      <c r="T34">
        <v>1965</v>
      </c>
      <c r="V34">
        <v>1795</v>
      </c>
      <c r="X34">
        <v>2561</v>
      </c>
      <c r="Z34">
        <v>3050</v>
      </c>
      <c r="AB34">
        <v>3677</v>
      </c>
      <c r="AD34">
        <v>3950</v>
      </c>
      <c r="AF34">
        <v>4187</v>
      </c>
      <c r="AH34">
        <v>3875</v>
      </c>
      <c r="AJ34">
        <v>4097</v>
      </c>
      <c r="AL34">
        <v>4659</v>
      </c>
      <c r="AN34">
        <v>4978</v>
      </c>
      <c r="AP34">
        <v>4885</v>
      </c>
      <c r="AR34">
        <v>4683</v>
      </c>
      <c r="AT34">
        <v>4358</v>
      </c>
      <c r="AV34">
        <v>4771</v>
      </c>
    </row>
    <row r="35" spans="1:48" x14ac:dyDescent="0.2">
      <c r="A35" t="s">
        <v>52</v>
      </c>
      <c r="C35" t="s">
        <v>87</v>
      </c>
      <c r="D35" t="s">
        <v>9</v>
      </c>
      <c r="E35" t="s">
        <v>87</v>
      </c>
      <c r="F35" t="s">
        <v>9</v>
      </c>
      <c r="G35" t="s">
        <v>87</v>
      </c>
      <c r="H35" t="s">
        <v>9</v>
      </c>
      <c r="I35" t="s">
        <v>87</v>
      </c>
      <c r="J35" t="s">
        <v>9</v>
      </c>
      <c r="K35" t="s">
        <v>87</v>
      </c>
      <c r="L35" t="s">
        <v>9</v>
      </c>
      <c r="M35" t="s">
        <v>87</v>
      </c>
      <c r="N35" t="s">
        <v>9</v>
      </c>
      <c r="O35" t="s">
        <v>87</v>
      </c>
      <c r="P35" t="s">
        <v>9</v>
      </c>
      <c r="Q35" t="s">
        <v>87</v>
      </c>
      <c r="R35" t="s">
        <v>9</v>
      </c>
      <c r="S35" t="s">
        <v>87</v>
      </c>
      <c r="T35" t="s">
        <v>9</v>
      </c>
      <c r="U35" t="s">
        <v>87</v>
      </c>
      <c r="V35" t="s">
        <v>9</v>
      </c>
      <c r="W35" t="s">
        <v>87</v>
      </c>
      <c r="X35" t="s">
        <v>9</v>
      </c>
      <c r="Y35" t="s">
        <v>87</v>
      </c>
      <c r="Z35" t="s">
        <v>9</v>
      </c>
      <c r="AA35" t="s">
        <v>87</v>
      </c>
      <c r="AB35" t="s">
        <v>9</v>
      </c>
      <c r="AC35" t="s">
        <v>87</v>
      </c>
      <c r="AD35" t="s">
        <v>9</v>
      </c>
      <c r="AE35" t="s">
        <v>87</v>
      </c>
      <c r="AF35" t="s">
        <v>9</v>
      </c>
      <c r="AG35" t="s">
        <v>87</v>
      </c>
      <c r="AH35" t="s">
        <v>9</v>
      </c>
      <c r="AI35" t="s">
        <v>87</v>
      </c>
      <c r="AJ35" t="s">
        <v>9</v>
      </c>
      <c r="AK35" t="s">
        <v>87</v>
      </c>
      <c r="AL35" t="s">
        <v>9</v>
      </c>
      <c r="AM35" t="s">
        <v>87</v>
      </c>
      <c r="AN35" t="s">
        <v>9</v>
      </c>
      <c r="AO35" t="s">
        <v>87</v>
      </c>
      <c r="AP35" t="s">
        <v>9</v>
      </c>
      <c r="AQ35" t="s">
        <v>87</v>
      </c>
      <c r="AR35" t="s">
        <v>9</v>
      </c>
      <c r="AS35" t="s">
        <v>87</v>
      </c>
      <c r="AT35" t="s">
        <v>9</v>
      </c>
      <c r="AU35" t="s">
        <v>87</v>
      </c>
      <c r="AV35" t="s">
        <v>9</v>
      </c>
    </row>
    <row r="36" spans="1:48" x14ac:dyDescent="0.2">
      <c r="A36" t="s">
        <v>53</v>
      </c>
      <c r="B36" t="s">
        <v>8</v>
      </c>
      <c r="D36">
        <v>314</v>
      </c>
      <c r="F36">
        <v>398</v>
      </c>
      <c r="H36">
        <v>585</v>
      </c>
      <c r="J36">
        <v>860</v>
      </c>
      <c r="L36">
        <v>1154</v>
      </c>
      <c r="N36">
        <v>1380</v>
      </c>
      <c r="P36">
        <v>1586</v>
      </c>
      <c r="R36">
        <v>2255</v>
      </c>
      <c r="T36">
        <v>2570</v>
      </c>
      <c r="V36">
        <v>2310</v>
      </c>
      <c r="X36">
        <v>2889</v>
      </c>
      <c r="Z36">
        <v>3460</v>
      </c>
      <c r="AB36">
        <v>3556</v>
      </c>
      <c r="AD36">
        <v>3712</v>
      </c>
      <c r="AF36">
        <v>4662</v>
      </c>
      <c r="AH36">
        <v>3610</v>
      </c>
      <c r="AJ36">
        <v>4394</v>
      </c>
      <c r="AL36">
        <v>4691</v>
      </c>
      <c r="AN36">
        <v>6949</v>
      </c>
      <c r="AP36">
        <v>6656</v>
      </c>
      <c r="AR36">
        <v>5958</v>
      </c>
      <c r="AT36">
        <v>6536</v>
      </c>
      <c r="AV36">
        <v>8183</v>
      </c>
    </row>
    <row r="37" spans="1:48" x14ac:dyDescent="0.2">
      <c r="A37" t="s">
        <v>54</v>
      </c>
      <c r="C37" t="s">
        <v>87</v>
      </c>
      <c r="D37" t="s">
        <v>9</v>
      </c>
      <c r="E37" t="s">
        <v>87</v>
      </c>
      <c r="F37" t="s">
        <v>9</v>
      </c>
      <c r="G37" t="s">
        <v>87</v>
      </c>
      <c r="H37" t="s">
        <v>9</v>
      </c>
      <c r="I37" t="s">
        <v>87</v>
      </c>
      <c r="J37" t="s">
        <v>9</v>
      </c>
      <c r="K37" t="s">
        <v>87</v>
      </c>
      <c r="L37" t="s">
        <v>9</v>
      </c>
      <c r="M37" t="s">
        <v>87</v>
      </c>
      <c r="N37" t="s">
        <v>9</v>
      </c>
      <c r="O37" t="s">
        <v>87</v>
      </c>
      <c r="P37" t="s">
        <v>9</v>
      </c>
      <c r="Q37" t="s">
        <v>87</v>
      </c>
      <c r="R37" t="s">
        <v>9</v>
      </c>
      <c r="S37" t="s">
        <v>87</v>
      </c>
      <c r="T37" t="s">
        <v>9</v>
      </c>
      <c r="U37" t="s">
        <v>87</v>
      </c>
      <c r="V37" t="s">
        <v>9</v>
      </c>
      <c r="W37" t="s">
        <v>87</v>
      </c>
      <c r="X37" t="s">
        <v>9</v>
      </c>
      <c r="Y37" t="s">
        <v>87</v>
      </c>
      <c r="Z37" t="s">
        <v>9</v>
      </c>
      <c r="AA37" t="s">
        <v>87</v>
      </c>
      <c r="AB37" t="s">
        <v>9</v>
      </c>
      <c r="AC37" t="s">
        <v>87</v>
      </c>
      <c r="AD37" t="s">
        <v>9</v>
      </c>
      <c r="AE37" t="s">
        <v>87</v>
      </c>
      <c r="AF37" t="s">
        <v>9</v>
      </c>
      <c r="AG37" t="s">
        <v>87</v>
      </c>
      <c r="AH37" t="s">
        <v>9</v>
      </c>
      <c r="AI37" t="s">
        <v>87</v>
      </c>
      <c r="AJ37" t="s">
        <v>9</v>
      </c>
      <c r="AK37" t="s">
        <v>87</v>
      </c>
      <c r="AL37" t="s">
        <v>9</v>
      </c>
      <c r="AM37" t="s">
        <v>87</v>
      </c>
      <c r="AN37" t="s">
        <v>9</v>
      </c>
      <c r="AO37" t="s">
        <v>87</v>
      </c>
      <c r="AP37" t="s">
        <v>9</v>
      </c>
      <c r="AQ37" t="s">
        <v>87</v>
      </c>
      <c r="AR37" t="s">
        <v>9</v>
      </c>
      <c r="AS37" t="s">
        <v>87</v>
      </c>
      <c r="AT37" t="s">
        <v>9</v>
      </c>
      <c r="AU37" t="s">
        <v>87</v>
      </c>
      <c r="AV37" t="s">
        <v>9</v>
      </c>
    </row>
    <row r="38" spans="1:48" x14ac:dyDescent="0.2">
      <c r="A38" t="s">
        <v>78</v>
      </c>
      <c r="D38">
        <v>11061</v>
      </c>
      <c r="F38">
        <v>11920</v>
      </c>
      <c r="H38">
        <v>12700</v>
      </c>
      <c r="J38">
        <v>14308</v>
      </c>
      <c r="L38">
        <v>14900</v>
      </c>
      <c r="N38">
        <v>13719</v>
      </c>
      <c r="P38" t="s">
        <v>9</v>
      </c>
      <c r="R38" t="s">
        <v>9</v>
      </c>
      <c r="T38" t="s">
        <v>9</v>
      </c>
      <c r="V38" t="s">
        <v>9</v>
      </c>
      <c r="X38" t="s">
        <v>9</v>
      </c>
      <c r="Z38" t="s">
        <v>9</v>
      </c>
      <c r="AB38" t="s">
        <v>9</v>
      </c>
      <c r="AD38" t="s">
        <v>9</v>
      </c>
      <c r="AF38" t="s">
        <v>9</v>
      </c>
      <c r="AH38" t="s">
        <v>9</v>
      </c>
      <c r="AJ38" t="s">
        <v>9</v>
      </c>
      <c r="AL38" t="s">
        <v>9</v>
      </c>
      <c r="AN38" t="s">
        <v>9</v>
      </c>
      <c r="AP38" t="s">
        <v>9</v>
      </c>
      <c r="AR38" t="s">
        <v>9</v>
      </c>
      <c r="AT38" t="s">
        <v>9</v>
      </c>
      <c r="AV38" t="s">
        <v>9</v>
      </c>
    </row>
    <row r="39" spans="1:48" x14ac:dyDescent="0.2">
      <c r="A39" t="s">
        <v>55</v>
      </c>
      <c r="B39" t="s">
        <v>8</v>
      </c>
      <c r="C39" t="s">
        <v>88</v>
      </c>
      <c r="D39">
        <v>31578</v>
      </c>
      <c r="E39" t="s">
        <v>88</v>
      </c>
      <c r="F39">
        <v>32608</v>
      </c>
      <c r="G39" t="s">
        <v>88</v>
      </c>
      <c r="H39">
        <v>37552</v>
      </c>
      <c r="I39" t="s">
        <v>88</v>
      </c>
      <c r="J39">
        <v>40449</v>
      </c>
      <c r="K39" t="s">
        <v>88</v>
      </c>
      <c r="L39">
        <v>45692</v>
      </c>
      <c r="M39" t="s">
        <v>88</v>
      </c>
      <c r="N39">
        <v>51203</v>
      </c>
      <c r="O39" t="s">
        <v>88</v>
      </c>
      <c r="P39">
        <v>64243</v>
      </c>
      <c r="Q39" t="s">
        <v>88</v>
      </c>
      <c r="R39">
        <v>73499</v>
      </c>
      <c r="S39" t="s">
        <v>88</v>
      </c>
      <c r="T39">
        <v>79586</v>
      </c>
      <c r="U39" t="s">
        <v>88</v>
      </c>
      <c r="V39">
        <v>69228</v>
      </c>
      <c r="W39" t="s">
        <v>89</v>
      </c>
      <c r="X39">
        <v>88593</v>
      </c>
      <c r="Y39" t="s">
        <v>88</v>
      </c>
      <c r="Z39">
        <v>101367</v>
      </c>
      <c r="AA39" t="s">
        <v>88</v>
      </c>
      <c r="AB39">
        <v>117074</v>
      </c>
      <c r="AC39" t="s">
        <v>88</v>
      </c>
      <c r="AD39">
        <v>117007</v>
      </c>
      <c r="AE39" t="s">
        <v>88</v>
      </c>
      <c r="AF39">
        <v>121408</v>
      </c>
      <c r="AG39" t="s">
        <v>88</v>
      </c>
      <c r="AH39">
        <v>132156</v>
      </c>
      <c r="AI39" t="s">
        <v>88</v>
      </c>
      <c r="AJ39">
        <v>136375</v>
      </c>
      <c r="AK39" t="s">
        <v>88</v>
      </c>
      <c r="AL39">
        <v>151705</v>
      </c>
      <c r="AM39" t="s">
        <v>88</v>
      </c>
      <c r="AN39">
        <v>166366</v>
      </c>
      <c r="AO39" t="s">
        <v>88</v>
      </c>
      <c r="AP39">
        <v>169188</v>
      </c>
      <c r="AQ39" t="s">
        <v>88</v>
      </c>
      <c r="AR39">
        <v>153890</v>
      </c>
      <c r="AS39" t="s">
        <v>88</v>
      </c>
      <c r="AT39">
        <v>187113</v>
      </c>
      <c r="AU39" t="s">
        <v>88</v>
      </c>
      <c r="AV39">
        <v>197900</v>
      </c>
    </row>
    <row r="40" spans="1:48" x14ac:dyDescent="0.2">
      <c r="A40" t="s">
        <v>56</v>
      </c>
      <c r="C40" t="s">
        <v>87</v>
      </c>
      <c r="D40" t="s">
        <v>9</v>
      </c>
      <c r="E40" t="s">
        <v>87</v>
      </c>
      <c r="F40" t="s">
        <v>9</v>
      </c>
      <c r="G40" t="s">
        <v>87</v>
      </c>
      <c r="H40" t="s">
        <v>9</v>
      </c>
      <c r="I40" t="s">
        <v>87</v>
      </c>
      <c r="J40" t="s">
        <v>9</v>
      </c>
      <c r="K40" t="s">
        <v>87</v>
      </c>
      <c r="L40" t="s">
        <v>9</v>
      </c>
      <c r="M40" t="s">
        <v>87</v>
      </c>
      <c r="N40" t="s">
        <v>9</v>
      </c>
      <c r="O40" t="s">
        <v>87</v>
      </c>
      <c r="P40" t="s">
        <v>9</v>
      </c>
      <c r="Q40" t="s">
        <v>87</v>
      </c>
      <c r="R40" t="s">
        <v>9</v>
      </c>
      <c r="S40" t="s">
        <v>87</v>
      </c>
      <c r="T40" t="s">
        <v>9</v>
      </c>
      <c r="U40" t="s">
        <v>87</v>
      </c>
      <c r="V40" t="s">
        <v>9</v>
      </c>
      <c r="W40" t="s">
        <v>87</v>
      </c>
      <c r="X40" t="s">
        <v>9</v>
      </c>
      <c r="Y40" t="s">
        <v>87</v>
      </c>
      <c r="Z40" t="s">
        <v>9</v>
      </c>
      <c r="AA40" t="s">
        <v>87</v>
      </c>
      <c r="AB40" t="s">
        <v>9</v>
      </c>
      <c r="AC40" t="s">
        <v>87</v>
      </c>
      <c r="AD40" t="s">
        <v>9</v>
      </c>
      <c r="AE40" t="s">
        <v>87</v>
      </c>
      <c r="AF40" t="s">
        <v>9</v>
      </c>
      <c r="AG40" t="s">
        <v>87</v>
      </c>
      <c r="AH40" t="s">
        <v>9</v>
      </c>
      <c r="AI40" t="s">
        <v>87</v>
      </c>
      <c r="AJ40" t="s">
        <v>9</v>
      </c>
      <c r="AK40" t="s">
        <v>87</v>
      </c>
      <c r="AL40" t="s">
        <v>9</v>
      </c>
      <c r="AM40" t="s">
        <v>87</v>
      </c>
      <c r="AN40" t="s">
        <v>9</v>
      </c>
      <c r="AO40" t="s">
        <v>87</v>
      </c>
      <c r="AP40" t="s">
        <v>9</v>
      </c>
      <c r="AQ40" t="s">
        <v>87</v>
      </c>
      <c r="AR40" t="s">
        <v>9</v>
      </c>
      <c r="AS40" t="s">
        <v>87</v>
      </c>
      <c r="AT40" t="s">
        <v>9</v>
      </c>
      <c r="AU40" t="s">
        <v>87</v>
      </c>
      <c r="AV40" t="s">
        <v>9</v>
      </c>
    </row>
    <row r="41" spans="1:48" x14ac:dyDescent="0.2">
      <c r="A41" t="s">
        <v>15</v>
      </c>
      <c r="D41">
        <v>52214</v>
      </c>
      <c r="F41">
        <v>49559</v>
      </c>
      <c r="H41">
        <v>52694</v>
      </c>
      <c r="J41">
        <v>56476</v>
      </c>
      <c r="L41">
        <v>66341</v>
      </c>
      <c r="N41">
        <v>72334</v>
      </c>
      <c r="P41">
        <v>77520</v>
      </c>
      <c r="R41">
        <v>85045</v>
      </c>
      <c r="T41">
        <v>86476</v>
      </c>
      <c r="V41">
        <v>81888</v>
      </c>
      <c r="X41">
        <v>87333</v>
      </c>
      <c r="Z41">
        <v>94655</v>
      </c>
      <c r="AB41">
        <v>102389</v>
      </c>
      <c r="AD41">
        <v>101468</v>
      </c>
      <c r="AF41">
        <v>108222</v>
      </c>
      <c r="AH41">
        <v>107812</v>
      </c>
      <c r="AJ41">
        <v>109343</v>
      </c>
      <c r="AL41">
        <v>123869</v>
      </c>
      <c r="AN41">
        <v>129391</v>
      </c>
      <c r="AP41">
        <v>133561</v>
      </c>
      <c r="AR41">
        <v>134077</v>
      </c>
      <c r="AT41">
        <v>137904</v>
      </c>
      <c r="AV41">
        <v>123319</v>
      </c>
    </row>
    <row r="42" spans="1:48" x14ac:dyDescent="0.2">
      <c r="A42" t="s">
        <v>59</v>
      </c>
      <c r="C42" t="s">
        <v>87</v>
      </c>
      <c r="D42" t="s">
        <v>9</v>
      </c>
      <c r="E42" t="s">
        <v>87</v>
      </c>
      <c r="F42" t="s">
        <v>9</v>
      </c>
      <c r="G42" t="s">
        <v>87</v>
      </c>
      <c r="H42" t="s">
        <v>9</v>
      </c>
      <c r="I42" t="s">
        <v>87</v>
      </c>
      <c r="J42" t="s">
        <v>9</v>
      </c>
      <c r="K42" t="s">
        <v>87</v>
      </c>
      <c r="L42" t="s">
        <v>9</v>
      </c>
      <c r="M42" t="s">
        <v>87</v>
      </c>
      <c r="N42" t="s">
        <v>9</v>
      </c>
      <c r="O42" t="s">
        <v>87</v>
      </c>
      <c r="P42" t="s">
        <v>9</v>
      </c>
      <c r="Q42" t="s">
        <v>87</v>
      </c>
      <c r="R42" t="s">
        <v>9</v>
      </c>
      <c r="S42" t="s">
        <v>87</v>
      </c>
      <c r="T42" t="s">
        <v>9</v>
      </c>
      <c r="U42" t="s">
        <v>87</v>
      </c>
      <c r="V42" t="s">
        <v>9</v>
      </c>
      <c r="W42" t="s">
        <v>87</v>
      </c>
      <c r="X42" t="s">
        <v>9</v>
      </c>
      <c r="Y42" t="s">
        <v>87</v>
      </c>
      <c r="Z42" t="s">
        <v>9</v>
      </c>
      <c r="AA42" t="s">
        <v>87</v>
      </c>
      <c r="AB42" t="s">
        <v>9</v>
      </c>
      <c r="AC42" t="s">
        <v>87</v>
      </c>
      <c r="AD42" t="s">
        <v>9</v>
      </c>
      <c r="AE42" t="s">
        <v>87</v>
      </c>
      <c r="AF42" t="s">
        <v>9</v>
      </c>
      <c r="AG42" t="s">
        <v>87</v>
      </c>
      <c r="AH42" t="s">
        <v>9</v>
      </c>
      <c r="AI42" t="s">
        <v>87</v>
      </c>
      <c r="AJ42" t="s">
        <v>9</v>
      </c>
      <c r="AK42" t="s">
        <v>87</v>
      </c>
      <c r="AL42" t="s">
        <v>9</v>
      </c>
      <c r="AM42" t="s">
        <v>87</v>
      </c>
      <c r="AN42" t="s">
        <v>9</v>
      </c>
      <c r="AO42" t="s">
        <v>87</v>
      </c>
      <c r="AP42" t="s">
        <v>9</v>
      </c>
      <c r="AQ42" t="s">
        <v>87</v>
      </c>
      <c r="AR42" t="s">
        <v>9</v>
      </c>
      <c r="AS42" t="s">
        <v>87</v>
      </c>
      <c r="AT42" t="s">
        <v>9</v>
      </c>
      <c r="AU42" t="s">
        <v>87</v>
      </c>
      <c r="AV42" t="s">
        <v>9</v>
      </c>
    </row>
    <row r="43" spans="1:48" x14ac:dyDescent="0.2">
      <c r="A43" t="s">
        <v>60</v>
      </c>
      <c r="D43" t="s">
        <v>9</v>
      </c>
      <c r="F43" t="s">
        <v>9</v>
      </c>
      <c r="H43" t="s">
        <v>9</v>
      </c>
      <c r="J43">
        <v>3810</v>
      </c>
      <c r="L43">
        <v>4181</v>
      </c>
      <c r="N43">
        <v>4311</v>
      </c>
      <c r="P43">
        <v>4367</v>
      </c>
      <c r="R43">
        <v>4618</v>
      </c>
      <c r="T43">
        <v>4761</v>
      </c>
      <c r="V43">
        <v>4380</v>
      </c>
      <c r="X43">
        <v>4907</v>
      </c>
      <c r="Z43">
        <v>5070</v>
      </c>
      <c r="AB43">
        <v>5228</v>
      </c>
      <c r="AD43">
        <v>5604</v>
      </c>
      <c r="AF43">
        <v>6205</v>
      </c>
      <c r="AH43">
        <v>6016</v>
      </c>
      <c r="AJ43">
        <v>5794</v>
      </c>
      <c r="AL43">
        <v>6070</v>
      </c>
      <c r="AN43">
        <v>6272</v>
      </c>
      <c r="AP43">
        <v>6411</v>
      </c>
      <c r="AR43">
        <v>7128</v>
      </c>
      <c r="AT43">
        <v>6640</v>
      </c>
      <c r="AV43">
        <v>6747</v>
      </c>
    </row>
    <row r="44" spans="1:48" x14ac:dyDescent="0.2">
      <c r="A44" t="s">
        <v>61</v>
      </c>
      <c r="D44">
        <v>1972</v>
      </c>
      <c r="F44">
        <v>2124</v>
      </c>
      <c r="H44">
        <v>2230</v>
      </c>
      <c r="J44">
        <v>2685</v>
      </c>
      <c r="L44">
        <v>3499</v>
      </c>
      <c r="N44">
        <v>4154</v>
      </c>
      <c r="P44">
        <v>4781</v>
      </c>
      <c r="R44">
        <v>5900</v>
      </c>
      <c r="T44">
        <v>5610</v>
      </c>
      <c r="V44">
        <v>5093</v>
      </c>
      <c r="X44">
        <v>7828</v>
      </c>
      <c r="Z44">
        <v>9421</v>
      </c>
      <c r="AB44">
        <v>10781</v>
      </c>
      <c r="AD44">
        <v>13060</v>
      </c>
      <c r="AF44">
        <v>15448</v>
      </c>
      <c r="AH44">
        <v>13576</v>
      </c>
      <c r="AJ44">
        <v>14841</v>
      </c>
      <c r="AL44">
        <v>17149</v>
      </c>
      <c r="AN44">
        <v>22142</v>
      </c>
      <c r="AP44">
        <v>23085</v>
      </c>
      <c r="AR44">
        <v>21656</v>
      </c>
      <c r="AT44">
        <v>23115</v>
      </c>
      <c r="AV44">
        <v>22756</v>
      </c>
    </row>
    <row r="45" spans="1:48" x14ac:dyDescent="0.2">
      <c r="A45" t="s">
        <v>62</v>
      </c>
      <c r="D45">
        <v>5927</v>
      </c>
      <c r="F45">
        <v>7374</v>
      </c>
      <c r="H45">
        <v>6959</v>
      </c>
      <c r="J45">
        <v>7876</v>
      </c>
      <c r="L45">
        <v>9057</v>
      </c>
      <c r="N45">
        <v>9254</v>
      </c>
      <c r="P45">
        <v>10464</v>
      </c>
      <c r="R45">
        <v>11789</v>
      </c>
      <c r="T45">
        <v>12852</v>
      </c>
      <c r="V45">
        <v>12125</v>
      </c>
      <c r="X45">
        <v>14007</v>
      </c>
      <c r="Z45">
        <v>15931</v>
      </c>
      <c r="AB45">
        <v>16818</v>
      </c>
      <c r="AD45">
        <v>21644</v>
      </c>
      <c r="AF45">
        <v>23603</v>
      </c>
      <c r="AH45">
        <v>25180</v>
      </c>
      <c r="AJ45">
        <v>28940</v>
      </c>
      <c r="AL45">
        <v>29603</v>
      </c>
      <c r="AN45">
        <v>30348</v>
      </c>
      <c r="AP45">
        <v>26552</v>
      </c>
      <c r="AR45">
        <v>27953</v>
      </c>
      <c r="AT45">
        <v>30523</v>
      </c>
      <c r="AV45">
        <v>29112</v>
      </c>
    </row>
    <row r="46" spans="1:48" x14ac:dyDescent="0.2">
      <c r="A46" t="s">
        <v>63</v>
      </c>
      <c r="D46">
        <v>735</v>
      </c>
      <c r="F46">
        <v>1338</v>
      </c>
      <c r="H46">
        <v>1490</v>
      </c>
      <c r="J46">
        <v>1997</v>
      </c>
      <c r="L46">
        <v>1230</v>
      </c>
      <c r="N46">
        <v>2137</v>
      </c>
      <c r="P46">
        <v>9765</v>
      </c>
      <c r="R46">
        <v>12525</v>
      </c>
      <c r="T46">
        <v>11126</v>
      </c>
      <c r="V46">
        <v>5149</v>
      </c>
      <c r="X46">
        <v>4749</v>
      </c>
      <c r="Z46">
        <v>5223</v>
      </c>
      <c r="AB46">
        <v>5318</v>
      </c>
      <c r="AD46">
        <v>5255</v>
      </c>
      <c r="AF46">
        <v>5431</v>
      </c>
      <c r="AH46">
        <v>5594</v>
      </c>
      <c r="AJ46">
        <v>5432</v>
      </c>
      <c r="AL46">
        <v>5085</v>
      </c>
      <c r="AN46">
        <v>5226</v>
      </c>
      <c r="AP46">
        <v>5250</v>
      </c>
      <c r="AR46" t="s">
        <v>9</v>
      </c>
      <c r="AT46" t="s">
        <v>9</v>
      </c>
      <c r="AV46" t="s">
        <v>9</v>
      </c>
    </row>
    <row r="47" spans="1:48" x14ac:dyDescent="0.2">
      <c r="A47" t="s">
        <v>64</v>
      </c>
      <c r="B47" t="s">
        <v>8</v>
      </c>
      <c r="D47">
        <v>1996</v>
      </c>
      <c r="F47">
        <v>2603</v>
      </c>
      <c r="H47">
        <v>2688</v>
      </c>
      <c r="J47">
        <v>2009</v>
      </c>
      <c r="L47">
        <v>2332</v>
      </c>
      <c r="N47">
        <v>3077</v>
      </c>
      <c r="P47">
        <v>3130</v>
      </c>
      <c r="Q47" t="s">
        <v>89</v>
      </c>
      <c r="R47">
        <v>30297</v>
      </c>
      <c r="T47">
        <v>32073</v>
      </c>
      <c r="V47">
        <v>25289</v>
      </c>
      <c r="X47">
        <v>32925</v>
      </c>
      <c r="Z47">
        <v>39426</v>
      </c>
      <c r="AA47" t="s">
        <v>89</v>
      </c>
      <c r="AB47">
        <v>42673</v>
      </c>
      <c r="AD47">
        <v>44442</v>
      </c>
      <c r="AF47">
        <v>46861</v>
      </c>
      <c r="AH47">
        <v>40095</v>
      </c>
      <c r="AJ47">
        <v>42704</v>
      </c>
      <c r="AL47">
        <v>48266</v>
      </c>
      <c r="AN47">
        <v>53616</v>
      </c>
      <c r="AP47">
        <v>56503</v>
      </c>
      <c r="AR47">
        <v>57665</v>
      </c>
      <c r="AT47" t="s">
        <v>9</v>
      </c>
      <c r="AV47" t="s">
        <v>9</v>
      </c>
    </row>
    <row r="48" spans="1:48" x14ac:dyDescent="0.2">
      <c r="A48" t="s">
        <v>65</v>
      </c>
      <c r="C48" t="s">
        <v>87</v>
      </c>
      <c r="D48" t="s">
        <v>9</v>
      </c>
      <c r="E48" t="s">
        <v>87</v>
      </c>
      <c r="F48" t="s">
        <v>9</v>
      </c>
      <c r="G48" t="s">
        <v>87</v>
      </c>
      <c r="H48" t="s">
        <v>9</v>
      </c>
      <c r="I48" t="s">
        <v>87</v>
      </c>
      <c r="J48" t="s">
        <v>9</v>
      </c>
      <c r="K48" t="s">
        <v>87</v>
      </c>
      <c r="L48" t="s">
        <v>9</v>
      </c>
      <c r="M48" t="s">
        <v>87</v>
      </c>
      <c r="N48" t="s">
        <v>9</v>
      </c>
      <c r="O48" t="s">
        <v>87</v>
      </c>
      <c r="P48" t="s">
        <v>9</v>
      </c>
      <c r="Q48" t="s">
        <v>87</v>
      </c>
      <c r="R48" t="s">
        <v>9</v>
      </c>
      <c r="S48" t="s">
        <v>87</v>
      </c>
      <c r="T48" t="s">
        <v>9</v>
      </c>
      <c r="U48" t="s">
        <v>87</v>
      </c>
      <c r="V48" t="s">
        <v>9</v>
      </c>
      <c r="W48" t="s">
        <v>87</v>
      </c>
      <c r="X48" t="s">
        <v>9</v>
      </c>
      <c r="Y48" t="s">
        <v>87</v>
      </c>
      <c r="Z48" t="s">
        <v>9</v>
      </c>
      <c r="AA48" t="s">
        <v>87</v>
      </c>
      <c r="AB48" t="s">
        <v>9</v>
      </c>
      <c r="AC48" t="s">
        <v>87</v>
      </c>
      <c r="AD48" t="s">
        <v>9</v>
      </c>
      <c r="AE48" t="s">
        <v>87</v>
      </c>
      <c r="AF48" t="s">
        <v>9</v>
      </c>
      <c r="AG48" t="s">
        <v>87</v>
      </c>
      <c r="AH48" t="s">
        <v>9</v>
      </c>
      <c r="AI48" t="s">
        <v>87</v>
      </c>
      <c r="AJ48" t="s">
        <v>9</v>
      </c>
      <c r="AK48" t="s">
        <v>87</v>
      </c>
      <c r="AL48" t="s">
        <v>9</v>
      </c>
      <c r="AM48" t="s">
        <v>87</v>
      </c>
      <c r="AN48" t="s">
        <v>9</v>
      </c>
      <c r="AO48" t="s">
        <v>87</v>
      </c>
      <c r="AP48" t="s">
        <v>9</v>
      </c>
      <c r="AQ48" t="s">
        <v>87</v>
      </c>
      <c r="AR48" t="s">
        <v>9</v>
      </c>
      <c r="AS48" t="s">
        <v>87</v>
      </c>
      <c r="AT48" t="s">
        <v>9</v>
      </c>
      <c r="AU48" t="s">
        <v>87</v>
      </c>
      <c r="AV48" t="s">
        <v>9</v>
      </c>
    </row>
    <row r="49" spans="1:48" x14ac:dyDescent="0.2">
      <c r="A49" t="s">
        <v>66</v>
      </c>
      <c r="C49" t="s">
        <v>87</v>
      </c>
      <c r="D49" t="s">
        <v>9</v>
      </c>
      <c r="E49" t="s">
        <v>87</v>
      </c>
      <c r="F49" t="s">
        <v>9</v>
      </c>
      <c r="G49" t="s">
        <v>87</v>
      </c>
      <c r="H49" t="s">
        <v>9</v>
      </c>
      <c r="I49" t="s">
        <v>87</v>
      </c>
      <c r="J49" t="s">
        <v>9</v>
      </c>
      <c r="K49" t="s">
        <v>87</v>
      </c>
      <c r="L49" t="s">
        <v>9</v>
      </c>
      <c r="M49" t="s">
        <v>87</v>
      </c>
      <c r="N49" t="s">
        <v>9</v>
      </c>
      <c r="O49" t="s">
        <v>87</v>
      </c>
      <c r="P49" t="s">
        <v>9</v>
      </c>
      <c r="Q49" t="s">
        <v>87</v>
      </c>
      <c r="R49" t="s">
        <v>9</v>
      </c>
      <c r="S49" t="s">
        <v>87</v>
      </c>
      <c r="T49" t="s">
        <v>9</v>
      </c>
      <c r="U49" t="s">
        <v>87</v>
      </c>
      <c r="V49" t="s">
        <v>9</v>
      </c>
      <c r="W49" t="s">
        <v>87</v>
      </c>
      <c r="X49" t="s">
        <v>9</v>
      </c>
      <c r="Y49" t="s">
        <v>87</v>
      </c>
      <c r="Z49" t="s">
        <v>9</v>
      </c>
      <c r="AA49" t="s">
        <v>87</v>
      </c>
      <c r="AB49" t="s">
        <v>9</v>
      </c>
      <c r="AC49" t="s">
        <v>87</v>
      </c>
      <c r="AD49" t="s">
        <v>9</v>
      </c>
      <c r="AE49" t="s">
        <v>87</v>
      </c>
      <c r="AF49" t="s">
        <v>9</v>
      </c>
      <c r="AG49" t="s">
        <v>87</v>
      </c>
      <c r="AH49" t="s">
        <v>9</v>
      </c>
      <c r="AI49" t="s">
        <v>87</v>
      </c>
      <c r="AJ49" t="s">
        <v>9</v>
      </c>
      <c r="AK49" t="s">
        <v>87</v>
      </c>
      <c r="AL49" t="s">
        <v>9</v>
      </c>
      <c r="AM49" t="s">
        <v>87</v>
      </c>
      <c r="AN49" t="s">
        <v>9</v>
      </c>
      <c r="AO49" t="s">
        <v>87</v>
      </c>
      <c r="AP49" t="s">
        <v>9</v>
      </c>
      <c r="AQ49" t="s">
        <v>87</v>
      </c>
      <c r="AR49" t="s">
        <v>9</v>
      </c>
      <c r="AS49" t="s">
        <v>87</v>
      </c>
      <c r="AT49" t="s">
        <v>9</v>
      </c>
      <c r="AU49" t="s">
        <v>87</v>
      </c>
      <c r="AV49" t="s">
        <v>9</v>
      </c>
    </row>
    <row r="50" spans="1:48" x14ac:dyDescent="0.2">
      <c r="A50" t="s">
        <v>67</v>
      </c>
      <c r="D50">
        <v>995</v>
      </c>
      <c r="F50">
        <v>1023</v>
      </c>
      <c r="H50">
        <v>1270</v>
      </c>
      <c r="J50">
        <v>1319</v>
      </c>
      <c r="L50">
        <v>1633</v>
      </c>
      <c r="N50">
        <v>1803</v>
      </c>
      <c r="P50">
        <v>2146</v>
      </c>
      <c r="R50">
        <v>2638</v>
      </c>
      <c r="T50">
        <v>3030</v>
      </c>
      <c r="V50">
        <v>3341</v>
      </c>
      <c r="X50">
        <v>3650</v>
      </c>
      <c r="Z50">
        <v>4578</v>
      </c>
      <c r="AB50">
        <v>4428</v>
      </c>
      <c r="AD50">
        <v>5041</v>
      </c>
      <c r="AF50">
        <v>6011</v>
      </c>
      <c r="AH50">
        <v>7217</v>
      </c>
      <c r="AJ50">
        <v>7718</v>
      </c>
      <c r="AL50">
        <v>8488</v>
      </c>
      <c r="AN50">
        <v>9162</v>
      </c>
      <c r="AP50">
        <v>8971</v>
      </c>
      <c r="AR50">
        <v>8120</v>
      </c>
      <c r="AT50">
        <v>9034</v>
      </c>
      <c r="AV50">
        <v>9027</v>
      </c>
    </row>
    <row r="51" spans="1:48" x14ac:dyDescent="0.2">
      <c r="A51" t="s">
        <v>16</v>
      </c>
      <c r="D51">
        <v>66860</v>
      </c>
      <c r="F51">
        <v>75253</v>
      </c>
      <c r="H51">
        <v>80043</v>
      </c>
      <c r="J51">
        <v>92653</v>
      </c>
      <c r="L51">
        <v>103810</v>
      </c>
      <c r="N51">
        <v>113837</v>
      </c>
      <c r="P51">
        <v>125784</v>
      </c>
      <c r="R51">
        <v>139350</v>
      </c>
      <c r="T51">
        <v>145403</v>
      </c>
      <c r="V51">
        <v>127928</v>
      </c>
      <c r="X51">
        <v>138436</v>
      </c>
      <c r="Z51">
        <v>157968</v>
      </c>
      <c r="AB51">
        <v>162139</v>
      </c>
      <c r="AD51">
        <v>154937</v>
      </c>
      <c r="AF51">
        <v>155489</v>
      </c>
      <c r="AH51">
        <v>159276</v>
      </c>
      <c r="AJ51">
        <v>168294</v>
      </c>
      <c r="AL51">
        <v>181453</v>
      </c>
      <c r="AN51">
        <v>191028</v>
      </c>
      <c r="AP51">
        <v>195290</v>
      </c>
      <c r="AR51">
        <v>193783</v>
      </c>
      <c r="AT51">
        <v>198283</v>
      </c>
      <c r="AU51" t="s">
        <v>91</v>
      </c>
      <c r="AV51">
        <v>187568</v>
      </c>
    </row>
    <row r="52" spans="1:48" x14ac:dyDescent="0.2">
      <c r="A52" t="s">
        <v>68</v>
      </c>
      <c r="D52">
        <v>8295</v>
      </c>
      <c r="F52">
        <v>8348</v>
      </c>
      <c r="H52">
        <v>9173</v>
      </c>
      <c r="J52">
        <v>8265</v>
      </c>
      <c r="L52">
        <v>9216</v>
      </c>
      <c r="N52">
        <v>9979</v>
      </c>
      <c r="P52">
        <v>10613</v>
      </c>
      <c r="R52">
        <v>11699</v>
      </c>
      <c r="T52">
        <v>11654</v>
      </c>
      <c r="V52">
        <v>10865</v>
      </c>
      <c r="X52">
        <v>12942</v>
      </c>
      <c r="Z52">
        <v>13961</v>
      </c>
      <c r="AB52">
        <v>13776</v>
      </c>
      <c r="AD52">
        <v>12987</v>
      </c>
      <c r="AF52">
        <v>13382</v>
      </c>
      <c r="AH52">
        <v>12711</v>
      </c>
      <c r="AJ52">
        <v>13617</v>
      </c>
      <c r="AL52">
        <v>13446</v>
      </c>
      <c r="AN52">
        <v>13799</v>
      </c>
      <c r="AP52">
        <v>13933</v>
      </c>
      <c r="AR52">
        <v>13536</v>
      </c>
      <c r="AT52">
        <v>14191</v>
      </c>
      <c r="AV52">
        <v>13998</v>
      </c>
    </row>
    <row r="53" spans="1:48" x14ac:dyDescent="0.2">
      <c r="A53" t="s">
        <v>69</v>
      </c>
      <c r="C53" t="s">
        <v>87</v>
      </c>
      <c r="D53" t="s">
        <v>9</v>
      </c>
      <c r="E53" t="s">
        <v>87</v>
      </c>
      <c r="F53" t="s">
        <v>9</v>
      </c>
      <c r="G53" t="s">
        <v>87</v>
      </c>
      <c r="H53" t="s">
        <v>9</v>
      </c>
      <c r="I53" t="s">
        <v>87</v>
      </c>
      <c r="J53" t="s">
        <v>9</v>
      </c>
      <c r="K53" t="s">
        <v>87</v>
      </c>
      <c r="L53" t="s">
        <v>9</v>
      </c>
      <c r="M53" t="s">
        <v>87</v>
      </c>
      <c r="N53" t="s">
        <v>9</v>
      </c>
      <c r="O53" t="s">
        <v>87</v>
      </c>
      <c r="P53" t="s">
        <v>9</v>
      </c>
      <c r="Q53" t="s">
        <v>87</v>
      </c>
      <c r="R53" t="s">
        <v>9</v>
      </c>
      <c r="S53" t="s">
        <v>87</v>
      </c>
      <c r="T53" t="s">
        <v>9</v>
      </c>
      <c r="U53" t="s">
        <v>87</v>
      </c>
      <c r="V53" t="s">
        <v>9</v>
      </c>
      <c r="W53" t="s">
        <v>87</v>
      </c>
      <c r="X53" t="s">
        <v>9</v>
      </c>
      <c r="Y53" t="s">
        <v>87</v>
      </c>
      <c r="Z53" t="s">
        <v>9</v>
      </c>
      <c r="AA53" t="s">
        <v>87</v>
      </c>
      <c r="AB53" t="s">
        <v>9</v>
      </c>
      <c r="AC53" t="s">
        <v>87</v>
      </c>
      <c r="AD53" t="s">
        <v>9</v>
      </c>
      <c r="AE53" t="s">
        <v>87</v>
      </c>
      <c r="AF53" t="s">
        <v>9</v>
      </c>
      <c r="AG53" t="s">
        <v>87</v>
      </c>
      <c r="AH53" t="s">
        <v>9</v>
      </c>
      <c r="AI53" t="s">
        <v>87</v>
      </c>
      <c r="AJ53" t="s">
        <v>9</v>
      </c>
      <c r="AK53" t="s">
        <v>87</v>
      </c>
      <c r="AL53" t="s">
        <v>9</v>
      </c>
      <c r="AM53" t="s">
        <v>87</v>
      </c>
      <c r="AN53" t="s">
        <v>9</v>
      </c>
      <c r="AO53" t="s">
        <v>87</v>
      </c>
      <c r="AP53" t="s">
        <v>9</v>
      </c>
      <c r="AQ53" t="s">
        <v>87</v>
      </c>
      <c r="AR53" t="s">
        <v>9</v>
      </c>
      <c r="AS53" t="s">
        <v>87</v>
      </c>
      <c r="AT53" t="s">
        <v>9</v>
      </c>
      <c r="AU53" t="s">
        <v>87</v>
      </c>
      <c r="AV53" t="s">
        <v>9</v>
      </c>
    </row>
    <row r="54" spans="1:48" x14ac:dyDescent="0.2">
      <c r="A54" t="s">
        <v>70</v>
      </c>
      <c r="D54">
        <v>10647</v>
      </c>
      <c r="F54">
        <v>9886</v>
      </c>
      <c r="G54" t="s">
        <v>88</v>
      </c>
      <c r="H54">
        <v>21000</v>
      </c>
      <c r="I54" t="s">
        <v>88</v>
      </c>
      <c r="J54">
        <v>26000</v>
      </c>
      <c r="L54">
        <v>32714</v>
      </c>
      <c r="N54">
        <v>35000</v>
      </c>
      <c r="P54">
        <v>44001</v>
      </c>
      <c r="R54">
        <v>47200</v>
      </c>
      <c r="T54">
        <v>52530</v>
      </c>
      <c r="V54">
        <v>46030</v>
      </c>
      <c r="X54">
        <v>61175</v>
      </c>
      <c r="Z54">
        <v>70381</v>
      </c>
      <c r="AB54">
        <v>79311</v>
      </c>
      <c r="AD54">
        <v>84656</v>
      </c>
      <c r="AF54">
        <v>88138</v>
      </c>
      <c r="AH54">
        <v>87026</v>
      </c>
      <c r="AJ54">
        <v>94929</v>
      </c>
      <c r="AL54">
        <v>107918</v>
      </c>
      <c r="AN54">
        <v>114231</v>
      </c>
      <c r="AP54">
        <v>118768</v>
      </c>
      <c r="AR54">
        <v>121711</v>
      </c>
      <c r="AT54">
        <v>131860</v>
      </c>
      <c r="AV54">
        <v>130245</v>
      </c>
    </row>
    <row r="55" spans="1:48" x14ac:dyDescent="0.2">
      <c r="A55" t="s">
        <v>71</v>
      </c>
      <c r="D55">
        <v>1735</v>
      </c>
      <c r="F55">
        <v>1786</v>
      </c>
      <c r="H55">
        <v>2247</v>
      </c>
      <c r="J55">
        <v>2948</v>
      </c>
      <c r="L55">
        <v>3905</v>
      </c>
      <c r="N55" t="s">
        <v>9</v>
      </c>
      <c r="P55" t="s">
        <v>9</v>
      </c>
      <c r="R55">
        <v>8195</v>
      </c>
      <c r="T55" t="s">
        <v>9</v>
      </c>
      <c r="V55" t="s">
        <v>9</v>
      </c>
      <c r="X55">
        <v>6750</v>
      </c>
      <c r="Z55">
        <v>7632</v>
      </c>
      <c r="AB55">
        <v>7520</v>
      </c>
      <c r="AD55" t="s">
        <v>9</v>
      </c>
      <c r="AF55" t="s">
        <v>9</v>
      </c>
      <c r="AH55" t="s">
        <v>9</v>
      </c>
      <c r="AJ55" t="s">
        <v>9</v>
      </c>
      <c r="AL55" t="s">
        <v>9</v>
      </c>
      <c r="AN55" t="s">
        <v>9</v>
      </c>
      <c r="AP55" t="s">
        <v>9</v>
      </c>
      <c r="AR55" t="s">
        <v>9</v>
      </c>
      <c r="AT55" t="s">
        <v>9</v>
      </c>
      <c r="AV55" t="s">
        <v>9</v>
      </c>
    </row>
    <row r="56" spans="1:48" x14ac:dyDescent="0.2">
      <c r="A56" t="s">
        <v>17</v>
      </c>
      <c r="B56" t="s">
        <v>8</v>
      </c>
      <c r="D56">
        <v>51571</v>
      </c>
      <c r="F56">
        <v>51689</v>
      </c>
      <c r="H56">
        <v>51100</v>
      </c>
      <c r="J56">
        <v>51279</v>
      </c>
      <c r="L56">
        <v>56414</v>
      </c>
      <c r="N56">
        <v>53840</v>
      </c>
      <c r="P56">
        <v>54359</v>
      </c>
      <c r="R56">
        <v>60510</v>
      </c>
      <c r="T56">
        <v>59550</v>
      </c>
      <c r="V56">
        <v>52011</v>
      </c>
      <c r="X56">
        <v>56674</v>
      </c>
      <c r="Z56">
        <v>57703</v>
      </c>
      <c r="AB56">
        <v>55053</v>
      </c>
      <c r="AD56">
        <v>56903</v>
      </c>
      <c r="AF56">
        <v>61256</v>
      </c>
      <c r="AH56">
        <v>63212</v>
      </c>
      <c r="AJ56">
        <v>65331</v>
      </c>
      <c r="AL56">
        <v>64031</v>
      </c>
      <c r="AN56">
        <v>68456</v>
      </c>
      <c r="AP56">
        <v>66765</v>
      </c>
      <c r="AR56">
        <v>62155</v>
      </c>
      <c r="AT56">
        <v>63383</v>
      </c>
      <c r="AV56">
        <v>61778</v>
      </c>
    </row>
    <row r="57" spans="1:48" x14ac:dyDescent="0.2">
      <c r="A57" t="s">
        <v>72</v>
      </c>
      <c r="B57" t="s">
        <v>8</v>
      </c>
      <c r="D57">
        <v>144417</v>
      </c>
      <c r="F57">
        <v>144141</v>
      </c>
      <c r="H57">
        <v>153917</v>
      </c>
      <c r="J57">
        <v>165690</v>
      </c>
      <c r="L57">
        <v>186864</v>
      </c>
      <c r="N57">
        <v>204808</v>
      </c>
      <c r="P57">
        <v>217038</v>
      </c>
      <c r="R57">
        <v>233466</v>
      </c>
      <c r="T57">
        <v>229503</v>
      </c>
      <c r="V57">
        <v>205431</v>
      </c>
      <c r="X57">
        <v>229665</v>
      </c>
      <c r="Z57">
        <v>239628</v>
      </c>
      <c r="AB57">
        <v>244967</v>
      </c>
      <c r="AD57">
        <v>257295</v>
      </c>
      <c r="AF57">
        <v>264893</v>
      </c>
      <c r="AH57">
        <v>264256</v>
      </c>
      <c r="AJ57">
        <v>275912</v>
      </c>
      <c r="AL57">
        <v>289042</v>
      </c>
      <c r="AN57" t="s">
        <v>9</v>
      </c>
      <c r="AP57" t="s">
        <v>9</v>
      </c>
      <c r="AR57" t="s">
        <v>9</v>
      </c>
      <c r="AT57" t="s">
        <v>9</v>
      </c>
      <c r="AV57" t="s">
        <v>9</v>
      </c>
    </row>
    <row r="58" spans="1:48" x14ac:dyDescent="0.2">
      <c r="A58" t="s">
        <v>94</v>
      </c>
    </row>
    <row r="59" spans="1:48" x14ac:dyDescent="0.2">
      <c r="A59" t="s">
        <v>19</v>
      </c>
    </row>
    <row r="60" spans="1:48" x14ac:dyDescent="0.2">
      <c r="A60" t="s">
        <v>20</v>
      </c>
      <c r="B60" t="s">
        <v>21</v>
      </c>
    </row>
    <row r="61" spans="1:48" x14ac:dyDescent="0.2">
      <c r="A61" t="s">
        <v>80</v>
      </c>
      <c r="B61" t="s">
        <v>81</v>
      </c>
    </row>
    <row r="62" spans="1:48" x14ac:dyDescent="0.2">
      <c r="A62" t="s">
        <v>24</v>
      </c>
      <c r="B62" t="s">
        <v>25</v>
      </c>
    </row>
    <row r="63" spans="1:48" x14ac:dyDescent="0.2">
      <c r="A63" t="s">
        <v>22</v>
      </c>
      <c r="B6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total</vt:lpstr>
      <vt:lpstr>transport inérieur</vt:lpstr>
      <vt:lpstr>route</vt:lpstr>
      <vt:lpstr>fluvial</vt:lpstr>
      <vt:lpstr>rail</vt:lpstr>
      <vt:lpstr>oleoduc</vt:lpstr>
      <vt:lpstr>Feuil15</vt:lpstr>
      <vt:lpstr>cabotage</vt:lpstr>
      <vt:lpstr>maritime</vt:lpstr>
      <vt:lpstr>publié</vt:lpstr>
      <vt:lpstr>publié (2)</vt:lpstr>
      <vt:lpstr>graphique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pc</cp:lastModifiedBy>
  <dcterms:created xsi:type="dcterms:W3CDTF">2024-04-08T14:06:22Z</dcterms:created>
  <dcterms:modified xsi:type="dcterms:W3CDTF">2024-04-09T07:38:21Z</dcterms:modified>
</cp:coreProperties>
</file>