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E6165232-C49F-4A07-BF6B-1C4108E12CB7}" xr6:coauthVersionLast="36" xr6:coauthVersionMax="36" xr10:uidLastSave="{00000000-0000-0000-0000-000000000000}"/>
  <bookViews>
    <workbookView xWindow="0" yWindow="0" windowWidth="21600" windowHeight="8985" tabRatio="500" activeTab="1" xr2:uid="{00000000-000D-0000-FFFF-FFFF00000000}"/>
  </bookViews>
  <sheets>
    <sheet name="Données CAF" sheetId="1" r:id="rId1"/>
    <sheet name="publié FAB" sheetId="2" r:id="rId2"/>
  </sheets>
  <definedNames>
    <definedName name="_xlnm.Print_Titles" localSheetId="0">'Données CAF'!$4:$4</definedName>
    <definedName name="_xlnm.Print_Titles" localSheetId="1">'publié FAB'!$4:$4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5" i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5" i="2"/>
  <c r="I75" i="1"/>
  <c r="I76" i="1"/>
  <c r="I77" i="1"/>
  <c r="I78" i="1"/>
  <c r="G79" i="2" l="1"/>
  <c r="G78" i="2" l="1"/>
  <c r="B5" i="2"/>
  <c r="E5" i="2"/>
  <c r="G5" i="2" s="1"/>
  <c r="D5" i="2"/>
  <c r="C5" i="2"/>
  <c r="G77" i="2" l="1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76" i="2"/>
  <c r="G60" i="2"/>
  <c r="G44" i="2"/>
  <c r="G28" i="2"/>
  <c r="G12" i="2"/>
  <c r="G70" i="2"/>
  <c r="G62" i="2"/>
  <c r="G58" i="2"/>
  <c r="G50" i="2"/>
  <c r="G42" i="2"/>
  <c r="G34" i="2"/>
  <c r="G26" i="2"/>
  <c r="G18" i="2"/>
  <c r="G10" i="2"/>
  <c r="G68" i="2"/>
  <c r="G56" i="2"/>
  <c r="G52" i="2"/>
  <c r="G48" i="2"/>
  <c r="G40" i="2"/>
  <c r="G36" i="2"/>
  <c r="G32" i="2"/>
  <c r="G24" i="2"/>
  <c r="G20" i="2"/>
  <c r="G16" i="2"/>
  <c r="G8" i="2"/>
  <c r="G74" i="2"/>
  <c r="G66" i="2"/>
  <c r="G54" i="2"/>
  <c r="G46" i="2"/>
  <c r="G38" i="2"/>
  <c r="G30" i="2"/>
  <c r="G22" i="2"/>
  <c r="G14" i="2"/>
  <c r="G6" i="2"/>
  <c r="G72" i="2"/>
  <c r="G64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</calcChain>
</file>

<file path=xl/sharedStrings.xml><?xml version="1.0" encoding="utf-8"?>
<sst xmlns="http://schemas.openxmlformats.org/spreadsheetml/2006/main" count="34" uniqueCount="18">
  <si>
    <t>Solde des échanges extérieurs et principales composantes</t>
  </si>
  <si>
    <t>en milliards d'euros, prix courants</t>
  </si>
  <si>
    <t>Biens
alimentaires</t>
  </si>
  <si>
    <t>Énergie</t>
  </si>
  <si>
    <t>Matériels
de transport</t>
  </si>
  <si>
    <t>Autres biens
industriels</t>
  </si>
  <si>
    <t>Services</t>
  </si>
  <si>
    <t>Solde
du commerce
extérieur</t>
  </si>
  <si>
    <t>2012</t>
  </si>
  <si>
    <t>r : données révisées.</t>
  </si>
  <si>
    <t>Note : les exportations de biens sont évaluées Fab (franco à bord) et les importations de biens en Caf (coûts, assurance, fret).</t>
  </si>
  <si>
    <t>Champ : France.</t>
  </si>
  <si>
    <t>Source : Insee, comptes nationaux - base 2014.</t>
  </si>
  <si>
    <t>Note : les exportations et les importations de biens sont évaluées Fab (franco à bord)</t>
  </si>
  <si>
    <t>ccorrection caf FAB</t>
  </si>
  <si>
    <t>total</t>
  </si>
  <si>
    <t>biens</t>
  </si>
  <si>
    <t>Source : Insee, comptes nationaux - base 2020., calculs de l'auteur pour la répartition du CAF-FAB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</si>
</sst>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CAF'!$B$4</c:f>
              <c:strCache>
                <c:ptCount val="1"/>
                <c:pt idx="0">
                  <c:v>Biens
alimentaires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'Données CAF'!$A$5:$A$77</c:f>
              <c:strCach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strCache>
            </c:strRef>
          </c:cat>
          <c:val>
            <c:numRef>
              <c:f>'Données CAF'!$B$5:$B$77</c:f>
              <c:numCache>
                <c:formatCode>0.0</c:formatCode>
                <c:ptCount val="73"/>
                <c:pt idx="0">
                  <c:v>-0.434</c:v>
                </c:pt>
                <c:pt idx="1">
                  <c:v>-0.46699999999999997</c:v>
                </c:pt>
                <c:pt idx="2">
                  <c:v>-0.69200000000000006</c:v>
                </c:pt>
                <c:pt idx="3">
                  <c:v>-0.62</c:v>
                </c:pt>
                <c:pt idx="4">
                  <c:v>-0.60799999999999998</c:v>
                </c:pt>
                <c:pt idx="5">
                  <c:v>-0.55199999999999994</c:v>
                </c:pt>
                <c:pt idx="6">
                  <c:v>-0.48500000000000004</c:v>
                </c:pt>
                <c:pt idx="7">
                  <c:v>-0.72899999999999998</c:v>
                </c:pt>
                <c:pt idx="8">
                  <c:v>-0.72599999999999998</c:v>
                </c:pt>
                <c:pt idx="9">
                  <c:v>-0.80300000000000005</c:v>
                </c:pt>
                <c:pt idx="10">
                  <c:v>-0.79400000000000004</c:v>
                </c:pt>
                <c:pt idx="11">
                  <c:v>-0.80700000000000005</c:v>
                </c:pt>
                <c:pt idx="12">
                  <c:v>-0.65300000000000002</c:v>
                </c:pt>
                <c:pt idx="13">
                  <c:v>-0.79899999999999993</c:v>
                </c:pt>
                <c:pt idx="14">
                  <c:v>-0.75900000000000001</c:v>
                </c:pt>
                <c:pt idx="15">
                  <c:v>-0.81799999999999995</c:v>
                </c:pt>
                <c:pt idx="16">
                  <c:v>-0.64700000000000002</c:v>
                </c:pt>
                <c:pt idx="17">
                  <c:v>-0.73699999999999999</c:v>
                </c:pt>
                <c:pt idx="18">
                  <c:v>-0.58900000000000008</c:v>
                </c:pt>
                <c:pt idx="19">
                  <c:v>-0.36299999999999999</c:v>
                </c:pt>
                <c:pt idx="20">
                  <c:v>-0.40600000000000003</c:v>
                </c:pt>
                <c:pt idx="21">
                  <c:v>-0.442</c:v>
                </c:pt>
                <c:pt idx="22">
                  <c:v>3.2000000000000001E-2</c:v>
                </c:pt>
                <c:pt idx="23">
                  <c:v>0.224</c:v>
                </c:pt>
                <c:pt idx="24">
                  <c:v>0.24399999999999999</c:v>
                </c:pt>
                <c:pt idx="25">
                  <c:v>0.68399999999999994</c:v>
                </c:pt>
                <c:pt idx="26">
                  <c:v>0.12799999999999997</c:v>
                </c:pt>
                <c:pt idx="27">
                  <c:v>-0.28599999999999998</c:v>
                </c:pt>
                <c:pt idx="28">
                  <c:v>-1.3109999999999999</c:v>
                </c:pt>
                <c:pt idx="29">
                  <c:v>-0.56400000000000006</c:v>
                </c:pt>
                <c:pt idx="30">
                  <c:v>0.09</c:v>
                </c:pt>
                <c:pt idx="31">
                  <c:v>1.232</c:v>
                </c:pt>
                <c:pt idx="32">
                  <c:v>2.323</c:v>
                </c:pt>
                <c:pt idx="33">
                  <c:v>1.9040000000000001</c:v>
                </c:pt>
                <c:pt idx="34">
                  <c:v>2.6470000000000002</c:v>
                </c:pt>
                <c:pt idx="35">
                  <c:v>3.0979999999999999</c:v>
                </c:pt>
                <c:pt idx="36">
                  <c:v>3.649</c:v>
                </c:pt>
                <c:pt idx="37">
                  <c:v>3.419</c:v>
                </c:pt>
                <c:pt idx="38">
                  <c:v>3.7679999999999998</c:v>
                </c:pt>
                <c:pt idx="39">
                  <c:v>5.1669999999999998</c:v>
                </c:pt>
                <c:pt idx="40">
                  <c:v>6.4380000000000006</c:v>
                </c:pt>
                <c:pt idx="41">
                  <c:v>7.5830000000000002</c:v>
                </c:pt>
                <c:pt idx="42">
                  <c:v>6.42</c:v>
                </c:pt>
                <c:pt idx="43">
                  <c:v>7.7880000000000003</c:v>
                </c:pt>
                <c:pt idx="44">
                  <c:v>8.2409999999999997</c:v>
                </c:pt>
                <c:pt idx="45">
                  <c:v>6.6079999999999997</c:v>
                </c:pt>
                <c:pt idx="46">
                  <c:v>7.5880000000000001</c:v>
                </c:pt>
                <c:pt idx="47">
                  <c:v>8.1669999999999998</c:v>
                </c:pt>
                <c:pt idx="48">
                  <c:v>10.254</c:v>
                </c:pt>
                <c:pt idx="49">
                  <c:v>8.9770000000000003</c:v>
                </c:pt>
                <c:pt idx="50">
                  <c:v>9.4439999999999991</c:v>
                </c:pt>
                <c:pt idx="51">
                  <c:v>9.6009999999999991</c:v>
                </c:pt>
                <c:pt idx="52">
                  <c:v>7.6449999999999996</c:v>
                </c:pt>
                <c:pt idx="53">
                  <c:v>8.5920000000000005</c:v>
                </c:pt>
                <c:pt idx="54">
                  <c:v>8.6129999999999995</c:v>
                </c:pt>
                <c:pt idx="55">
                  <c:v>8.0690000000000008</c:v>
                </c:pt>
                <c:pt idx="56">
                  <c:v>7.984</c:v>
                </c:pt>
                <c:pt idx="57">
                  <c:v>9.1329999999999991</c:v>
                </c:pt>
                <c:pt idx="58">
                  <c:v>9.3620000000000001</c:v>
                </c:pt>
                <c:pt idx="59">
                  <c:v>9.5050000000000008</c:v>
                </c:pt>
                <c:pt idx="60">
                  <c:v>5.8819999999999997</c:v>
                </c:pt>
                <c:pt idx="61">
                  <c:v>8.9089999999999989</c:v>
                </c:pt>
                <c:pt idx="62">
                  <c:v>12.33</c:v>
                </c:pt>
                <c:pt idx="63">
                  <c:v>11.395</c:v>
                </c:pt>
                <c:pt idx="64">
                  <c:v>11.818999999999999</c:v>
                </c:pt>
                <c:pt idx="65">
                  <c:v>9.5150000000000006</c:v>
                </c:pt>
                <c:pt idx="66">
                  <c:v>9.8470000000000013</c:v>
                </c:pt>
                <c:pt idx="67">
                  <c:v>6.7170000000000005</c:v>
                </c:pt>
                <c:pt idx="68" formatCode="#\ ##0.0">
                  <c:v>6.4550000000000001</c:v>
                </c:pt>
                <c:pt idx="69" formatCode="#\ ##0.0">
                  <c:v>7.5640000000000001</c:v>
                </c:pt>
                <c:pt idx="70" formatCode="#\ ##0.0">
                  <c:v>8.4290000000000003</c:v>
                </c:pt>
                <c:pt idx="71" formatCode="#\ ##0.0">
                  <c:v>6.2530000000000001</c:v>
                </c:pt>
                <c:pt idx="72" formatCode="#\ ##0.0">
                  <c:v>8.7879999999999985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2-45B2-A766-B558F410ABBF}"/>
            </c:ext>
          </c:extLst>
        </c:ser>
        <c:ser>
          <c:idx val="1"/>
          <c:order val="1"/>
          <c:tx>
            <c:strRef>
              <c:f>'Données CAF'!$C$4</c:f>
              <c:strCache>
                <c:ptCount val="1"/>
                <c:pt idx="0">
                  <c:v>Énergie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'Données CAF'!$A$5:$A$77</c:f>
              <c:strCach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strCache>
            </c:strRef>
          </c:cat>
          <c:val>
            <c:numRef>
              <c:f>'Données CAF'!$C$5:$C$77</c:f>
              <c:numCache>
                <c:formatCode>0.0</c:formatCode>
                <c:ptCount val="73"/>
                <c:pt idx="0">
                  <c:v>-0.28999999999999998</c:v>
                </c:pt>
                <c:pt idx="1">
                  <c:v>-0.23899999999999999</c:v>
                </c:pt>
                <c:pt idx="2">
                  <c:v>-0.39299999999999996</c:v>
                </c:pt>
                <c:pt idx="3">
                  <c:v>-0.45299999999999996</c:v>
                </c:pt>
                <c:pt idx="4">
                  <c:v>-0.33300000000000002</c:v>
                </c:pt>
                <c:pt idx="5">
                  <c:v>-0.35600000000000004</c:v>
                </c:pt>
                <c:pt idx="6">
                  <c:v>-0.38100000000000001</c:v>
                </c:pt>
                <c:pt idx="7">
                  <c:v>-0.505</c:v>
                </c:pt>
                <c:pt idx="8">
                  <c:v>-0.68199999999999994</c:v>
                </c:pt>
                <c:pt idx="9">
                  <c:v>-0.64900000000000002</c:v>
                </c:pt>
                <c:pt idx="10">
                  <c:v>-0.65099999999999991</c:v>
                </c:pt>
                <c:pt idx="11">
                  <c:v>-0.66399999999999992</c:v>
                </c:pt>
                <c:pt idx="12">
                  <c:v>-0.68799999999999994</c:v>
                </c:pt>
                <c:pt idx="13">
                  <c:v>-0.73099999999999998</c:v>
                </c:pt>
                <c:pt idx="14">
                  <c:v>-0.96099999999999997</c:v>
                </c:pt>
                <c:pt idx="15">
                  <c:v>-1.0529999999999999</c:v>
                </c:pt>
                <c:pt idx="16">
                  <c:v>-1.099</c:v>
                </c:pt>
                <c:pt idx="17">
                  <c:v>-1.153</c:v>
                </c:pt>
                <c:pt idx="18">
                  <c:v>-1.282</c:v>
                </c:pt>
                <c:pt idx="19">
                  <c:v>-1.4049999999999998</c:v>
                </c:pt>
                <c:pt idx="20">
                  <c:v>-1.6279999999999999</c:v>
                </c:pt>
                <c:pt idx="21">
                  <c:v>-1.996</c:v>
                </c:pt>
                <c:pt idx="22">
                  <c:v>-2.4159999999999999</c:v>
                </c:pt>
                <c:pt idx="23">
                  <c:v>-2.6430000000000002</c:v>
                </c:pt>
                <c:pt idx="24">
                  <c:v>-3.2049999999999996</c:v>
                </c:pt>
                <c:pt idx="25">
                  <c:v>-8.7379999999999995</c:v>
                </c:pt>
                <c:pt idx="26">
                  <c:v>-7.5819999999999999</c:v>
                </c:pt>
                <c:pt idx="27">
                  <c:v>-10.145999999999999</c:v>
                </c:pt>
                <c:pt idx="28">
                  <c:v>-10.855</c:v>
                </c:pt>
                <c:pt idx="29">
                  <c:v>-10.442</c:v>
                </c:pt>
                <c:pt idx="30">
                  <c:v>-13.866999999999999</c:v>
                </c:pt>
                <c:pt idx="31">
                  <c:v>-21.994</c:v>
                </c:pt>
                <c:pt idx="32">
                  <c:v>-26.987000000000002</c:v>
                </c:pt>
                <c:pt idx="33">
                  <c:v>-30.295999999999999</c:v>
                </c:pt>
                <c:pt idx="34">
                  <c:v>-28.446999999999999</c:v>
                </c:pt>
                <c:pt idx="35">
                  <c:v>-31.700000000000003</c:v>
                </c:pt>
                <c:pt idx="36">
                  <c:v>-31.628</c:v>
                </c:pt>
                <c:pt idx="37">
                  <c:v>-15.251000000000001</c:v>
                </c:pt>
                <c:pt idx="38">
                  <c:v>-13.615</c:v>
                </c:pt>
                <c:pt idx="39">
                  <c:v>-10.837</c:v>
                </c:pt>
                <c:pt idx="40">
                  <c:v>-13.853</c:v>
                </c:pt>
                <c:pt idx="41">
                  <c:v>-14.693000000000001</c:v>
                </c:pt>
                <c:pt idx="42">
                  <c:v>-14.684999999999999</c:v>
                </c:pt>
                <c:pt idx="43">
                  <c:v>-12.313000000000001</c:v>
                </c:pt>
                <c:pt idx="44">
                  <c:v>-10.199000000000002</c:v>
                </c:pt>
                <c:pt idx="45">
                  <c:v>-9.7210000000000001</c:v>
                </c:pt>
                <c:pt idx="46">
                  <c:v>-8.2170000000000005</c:v>
                </c:pt>
                <c:pt idx="47">
                  <c:v>-11.016999999999999</c:v>
                </c:pt>
                <c:pt idx="48">
                  <c:v>-11.883000000000001</c:v>
                </c:pt>
                <c:pt idx="49">
                  <c:v>-8.3629999999999995</c:v>
                </c:pt>
                <c:pt idx="50">
                  <c:v>-10.936</c:v>
                </c:pt>
                <c:pt idx="51">
                  <c:v>-22.59</c:v>
                </c:pt>
                <c:pt idx="52">
                  <c:v>-21.308</c:v>
                </c:pt>
                <c:pt idx="53">
                  <c:v>-20.320999999999998</c:v>
                </c:pt>
                <c:pt idx="54">
                  <c:v>-21.813000000000002</c:v>
                </c:pt>
                <c:pt idx="55">
                  <c:v>-26.674999999999997</c:v>
                </c:pt>
                <c:pt idx="56">
                  <c:v>-35.164999999999999</c:v>
                </c:pt>
                <c:pt idx="57">
                  <c:v>-43.021000000000001</c:v>
                </c:pt>
                <c:pt idx="58">
                  <c:v>-42.268000000000001</c:v>
                </c:pt>
                <c:pt idx="59">
                  <c:v>-54.496000000000002</c:v>
                </c:pt>
                <c:pt idx="60">
                  <c:v>-37.267000000000003</c:v>
                </c:pt>
                <c:pt idx="61">
                  <c:v>-46.248999999999995</c:v>
                </c:pt>
                <c:pt idx="62">
                  <c:v>-59.073999999999998</c:v>
                </c:pt>
                <c:pt idx="63">
                  <c:v>-66.698000000000008</c:v>
                </c:pt>
                <c:pt idx="64">
                  <c:v>-62.79</c:v>
                </c:pt>
                <c:pt idx="65">
                  <c:v>-51.67</c:v>
                </c:pt>
                <c:pt idx="66">
                  <c:v>-36.606000000000002</c:v>
                </c:pt>
                <c:pt idx="67">
                  <c:v>-29.928999999999998</c:v>
                </c:pt>
                <c:pt idx="68">
                  <c:v>-37.095999999999997</c:v>
                </c:pt>
                <c:pt idx="69">
                  <c:v>-42.292000000000002</c:v>
                </c:pt>
                <c:pt idx="70">
                  <c:v>-43.308</c:v>
                </c:pt>
                <c:pt idx="71">
                  <c:v>-24.936</c:v>
                </c:pt>
                <c:pt idx="72">
                  <c:v>-43.784999999999997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2-45B2-A766-B558F410ABBF}"/>
            </c:ext>
          </c:extLst>
        </c:ser>
        <c:ser>
          <c:idx val="2"/>
          <c:order val="2"/>
          <c:tx>
            <c:strRef>
              <c:f>'Données CAF'!$D$4</c:f>
              <c:strCache>
                <c:ptCount val="1"/>
                <c:pt idx="0">
                  <c:v>Matériels
de transport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'Données CAF'!$A$5:$A$77</c:f>
              <c:strCach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strCache>
            </c:strRef>
          </c:cat>
          <c:val>
            <c:numRef>
              <c:f>'Données CAF'!$D$5:$D$77</c:f>
              <c:numCache>
                <c:formatCode>0.0</c:formatCode>
                <c:ptCount val="73"/>
                <c:pt idx="0">
                  <c:v>0.108</c:v>
                </c:pt>
                <c:pt idx="1">
                  <c:v>0.128</c:v>
                </c:pt>
                <c:pt idx="2">
                  <c:v>0.192</c:v>
                </c:pt>
                <c:pt idx="3">
                  <c:v>0.219</c:v>
                </c:pt>
                <c:pt idx="4">
                  <c:v>0.20100000000000001</c:v>
                </c:pt>
                <c:pt idx="5">
                  <c:v>0.23400000000000001</c:v>
                </c:pt>
                <c:pt idx="6">
                  <c:v>0.221</c:v>
                </c:pt>
                <c:pt idx="7">
                  <c:v>0.17799999999999999</c:v>
                </c:pt>
                <c:pt idx="8">
                  <c:v>0.22700000000000001</c:v>
                </c:pt>
                <c:pt idx="9">
                  <c:v>0.30299999999999999</c:v>
                </c:pt>
                <c:pt idx="10">
                  <c:v>0.45400000000000001</c:v>
                </c:pt>
                <c:pt idx="11">
                  <c:v>0.42499999999999999</c:v>
                </c:pt>
                <c:pt idx="12">
                  <c:v>0.40799999999999997</c:v>
                </c:pt>
                <c:pt idx="13">
                  <c:v>0.39800000000000002</c:v>
                </c:pt>
                <c:pt idx="14">
                  <c:v>0.44400000000000001</c:v>
                </c:pt>
                <c:pt idx="15">
                  <c:v>0.32200000000000001</c:v>
                </c:pt>
                <c:pt idx="16">
                  <c:v>0.41499999999999998</c:v>
                </c:pt>
                <c:pt idx="17">
                  <c:v>0.46100000000000002</c:v>
                </c:pt>
                <c:pt idx="18">
                  <c:v>0.48799999999999999</c:v>
                </c:pt>
                <c:pt idx="19">
                  <c:v>0.45200000000000001</c:v>
                </c:pt>
                <c:pt idx="20">
                  <c:v>0.56499999999999995</c:v>
                </c:pt>
                <c:pt idx="21">
                  <c:v>0.97299999999999998</c:v>
                </c:pt>
                <c:pt idx="22">
                  <c:v>1.137</c:v>
                </c:pt>
                <c:pt idx="23">
                  <c:v>1.339</c:v>
                </c:pt>
                <c:pt idx="24">
                  <c:v>1.4339999999999999</c:v>
                </c:pt>
                <c:pt idx="25">
                  <c:v>1.4430000000000001</c:v>
                </c:pt>
                <c:pt idx="26">
                  <c:v>2.8639999999999999</c:v>
                </c:pt>
                <c:pt idx="27">
                  <c:v>3.07</c:v>
                </c:pt>
                <c:pt idx="28">
                  <c:v>4.0540000000000003</c:v>
                </c:pt>
                <c:pt idx="29">
                  <c:v>4.6710000000000003</c:v>
                </c:pt>
                <c:pt idx="30">
                  <c:v>5.7229999999999999</c:v>
                </c:pt>
                <c:pt idx="31">
                  <c:v>5.5540000000000003</c:v>
                </c:pt>
                <c:pt idx="32">
                  <c:v>6.3879999999999999</c:v>
                </c:pt>
                <c:pt idx="33">
                  <c:v>5.91</c:v>
                </c:pt>
                <c:pt idx="34">
                  <c:v>6.8540000000000001</c:v>
                </c:pt>
                <c:pt idx="35">
                  <c:v>10.287000000000001</c:v>
                </c:pt>
                <c:pt idx="36">
                  <c:v>9.3230000000000004</c:v>
                </c:pt>
                <c:pt idx="37">
                  <c:v>7.4580000000000002</c:v>
                </c:pt>
                <c:pt idx="38">
                  <c:v>5.944</c:v>
                </c:pt>
                <c:pt idx="39">
                  <c:v>5.4820000000000002</c:v>
                </c:pt>
                <c:pt idx="40">
                  <c:v>6.4379999999999997</c:v>
                </c:pt>
                <c:pt idx="41">
                  <c:v>7.2590000000000003</c:v>
                </c:pt>
                <c:pt idx="42">
                  <c:v>7.8280000000000003</c:v>
                </c:pt>
                <c:pt idx="43">
                  <c:v>10.092000000000001</c:v>
                </c:pt>
                <c:pt idx="44">
                  <c:v>9.8059999999999992</c:v>
                </c:pt>
                <c:pt idx="45">
                  <c:v>8.7409999999999997</c:v>
                </c:pt>
                <c:pt idx="46">
                  <c:v>9.6430000000000007</c:v>
                </c:pt>
                <c:pt idx="47">
                  <c:v>11.255000000000001</c:v>
                </c:pt>
                <c:pt idx="48">
                  <c:v>20.059999999999999</c:v>
                </c:pt>
                <c:pt idx="49">
                  <c:v>19.006</c:v>
                </c:pt>
                <c:pt idx="50">
                  <c:v>18.443000000000001</c:v>
                </c:pt>
                <c:pt idx="51">
                  <c:v>21.818999999999999</c:v>
                </c:pt>
                <c:pt idx="52">
                  <c:v>26.968</c:v>
                </c:pt>
                <c:pt idx="53">
                  <c:v>25.712</c:v>
                </c:pt>
                <c:pt idx="54">
                  <c:v>25.513999999999999</c:v>
                </c:pt>
                <c:pt idx="55">
                  <c:v>27.766999999999999</c:v>
                </c:pt>
                <c:pt idx="56">
                  <c:v>24.231999999999999</c:v>
                </c:pt>
                <c:pt idx="57">
                  <c:v>23.927</c:v>
                </c:pt>
                <c:pt idx="58">
                  <c:v>18.995999999999999</c:v>
                </c:pt>
                <c:pt idx="59">
                  <c:v>18.873999999999999</c:v>
                </c:pt>
                <c:pt idx="60">
                  <c:v>13.901999999999999</c:v>
                </c:pt>
                <c:pt idx="61">
                  <c:v>20.568000000000001</c:v>
                </c:pt>
                <c:pt idx="62">
                  <c:v>17.731000000000002</c:v>
                </c:pt>
                <c:pt idx="63">
                  <c:v>26.292000000000002</c:v>
                </c:pt>
                <c:pt idx="64">
                  <c:v>29.402000000000001</c:v>
                </c:pt>
                <c:pt idx="65">
                  <c:v>25.628</c:v>
                </c:pt>
                <c:pt idx="66">
                  <c:v>29.097000000000001</c:v>
                </c:pt>
                <c:pt idx="67">
                  <c:v>26.652999999999999</c:v>
                </c:pt>
                <c:pt idx="68">
                  <c:v>23.678999999999998</c:v>
                </c:pt>
                <c:pt idx="69">
                  <c:v>27.593</c:v>
                </c:pt>
                <c:pt idx="70">
                  <c:v>28.477</c:v>
                </c:pt>
                <c:pt idx="71">
                  <c:v>9.9250000000000007</c:v>
                </c:pt>
                <c:pt idx="72">
                  <c:v>17.385999999999999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B2-45B2-A766-B558F410ABBF}"/>
            </c:ext>
          </c:extLst>
        </c:ser>
        <c:ser>
          <c:idx val="3"/>
          <c:order val="3"/>
          <c:tx>
            <c:strRef>
              <c:f>'Données CAF'!$E$4</c:f>
              <c:strCache>
                <c:ptCount val="1"/>
                <c:pt idx="0">
                  <c:v>Autres biens
industriels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'Données CAF'!$A$5:$A$77</c:f>
              <c:strCach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strCache>
            </c:strRef>
          </c:cat>
          <c:val>
            <c:numRef>
              <c:f>'Données CAF'!$E$5:$E$77</c:f>
              <c:numCache>
                <c:formatCode>0.0</c:formatCode>
                <c:ptCount val="73"/>
                <c:pt idx="0">
                  <c:v>0.38199999999999995</c:v>
                </c:pt>
                <c:pt idx="1">
                  <c:v>0.55399999999999994</c:v>
                </c:pt>
                <c:pt idx="2">
                  <c:v>0.65500000000000003</c:v>
                </c:pt>
                <c:pt idx="3">
                  <c:v>0.55499999999999994</c:v>
                </c:pt>
                <c:pt idx="4">
                  <c:v>0.7</c:v>
                </c:pt>
                <c:pt idx="5">
                  <c:v>0.70500000000000007</c:v>
                </c:pt>
                <c:pt idx="6">
                  <c:v>0.63100000000000001</c:v>
                </c:pt>
                <c:pt idx="7">
                  <c:v>0.45800000000000002</c:v>
                </c:pt>
                <c:pt idx="8">
                  <c:v>0.53</c:v>
                </c:pt>
                <c:pt idx="9">
                  <c:v>0.72199999999999998</c:v>
                </c:pt>
                <c:pt idx="10">
                  <c:v>1.325</c:v>
                </c:pt>
                <c:pt idx="11">
                  <c:v>1.5179999999999998</c:v>
                </c:pt>
                <c:pt idx="12">
                  <c:v>1.3619999999999999</c:v>
                </c:pt>
                <c:pt idx="13">
                  <c:v>1.137</c:v>
                </c:pt>
                <c:pt idx="14">
                  <c:v>0.84700000000000009</c:v>
                </c:pt>
                <c:pt idx="15">
                  <c:v>0.76799999999999979</c:v>
                </c:pt>
                <c:pt idx="16">
                  <c:v>1.1639999999999999</c:v>
                </c:pt>
                <c:pt idx="17">
                  <c:v>0.75900000000000001</c:v>
                </c:pt>
                <c:pt idx="18">
                  <c:v>0.67600000000000005</c:v>
                </c:pt>
                <c:pt idx="19">
                  <c:v>0.44699999999999979</c:v>
                </c:pt>
                <c:pt idx="20">
                  <c:v>-0.28200000000000014</c:v>
                </c:pt>
                <c:pt idx="21">
                  <c:v>0.501</c:v>
                </c:pt>
                <c:pt idx="22">
                  <c:v>0.71399999999999997</c:v>
                </c:pt>
                <c:pt idx="23">
                  <c:v>0.36500000000000021</c:v>
                </c:pt>
                <c:pt idx="24">
                  <c:v>0.42799999999999994</c:v>
                </c:pt>
                <c:pt idx="25">
                  <c:v>0.88799999999999968</c:v>
                </c:pt>
                <c:pt idx="26">
                  <c:v>3.5050000000000003</c:v>
                </c:pt>
                <c:pt idx="27">
                  <c:v>1.216999999999999</c:v>
                </c:pt>
                <c:pt idx="28">
                  <c:v>3.3769999999999998</c:v>
                </c:pt>
                <c:pt idx="29">
                  <c:v>3.8109999999999995</c:v>
                </c:pt>
                <c:pt idx="30">
                  <c:v>2.4989999999999997</c:v>
                </c:pt>
                <c:pt idx="31">
                  <c:v>3.0000000000000027E-3</c:v>
                </c:pt>
                <c:pt idx="32">
                  <c:v>3.2860000000000023</c:v>
                </c:pt>
                <c:pt idx="33">
                  <c:v>-1.3390000000000024</c:v>
                </c:pt>
                <c:pt idx="34">
                  <c:v>2.944999999999999</c:v>
                </c:pt>
                <c:pt idx="35">
                  <c:v>4.6990000000000034</c:v>
                </c:pt>
                <c:pt idx="36">
                  <c:v>2.758</c:v>
                </c:pt>
                <c:pt idx="37">
                  <c:v>-3.0019999999999989</c:v>
                </c:pt>
                <c:pt idx="38">
                  <c:v>-8.277000000000001</c:v>
                </c:pt>
                <c:pt idx="39">
                  <c:v>-14.038</c:v>
                </c:pt>
                <c:pt idx="40">
                  <c:v>-18.086000000000002</c:v>
                </c:pt>
                <c:pt idx="41">
                  <c:v>-18.614999999999998</c:v>
                </c:pt>
                <c:pt idx="42">
                  <c:v>-15.469000000000001</c:v>
                </c:pt>
                <c:pt idx="43">
                  <c:v>-11.471</c:v>
                </c:pt>
                <c:pt idx="44">
                  <c:v>-3.4029999999999969</c:v>
                </c:pt>
                <c:pt idx="45">
                  <c:v>-3.4449999999999994</c:v>
                </c:pt>
                <c:pt idx="46">
                  <c:v>-3.4410000000000007</c:v>
                </c:pt>
                <c:pt idx="47">
                  <c:v>0.55499999999999616</c:v>
                </c:pt>
                <c:pt idx="48">
                  <c:v>4.5870000000000015</c:v>
                </c:pt>
                <c:pt idx="49">
                  <c:v>-0.20200000000000173</c:v>
                </c:pt>
                <c:pt idx="50">
                  <c:v>-3.6280000000000028</c:v>
                </c:pt>
                <c:pt idx="51">
                  <c:v>-15.380999999999998</c:v>
                </c:pt>
                <c:pt idx="52">
                  <c:v>-12.283999999999999</c:v>
                </c:pt>
                <c:pt idx="53">
                  <c:v>-8.6840000000000011</c:v>
                </c:pt>
                <c:pt idx="54">
                  <c:v>-12.174999999999995</c:v>
                </c:pt>
                <c:pt idx="55">
                  <c:v>-17.739000000000004</c:v>
                </c:pt>
                <c:pt idx="56">
                  <c:v>-23.452999999999999</c:v>
                </c:pt>
                <c:pt idx="57">
                  <c:v>-22.977999999999994</c:v>
                </c:pt>
                <c:pt idx="58">
                  <c:v>-31.760999999999996</c:v>
                </c:pt>
                <c:pt idx="59">
                  <c:v>-30.331999999999994</c:v>
                </c:pt>
                <c:pt idx="60">
                  <c:v>-26.497</c:v>
                </c:pt>
                <c:pt idx="61">
                  <c:v>-38.150000000000006</c:v>
                </c:pt>
                <c:pt idx="62">
                  <c:v>-45.658999999999999</c:v>
                </c:pt>
                <c:pt idx="63">
                  <c:v>-38.606999999999992</c:v>
                </c:pt>
                <c:pt idx="64">
                  <c:v>-36.826000000000001</c:v>
                </c:pt>
                <c:pt idx="65">
                  <c:v>-39.285999999999994</c:v>
                </c:pt>
                <c:pt idx="66">
                  <c:v>-42.120000000000005</c:v>
                </c:pt>
                <c:pt idx="67">
                  <c:v>-45.460999999999991</c:v>
                </c:pt>
                <c:pt idx="68">
                  <c:v>-49.074999999999996</c:v>
                </c:pt>
                <c:pt idx="69">
                  <c:v>-50.60799999999999</c:v>
                </c:pt>
                <c:pt idx="70">
                  <c:v>-48.193999999999996</c:v>
                </c:pt>
                <c:pt idx="71">
                  <c:v>-56.392000000000003</c:v>
                </c:pt>
                <c:pt idx="72">
                  <c:v>-67.88900000000001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B2-45B2-A766-B558F410ABBF}"/>
            </c:ext>
          </c:extLst>
        </c:ser>
        <c:ser>
          <c:idx val="4"/>
          <c:order val="4"/>
          <c:tx>
            <c:strRef>
              <c:f>'Données CAF'!$F$4</c:f>
              <c:strCache>
                <c:ptCount val="1"/>
                <c:pt idx="0">
                  <c:v>Services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'Données CAF'!$A$5:$A$77</c:f>
              <c:strCach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strCache>
            </c:strRef>
          </c:cat>
          <c:val>
            <c:numRef>
              <c:f>'Données CAF'!$F$5:$F$77</c:f>
              <c:numCache>
                <c:formatCode>0.0</c:formatCode>
                <c:ptCount val="73"/>
                <c:pt idx="0">
                  <c:v>0.313</c:v>
                </c:pt>
                <c:pt idx="1">
                  <c:v>0.32400000000000001</c:v>
                </c:pt>
                <c:pt idx="2">
                  <c:v>0.23300000000000001</c:v>
                </c:pt>
                <c:pt idx="3">
                  <c:v>0.22799999999999998</c:v>
                </c:pt>
                <c:pt idx="4">
                  <c:v>0.14499999999999999</c:v>
                </c:pt>
                <c:pt idx="5">
                  <c:v>0.193</c:v>
                </c:pt>
                <c:pt idx="6">
                  <c:v>0.22400000000000003</c:v>
                </c:pt>
                <c:pt idx="7">
                  <c:v>0.13599999999999998</c:v>
                </c:pt>
                <c:pt idx="8">
                  <c:v>0.12</c:v>
                </c:pt>
                <c:pt idx="9">
                  <c:v>0.18100000000000002</c:v>
                </c:pt>
                <c:pt idx="10">
                  <c:v>0.312</c:v>
                </c:pt>
                <c:pt idx="11">
                  <c:v>0.43400000000000005</c:v>
                </c:pt>
                <c:pt idx="12">
                  <c:v>0.39900000000000002</c:v>
                </c:pt>
                <c:pt idx="13">
                  <c:v>0.33600000000000002</c:v>
                </c:pt>
                <c:pt idx="14">
                  <c:v>0.42000000000000004</c:v>
                </c:pt>
                <c:pt idx="15">
                  <c:v>0.36500000000000005</c:v>
                </c:pt>
                <c:pt idx="16">
                  <c:v>0.46700000000000008</c:v>
                </c:pt>
                <c:pt idx="17">
                  <c:v>0.39</c:v>
                </c:pt>
                <c:pt idx="18">
                  <c:v>0.24800000000000003</c:v>
                </c:pt>
                <c:pt idx="19">
                  <c:v>0.11100000000000002</c:v>
                </c:pt>
                <c:pt idx="20">
                  <c:v>0.21900000000000003</c:v>
                </c:pt>
                <c:pt idx="21">
                  <c:v>0.42799999999999999</c:v>
                </c:pt>
                <c:pt idx="22">
                  <c:v>0.502</c:v>
                </c:pt>
                <c:pt idx="23">
                  <c:v>0.58200000000000007</c:v>
                </c:pt>
                <c:pt idx="24">
                  <c:v>0.745</c:v>
                </c:pt>
                <c:pt idx="25">
                  <c:v>1.4020000000000001</c:v>
                </c:pt>
                <c:pt idx="26">
                  <c:v>1.6709999999999998</c:v>
                </c:pt>
                <c:pt idx="27">
                  <c:v>1.4289999999999998</c:v>
                </c:pt>
                <c:pt idx="28">
                  <c:v>2.069</c:v>
                </c:pt>
                <c:pt idx="29">
                  <c:v>3.6560000000000001</c:v>
                </c:pt>
                <c:pt idx="30">
                  <c:v>4.1960000000000006</c:v>
                </c:pt>
                <c:pt idx="31">
                  <c:v>4.29</c:v>
                </c:pt>
                <c:pt idx="32">
                  <c:v>2.6819999999999999</c:v>
                </c:pt>
                <c:pt idx="33">
                  <c:v>4.2349999999999994</c:v>
                </c:pt>
                <c:pt idx="34">
                  <c:v>9.3650000000000002</c:v>
                </c:pt>
                <c:pt idx="35">
                  <c:v>10.384</c:v>
                </c:pt>
                <c:pt idx="36">
                  <c:v>9.1579999999999995</c:v>
                </c:pt>
                <c:pt idx="37">
                  <c:v>4.4729999999999999</c:v>
                </c:pt>
                <c:pt idx="38">
                  <c:v>0.75900000000000001</c:v>
                </c:pt>
                <c:pt idx="39">
                  <c:v>4.84</c:v>
                </c:pt>
                <c:pt idx="40">
                  <c:v>7.7580000000000009</c:v>
                </c:pt>
                <c:pt idx="41">
                  <c:v>4.9879999999999995</c:v>
                </c:pt>
                <c:pt idx="42">
                  <c:v>7.5370000000000008</c:v>
                </c:pt>
                <c:pt idx="43">
                  <c:v>9.1230000000000011</c:v>
                </c:pt>
                <c:pt idx="44">
                  <c:v>10.035</c:v>
                </c:pt>
                <c:pt idx="45">
                  <c:v>11.045999999999999</c:v>
                </c:pt>
                <c:pt idx="46">
                  <c:v>10.593</c:v>
                </c:pt>
                <c:pt idx="47">
                  <c:v>10.536000000000001</c:v>
                </c:pt>
                <c:pt idx="48">
                  <c:v>14.438000000000001</c:v>
                </c:pt>
                <c:pt idx="49">
                  <c:v>15.181000000000001</c:v>
                </c:pt>
                <c:pt idx="50">
                  <c:v>18.148</c:v>
                </c:pt>
                <c:pt idx="51">
                  <c:v>24.734999999999999</c:v>
                </c:pt>
                <c:pt idx="52">
                  <c:v>22.737000000000002</c:v>
                </c:pt>
                <c:pt idx="53">
                  <c:v>25.343</c:v>
                </c:pt>
                <c:pt idx="54">
                  <c:v>20.771000000000001</c:v>
                </c:pt>
                <c:pt idx="55">
                  <c:v>22.700000000000003</c:v>
                </c:pt>
                <c:pt idx="56">
                  <c:v>24.487000000000002</c:v>
                </c:pt>
                <c:pt idx="57">
                  <c:v>20.795999999999999</c:v>
                </c:pt>
                <c:pt idx="58">
                  <c:v>24.823</c:v>
                </c:pt>
                <c:pt idx="59">
                  <c:v>27.792999999999999</c:v>
                </c:pt>
                <c:pt idx="60">
                  <c:v>24.119999999999997</c:v>
                </c:pt>
                <c:pt idx="61">
                  <c:v>23.369</c:v>
                </c:pt>
                <c:pt idx="62">
                  <c:v>28.826000000000001</c:v>
                </c:pt>
                <c:pt idx="63">
                  <c:v>33.692999999999998</c:v>
                </c:pt>
                <c:pt idx="64">
                  <c:v>30.287999999999997</c:v>
                </c:pt>
                <c:pt idx="65">
                  <c:v>23.295000000000002</c:v>
                </c:pt>
                <c:pt idx="66">
                  <c:v>21.543999999999997</c:v>
                </c:pt>
                <c:pt idx="67">
                  <c:v>19.544</c:v>
                </c:pt>
                <c:pt idx="68">
                  <c:v>22.506</c:v>
                </c:pt>
                <c:pt idx="69">
                  <c:v>19.369</c:v>
                </c:pt>
                <c:pt idx="70" formatCode="General">
                  <c:v>23.894999999999996</c:v>
                </c:pt>
                <c:pt idx="71" formatCode="General">
                  <c:v>9.8739999999999988</c:v>
                </c:pt>
                <c:pt idx="72" formatCode="General">
                  <c:v>36.143999999999991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B2-45B2-A766-B558F410ABBF}"/>
            </c:ext>
          </c:extLst>
        </c:ser>
        <c:ser>
          <c:idx val="5"/>
          <c:order val="5"/>
          <c:tx>
            <c:strRef>
              <c:f>'Données CAF'!$G$4</c:f>
              <c:strCache>
                <c:ptCount val="1"/>
                <c:pt idx="0">
                  <c:v>Solde
du commerce
extérieur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'Données CAF'!$A$5:$A$77</c:f>
              <c:strCach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strCache>
            </c:strRef>
          </c:cat>
          <c:val>
            <c:numRef>
              <c:f>'Données CAF'!$G$5:$G$77</c:f>
              <c:numCache>
                <c:formatCode>0.0</c:formatCode>
                <c:ptCount val="73"/>
                <c:pt idx="0">
                  <c:v>0.19</c:v>
                </c:pt>
                <c:pt idx="1">
                  <c:v>0.42799999999999999</c:v>
                </c:pt>
                <c:pt idx="2">
                  <c:v>0.192</c:v>
                </c:pt>
                <c:pt idx="3">
                  <c:v>0.128</c:v>
                </c:pt>
                <c:pt idx="4">
                  <c:v>0.28699999999999998</c:v>
                </c:pt>
                <c:pt idx="5">
                  <c:v>0.41199999999999998</c:v>
                </c:pt>
                <c:pt idx="6">
                  <c:v>0.41499999999999998</c:v>
                </c:pt>
                <c:pt idx="7">
                  <c:v>-0.217</c:v>
                </c:pt>
                <c:pt idx="8">
                  <c:v>-0.25</c:v>
                </c:pt>
                <c:pt idx="9">
                  <c:v>5.1999999999999998E-2</c:v>
                </c:pt>
                <c:pt idx="10">
                  <c:v>0.94899999999999995</c:v>
                </c:pt>
                <c:pt idx="11">
                  <c:v>1.2869999999999999</c:v>
                </c:pt>
                <c:pt idx="12">
                  <c:v>1.254</c:v>
                </c:pt>
                <c:pt idx="13">
                  <c:v>0.86899999999999999</c:v>
                </c:pt>
                <c:pt idx="14">
                  <c:v>0.63300000000000001</c:v>
                </c:pt>
                <c:pt idx="15">
                  <c:v>0.33300000000000002</c:v>
                </c:pt>
                <c:pt idx="16">
                  <c:v>1.145</c:v>
                </c:pt>
                <c:pt idx="17">
                  <c:v>0.76200000000000001</c:v>
                </c:pt>
                <c:pt idx="18">
                  <c:v>0.63200000000000001</c:v>
                </c:pt>
                <c:pt idx="19">
                  <c:v>0.46100000000000002</c:v>
                </c:pt>
                <c:pt idx="20">
                  <c:v>-0.11600000000000001</c:v>
                </c:pt>
                <c:pt idx="21">
                  <c:v>1.099</c:v>
                </c:pt>
                <c:pt idx="22">
                  <c:v>1.8240000000000001</c:v>
                </c:pt>
                <c:pt idx="23">
                  <c:v>1.7270000000000001</c:v>
                </c:pt>
                <c:pt idx="24">
                  <c:v>1.716</c:v>
                </c:pt>
                <c:pt idx="25">
                  <c:v>-1.625</c:v>
                </c:pt>
                <c:pt idx="26">
                  <c:v>3.1459999999999999</c:v>
                </c:pt>
                <c:pt idx="27">
                  <c:v>-1.5720000000000001</c:v>
                </c:pt>
                <c:pt idx="28">
                  <c:v>0.64900000000000002</c:v>
                </c:pt>
                <c:pt idx="29">
                  <c:v>4.9820000000000002</c:v>
                </c:pt>
                <c:pt idx="30">
                  <c:v>3.1240000000000001</c:v>
                </c:pt>
                <c:pt idx="31">
                  <c:v>-5.5679999999999996</c:v>
                </c:pt>
                <c:pt idx="32">
                  <c:v>-6.28</c:v>
                </c:pt>
                <c:pt idx="33">
                  <c:v>-13.749000000000001</c:v>
                </c:pt>
                <c:pt idx="34">
                  <c:v>-0.73499999999999999</c:v>
                </c:pt>
                <c:pt idx="35">
                  <c:v>2.88</c:v>
                </c:pt>
                <c:pt idx="36">
                  <c:v>-0.39200000000000002</c:v>
                </c:pt>
                <c:pt idx="37">
                  <c:v>2.1280000000000001</c:v>
                </c:pt>
                <c:pt idx="38">
                  <c:v>-6.4489999999999998</c:v>
                </c:pt>
                <c:pt idx="39">
                  <c:v>-3.49</c:v>
                </c:pt>
                <c:pt idx="40">
                  <c:v>-4.1230000000000002</c:v>
                </c:pt>
                <c:pt idx="41">
                  <c:v>-6.3570000000000002</c:v>
                </c:pt>
                <c:pt idx="42">
                  <c:v>-1.355</c:v>
                </c:pt>
                <c:pt idx="43">
                  <c:v>10.401</c:v>
                </c:pt>
                <c:pt idx="44">
                  <c:v>21.640999999999998</c:v>
                </c:pt>
                <c:pt idx="45">
                  <c:v>20.523</c:v>
                </c:pt>
                <c:pt idx="46">
                  <c:v>23.640999999999998</c:v>
                </c:pt>
                <c:pt idx="47">
                  <c:v>26.605</c:v>
                </c:pt>
                <c:pt idx="48">
                  <c:v>44.585999999999999</c:v>
                </c:pt>
                <c:pt idx="49">
                  <c:v>41.521999999999998</c:v>
                </c:pt>
                <c:pt idx="50">
                  <c:v>38.273000000000003</c:v>
                </c:pt>
                <c:pt idx="51">
                  <c:v>25.492999999999999</c:v>
                </c:pt>
                <c:pt idx="52">
                  <c:v>30.111000000000001</c:v>
                </c:pt>
                <c:pt idx="53">
                  <c:v>36.756999999999998</c:v>
                </c:pt>
                <c:pt idx="54">
                  <c:v>27.175000000000001</c:v>
                </c:pt>
                <c:pt idx="55">
                  <c:v>22.498000000000001</c:v>
                </c:pt>
                <c:pt idx="56">
                  <c:v>8.8859999999999992</c:v>
                </c:pt>
                <c:pt idx="57">
                  <c:v>-0.251</c:v>
                </c:pt>
                <c:pt idx="58">
                  <c:v>-8.4390000000000001</c:v>
                </c:pt>
                <c:pt idx="59">
                  <c:v>-15.555</c:v>
                </c:pt>
                <c:pt idx="60">
                  <c:v>-8.4640000000000004</c:v>
                </c:pt>
                <c:pt idx="61">
                  <c:v>-18.655000000000001</c:v>
                </c:pt>
                <c:pt idx="62">
                  <c:v>-31.507999999999999</c:v>
                </c:pt>
                <c:pt idx="63">
                  <c:v>-19.789000000000001</c:v>
                </c:pt>
                <c:pt idx="64">
                  <c:v>-13.5</c:v>
                </c:pt>
                <c:pt idx="65">
                  <c:v>-15.413</c:v>
                </c:pt>
                <c:pt idx="66">
                  <c:v>-2.5910000000000002</c:v>
                </c:pt>
                <c:pt idx="67">
                  <c:v>-7.73</c:v>
                </c:pt>
                <c:pt idx="68">
                  <c:v>-17.696000000000002</c:v>
                </c:pt>
                <c:pt idx="69">
                  <c:v>-22.76</c:v>
                </c:pt>
                <c:pt idx="70">
                  <c:v>-15.805999999999999</c:v>
                </c:pt>
                <c:pt idx="71">
                  <c:v>-39.976999999999997</c:v>
                </c:pt>
                <c:pt idx="72">
                  <c:v>-30.408000000000001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B2-45B2-A766-B558F410A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21120"/>
        <c:axId val="150847488"/>
      </c:lineChart>
      <c:catAx>
        <c:axId val="15082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0847488"/>
        <c:crossesAt val="-80"/>
        <c:auto val="1"/>
        <c:lblAlgn val="ctr"/>
        <c:lblOffset val="100"/>
        <c:tickMarkSkip val="2"/>
        <c:noMultiLvlLbl val="0"/>
      </c:catAx>
      <c:valAx>
        <c:axId val="1508474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0821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'publié FAB'!$B$4</c:f>
              <c:strCache>
                <c:ptCount val="1"/>
                <c:pt idx="0">
                  <c:v>Biens
alimentaires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'publié FAB'!$A$5:$A$79</c:f>
              <c:strCach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strCache>
            </c:strRef>
          </c:cat>
          <c:val>
            <c:numRef>
              <c:f>'publié FAB'!$B$5:$B$79</c:f>
              <c:numCache>
                <c:formatCode>0.0</c:formatCode>
                <c:ptCount val="75"/>
                <c:pt idx="0">
                  <c:v>-0.42299999999999999</c:v>
                </c:pt>
                <c:pt idx="1">
                  <c:v>-0.45399999999999996</c:v>
                </c:pt>
                <c:pt idx="2">
                  <c:v>-0.67230000000000001</c:v>
                </c:pt>
                <c:pt idx="3">
                  <c:v>-0.60009999999999997</c:v>
                </c:pt>
                <c:pt idx="4">
                  <c:v>-0.58989999999999998</c:v>
                </c:pt>
                <c:pt idx="5">
                  <c:v>-0.5331999999999999</c:v>
                </c:pt>
                <c:pt idx="6">
                  <c:v>-0.46470000000000006</c:v>
                </c:pt>
                <c:pt idx="7">
                  <c:v>-0.70450000000000002</c:v>
                </c:pt>
                <c:pt idx="8">
                  <c:v>-0.69789999999999996</c:v>
                </c:pt>
                <c:pt idx="9">
                  <c:v>-0.7732</c:v>
                </c:pt>
                <c:pt idx="10">
                  <c:v>-0.76370000000000005</c:v>
                </c:pt>
                <c:pt idx="11">
                  <c:v>-0.76880000000000004</c:v>
                </c:pt>
                <c:pt idx="12">
                  <c:v>-0.61030000000000006</c:v>
                </c:pt>
                <c:pt idx="13">
                  <c:v>-0.74609999999999999</c:v>
                </c:pt>
                <c:pt idx="14">
                  <c:v>-0.69469999999999998</c:v>
                </c:pt>
                <c:pt idx="15">
                  <c:v>-0.74299999999999988</c:v>
                </c:pt>
                <c:pt idx="16">
                  <c:v>-0.56240000000000001</c:v>
                </c:pt>
                <c:pt idx="17">
                  <c:v>-0.63290000000000002</c:v>
                </c:pt>
                <c:pt idx="18">
                  <c:v>-0.47980000000000006</c:v>
                </c:pt>
                <c:pt idx="19">
                  <c:v>-0.24109999999999998</c:v>
                </c:pt>
                <c:pt idx="20">
                  <c:v>-0.26440000000000002</c:v>
                </c:pt>
                <c:pt idx="21">
                  <c:v>-0.27839999999999998</c:v>
                </c:pt>
                <c:pt idx="22">
                  <c:v>0.2175</c:v>
                </c:pt>
                <c:pt idx="23">
                  <c:v>0.41010000000000002</c:v>
                </c:pt>
                <c:pt idx="24">
                  <c:v>0.45110000000000006</c:v>
                </c:pt>
                <c:pt idx="25">
                  <c:v>0.9536</c:v>
                </c:pt>
                <c:pt idx="26">
                  <c:v>0.38400000000000001</c:v>
                </c:pt>
                <c:pt idx="27">
                  <c:v>2.8400000000000036E-2</c:v>
                </c:pt>
                <c:pt idx="28">
                  <c:v>-0.97939999999999994</c:v>
                </c:pt>
                <c:pt idx="29">
                  <c:v>-0.17910000000000004</c:v>
                </c:pt>
                <c:pt idx="30">
                  <c:v>0.5383</c:v>
                </c:pt>
                <c:pt idx="31">
                  <c:v>1.7667000000000002</c:v>
                </c:pt>
                <c:pt idx="32">
                  <c:v>2.9257999999999997</c:v>
                </c:pt>
                <c:pt idx="33">
                  <c:v>2.4877000000000002</c:v>
                </c:pt>
                <c:pt idx="34">
                  <c:v>3.2372000000000005</c:v>
                </c:pt>
                <c:pt idx="35">
                  <c:v>3.7092999999999998</c:v>
                </c:pt>
                <c:pt idx="36">
                  <c:v>4.2839999999999998</c:v>
                </c:pt>
                <c:pt idx="37">
                  <c:v>3.9220999999999999</c:v>
                </c:pt>
                <c:pt idx="38">
                  <c:v>4.2652000000000001</c:v>
                </c:pt>
                <c:pt idx="39">
                  <c:v>5.7566999999999995</c:v>
                </c:pt>
                <c:pt idx="40">
                  <c:v>7.1563000000000008</c:v>
                </c:pt>
                <c:pt idx="41">
                  <c:v>8.295300000000001</c:v>
                </c:pt>
                <c:pt idx="42">
                  <c:v>7.1215000000000002</c:v>
                </c:pt>
                <c:pt idx="43">
                  <c:v>8.5062999999999995</c:v>
                </c:pt>
                <c:pt idx="44">
                  <c:v>8.9572000000000003</c:v>
                </c:pt>
                <c:pt idx="45">
                  <c:v>7.3374999999999995</c:v>
                </c:pt>
                <c:pt idx="46">
                  <c:v>8.3355999999999995</c:v>
                </c:pt>
                <c:pt idx="47">
                  <c:v>8.8780000000000001</c:v>
                </c:pt>
                <c:pt idx="48">
                  <c:v>10.9671</c:v>
                </c:pt>
                <c:pt idx="49">
                  <c:v>9.6692999999999998</c:v>
                </c:pt>
                <c:pt idx="50">
                  <c:v>10.124199999999998</c:v>
                </c:pt>
                <c:pt idx="51">
                  <c:v>10.331899999999999</c:v>
                </c:pt>
                <c:pt idx="52">
                  <c:v>8.2803000000000004</c:v>
                </c:pt>
                <c:pt idx="53">
                  <c:v>9.2035</c:v>
                </c:pt>
                <c:pt idx="54">
                  <c:v>9.2393999999999998</c:v>
                </c:pt>
                <c:pt idx="55">
                  <c:v>8.906600000000001</c:v>
                </c:pt>
                <c:pt idx="56">
                  <c:v>9.0640999999999998</c:v>
                </c:pt>
                <c:pt idx="57">
                  <c:v>10.322199999999999</c:v>
                </c:pt>
                <c:pt idx="58">
                  <c:v>10.6029</c:v>
                </c:pt>
                <c:pt idx="59">
                  <c:v>10.815100000000001</c:v>
                </c:pt>
                <c:pt idx="60">
                  <c:v>7.0217000000000001</c:v>
                </c:pt>
                <c:pt idx="61">
                  <c:v>10.198799999999999</c:v>
                </c:pt>
                <c:pt idx="62">
                  <c:v>13.7638</c:v>
                </c:pt>
                <c:pt idx="63">
                  <c:v>12.8086</c:v>
                </c:pt>
                <c:pt idx="64">
                  <c:v>13.2798</c:v>
                </c:pt>
                <c:pt idx="65">
                  <c:v>11.2255</c:v>
                </c:pt>
                <c:pt idx="66">
                  <c:v>11.411700000000002</c:v>
                </c:pt>
                <c:pt idx="67">
                  <c:v>8.1916000000000011</c:v>
                </c:pt>
                <c:pt idx="68">
                  <c:v>8.0385000000000009</c:v>
                </c:pt>
                <c:pt idx="69">
                  <c:v>9.1254000000000008</c:v>
                </c:pt>
                <c:pt idx="70">
                  <c:v>9.9184999999999999</c:v>
                </c:pt>
                <c:pt idx="71">
                  <c:v>7.7828999999999997</c:v>
                </c:pt>
                <c:pt idx="72">
                  <c:v>10.682799999999999</c:v>
                </c:pt>
                <c:pt idx="73">
                  <c:v>13.491400000000001</c:v>
                </c:pt>
                <c:pt idx="74">
                  <c:v>8.6871000000000009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5-44A5-B89C-F735ACD389C5}"/>
            </c:ext>
          </c:extLst>
        </c:ser>
        <c:ser>
          <c:idx val="1"/>
          <c:order val="1"/>
          <c:tx>
            <c:strRef>
              <c:f>'publié FAB'!$C$4</c:f>
              <c:strCache>
                <c:ptCount val="1"/>
                <c:pt idx="0">
                  <c:v>Énergie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'publié FAB'!$A$5:$A$79</c:f>
              <c:strCach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strCache>
            </c:strRef>
          </c:cat>
          <c:val>
            <c:numRef>
              <c:f>'publié FAB'!$C$5:$C$79</c:f>
              <c:numCache>
                <c:formatCode>0.0</c:formatCode>
                <c:ptCount val="75"/>
                <c:pt idx="0">
                  <c:v>-0.27899999999999997</c:v>
                </c:pt>
                <c:pt idx="1">
                  <c:v>-0.22599999999999998</c:v>
                </c:pt>
                <c:pt idx="2">
                  <c:v>-0.37329999999999997</c:v>
                </c:pt>
                <c:pt idx="3">
                  <c:v>-0.43309999999999993</c:v>
                </c:pt>
                <c:pt idx="4">
                  <c:v>-0.31490000000000001</c:v>
                </c:pt>
                <c:pt idx="5">
                  <c:v>-0.33720000000000006</c:v>
                </c:pt>
                <c:pt idx="6">
                  <c:v>-0.36070000000000002</c:v>
                </c:pt>
                <c:pt idx="7">
                  <c:v>-0.48049999999999998</c:v>
                </c:pt>
                <c:pt idx="8">
                  <c:v>-0.65389999999999993</c:v>
                </c:pt>
                <c:pt idx="9">
                  <c:v>-0.61919999999999997</c:v>
                </c:pt>
                <c:pt idx="10">
                  <c:v>-0.62069999999999992</c:v>
                </c:pt>
                <c:pt idx="11">
                  <c:v>-0.62579999999999991</c:v>
                </c:pt>
                <c:pt idx="12">
                  <c:v>-0.64529999999999998</c:v>
                </c:pt>
                <c:pt idx="13">
                  <c:v>-0.67809999999999993</c:v>
                </c:pt>
                <c:pt idx="14">
                  <c:v>-0.89669999999999994</c:v>
                </c:pt>
                <c:pt idx="15">
                  <c:v>-0.97799999999999998</c:v>
                </c:pt>
                <c:pt idx="16">
                  <c:v>-1.0144</c:v>
                </c:pt>
                <c:pt idx="17">
                  <c:v>-1.0488999999999999</c:v>
                </c:pt>
                <c:pt idx="18">
                  <c:v>-1.1728000000000001</c:v>
                </c:pt>
                <c:pt idx="19">
                  <c:v>-1.2830999999999997</c:v>
                </c:pt>
                <c:pt idx="20">
                  <c:v>-1.4863999999999999</c:v>
                </c:pt>
                <c:pt idx="21">
                  <c:v>-1.8324</c:v>
                </c:pt>
                <c:pt idx="22">
                  <c:v>-2.2305000000000001</c:v>
                </c:pt>
                <c:pt idx="23">
                  <c:v>-2.4569000000000001</c:v>
                </c:pt>
                <c:pt idx="24">
                  <c:v>-2.9978999999999996</c:v>
                </c:pt>
                <c:pt idx="25">
                  <c:v>-8.468399999999999</c:v>
                </c:pt>
                <c:pt idx="26">
                  <c:v>-7.3259999999999996</c:v>
                </c:pt>
                <c:pt idx="27">
                  <c:v>-9.8315999999999981</c:v>
                </c:pt>
                <c:pt idx="28">
                  <c:v>-10.523400000000001</c:v>
                </c:pt>
                <c:pt idx="29">
                  <c:v>-10.0571</c:v>
                </c:pt>
                <c:pt idx="30">
                  <c:v>-13.418699999999999</c:v>
                </c:pt>
                <c:pt idx="31">
                  <c:v>-21.459299999999999</c:v>
                </c:pt>
                <c:pt idx="32">
                  <c:v>-26.384200000000003</c:v>
                </c:pt>
                <c:pt idx="33">
                  <c:v>-29.712299999999999</c:v>
                </c:pt>
                <c:pt idx="34">
                  <c:v>-27.8568</c:v>
                </c:pt>
                <c:pt idx="35">
                  <c:v>-31.088700000000003</c:v>
                </c:pt>
                <c:pt idx="36">
                  <c:v>-30.992999999999999</c:v>
                </c:pt>
                <c:pt idx="37">
                  <c:v>-14.747900000000001</c:v>
                </c:pt>
                <c:pt idx="38">
                  <c:v>-13.117800000000001</c:v>
                </c:pt>
                <c:pt idx="39">
                  <c:v>-10.247299999999999</c:v>
                </c:pt>
                <c:pt idx="40">
                  <c:v>-13.1347</c:v>
                </c:pt>
                <c:pt idx="41">
                  <c:v>-13.980700000000001</c:v>
                </c:pt>
                <c:pt idx="42">
                  <c:v>-13.983499999999999</c:v>
                </c:pt>
                <c:pt idx="43">
                  <c:v>-11.594700000000001</c:v>
                </c:pt>
                <c:pt idx="44">
                  <c:v>-9.482800000000001</c:v>
                </c:pt>
                <c:pt idx="45">
                  <c:v>-8.9915000000000003</c:v>
                </c:pt>
                <c:pt idx="46">
                  <c:v>-7.4694000000000003</c:v>
                </c:pt>
                <c:pt idx="47">
                  <c:v>-10.305999999999999</c:v>
                </c:pt>
                <c:pt idx="48">
                  <c:v>-11.1699</c:v>
                </c:pt>
                <c:pt idx="49">
                  <c:v>-7.6706999999999992</c:v>
                </c:pt>
                <c:pt idx="50">
                  <c:v>-10.255800000000001</c:v>
                </c:pt>
                <c:pt idx="51">
                  <c:v>-21.859099999999998</c:v>
                </c:pt>
                <c:pt idx="52">
                  <c:v>-20.672699999999999</c:v>
                </c:pt>
                <c:pt idx="53">
                  <c:v>-19.709499999999998</c:v>
                </c:pt>
                <c:pt idx="54">
                  <c:v>-21.186600000000002</c:v>
                </c:pt>
                <c:pt idx="55">
                  <c:v>-25.837399999999999</c:v>
                </c:pt>
                <c:pt idx="56">
                  <c:v>-34.084899999999998</c:v>
                </c:pt>
                <c:pt idx="57">
                  <c:v>-41.831800000000001</c:v>
                </c:pt>
                <c:pt idx="58">
                  <c:v>-41.027099999999997</c:v>
                </c:pt>
                <c:pt idx="59">
                  <c:v>-53.185900000000004</c:v>
                </c:pt>
                <c:pt idx="60">
                  <c:v>-36.127300000000005</c:v>
                </c:pt>
                <c:pt idx="61">
                  <c:v>-44.959199999999996</c:v>
                </c:pt>
                <c:pt idx="62">
                  <c:v>-57.6402</c:v>
                </c:pt>
                <c:pt idx="63">
                  <c:v>-65.284400000000005</c:v>
                </c:pt>
                <c:pt idx="64">
                  <c:v>-61.3292</c:v>
                </c:pt>
                <c:pt idx="65">
                  <c:v>-49.959499999999998</c:v>
                </c:pt>
                <c:pt idx="66">
                  <c:v>-35.0413</c:v>
                </c:pt>
                <c:pt idx="67">
                  <c:v>-28.4544</c:v>
                </c:pt>
                <c:pt idx="68">
                  <c:v>-35.512499999999996</c:v>
                </c:pt>
                <c:pt idx="69">
                  <c:v>-40.730600000000003</c:v>
                </c:pt>
                <c:pt idx="70">
                  <c:v>-41.8185</c:v>
                </c:pt>
                <c:pt idx="71">
                  <c:v>-23.406099999999999</c:v>
                </c:pt>
                <c:pt idx="72">
                  <c:v>-41.890199999999993</c:v>
                </c:pt>
                <c:pt idx="73">
                  <c:v>-100.7296</c:v>
                </c:pt>
                <c:pt idx="74">
                  <c:v>-65.525900000000007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5-44A5-B89C-F735ACD389C5}"/>
            </c:ext>
          </c:extLst>
        </c:ser>
        <c:ser>
          <c:idx val="2"/>
          <c:order val="2"/>
          <c:tx>
            <c:strRef>
              <c:f>'publié FAB'!$D$4</c:f>
              <c:strCache>
                <c:ptCount val="1"/>
                <c:pt idx="0">
                  <c:v>Matériels
de transport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'publié FAB'!$A$5:$A$79</c:f>
              <c:strCach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strCache>
            </c:strRef>
          </c:cat>
          <c:val>
            <c:numRef>
              <c:f>'publié FAB'!$D$5:$D$79</c:f>
              <c:numCache>
                <c:formatCode>0.0</c:formatCode>
                <c:ptCount val="75"/>
                <c:pt idx="0">
                  <c:v>0.13</c:v>
                </c:pt>
                <c:pt idx="1">
                  <c:v>0.154</c:v>
                </c:pt>
                <c:pt idx="2">
                  <c:v>0.23139999999999999</c:v>
                </c:pt>
                <c:pt idx="3">
                  <c:v>0.25880000000000003</c:v>
                </c:pt>
                <c:pt idx="4">
                  <c:v>0.23720000000000002</c:v>
                </c:pt>
                <c:pt idx="5">
                  <c:v>0.27160000000000001</c:v>
                </c:pt>
                <c:pt idx="6">
                  <c:v>0.2616</c:v>
                </c:pt>
                <c:pt idx="7">
                  <c:v>0.22699999999999998</c:v>
                </c:pt>
                <c:pt idx="8">
                  <c:v>0.28320000000000001</c:v>
                </c:pt>
                <c:pt idx="9">
                  <c:v>0.36259999999999998</c:v>
                </c:pt>
                <c:pt idx="10">
                  <c:v>0.51460000000000006</c:v>
                </c:pt>
                <c:pt idx="11">
                  <c:v>0.50139999999999996</c:v>
                </c:pt>
                <c:pt idx="12">
                  <c:v>0.49339999999999995</c:v>
                </c:pt>
                <c:pt idx="13">
                  <c:v>0.50380000000000003</c:v>
                </c:pt>
                <c:pt idx="14">
                  <c:v>0.5726</c:v>
                </c:pt>
                <c:pt idx="15">
                  <c:v>0.47200000000000003</c:v>
                </c:pt>
                <c:pt idx="16">
                  <c:v>0.58420000000000005</c:v>
                </c:pt>
                <c:pt idx="17">
                  <c:v>0.66920000000000002</c:v>
                </c:pt>
                <c:pt idx="18">
                  <c:v>0.70640000000000003</c:v>
                </c:pt>
                <c:pt idx="19">
                  <c:v>0.69579999999999997</c:v>
                </c:pt>
                <c:pt idx="20">
                  <c:v>0.84819999999999995</c:v>
                </c:pt>
                <c:pt idx="21">
                  <c:v>1.3002</c:v>
                </c:pt>
                <c:pt idx="22">
                  <c:v>1.508</c:v>
                </c:pt>
                <c:pt idx="23">
                  <c:v>1.7112000000000001</c:v>
                </c:pt>
                <c:pt idx="24">
                  <c:v>1.8482000000000001</c:v>
                </c:pt>
                <c:pt idx="25">
                  <c:v>1.9822000000000002</c:v>
                </c:pt>
                <c:pt idx="26">
                  <c:v>3.3759999999999999</c:v>
                </c:pt>
                <c:pt idx="27">
                  <c:v>3.6987999999999999</c:v>
                </c:pt>
                <c:pt idx="28">
                  <c:v>4.7172000000000001</c:v>
                </c:pt>
                <c:pt idx="29">
                  <c:v>5.4408000000000003</c:v>
                </c:pt>
                <c:pt idx="30">
                  <c:v>6.6196000000000002</c:v>
                </c:pt>
                <c:pt idx="31">
                  <c:v>6.6234000000000002</c:v>
                </c:pt>
                <c:pt idx="32">
                  <c:v>7.5936000000000003</c:v>
                </c:pt>
                <c:pt idx="33">
                  <c:v>7.0773999999999999</c:v>
                </c:pt>
                <c:pt idx="34">
                  <c:v>8.0343999999999998</c:v>
                </c:pt>
                <c:pt idx="35">
                  <c:v>11.509600000000001</c:v>
                </c:pt>
                <c:pt idx="36">
                  <c:v>10.593</c:v>
                </c:pt>
                <c:pt idx="37">
                  <c:v>8.4641999999999999</c:v>
                </c:pt>
                <c:pt idx="38">
                  <c:v>6.9383999999999997</c:v>
                </c:pt>
                <c:pt idx="39">
                  <c:v>6.6614000000000004</c:v>
                </c:pt>
                <c:pt idx="40">
                  <c:v>7.8746</c:v>
                </c:pt>
                <c:pt idx="41">
                  <c:v>8.6836000000000002</c:v>
                </c:pt>
                <c:pt idx="42">
                  <c:v>9.2309999999999999</c:v>
                </c:pt>
                <c:pt idx="43">
                  <c:v>11.528600000000001</c:v>
                </c:pt>
                <c:pt idx="44">
                  <c:v>11.238399999999999</c:v>
                </c:pt>
                <c:pt idx="45">
                  <c:v>10.199999999999999</c:v>
                </c:pt>
                <c:pt idx="46">
                  <c:v>11.138200000000001</c:v>
                </c:pt>
                <c:pt idx="47">
                  <c:v>12.677000000000001</c:v>
                </c:pt>
                <c:pt idx="48">
                  <c:v>21.4862</c:v>
                </c:pt>
                <c:pt idx="49">
                  <c:v>20.390599999999999</c:v>
                </c:pt>
                <c:pt idx="50">
                  <c:v>19.8034</c:v>
                </c:pt>
                <c:pt idx="51">
                  <c:v>23.280799999999999</c:v>
                </c:pt>
                <c:pt idx="52">
                  <c:v>28.238599999999998</c:v>
                </c:pt>
                <c:pt idx="53">
                  <c:v>26.934999999999999</c:v>
                </c:pt>
                <c:pt idx="54">
                  <c:v>26.7668</c:v>
                </c:pt>
                <c:pt idx="55">
                  <c:v>29.4422</c:v>
                </c:pt>
                <c:pt idx="56">
                  <c:v>26.392199999999999</c:v>
                </c:pt>
                <c:pt idx="57">
                  <c:v>26.305399999999999</c:v>
                </c:pt>
                <c:pt idx="58">
                  <c:v>21.477799999999998</c:v>
                </c:pt>
                <c:pt idx="59">
                  <c:v>21.494199999999999</c:v>
                </c:pt>
                <c:pt idx="60">
                  <c:v>16.1814</c:v>
                </c:pt>
                <c:pt idx="61">
                  <c:v>23.147600000000001</c:v>
                </c:pt>
                <c:pt idx="62">
                  <c:v>20.598600000000001</c:v>
                </c:pt>
                <c:pt idx="63">
                  <c:v>29.119200000000003</c:v>
                </c:pt>
                <c:pt idx="64">
                  <c:v>32.323599999999999</c:v>
                </c:pt>
                <c:pt idx="65">
                  <c:v>29.048999999999999</c:v>
                </c:pt>
                <c:pt idx="66">
                  <c:v>32.226399999999998</c:v>
                </c:pt>
                <c:pt idx="67">
                  <c:v>29.6022</c:v>
                </c:pt>
                <c:pt idx="68">
                  <c:v>26.846</c:v>
                </c:pt>
                <c:pt idx="69">
                  <c:v>30.715800000000002</c:v>
                </c:pt>
                <c:pt idx="70">
                  <c:v>31.456</c:v>
                </c:pt>
                <c:pt idx="71">
                  <c:v>12.9848</c:v>
                </c:pt>
                <c:pt idx="72">
                  <c:v>21.175599999999999</c:v>
                </c:pt>
                <c:pt idx="73">
                  <c:v>25.8048</c:v>
                </c:pt>
                <c:pt idx="74">
                  <c:v>28.469200000000001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C5-44A5-B89C-F735ACD389C5}"/>
            </c:ext>
          </c:extLst>
        </c:ser>
        <c:ser>
          <c:idx val="3"/>
          <c:order val="3"/>
          <c:tx>
            <c:strRef>
              <c:f>'publié FAB'!$E$4</c:f>
              <c:strCache>
                <c:ptCount val="1"/>
                <c:pt idx="0">
                  <c:v>Autres biens
industriels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'publié FAB'!$A$5:$A$79</c:f>
              <c:strCach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strCache>
            </c:strRef>
          </c:cat>
          <c:val>
            <c:numRef>
              <c:f>'publié FAB'!$E$5:$E$79</c:f>
              <c:numCache>
                <c:formatCode>0.0</c:formatCode>
                <c:ptCount val="75"/>
                <c:pt idx="0">
                  <c:v>0.44799999999999995</c:v>
                </c:pt>
                <c:pt idx="1">
                  <c:v>0.6319999999999999</c:v>
                </c:pt>
                <c:pt idx="2">
                  <c:v>0.7732</c:v>
                </c:pt>
                <c:pt idx="3">
                  <c:v>0.67439999999999989</c:v>
                </c:pt>
                <c:pt idx="4">
                  <c:v>0.80859999999999999</c:v>
                </c:pt>
                <c:pt idx="5">
                  <c:v>0.81780000000000008</c:v>
                </c:pt>
                <c:pt idx="6">
                  <c:v>0.75280000000000002</c:v>
                </c:pt>
                <c:pt idx="7">
                  <c:v>0.60499999999999998</c:v>
                </c:pt>
                <c:pt idx="8">
                  <c:v>0.6986</c:v>
                </c:pt>
                <c:pt idx="9">
                  <c:v>0.90079999999999993</c:v>
                </c:pt>
                <c:pt idx="10">
                  <c:v>1.5067999999999999</c:v>
                </c:pt>
                <c:pt idx="11">
                  <c:v>1.7471999999999999</c:v>
                </c:pt>
                <c:pt idx="12">
                  <c:v>1.6181999999999999</c:v>
                </c:pt>
                <c:pt idx="13">
                  <c:v>1.4544000000000001</c:v>
                </c:pt>
                <c:pt idx="14">
                  <c:v>1.2328000000000001</c:v>
                </c:pt>
                <c:pt idx="15">
                  <c:v>1.2179999999999997</c:v>
                </c:pt>
                <c:pt idx="16">
                  <c:v>1.6715999999999998</c:v>
                </c:pt>
                <c:pt idx="17">
                  <c:v>1.3835999999999999</c:v>
                </c:pt>
                <c:pt idx="18">
                  <c:v>1.3311999999999999</c:v>
                </c:pt>
                <c:pt idx="19">
                  <c:v>1.1783999999999999</c:v>
                </c:pt>
                <c:pt idx="20">
                  <c:v>0.56759999999999977</c:v>
                </c:pt>
                <c:pt idx="21">
                  <c:v>1.4825999999999999</c:v>
                </c:pt>
                <c:pt idx="22">
                  <c:v>1.827</c:v>
                </c:pt>
                <c:pt idx="23">
                  <c:v>1.4816000000000003</c:v>
                </c:pt>
                <c:pt idx="24">
                  <c:v>1.6706000000000001</c:v>
                </c:pt>
                <c:pt idx="25">
                  <c:v>2.5055999999999998</c:v>
                </c:pt>
                <c:pt idx="26">
                  <c:v>5.0410000000000004</c:v>
                </c:pt>
                <c:pt idx="27">
                  <c:v>3.1033999999999988</c:v>
                </c:pt>
                <c:pt idx="28">
                  <c:v>5.3666</c:v>
                </c:pt>
                <c:pt idx="29">
                  <c:v>6.1204000000000001</c:v>
                </c:pt>
                <c:pt idx="30">
                  <c:v>5.1887999999999987</c:v>
                </c:pt>
                <c:pt idx="31">
                  <c:v>3.2112000000000003</c:v>
                </c:pt>
                <c:pt idx="32">
                  <c:v>6.9028000000000018</c:v>
                </c:pt>
                <c:pt idx="33">
                  <c:v>2.1631999999999971</c:v>
                </c:pt>
                <c:pt idx="34">
                  <c:v>6.4861999999999984</c:v>
                </c:pt>
                <c:pt idx="35">
                  <c:v>8.3668000000000031</c:v>
                </c:pt>
                <c:pt idx="36">
                  <c:v>6.5679999999999996</c:v>
                </c:pt>
                <c:pt idx="37">
                  <c:v>1.6600000000000836E-2</c:v>
                </c:pt>
                <c:pt idx="38">
                  <c:v>-5.2938000000000009</c:v>
                </c:pt>
                <c:pt idx="39">
                  <c:v>-10.4998</c:v>
                </c:pt>
                <c:pt idx="40">
                  <c:v>-13.776200000000003</c:v>
                </c:pt>
                <c:pt idx="41">
                  <c:v>-14.341199999999999</c:v>
                </c:pt>
                <c:pt idx="42">
                  <c:v>-11.260000000000002</c:v>
                </c:pt>
                <c:pt idx="43">
                  <c:v>-7.1612</c:v>
                </c:pt>
                <c:pt idx="44">
                  <c:v>0.89420000000000321</c:v>
                </c:pt>
                <c:pt idx="45">
                  <c:v>0.93200000000000038</c:v>
                </c:pt>
                <c:pt idx="46">
                  <c:v>1.0445999999999991</c:v>
                </c:pt>
                <c:pt idx="47">
                  <c:v>4.8209999999999962</c:v>
                </c:pt>
                <c:pt idx="48">
                  <c:v>8.8656000000000006</c:v>
                </c:pt>
                <c:pt idx="49">
                  <c:v>3.9517999999999978</c:v>
                </c:pt>
                <c:pt idx="50">
                  <c:v>0.45319999999999716</c:v>
                </c:pt>
                <c:pt idx="51">
                  <c:v>-10.9956</c:v>
                </c:pt>
                <c:pt idx="52">
                  <c:v>-8.4721999999999991</c:v>
                </c:pt>
                <c:pt idx="53">
                  <c:v>-5.0150000000000006</c:v>
                </c:pt>
                <c:pt idx="54">
                  <c:v>-8.4165999999999954</c:v>
                </c:pt>
                <c:pt idx="55">
                  <c:v>-12.713400000000004</c:v>
                </c:pt>
                <c:pt idx="56">
                  <c:v>-16.9724</c:v>
                </c:pt>
                <c:pt idx="57">
                  <c:v>-15.842799999999995</c:v>
                </c:pt>
                <c:pt idx="58">
                  <c:v>-24.315599999999996</c:v>
                </c:pt>
                <c:pt idx="59">
                  <c:v>-22.471399999999996</c:v>
                </c:pt>
                <c:pt idx="60">
                  <c:v>-19.658799999999999</c:v>
                </c:pt>
                <c:pt idx="61">
                  <c:v>-30.411200000000008</c:v>
                </c:pt>
                <c:pt idx="62">
                  <c:v>-37.056200000000004</c:v>
                </c:pt>
                <c:pt idx="63">
                  <c:v>-30.125399999999992</c:v>
                </c:pt>
                <c:pt idx="64">
                  <c:v>-28.061199999999999</c:v>
                </c:pt>
                <c:pt idx="65">
                  <c:v>-29.022999999999996</c:v>
                </c:pt>
                <c:pt idx="66">
                  <c:v>-32.731800000000007</c:v>
                </c:pt>
                <c:pt idx="67">
                  <c:v>-36.613399999999992</c:v>
                </c:pt>
                <c:pt idx="68">
                  <c:v>-39.573999999999998</c:v>
                </c:pt>
                <c:pt idx="69">
                  <c:v>-41.239599999999989</c:v>
                </c:pt>
                <c:pt idx="70">
                  <c:v>-39.256999999999998</c:v>
                </c:pt>
                <c:pt idx="71">
                  <c:v>-47.212600000000002</c:v>
                </c:pt>
                <c:pt idx="72">
                  <c:v>-56.52020000000001</c:v>
                </c:pt>
                <c:pt idx="73">
                  <c:v>-69.396599999999992</c:v>
                </c:pt>
                <c:pt idx="74">
                  <c:v>-51.525399999999991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C5-44A5-B89C-F735ACD389C5}"/>
            </c:ext>
          </c:extLst>
        </c:ser>
        <c:ser>
          <c:idx val="4"/>
          <c:order val="4"/>
          <c:tx>
            <c:strRef>
              <c:f>'publié FAB'!$F$4</c:f>
              <c:strCache>
                <c:ptCount val="1"/>
                <c:pt idx="0">
                  <c:v>Services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'publié FAB'!$A$5:$A$79</c:f>
              <c:strCach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strCache>
            </c:strRef>
          </c:cat>
          <c:val>
            <c:numRef>
              <c:f>'publié FAB'!$F$5:$F$79</c:f>
              <c:numCache>
                <c:formatCode>0.0</c:formatCode>
                <c:ptCount val="75"/>
                <c:pt idx="0">
                  <c:v>0.313</c:v>
                </c:pt>
                <c:pt idx="1">
                  <c:v>0.32400000000000001</c:v>
                </c:pt>
                <c:pt idx="2">
                  <c:v>0.23300000000000001</c:v>
                </c:pt>
                <c:pt idx="3">
                  <c:v>0.22799999999999998</c:v>
                </c:pt>
                <c:pt idx="4">
                  <c:v>0.14499999999999999</c:v>
                </c:pt>
                <c:pt idx="5">
                  <c:v>0.193</c:v>
                </c:pt>
                <c:pt idx="6">
                  <c:v>0.22400000000000003</c:v>
                </c:pt>
                <c:pt idx="7">
                  <c:v>0.13599999999999998</c:v>
                </c:pt>
                <c:pt idx="8">
                  <c:v>0.12</c:v>
                </c:pt>
                <c:pt idx="9">
                  <c:v>0.18100000000000002</c:v>
                </c:pt>
                <c:pt idx="10">
                  <c:v>0.312</c:v>
                </c:pt>
                <c:pt idx="11">
                  <c:v>0.43400000000000005</c:v>
                </c:pt>
                <c:pt idx="12">
                  <c:v>0.39900000000000002</c:v>
                </c:pt>
                <c:pt idx="13">
                  <c:v>0.33600000000000002</c:v>
                </c:pt>
                <c:pt idx="14">
                  <c:v>0.42000000000000004</c:v>
                </c:pt>
                <c:pt idx="15">
                  <c:v>0.36500000000000005</c:v>
                </c:pt>
                <c:pt idx="16">
                  <c:v>0.46700000000000008</c:v>
                </c:pt>
                <c:pt idx="17">
                  <c:v>0.39</c:v>
                </c:pt>
                <c:pt idx="18">
                  <c:v>0.24800000000000003</c:v>
                </c:pt>
                <c:pt idx="19">
                  <c:v>0.11100000000000002</c:v>
                </c:pt>
                <c:pt idx="20">
                  <c:v>0.21900000000000003</c:v>
                </c:pt>
                <c:pt idx="21">
                  <c:v>0.42799999999999999</c:v>
                </c:pt>
                <c:pt idx="22">
                  <c:v>0.502</c:v>
                </c:pt>
                <c:pt idx="23">
                  <c:v>0.58200000000000007</c:v>
                </c:pt>
                <c:pt idx="24">
                  <c:v>0.745</c:v>
                </c:pt>
                <c:pt idx="25">
                  <c:v>1.4020000000000001</c:v>
                </c:pt>
                <c:pt idx="26">
                  <c:v>1.6709999999999998</c:v>
                </c:pt>
                <c:pt idx="27">
                  <c:v>1.4289999999999998</c:v>
                </c:pt>
                <c:pt idx="28">
                  <c:v>2.069</c:v>
                </c:pt>
                <c:pt idx="29">
                  <c:v>3.6560000000000001</c:v>
                </c:pt>
                <c:pt idx="30">
                  <c:v>4.1960000000000006</c:v>
                </c:pt>
                <c:pt idx="31">
                  <c:v>4.29</c:v>
                </c:pt>
                <c:pt idx="32">
                  <c:v>2.6819999999999999</c:v>
                </c:pt>
                <c:pt idx="33">
                  <c:v>4.2349999999999994</c:v>
                </c:pt>
                <c:pt idx="34">
                  <c:v>9.3650000000000002</c:v>
                </c:pt>
                <c:pt idx="35">
                  <c:v>10.384</c:v>
                </c:pt>
                <c:pt idx="36">
                  <c:v>9.1579999999999995</c:v>
                </c:pt>
                <c:pt idx="37">
                  <c:v>4.4729999999999999</c:v>
                </c:pt>
                <c:pt idx="38">
                  <c:v>0.75900000000000001</c:v>
                </c:pt>
                <c:pt idx="39">
                  <c:v>4.84</c:v>
                </c:pt>
                <c:pt idx="40">
                  <c:v>7.7580000000000009</c:v>
                </c:pt>
                <c:pt idx="41">
                  <c:v>4.9879999999999995</c:v>
                </c:pt>
                <c:pt idx="42">
                  <c:v>7.5370000000000008</c:v>
                </c:pt>
                <c:pt idx="43">
                  <c:v>9.1230000000000011</c:v>
                </c:pt>
                <c:pt idx="44">
                  <c:v>10.035</c:v>
                </c:pt>
                <c:pt idx="45">
                  <c:v>11.045999999999999</c:v>
                </c:pt>
                <c:pt idx="46">
                  <c:v>10.593</c:v>
                </c:pt>
                <c:pt idx="47">
                  <c:v>10.536000000000001</c:v>
                </c:pt>
                <c:pt idx="48">
                  <c:v>14.438000000000001</c:v>
                </c:pt>
                <c:pt idx="49">
                  <c:v>15.181000000000001</c:v>
                </c:pt>
                <c:pt idx="50">
                  <c:v>18.148</c:v>
                </c:pt>
                <c:pt idx="51">
                  <c:v>24.734999999999999</c:v>
                </c:pt>
                <c:pt idx="52">
                  <c:v>22.737000000000002</c:v>
                </c:pt>
                <c:pt idx="53">
                  <c:v>25.343</c:v>
                </c:pt>
                <c:pt idx="54">
                  <c:v>20.771000000000001</c:v>
                </c:pt>
                <c:pt idx="55">
                  <c:v>22.700000000000003</c:v>
                </c:pt>
                <c:pt idx="56">
                  <c:v>24.487000000000002</c:v>
                </c:pt>
                <c:pt idx="57">
                  <c:v>20.795999999999999</c:v>
                </c:pt>
                <c:pt idx="58">
                  <c:v>24.823</c:v>
                </c:pt>
                <c:pt idx="59">
                  <c:v>27.792999999999999</c:v>
                </c:pt>
                <c:pt idx="60">
                  <c:v>24.119999999999997</c:v>
                </c:pt>
                <c:pt idx="61">
                  <c:v>23.369</c:v>
                </c:pt>
                <c:pt idx="62">
                  <c:v>28.826000000000001</c:v>
                </c:pt>
                <c:pt idx="63">
                  <c:v>33.692999999999998</c:v>
                </c:pt>
                <c:pt idx="64">
                  <c:v>30.287999999999997</c:v>
                </c:pt>
                <c:pt idx="65">
                  <c:v>23.295000000000002</c:v>
                </c:pt>
                <c:pt idx="66">
                  <c:v>21.543999999999997</c:v>
                </c:pt>
                <c:pt idx="67">
                  <c:v>19.544</c:v>
                </c:pt>
                <c:pt idx="68">
                  <c:v>22.506</c:v>
                </c:pt>
                <c:pt idx="69">
                  <c:v>19.369</c:v>
                </c:pt>
                <c:pt idx="70">
                  <c:v>23.894999999999996</c:v>
                </c:pt>
                <c:pt idx="71">
                  <c:v>9.8739999999999988</c:v>
                </c:pt>
                <c:pt idx="72">
                  <c:v>36.143999999999991</c:v>
                </c:pt>
                <c:pt idx="73">
                  <c:v>56.933999999999997</c:v>
                </c:pt>
                <c:pt idx="74">
                  <c:v>23.46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C5-44A5-B89C-F735ACD389C5}"/>
            </c:ext>
          </c:extLst>
        </c:ser>
        <c:ser>
          <c:idx val="5"/>
          <c:order val="5"/>
          <c:tx>
            <c:strRef>
              <c:f>'publié FAB'!$G$4</c:f>
              <c:strCache>
                <c:ptCount val="1"/>
                <c:pt idx="0">
                  <c:v>Solde
du commerce
extérieur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'publié FAB'!$A$5:$A$79</c:f>
              <c:strCach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strCache>
            </c:strRef>
          </c:cat>
          <c:val>
            <c:numRef>
              <c:f>'publié FAB'!$G$5:$G$79</c:f>
              <c:numCache>
                <c:formatCode>0.0</c:formatCode>
                <c:ptCount val="75"/>
                <c:pt idx="0">
                  <c:v>0.189</c:v>
                </c:pt>
                <c:pt idx="1">
                  <c:v>0.43</c:v>
                </c:pt>
                <c:pt idx="2">
                  <c:v>0.1920000000000002</c:v>
                </c:pt>
                <c:pt idx="3">
                  <c:v>0.128</c:v>
                </c:pt>
                <c:pt idx="4">
                  <c:v>0.28600000000000003</c:v>
                </c:pt>
                <c:pt idx="5">
                  <c:v>0.41200000000000009</c:v>
                </c:pt>
                <c:pt idx="6">
                  <c:v>0.41299999999999998</c:v>
                </c:pt>
                <c:pt idx="7">
                  <c:v>-0.21700000000000011</c:v>
                </c:pt>
                <c:pt idx="8">
                  <c:v>-0.25</c:v>
                </c:pt>
                <c:pt idx="9">
                  <c:v>5.2000000000000129E-2</c:v>
                </c:pt>
                <c:pt idx="10">
                  <c:v>0.94900000000000007</c:v>
                </c:pt>
                <c:pt idx="11">
                  <c:v>1.2879999999999998</c:v>
                </c:pt>
                <c:pt idx="12">
                  <c:v>1.2549999999999999</c:v>
                </c:pt>
                <c:pt idx="13">
                  <c:v>0.87000000000000033</c:v>
                </c:pt>
                <c:pt idx="14">
                  <c:v>0.63400000000000023</c:v>
                </c:pt>
                <c:pt idx="15">
                  <c:v>0.33399999999999991</c:v>
                </c:pt>
                <c:pt idx="16">
                  <c:v>1.1459999999999999</c:v>
                </c:pt>
                <c:pt idx="17">
                  <c:v>0.76100000000000001</c:v>
                </c:pt>
                <c:pt idx="18">
                  <c:v>0.6329999999999999</c:v>
                </c:pt>
                <c:pt idx="19">
                  <c:v>0.4610000000000003</c:v>
                </c:pt>
                <c:pt idx="20">
                  <c:v>-0.11600000000000016</c:v>
                </c:pt>
                <c:pt idx="21">
                  <c:v>1.0999999999999996</c:v>
                </c:pt>
                <c:pt idx="22">
                  <c:v>1.8239999999999996</c:v>
                </c:pt>
                <c:pt idx="23">
                  <c:v>1.7280000000000002</c:v>
                </c:pt>
                <c:pt idx="24">
                  <c:v>1.717000000000001</c:v>
                </c:pt>
                <c:pt idx="25">
                  <c:v>-1.6249999999999987</c:v>
                </c:pt>
                <c:pt idx="26">
                  <c:v>3.1460000000000008</c:v>
                </c:pt>
                <c:pt idx="27">
                  <c:v>-1.5719999999999996</c:v>
                </c:pt>
                <c:pt idx="28">
                  <c:v>0.64999999999999947</c:v>
                </c:pt>
                <c:pt idx="29">
                  <c:v>4.9809999999999999</c:v>
                </c:pt>
                <c:pt idx="30">
                  <c:v>3.1239999999999997</c:v>
                </c:pt>
                <c:pt idx="31">
                  <c:v>-5.5679999999999987</c:v>
                </c:pt>
                <c:pt idx="32">
                  <c:v>-6.2800000000000029</c:v>
                </c:pt>
                <c:pt idx="33">
                  <c:v>-13.749000000000002</c:v>
                </c:pt>
                <c:pt idx="34">
                  <c:v>-0.73400000000000176</c:v>
                </c:pt>
                <c:pt idx="35">
                  <c:v>2.8810000000000002</c:v>
                </c:pt>
                <c:pt idx="36">
                  <c:v>-0.39000000000000057</c:v>
                </c:pt>
                <c:pt idx="37">
                  <c:v>2.1279999999999997</c:v>
                </c:pt>
                <c:pt idx="38">
                  <c:v>-6.4490000000000016</c:v>
                </c:pt>
                <c:pt idx="39">
                  <c:v>-3.4890000000000008</c:v>
                </c:pt>
                <c:pt idx="40">
                  <c:v>-4.1220000000000017</c:v>
                </c:pt>
                <c:pt idx="41">
                  <c:v>-6.3549999999999986</c:v>
                </c:pt>
                <c:pt idx="42">
                  <c:v>-1.354000000000001</c:v>
                </c:pt>
                <c:pt idx="43">
                  <c:v>10.402000000000001</c:v>
                </c:pt>
                <c:pt idx="44">
                  <c:v>21.642000000000003</c:v>
                </c:pt>
                <c:pt idx="45">
                  <c:v>20.524000000000001</c:v>
                </c:pt>
                <c:pt idx="46">
                  <c:v>23.641999999999999</c:v>
                </c:pt>
                <c:pt idx="47">
                  <c:v>26.606000000000002</c:v>
                </c:pt>
                <c:pt idx="48">
                  <c:v>44.587000000000003</c:v>
                </c:pt>
                <c:pt idx="49">
                  <c:v>41.521999999999998</c:v>
                </c:pt>
                <c:pt idx="50">
                  <c:v>38.272999999999996</c:v>
                </c:pt>
                <c:pt idx="51">
                  <c:v>25.493000000000002</c:v>
                </c:pt>
                <c:pt idx="52">
                  <c:v>30.111000000000004</c:v>
                </c:pt>
                <c:pt idx="53">
                  <c:v>36.757000000000005</c:v>
                </c:pt>
                <c:pt idx="54">
                  <c:v>27.174000000000003</c:v>
                </c:pt>
                <c:pt idx="55">
                  <c:v>22.498000000000001</c:v>
                </c:pt>
                <c:pt idx="56">
                  <c:v>8.8860000000000028</c:v>
                </c:pt>
                <c:pt idx="57">
                  <c:v>-0.25099999999999767</c:v>
                </c:pt>
                <c:pt idx="58">
                  <c:v>-8.4390000000000001</c:v>
                </c:pt>
                <c:pt idx="59">
                  <c:v>-15.555</c:v>
                </c:pt>
                <c:pt idx="60">
                  <c:v>-8.4630000000000081</c:v>
                </c:pt>
                <c:pt idx="61">
                  <c:v>-18.655000000000001</c:v>
                </c:pt>
                <c:pt idx="62">
                  <c:v>-31.508000000000003</c:v>
                </c:pt>
                <c:pt idx="63">
                  <c:v>-19.789000000000001</c:v>
                </c:pt>
                <c:pt idx="64">
                  <c:v>-13.499000000000002</c:v>
                </c:pt>
                <c:pt idx="65">
                  <c:v>-15.41299999999999</c:v>
                </c:pt>
                <c:pt idx="66">
                  <c:v>-2.5910000000000082</c:v>
                </c:pt>
                <c:pt idx="67">
                  <c:v>-7.7299999999999898</c:v>
                </c:pt>
                <c:pt idx="68">
                  <c:v>-17.695999999999998</c:v>
                </c:pt>
                <c:pt idx="69">
                  <c:v>-22.759999999999991</c:v>
                </c:pt>
                <c:pt idx="70">
                  <c:v>-15.805999999999997</c:v>
                </c:pt>
                <c:pt idx="71">
                  <c:v>-39.977000000000004</c:v>
                </c:pt>
                <c:pt idx="72">
                  <c:v>-30.408000000000015</c:v>
                </c:pt>
                <c:pt idx="73">
                  <c:v>-73.895999999999987</c:v>
                </c:pt>
                <c:pt idx="74">
                  <c:v>-56.434999999999995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C5-44A5-B89C-F735ACD3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289216"/>
        <c:axId val="151303296"/>
      </c:lineChart>
      <c:catAx>
        <c:axId val="15128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1303296"/>
        <c:crossesAt val="-80"/>
        <c:auto val="1"/>
        <c:lblAlgn val="ctr"/>
        <c:lblOffset val="100"/>
        <c:tickMarkSkip val="2"/>
        <c:noMultiLvlLbl val="0"/>
      </c:catAx>
      <c:valAx>
        <c:axId val="151303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12892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4</xdr:row>
      <xdr:rowOff>28576</xdr:rowOff>
    </xdr:from>
    <xdr:to>
      <xdr:col>19</xdr:col>
      <xdr:colOff>647699</xdr:colOff>
      <xdr:row>38</xdr:row>
      <xdr:rowOff>85726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</xdr:colOff>
      <xdr:row>4</xdr:row>
      <xdr:rowOff>66674</xdr:rowOff>
    </xdr:from>
    <xdr:to>
      <xdr:col>21</xdr:col>
      <xdr:colOff>19049</xdr:colOff>
      <xdr:row>39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83"/>
  <sheetViews>
    <sheetView topLeftCell="A53" workbookViewId="0">
      <selection activeCell="K66" sqref="K66"/>
    </sheetView>
  </sheetViews>
  <sheetFormatPr baseColWidth="10" defaultColWidth="9.140625" defaultRowHeight="15" x14ac:dyDescent="0.2"/>
  <cols>
    <col min="1" max="7" width="13.28515625" style="3" customWidth="1"/>
    <col min="8" max="257" width="11.5703125" style="3"/>
    <col min="258" max="1025" width="11.5703125" style="11"/>
    <col min="1026" max="16384" width="9.140625" style="11"/>
  </cols>
  <sheetData>
    <row r="1" spans="1:16" ht="13.15" customHeight="1" x14ac:dyDescent="0.2">
      <c r="A1" s="5" t="s">
        <v>0</v>
      </c>
    </row>
    <row r="2" spans="1:16" ht="13.15" customHeight="1" x14ac:dyDescent="0.2"/>
    <row r="3" spans="1:16" ht="13.15" customHeight="1" x14ac:dyDescent="0.2">
      <c r="A3" s="3" t="s">
        <v>1</v>
      </c>
    </row>
    <row r="4" spans="1:16" ht="27.75" customHeight="1" x14ac:dyDescent="0.2">
      <c r="A4" s="6"/>
      <c r="B4" s="7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7" t="s">
        <v>7</v>
      </c>
      <c r="H4" s="3" t="s">
        <v>16</v>
      </c>
    </row>
    <row r="5" spans="1:16" ht="13.15" customHeight="1" x14ac:dyDescent="0.2">
      <c r="A5" s="8">
        <v>1949</v>
      </c>
      <c r="B5" s="9">
        <v>-0.434</v>
      </c>
      <c r="C5" s="9">
        <v>-0.28999999999999998</v>
      </c>
      <c r="D5" s="9">
        <v>0.108</v>
      </c>
      <c r="E5" s="9">
        <v>0.38199999999999995</v>
      </c>
      <c r="F5" s="9">
        <v>0.313</v>
      </c>
      <c r="G5" s="9">
        <v>0.19</v>
      </c>
      <c r="H5" s="10">
        <f>B5+C5+D5+E5+'publié FAB'!I5</f>
        <v>-0.12400000000000004</v>
      </c>
      <c r="K5" s="11"/>
      <c r="L5" s="11"/>
      <c r="M5" s="11"/>
      <c r="N5" s="11"/>
      <c r="O5" s="11"/>
      <c r="P5" s="11"/>
    </row>
    <row r="6" spans="1:16" ht="13.15" customHeight="1" x14ac:dyDescent="0.2">
      <c r="A6" s="8">
        <v>1950</v>
      </c>
      <c r="B6" s="9">
        <v>-0.46699999999999997</v>
      </c>
      <c r="C6" s="9">
        <v>-0.23899999999999999</v>
      </c>
      <c r="D6" s="9">
        <v>0.128</v>
      </c>
      <c r="E6" s="9">
        <v>0.55399999999999994</v>
      </c>
      <c r="F6" s="9">
        <v>0.32400000000000001</v>
      </c>
      <c r="G6" s="9">
        <v>0.42799999999999999</v>
      </c>
      <c r="H6" s="10">
        <f>B6+C6+D6+E6+'publié FAB'!I6</f>
        <v>0.10599999999999998</v>
      </c>
      <c r="K6" s="11"/>
      <c r="L6" s="11"/>
      <c r="M6" s="11"/>
      <c r="N6" s="11"/>
      <c r="O6" s="11"/>
      <c r="P6" s="11"/>
    </row>
    <row r="7" spans="1:16" ht="13.15" customHeight="1" x14ac:dyDescent="0.2">
      <c r="A7" s="8">
        <v>1951</v>
      </c>
      <c r="B7" s="9">
        <v>-0.69200000000000006</v>
      </c>
      <c r="C7" s="9">
        <v>-0.39299999999999996</v>
      </c>
      <c r="D7" s="9">
        <v>0.192</v>
      </c>
      <c r="E7" s="9">
        <v>0.65500000000000003</v>
      </c>
      <c r="F7" s="9">
        <v>0.23300000000000001</v>
      </c>
      <c r="G7" s="9">
        <v>0.192</v>
      </c>
      <c r="H7" s="10">
        <f>B7+C7+D7+E7+'publié FAB'!I7</f>
        <v>-4.0999999999999981E-2</v>
      </c>
      <c r="K7" s="11"/>
      <c r="L7" s="11"/>
      <c r="M7" s="11"/>
      <c r="N7" s="11"/>
      <c r="O7" s="11"/>
      <c r="P7" s="11"/>
    </row>
    <row r="8" spans="1:16" ht="13.15" customHeight="1" x14ac:dyDescent="0.2">
      <c r="A8" s="8">
        <v>1952</v>
      </c>
      <c r="B8" s="9">
        <v>-0.62</v>
      </c>
      <c r="C8" s="9">
        <v>-0.45299999999999996</v>
      </c>
      <c r="D8" s="9">
        <v>0.219</v>
      </c>
      <c r="E8" s="9">
        <v>0.55499999999999994</v>
      </c>
      <c r="F8" s="9">
        <v>0.22799999999999998</v>
      </c>
      <c r="G8" s="9">
        <v>0.128</v>
      </c>
      <c r="H8" s="10">
        <f>B8+C8+D8+E8+'publié FAB'!I8</f>
        <v>-0.10000000000000003</v>
      </c>
      <c r="K8" s="11"/>
      <c r="L8" s="11"/>
      <c r="M8" s="11"/>
      <c r="N8" s="11"/>
      <c r="O8" s="11"/>
      <c r="P8" s="11"/>
    </row>
    <row r="9" spans="1:16" ht="13.15" customHeight="1" x14ac:dyDescent="0.2">
      <c r="A9" s="8">
        <v>1953</v>
      </c>
      <c r="B9" s="9">
        <v>-0.60799999999999998</v>
      </c>
      <c r="C9" s="9">
        <v>-0.33300000000000002</v>
      </c>
      <c r="D9" s="9">
        <v>0.20100000000000001</v>
      </c>
      <c r="E9" s="9">
        <v>0.7</v>
      </c>
      <c r="F9" s="9">
        <v>0.14499999999999999</v>
      </c>
      <c r="G9" s="9">
        <v>0.28699999999999998</v>
      </c>
      <c r="H9" s="10">
        <f>B9+C9+D9+E9+'publié FAB'!I9</f>
        <v>0.14099999999999996</v>
      </c>
      <c r="K9" s="11"/>
      <c r="L9" s="11"/>
      <c r="M9" s="11"/>
      <c r="N9" s="11"/>
      <c r="O9" s="11"/>
      <c r="P9" s="11"/>
    </row>
    <row r="10" spans="1:16" ht="13.15" customHeight="1" x14ac:dyDescent="0.2">
      <c r="A10" s="8">
        <v>1954</v>
      </c>
      <c r="B10" s="9">
        <v>-0.55199999999999994</v>
      </c>
      <c r="C10" s="9">
        <v>-0.35600000000000004</v>
      </c>
      <c r="D10" s="9">
        <v>0.23400000000000001</v>
      </c>
      <c r="E10" s="9">
        <v>0.70500000000000007</v>
      </c>
      <c r="F10" s="9">
        <v>0.193</v>
      </c>
      <c r="G10" s="9">
        <v>0.41199999999999998</v>
      </c>
      <c r="H10" s="10">
        <f>B10+C10+D10+E10+'publié FAB'!I10</f>
        <v>0.21900000000000014</v>
      </c>
      <c r="K10" s="11"/>
      <c r="L10" s="11"/>
      <c r="M10" s="11"/>
      <c r="N10" s="11"/>
      <c r="O10" s="11"/>
      <c r="P10" s="11"/>
    </row>
    <row r="11" spans="1:16" ht="13.15" customHeight="1" x14ac:dyDescent="0.2">
      <c r="A11" s="8">
        <v>1955</v>
      </c>
      <c r="B11" s="9">
        <v>-0.48500000000000004</v>
      </c>
      <c r="C11" s="9">
        <v>-0.38100000000000001</v>
      </c>
      <c r="D11" s="9">
        <v>0.221</v>
      </c>
      <c r="E11" s="9">
        <v>0.63100000000000001</v>
      </c>
      <c r="F11" s="9">
        <v>0.22400000000000003</v>
      </c>
      <c r="G11" s="9">
        <v>0.41499999999999998</v>
      </c>
      <c r="H11" s="10">
        <f>B11+C11+D11+E11+'publié FAB'!I11</f>
        <v>0.18899999999999989</v>
      </c>
      <c r="K11" s="11"/>
      <c r="L11" s="11"/>
      <c r="M11" s="11"/>
      <c r="N11" s="11"/>
      <c r="O11" s="11"/>
      <c r="P11" s="11"/>
    </row>
    <row r="12" spans="1:16" ht="13.15" customHeight="1" x14ac:dyDescent="0.2">
      <c r="A12" s="8">
        <v>1956</v>
      </c>
      <c r="B12" s="9">
        <v>-0.72899999999999998</v>
      </c>
      <c r="C12" s="9">
        <v>-0.505</v>
      </c>
      <c r="D12" s="9">
        <v>0.17799999999999999</v>
      </c>
      <c r="E12" s="9">
        <v>0.45800000000000002</v>
      </c>
      <c r="F12" s="9">
        <v>0.13599999999999998</v>
      </c>
      <c r="G12" s="9">
        <v>-0.217</v>
      </c>
      <c r="H12" s="10">
        <f>B12+C12+D12+E12+'publié FAB'!I12</f>
        <v>-0.35300000000000009</v>
      </c>
      <c r="K12" s="11"/>
      <c r="L12" s="11"/>
      <c r="M12" s="11"/>
      <c r="N12" s="11"/>
      <c r="O12" s="11"/>
      <c r="P12" s="11"/>
    </row>
    <row r="13" spans="1:16" ht="13.15" customHeight="1" x14ac:dyDescent="0.2">
      <c r="A13" s="8">
        <v>1957</v>
      </c>
      <c r="B13" s="9">
        <v>-0.72599999999999998</v>
      </c>
      <c r="C13" s="9">
        <v>-0.68199999999999994</v>
      </c>
      <c r="D13" s="9">
        <v>0.22700000000000001</v>
      </c>
      <c r="E13" s="9">
        <v>0.53</v>
      </c>
      <c r="F13" s="9">
        <v>0.12</v>
      </c>
      <c r="G13" s="9">
        <v>-0.25</v>
      </c>
      <c r="H13" s="10">
        <f>B13+C13+D13+E13+'publié FAB'!I13</f>
        <v>-0.36999999999999977</v>
      </c>
      <c r="K13" s="11"/>
      <c r="L13" s="11"/>
      <c r="M13" s="11"/>
      <c r="N13" s="11"/>
      <c r="O13" s="11"/>
      <c r="P13" s="11"/>
    </row>
    <row r="14" spans="1:16" ht="13.15" customHeight="1" x14ac:dyDescent="0.2">
      <c r="A14" s="8">
        <v>1958</v>
      </c>
      <c r="B14" s="9">
        <v>-0.80300000000000005</v>
      </c>
      <c r="C14" s="9">
        <v>-0.64900000000000002</v>
      </c>
      <c r="D14" s="9">
        <v>0.30299999999999999</v>
      </c>
      <c r="E14" s="9">
        <v>0.72199999999999998</v>
      </c>
      <c r="F14" s="9">
        <v>0.18100000000000002</v>
      </c>
      <c r="G14" s="9">
        <v>5.1999999999999998E-2</v>
      </c>
      <c r="H14" s="10">
        <f>B14+C14+D14+E14+'publié FAB'!I14</f>
        <v>-0.12900000000000006</v>
      </c>
      <c r="K14" s="11"/>
      <c r="L14" s="11"/>
      <c r="M14" s="11"/>
      <c r="N14" s="11"/>
      <c r="O14" s="11"/>
      <c r="P14" s="11"/>
    </row>
    <row r="15" spans="1:16" ht="13.15" customHeight="1" x14ac:dyDescent="0.2">
      <c r="A15" s="8">
        <v>1959</v>
      </c>
      <c r="B15" s="9">
        <v>-0.79400000000000004</v>
      </c>
      <c r="C15" s="9">
        <v>-0.65099999999999991</v>
      </c>
      <c r="D15" s="9">
        <v>0.45400000000000001</v>
      </c>
      <c r="E15" s="9">
        <v>1.325</v>
      </c>
      <c r="F15" s="9">
        <v>0.312</v>
      </c>
      <c r="G15" s="9">
        <v>0.94899999999999995</v>
      </c>
      <c r="H15" s="10">
        <f>B15+C15+D15+E15+'publié FAB'!I15</f>
        <v>0.63700000000000001</v>
      </c>
      <c r="K15" s="11"/>
      <c r="L15" s="11"/>
      <c r="M15" s="11"/>
      <c r="N15" s="11"/>
      <c r="O15" s="11"/>
      <c r="P15" s="11"/>
    </row>
    <row r="16" spans="1:16" ht="13.15" customHeight="1" x14ac:dyDescent="0.2">
      <c r="A16" s="8">
        <v>1960</v>
      </c>
      <c r="B16" s="9">
        <v>-0.80700000000000005</v>
      </c>
      <c r="C16" s="9">
        <v>-0.66399999999999992</v>
      </c>
      <c r="D16" s="9">
        <v>0.42499999999999999</v>
      </c>
      <c r="E16" s="9">
        <v>1.5179999999999998</v>
      </c>
      <c r="F16" s="9">
        <v>0.43400000000000005</v>
      </c>
      <c r="G16" s="9">
        <v>1.2869999999999999</v>
      </c>
      <c r="H16" s="10">
        <f>B16+C16+D16+E16+'publié FAB'!I16</f>
        <v>0.85399999999999976</v>
      </c>
      <c r="K16" s="11"/>
      <c r="L16" s="11"/>
      <c r="M16" s="11"/>
      <c r="N16" s="11"/>
      <c r="O16" s="11"/>
      <c r="P16" s="11"/>
    </row>
    <row r="17" spans="1:16" ht="13.15" customHeight="1" x14ac:dyDescent="0.2">
      <c r="A17" s="8">
        <v>1961</v>
      </c>
      <c r="B17" s="9">
        <v>-0.65300000000000002</v>
      </c>
      <c r="C17" s="9">
        <v>-0.68799999999999994</v>
      </c>
      <c r="D17" s="9">
        <v>0.40799999999999997</v>
      </c>
      <c r="E17" s="9">
        <v>1.3619999999999999</v>
      </c>
      <c r="F17" s="9">
        <v>0.39900000000000002</v>
      </c>
      <c r="G17" s="9">
        <v>1.254</v>
      </c>
      <c r="H17" s="10">
        <f>B17+C17+D17+E17+'publié FAB'!I17</f>
        <v>0.85599999999999987</v>
      </c>
      <c r="K17" s="11"/>
      <c r="L17" s="11"/>
      <c r="M17" s="11"/>
      <c r="N17" s="11"/>
      <c r="O17" s="11"/>
      <c r="P17" s="11"/>
    </row>
    <row r="18" spans="1:16" ht="13.15" customHeight="1" x14ac:dyDescent="0.2">
      <c r="A18" s="8">
        <v>1962</v>
      </c>
      <c r="B18" s="9">
        <v>-0.79899999999999993</v>
      </c>
      <c r="C18" s="9">
        <v>-0.73099999999999998</v>
      </c>
      <c r="D18" s="9">
        <v>0.39800000000000002</v>
      </c>
      <c r="E18" s="9">
        <v>1.137</v>
      </c>
      <c r="F18" s="9">
        <v>0.33600000000000002</v>
      </c>
      <c r="G18" s="9">
        <v>0.86899999999999999</v>
      </c>
      <c r="H18" s="10">
        <f>B18+C18+D18+E18+'publié FAB'!I18</f>
        <v>0.53400000000000036</v>
      </c>
      <c r="K18" s="11"/>
      <c r="L18" s="11"/>
      <c r="M18" s="11"/>
      <c r="N18" s="11"/>
      <c r="O18" s="11"/>
      <c r="P18" s="11"/>
    </row>
    <row r="19" spans="1:16" ht="13.15" customHeight="1" x14ac:dyDescent="0.2">
      <c r="A19" s="8">
        <v>1963</v>
      </c>
      <c r="B19" s="9">
        <v>-0.75900000000000001</v>
      </c>
      <c r="C19" s="9">
        <v>-0.96099999999999997</v>
      </c>
      <c r="D19" s="9">
        <v>0.44400000000000001</v>
      </c>
      <c r="E19" s="9">
        <v>0.84700000000000009</v>
      </c>
      <c r="F19" s="9">
        <v>0.42000000000000004</v>
      </c>
      <c r="G19" s="9">
        <v>0.63300000000000001</v>
      </c>
      <c r="H19" s="10">
        <f>B19+C19+D19+E19+'publié FAB'!I19</f>
        <v>0.21400000000000008</v>
      </c>
      <c r="K19" s="11"/>
      <c r="L19" s="11"/>
      <c r="M19" s="11"/>
      <c r="N19" s="11"/>
      <c r="O19" s="11"/>
      <c r="P19" s="11"/>
    </row>
    <row r="20" spans="1:16" ht="13.15" customHeight="1" x14ac:dyDescent="0.2">
      <c r="A20" s="8">
        <v>1964</v>
      </c>
      <c r="B20" s="9">
        <v>-0.81799999999999995</v>
      </c>
      <c r="C20" s="9">
        <v>-1.0529999999999999</v>
      </c>
      <c r="D20" s="9">
        <v>0.32200000000000001</v>
      </c>
      <c r="E20" s="9">
        <v>0.76799999999999979</v>
      </c>
      <c r="F20" s="9">
        <v>0.36500000000000005</v>
      </c>
      <c r="G20" s="9">
        <v>0.33300000000000002</v>
      </c>
      <c r="H20" s="10">
        <f>B20+C20+D20+E20+'publié FAB'!I20</f>
        <v>-3.1000000000000139E-2</v>
      </c>
      <c r="K20" s="11"/>
      <c r="L20" s="11"/>
      <c r="M20" s="11"/>
      <c r="N20" s="11"/>
      <c r="O20" s="11"/>
      <c r="P20" s="11"/>
    </row>
    <row r="21" spans="1:16" ht="13.15" customHeight="1" x14ac:dyDescent="0.2">
      <c r="A21" s="8">
        <v>1965</v>
      </c>
      <c r="B21" s="9">
        <v>-0.64700000000000002</v>
      </c>
      <c r="C21" s="9">
        <v>-1.099</v>
      </c>
      <c r="D21" s="9">
        <v>0.41499999999999998</v>
      </c>
      <c r="E21" s="9">
        <v>1.1639999999999999</v>
      </c>
      <c r="F21" s="9">
        <v>0.46700000000000008</v>
      </c>
      <c r="G21" s="9">
        <v>1.145</v>
      </c>
      <c r="H21" s="10">
        <f>B21+C21+D21+E21+'publié FAB'!I21</f>
        <v>0.67899999999999994</v>
      </c>
      <c r="K21" s="11"/>
      <c r="L21" s="11"/>
      <c r="M21" s="11"/>
      <c r="N21" s="11"/>
      <c r="O21" s="11"/>
      <c r="P21" s="11"/>
    </row>
    <row r="22" spans="1:16" ht="13.15" customHeight="1" x14ac:dyDescent="0.2">
      <c r="A22" s="8">
        <v>1966</v>
      </c>
      <c r="B22" s="9">
        <v>-0.73699999999999999</v>
      </c>
      <c r="C22" s="9">
        <v>-1.153</v>
      </c>
      <c r="D22" s="9">
        <v>0.46100000000000002</v>
      </c>
      <c r="E22" s="9">
        <v>0.75900000000000001</v>
      </c>
      <c r="F22" s="9">
        <v>0.39</v>
      </c>
      <c r="G22" s="9">
        <v>0.76200000000000001</v>
      </c>
      <c r="H22" s="10">
        <f>B22+C22+D22+E22+'publié FAB'!I22</f>
        <v>0.37099999999999989</v>
      </c>
      <c r="K22" s="11"/>
      <c r="L22" s="11"/>
      <c r="M22" s="11"/>
      <c r="N22" s="11"/>
      <c r="O22" s="11"/>
      <c r="P22" s="11"/>
    </row>
    <row r="23" spans="1:16" ht="13.15" customHeight="1" x14ac:dyDescent="0.2">
      <c r="A23" s="8">
        <v>1967</v>
      </c>
      <c r="B23" s="9">
        <v>-0.58900000000000008</v>
      </c>
      <c r="C23" s="9">
        <v>-1.282</v>
      </c>
      <c r="D23" s="9">
        <v>0.48799999999999999</v>
      </c>
      <c r="E23" s="9">
        <v>0.67600000000000005</v>
      </c>
      <c r="F23" s="9">
        <v>0.24800000000000003</v>
      </c>
      <c r="G23" s="9">
        <v>0.63200000000000001</v>
      </c>
      <c r="H23" s="10">
        <f>B23+C23+D23+E23+'publié FAB'!I23</f>
        <v>0.38500000000000012</v>
      </c>
      <c r="K23" s="11"/>
      <c r="L23" s="11"/>
      <c r="M23" s="11"/>
      <c r="N23" s="11"/>
      <c r="O23" s="11"/>
      <c r="P23" s="11"/>
    </row>
    <row r="24" spans="1:16" ht="13.15" customHeight="1" x14ac:dyDescent="0.2">
      <c r="A24" s="8">
        <v>1968</v>
      </c>
      <c r="B24" s="9">
        <v>-0.36299999999999999</v>
      </c>
      <c r="C24" s="9">
        <v>-1.4049999999999998</v>
      </c>
      <c r="D24" s="9">
        <v>0.45200000000000001</v>
      </c>
      <c r="E24" s="9">
        <v>0.44699999999999979</v>
      </c>
      <c r="F24" s="9">
        <v>0.11100000000000002</v>
      </c>
      <c r="G24" s="9">
        <v>0.46100000000000002</v>
      </c>
      <c r="H24" s="10">
        <f>B24+C24+D24+E24+'publié FAB'!I24</f>
        <v>0.35000000000000009</v>
      </c>
      <c r="K24" s="11"/>
      <c r="L24" s="11"/>
      <c r="M24" s="11"/>
      <c r="N24" s="11"/>
      <c r="O24" s="11"/>
      <c r="P24" s="11"/>
    </row>
    <row r="25" spans="1:16" ht="13.15" customHeight="1" x14ac:dyDescent="0.2">
      <c r="A25" s="8">
        <v>1969</v>
      </c>
      <c r="B25" s="9">
        <v>-0.40600000000000003</v>
      </c>
      <c r="C25" s="9">
        <v>-1.6279999999999999</v>
      </c>
      <c r="D25" s="9">
        <v>0.56499999999999995</v>
      </c>
      <c r="E25" s="9">
        <v>-0.28200000000000014</v>
      </c>
      <c r="F25" s="9">
        <v>0.21900000000000003</v>
      </c>
      <c r="G25" s="9">
        <v>-0.11600000000000001</v>
      </c>
      <c r="H25" s="10">
        <f>B25+C25+D25+E25+'publié FAB'!I25</f>
        <v>-0.33499999999999996</v>
      </c>
      <c r="K25" s="11"/>
      <c r="L25" s="11"/>
      <c r="M25" s="11"/>
      <c r="N25" s="11"/>
      <c r="O25" s="11"/>
      <c r="P25" s="11"/>
    </row>
    <row r="26" spans="1:16" ht="13.15" customHeight="1" x14ac:dyDescent="0.2">
      <c r="A26" s="8">
        <v>1970</v>
      </c>
      <c r="B26" s="9">
        <v>-0.442</v>
      </c>
      <c r="C26" s="9">
        <v>-1.996</v>
      </c>
      <c r="D26" s="9">
        <v>0.97299999999999998</v>
      </c>
      <c r="E26" s="9">
        <v>0.501</v>
      </c>
      <c r="F26" s="9">
        <v>0.42799999999999999</v>
      </c>
      <c r="G26" s="9">
        <v>1.099</v>
      </c>
      <c r="H26" s="10">
        <f>B26+C26+D26+E26+'publié FAB'!I26</f>
        <v>0.6719999999999996</v>
      </c>
      <c r="K26" s="11"/>
      <c r="L26" s="11"/>
      <c r="M26" s="11"/>
      <c r="N26" s="11"/>
      <c r="O26" s="11"/>
      <c r="P26" s="11"/>
    </row>
    <row r="27" spans="1:16" ht="13.15" customHeight="1" x14ac:dyDescent="0.2">
      <c r="A27" s="8">
        <v>1971</v>
      </c>
      <c r="B27" s="9">
        <v>3.2000000000000001E-2</v>
      </c>
      <c r="C27" s="9">
        <v>-2.4159999999999999</v>
      </c>
      <c r="D27" s="9">
        <v>1.137</v>
      </c>
      <c r="E27" s="9">
        <v>0.71399999999999997</v>
      </c>
      <c r="F27" s="9">
        <v>0.502</v>
      </c>
      <c r="G27" s="9">
        <v>1.8240000000000001</v>
      </c>
      <c r="H27" s="10">
        <f>B27+C27+D27+E27+'publié FAB'!I27</f>
        <v>1.3220000000000001</v>
      </c>
      <c r="K27" s="11"/>
      <c r="L27" s="11"/>
      <c r="M27" s="11"/>
      <c r="N27" s="11"/>
      <c r="O27" s="11"/>
      <c r="P27" s="11"/>
    </row>
    <row r="28" spans="1:16" ht="13.15" customHeight="1" x14ac:dyDescent="0.2">
      <c r="A28" s="8">
        <v>1972</v>
      </c>
      <c r="B28" s="9">
        <v>0.224</v>
      </c>
      <c r="C28" s="9">
        <v>-2.6430000000000002</v>
      </c>
      <c r="D28" s="9">
        <v>1.339</v>
      </c>
      <c r="E28" s="9">
        <v>0.36500000000000021</v>
      </c>
      <c r="F28" s="9">
        <v>0.58200000000000007</v>
      </c>
      <c r="G28" s="9">
        <v>1.7270000000000001</v>
      </c>
      <c r="H28" s="10">
        <f>B28+C28+D28+E28+'publié FAB'!I28</f>
        <v>1.1460000000000001</v>
      </c>
      <c r="K28" s="11"/>
      <c r="L28" s="11"/>
      <c r="M28" s="11"/>
      <c r="N28" s="11"/>
      <c r="O28" s="11"/>
      <c r="P28" s="11"/>
    </row>
    <row r="29" spans="1:16" ht="13.15" customHeight="1" x14ac:dyDescent="0.2">
      <c r="A29" s="8">
        <v>1973</v>
      </c>
      <c r="B29" s="9">
        <v>0.24399999999999999</v>
      </c>
      <c r="C29" s="9">
        <v>-3.2049999999999996</v>
      </c>
      <c r="D29" s="9">
        <v>1.4339999999999999</v>
      </c>
      <c r="E29" s="9">
        <v>0.42799999999999994</v>
      </c>
      <c r="F29" s="9">
        <v>0.745</v>
      </c>
      <c r="G29" s="9">
        <v>1.716</v>
      </c>
      <c r="H29" s="10">
        <f>B29+C29+D29+E29+'publié FAB'!I29</f>
        <v>0.97200000000000064</v>
      </c>
      <c r="K29" s="11"/>
      <c r="L29" s="11"/>
      <c r="M29" s="11"/>
      <c r="N29" s="11"/>
      <c r="O29" s="11"/>
      <c r="P29" s="11"/>
    </row>
    <row r="30" spans="1:16" ht="13.15" customHeight="1" x14ac:dyDescent="0.2">
      <c r="A30" s="8">
        <v>1974</v>
      </c>
      <c r="B30" s="9">
        <v>0.68399999999999994</v>
      </c>
      <c r="C30" s="9">
        <v>-8.7379999999999995</v>
      </c>
      <c r="D30" s="9">
        <v>1.4430000000000001</v>
      </c>
      <c r="E30" s="9">
        <v>0.88799999999999968</v>
      </c>
      <c r="F30" s="9">
        <v>1.4020000000000001</v>
      </c>
      <c r="G30" s="9">
        <v>-1.625</v>
      </c>
      <c r="H30" s="10">
        <f>B30+C30+D30+E30+'publié FAB'!I30</f>
        <v>-3.0270000000000006</v>
      </c>
      <c r="K30" s="11"/>
      <c r="L30" s="11"/>
      <c r="M30" s="11"/>
      <c r="N30" s="11"/>
      <c r="O30" s="11"/>
      <c r="P30" s="11"/>
    </row>
    <row r="31" spans="1:16" ht="13.15" customHeight="1" x14ac:dyDescent="0.2">
      <c r="A31" s="8">
        <v>1975</v>
      </c>
      <c r="B31" s="9">
        <v>0.12799999999999997</v>
      </c>
      <c r="C31" s="9">
        <v>-7.5819999999999999</v>
      </c>
      <c r="D31" s="9">
        <v>2.8639999999999999</v>
      </c>
      <c r="E31" s="9">
        <v>3.5050000000000003</v>
      </c>
      <c r="F31" s="9">
        <v>1.6709999999999998</v>
      </c>
      <c r="G31" s="9">
        <v>3.1459999999999999</v>
      </c>
      <c r="H31" s="10">
        <f>B31+C31+D31+E31+'publié FAB'!I31</f>
        <v>1.4750000000000005</v>
      </c>
      <c r="K31" s="11"/>
      <c r="L31" s="11"/>
      <c r="M31" s="11"/>
      <c r="N31" s="11"/>
      <c r="O31" s="11"/>
      <c r="P31" s="11"/>
    </row>
    <row r="32" spans="1:16" ht="13.15" customHeight="1" x14ac:dyDescent="0.2">
      <c r="A32" s="8">
        <v>1976</v>
      </c>
      <c r="B32" s="9">
        <v>-0.28599999999999998</v>
      </c>
      <c r="C32" s="9">
        <v>-10.145999999999999</v>
      </c>
      <c r="D32" s="9">
        <v>3.07</v>
      </c>
      <c r="E32" s="9">
        <v>1.216999999999999</v>
      </c>
      <c r="F32" s="9">
        <v>1.4289999999999998</v>
      </c>
      <c r="G32" s="9">
        <v>-1.5720000000000001</v>
      </c>
      <c r="H32" s="10">
        <f>B32+C32+D32+E32+'publié FAB'!I32</f>
        <v>-3.0009999999999994</v>
      </c>
      <c r="K32" s="11"/>
      <c r="L32" s="11"/>
      <c r="M32" s="11"/>
      <c r="N32" s="11"/>
      <c r="O32" s="11"/>
      <c r="P32" s="11"/>
    </row>
    <row r="33" spans="1:16" ht="13.15" customHeight="1" x14ac:dyDescent="0.2">
      <c r="A33" s="8">
        <v>1977</v>
      </c>
      <c r="B33" s="9">
        <v>-1.3109999999999999</v>
      </c>
      <c r="C33" s="9">
        <v>-10.855</v>
      </c>
      <c r="D33" s="9">
        <v>4.0540000000000003</v>
      </c>
      <c r="E33" s="9">
        <v>3.3769999999999998</v>
      </c>
      <c r="F33" s="9">
        <v>2.069</v>
      </c>
      <c r="G33" s="9">
        <v>0.64900000000000002</v>
      </c>
      <c r="H33" s="10">
        <f>B33+C33+D33+E33+'publié FAB'!I33</f>
        <v>-1.4190000000000005</v>
      </c>
      <c r="K33" s="11"/>
      <c r="L33" s="11"/>
      <c r="M33" s="11"/>
      <c r="N33" s="11"/>
      <c r="O33" s="11"/>
      <c r="P33" s="11"/>
    </row>
    <row r="34" spans="1:16" ht="13.15" customHeight="1" x14ac:dyDescent="0.2">
      <c r="A34" s="8">
        <v>1978</v>
      </c>
      <c r="B34" s="9">
        <v>-0.56400000000000006</v>
      </c>
      <c r="C34" s="9">
        <v>-10.442</v>
      </c>
      <c r="D34" s="9">
        <v>4.6710000000000003</v>
      </c>
      <c r="E34" s="9">
        <v>3.8109999999999995</v>
      </c>
      <c r="F34" s="9">
        <v>3.6560000000000001</v>
      </c>
      <c r="G34" s="9">
        <v>4.9820000000000002</v>
      </c>
      <c r="H34" s="10">
        <f>B34+C34+D34+E34+'publié FAB'!I34</f>
        <v>1.3249999999999997</v>
      </c>
      <c r="K34" s="11"/>
      <c r="L34" s="11"/>
      <c r="M34" s="11"/>
      <c r="N34" s="11"/>
      <c r="O34" s="11"/>
      <c r="P34" s="11"/>
    </row>
    <row r="35" spans="1:16" ht="13.15" customHeight="1" x14ac:dyDescent="0.2">
      <c r="A35" s="8">
        <v>1979</v>
      </c>
      <c r="B35" s="9">
        <v>0.09</v>
      </c>
      <c r="C35" s="9">
        <v>-13.866999999999999</v>
      </c>
      <c r="D35" s="9">
        <v>5.7229999999999999</v>
      </c>
      <c r="E35" s="9">
        <v>2.4989999999999997</v>
      </c>
      <c r="F35" s="9">
        <v>4.1960000000000006</v>
      </c>
      <c r="G35" s="9">
        <v>3.1240000000000001</v>
      </c>
      <c r="H35" s="10">
        <f>B35+C35+D35+E35+'publié FAB'!I35</f>
        <v>-1.0719999999999992</v>
      </c>
      <c r="K35" s="11"/>
      <c r="L35" s="11"/>
      <c r="M35" s="11"/>
      <c r="N35" s="11"/>
      <c r="O35" s="11"/>
      <c r="P35" s="11"/>
    </row>
    <row r="36" spans="1:16" ht="13.15" customHeight="1" x14ac:dyDescent="0.2">
      <c r="A36" s="8">
        <v>1980</v>
      </c>
      <c r="B36" s="9">
        <v>1.232</v>
      </c>
      <c r="C36" s="9">
        <v>-21.994</v>
      </c>
      <c r="D36" s="9">
        <v>5.5540000000000003</v>
      </c>
      <c r="E36" s="9">
        <v>3.0000000000000027E-3</v>
      </c>
      <c r="F36" s="9">
        <v>4.29</v>
      </c>
      <c r="G36" s="9">
        <v>-5.5679999999999996</v>
      </c>
      <c r="H36" s="10">
        <f>B36+C36+D36+E36+'publié FAB'!I36</f>
        <v>-9.8580000000000005</v>
      </c>
      <c r="K36" s="11"/>
      <c r="L36" s="11"/>
      <c r="M36" s="11"/>
      <c r="N36" s="11"/>
      <c r="O36" s="11"/>
      <c r="P36" s="11"/>
    </row>
    <row r="37" spans="1:16" ht="13.15" customHeight="1" x14ac:dyDescent="0.2">
      <c r="A37" s="8">
        <v>1981</v>
      </c>
      <c r="B37" s="9">
        <v>2.323</v>
      </c>
      <c r="C37" s="9">
        <v>-26.987000000000002</v>
      </c>
      <c r="D37" s="9">
        <v>6.3879999999999999</v>
      </c>
      <c r="E37" s="9">
        <v>3.2860000000000023</v>
      </c>
      <c r="F37" s="9">
        <v>2.6819999999999999</v>
      </c>
      <c r="G37" s="9">
        <v>-6.28</v>
      </c>
      <c r="H37" s="10">
        <f>B37+C37+D37+E37+'publié FAB'!I37</f>
        <v>-8.9620000000000033</v>
      </c>
      <c r="K37" s="11"/>
      <c r="L37" s="11"/>
      <c r="M37" s="11"/>
      <c r="N37" s="11"/>
      <c r="O37" s="11"/>
      <c r="P37" s="11"/>
    </row>
    <row r="38" spans="1:16" ht="13.15" customHeight="1" x14ac:dyDescent="0.2">
      <c r="A38" s="8">
        <v>1982</v>
      </c>
      <c r="B38" s="9">
        <v>1.9040000000000001</v>
      </c>
      <c r="C38" s="9">
        <v>-30.295999999999999</v>
      </c>
      <c r="D38" s="9">
        <v>5.91</v>
      </c>
      <c r="E38" s="9">
        <v>-1.3390000000000024</v>
      </c>
      <c r="F38" s="9">
        <v>4.2349999999999994</v>
      </c>
      <c r="G38" s="9">
        <v>-13.749000000000001</v>
      </c>
      <c r="H38" s="10">
        <f>B38+C38+D38+E38+'publié FAB'!I38</f>
        <v>-17.984000000000002</v>
      </c>
      <c r="K38" s="11"/>
      <c r="L38" s="11"/>
      <c r="M38" s="11"/>
      <c r="N38" s="11"/>
      <c r="O38" s="11"/>
      <c r="P38" s="11"/>
    </row>
    <row r="39" spans="1:16" ht="13.15" customHeight="1" x14ac:dyDescent="0.2">
      <c r="A39" s="8">
        <v>1983</v>
      </c>
      <c r="B39" s="9">
        <v>2.6470000000000002</v>
      </c>
      <c r="C39" s="9">
        <v>-28.446999999999999</v>
      </c>
      <c r="D39" s="9">
        <v>6.8540000000000001</v>
      </c>
      <c r="E39" s="9">
        <v>2.944999999999999</v>
      </c>
      <c r="F39" s="9">
        <v>9.3650000000000002</v>
      </c>
      <c r="G39" s="9">
        <v>-0.73499999999999999</v>
      </c>
      <c r="H39" s="10">
        <f>B39+C39+D39+E39+'publié FAB'!I39</f>
        <v>-10.098999999999997</v>
      </c>
      <c r="K39" s="11"/>
      <c r="L39" s="11"/>
      <c r="M39" s="11"/>
      <c r="N39" s="11"/>
      <c r="O39" s="11"/>
      <c r="P39" s="11"/>
    </row>
    <row r="40" spans="1:16" ht="13.15" customHeight="1" x14ac:dyDescent="0.2">
      <c r="A40" s="8">
        <v>1984</v>
      </c>
      <c r="B40" s="9">
        <v>3.0979999999999999</v>
      </c>
      <c r="C40" s="9">
        <v>-31.700000000000003</v>
      </c>
      <c r="D40" s="9">
        <v>10.287000000000001</v>
      </c>
      <c r="E40" s="9">
        <v>4.6990000000000034</v>
      </c>
      <c r="F40" s="9">
        <v>10.384</v>
      </c>
      <c r="G40" s="9">
        <v>2.88</v>
      </c>
      <c r="H40" s="10">
        <f>B40+C40+D40+E40+'publié FAB'!I40</f>
        <v>-7.503000000000001</v>
      </c>
      <c r="J40" s="2" t="s">
        <v>10</v>
      </c>
      <c r="L40" s="11"/>
      <c r="M40" s="11"/>
      <c r="N40" s="11"/>
      <c r="O40" s="11"/>
      <c r="P40" s="11"/>
    </row>
    <row r="41" spans="1:16" ht="13.15" customHeight="1" x14ac:dyDescent="0.2">
      <c r="A41" s="8">
        <v>1985</v>
      </c>
      <c r="B41" s="9">
        <v>3.649</v>
      </c>
      <c r="C41" s="9">
        <v>-31.628</v>
      </c>
      <c r="D41" s="9">
        <v>9.3230000000000004</v>
      </c>
      <c r="E41" s="9">
        <v>2.758</v>
      </c>
      <c r="F41" s="9">
        <v>9.1579999999999995</v>
      </c>
      <c r="G41" s="9">
        <v>-0.39200000000000002</v>
      </c>
      <c r="H41" s="10">
        <f>B41+C41+D41+E41+'publié FAB'!I41</f>
        <v>-9.548</v>
      </c>
      <c r="J41" s="4" t="s">
        <v>12</v>
      </c>
      <c r="L41" s="11"/>
      <c r="M41" s="11"/>
      <c r="N41" s="11"/>
      <c r="O41" s="11"/>
      <c r="P41" s="11"/>
    </row>
    <row r="42" spans="1:16" ht="13.15" customHeight="1" x14ac:dyDescent="0.2">
      <c r="A42" s="8">
        <v>1986</v>
      </c>
      <c r="B42" s="9">
        <v>3.419</v>
      </c>
      <c r="C42" s="9">
        <v>-15.251000000000001</v>
      </c>
      <c r="D42" s="9">
        <v>7.4580000000000002</v>
      </c>
      <c r="E42" s="9">
        <v>-3.0019999999999989</v>
      </c>
      <c r="F42" s="9">
        <v>4.4729999999999999</v>
      </c>
      <c r="G42" s="9">
        <v>2.1280000000000001</v>
      </c>
      <c r="H42" s="10">
        <f>B42+C42+D42+E42+'publié FAB'!I42</f>
        <v>-2.3449999999999998</v>
      </c>
      <c r="N42" s="11"/>
      <c r="O42" s="11"/>
      <c r="P42" s="11"/>
    </row>
    <row r="43" spans="1:16" ht="13.15" customHeight="1" x14ac:dyDescent="0.2">
      <c r="A43" s="8">
        <v>1987</v>
      </c>
      <c r="B43" s="9">
        <v>3.7679999999999998</v>
      </c>
      <c r="C43" s="9">
        <v>-13.615</v>
      </c>
      <c r="D43" s="9">
        <v>5.944</v>
      </c>
      <c r="E43" s="9">
        <v>-8.277000000000001</v>
      </c>
      <c r="F43" s="9">
        <v>0.75900000000000001</v>
      </c>
      <c r="G43" s="9">
        <v>-6.4489999999999998</v>
      </c>
      <c r="H43" s="10">
        <f>B43+C43+D43+E43+'publié FAB'!I43</f>
        <v>-7.2080000000000028</v>
      </c>
      <c r="K43" s="11"/>
      <c r="L43" s="11"/>
      <c r="M43" s="11"/>
      <c r="N43" s="11"/>
      <c r="O43" s="11"/>
      <c r="P43" s="11"/>
    </row>
    <row r="44" spans="1:16" ht="13.15" customHeight="1" x14ac:dyDescent="0.2">
      <c r="A44" s="8">
        <v>1988</v>
      </c>
      <c r="B44" s="9">
        <v>5.1669999999999998</v>
      </c>
      <c r="C44" s="9">
        <v>-10.837</v>
      </c>
      <c r="D44" s="9">
        <v>5.4820000000000002</v>
      </c>
      <c r="E44" s="9">
        <v>-14.038</v>
      </c>
      <c r="F44" s="9">
        <v>4.84</v>
      </c>
      <c r="G44" s="9">
        <v>-3.49</v>
      </c>
      <c r="H44" s="10">
        <f>B44+C44+D44+E44+'publié FAB'!I44</f>
        <v>-8.3289999999999988</v>
      </c>
      <c r="K44" s="11"/>
      <c r="L44" s="11"/>
      <c r="M44" s="11"/>
      <c r="N44" s="11"/>
      <c r="O44" s="11"/>
      <c r="P44" s="11"/>
    </row>
    <row r="45" spans="1:16" ht="13.15" customHeight="1" x14ac:dyDescent="0.2">
      <c r="A45" s="8">
        <v>1989</v>
      </c>
      <c r="B45" s="9">
        <v>6.4380000000000006</v>
      </c>
      <c r="C45" s="9">
        <v>-13.853</v>
      </c>
      <c r="D45" s="9">
        <v>6.4379999999999997</v>
      </c>
      <c r="E45" s="9">
        <v>-18.086000000000002</v>
      </c>
      <c r="F45" s="9">
        <v>7.7580000000000009</v>
      </c>
      <c r="G45" s="9">
        <v>-4.1230000000000002</v>
      </c>
      <c r="H45" s="10">
        <f>B45+C45+D45+E45+'publié FAB'!I45</f>
        <v>-11.880000000000003</v>
      </c>
      <c r="K45" s="11"/>
      <c r="L45" s="11"/>
      <c r="M45" s="11"/>
      <c r="N45" s="11"/>
      <c r="O45" s="11"/>
      <c r="P45" s="11"/>
    </row>
    <row r="46" spans="1:16" ht="13.15" customHeight="1" x14ac:dyDescent="0.2">
      <c r="A46" s="8">
        <v>1990</v>
      </c>
      <c r="B46" s="9">
        <v>7.5830000000000002</v>
      </c>
      <c r="C46" s="9">
        <v>-14.693000000000001</v>
      </c>
      <c r="D46" s="9">
        <v>7.2590000000000003</v>
      </c>
      <c r="E46" s="9">
        <v>-18.614999999999998</v>
      </c>
      <c r="F46" s="9">
        <v>4.9879999999999995</v>
      </c>
      <c r="G46" s="9">
        <v>-6.3570000000000002</v>
      </c>
      <c r="H46" s="10">
        <f>B46+C46+D46+E46+'publié FAB'!I46</f>
        <v>-11.343</v>
      </c>
      <c r="K46" s="11"/>
      <c r="L46" s="11"/>
      <c r="M46" s="11"/>
      <c r="N46" s="11"/>
      <c r="O46" s="11"/>
      <c r="P46" s="11"/>
    </row>
    <row r="47" spans="1:16" ht="13.15" customHeight="1" x14ac:dyDescent="0.2">
      <c r="A47" s="8">
        <v>1991</v>
      </c>
      <c r="B47" s="9">
        <v>6.42</v>
      </c>
      <c r="C47" s="9">
        <v>-14.684999999999999</v>
      </c>
      <c r="D47" s="9">
        <v>7.8280000000000003</v>
      </c>
      <c r="E47" s="9">
        <v>-15.469000000000001</v>
      </c>
      <c r="F47" s="9">
        <v>7.5370000000000008</v>
      </c>
      <c r="G47" s="9">
        <v>-1.355</v>
      </c>
      <c r="H47" s="10">
        <f>B47+C47+D47+E47+'publié FAB'!I47</f>
        <v>-8.8909999999999982</v>
      </c>
      <c r="K47" s="11"/>
      <c r="L47" s="11"/>
      <c r="M47" s="11"/>
      <c r="N47" s="11"/>
      <c r="O47" s="11"/>
      <c r="P47" s="11"/>
    </row>
    <row r="48" spans="1:16" ht="13.15" customHeight="1" x14ac:dyDescent="0.2">
      <c r="A48" s="8">
        <v>1992</v>
      </c>
      <c r="B48" s="9">
        <v>7.7880000000000003</v>
      </c>
      <c r="C48" s="9">
        <v>-12.313000000000001</v>
      </c>
      <c r="D48" s="9">
        <v>10.092000000000001</v>
      </c>
      <c r="E48" s="9">
        <v>-11.471</v>
      </c>
      <c r="F48" s="9">
        <v>9.1230000000000011</v>
      </c>
      <c r="G48" s="9">
        <v>10.401</v>
      </c>
      <c r="H48" s="10">
        <f>B48+C48+D48+E48+'publié FAB'!I48</f>
        <v>1.2789999999999999</v>
      </c>
      <c r="K48" s="11"/>
      <c r="L48" s="11"/>
      <c r="M48" s="11"/>
      <c r="N48" s="11"/>
      <c r="O48" s="11"/>
      <c r="P48" s="11"/>
    </row>
    <row r="49" spans="1:16" ht="13.15" customHeight="1" x14ac:dyDescent="0.2">
      <c r="A49" s="8">
        <v>1993</v>
      </c>
      <c r="B49" s="9">
        <v>8.2409999999999997</v>
      </c>
      <c r="C49" s="9">
        <v>-10.199000000000002</v>
      </c>
      <c r="D49" s="9">
        <v>9.8059999999999992</v>
      </c>
      <c r="E49" s="9">
        <v>-3.4029999999999969</v>
      </c>
      <c r="F49" s="9">
        <v>10.035</v>
      </c>
      <c r="G49" s="9">
        <v>21.640999999999998</v>
      </c>
      <c r="H49" s="10">
        <f>B49+C49+D49+E49+'publié FAB'!I49</f>
        <v>11.606999999999999</v>
      </c>
      <c r="K49" s="11"/>
      <c r="L49" s="11"/>
      <c r="M49" s="11"/>
      <c r="N49" s="11"/>
      <c r="O49" s="11"/>
      <c r="P49" s="11"/>
    </row>
    <row r="50" spans="1:16" ht="13.15" customHeight="1" x14ac:dyDescent="0.2">
      <c r="A50" s="8">
        <v>1994</v>
      </c>
      <c r="B50" s="9">
        <v>6.6079999999999997</v>
      </c>
      <c r="C50" s="9">
        <v>-9.7210000000000001</v>
      </c>
      <c r="D50" s="9">
        <v>8.7409999999999997</v>
      </c>
      <c r="E50" s="9">
        <v>-3.4449999999999994</v>
      </c>
      <c r="F50" s="9">
        <v>11.045999999999999</v>
      </c>
      <c r="G50" s="9">
        <v>20.523</v>
      </c>
      <c r="H50" s="10">
        <f>B50+C50+D50+E50+'publié FAB'!I50</f>
        <v>9.4779999999999998</v>
      </c>
      <c r="K50" s="11"/>
      <c r="L50" s="11"/>
      <c r="M50" s="11"/>
      <c r="N50" s="11"/>
      <c r="O50" s="11"/>
      <c r="P50" s="11"/>
    </row>
    <row r="51" spans="1:16" ht="13.15" customHeight="1" x14ac:dyDescent="0.2">
      <c r="A51" s="8">
        <v>1995</v>
      </c>
      <c r="B51" s="9">
        <v>7.5880000000000001</v>
      </c>
      <c r="C51" s="9">
        <v>-8.2170000000000005</v>
      </c>
      <c r="D51" s="9">
        <v>9.6430000000000007</v>
      </c>
      <c r="E51" s="9">
        <v>-3.4410000000000007</v>
      </c>
      <c r="F51" s="9">
        <v>10.593</v>
      </c>
      <c r="G51" s="9">
        <v>23.640999999999998</v>
      </c>
      <c r="H51" s="10">
        <f>B51+C51+D51+E51+'publié FAB'!I51</f>
        <v>13.048999999999999</v>
      </c>
      <c r="K51" s="11"/>
      <c r="L51" s="11"/>
      <c r="M51" s="11"/>
      <c r="N51" s="11"/>
      <c r="O51" s="11"/>
      <c r="P51" s="11"/>
    </row>
    <row r="52" spans="1:16" ht="13.15" customHeight="1" x14ac:dyDescent="0.2">
      <c r="A52" s="8">
        <v>1996</v>
      </c>
      <c r="B52" s="9">
        <v>8.1669999999999998</v>
      </c>
      <c r="C52" s="9">
        <v>-11.016999999999999</v>
      </c>
      <c r="D52" s="9">
        <v>11.255000000000001</v>
      </c>
      <c r="E52" s="9">
        <v>0.55499999999999616</v>
      </c>
      <c r="F52" s="9">
        <v>10.536000000000001</v>
      </c>
      <c r="G52" s="9">
        <v>26.605</v>
      </c>
      <c r="H52" s="10">
        <f>B52+C52+D52+E52+'publié FAB'!I52</f>
        <v>16.069999999999997</v>
      </c>
      <c r="K52" s="11"/>
      <c r="L52" s="11"/>
      <c r="M52" s="11"/>
      <c r="N52" s="11"/>
      <c r="O52" s="11"/>
      <c r="P52" s="11"/>
    </row>
    <row r="53" spans="1:16" ht="13.15" customHeight="1" x14ac:dyDescent="0.2">
      <c r="A53" s="8">
        <v>1997</v>
      </c>
      <c r="B53" s="9">
        <v>10.254</v>
      </c>
      <c r="C53" s="9">
        <v>-11.883000000000001</v>
      </c>
      <c r="D53" s="9">
        <v>20.059999999999999</v>
      </c>
      <c r="E53" s="9">
        <v>4.5870000000000015</v>
      </c>
      <c r="F53" s="9">
        <v>14.438000000000001</v>
      </c>
      <c r="G53" s="9">
        <v>44.585999999999999</v>
      </c>
      <c r="H53" s="10">
        <f>B53+C53+D53+E53+'publié FAB'!I53</f>
        <v>30.149000000000001</v>
      </c>
      <c r="K53" s="11"/>
      <c r="L53" s="11"/>
      <c r="M53" s="11"/>
      <c r="N53" s="11"/>
      <c r="O53" s="11"/>
      <c r="P53" s="11"/>
    </row>
    <row r="54" spans="1:16" ht="13.15" customHeight="1" x14ac:dyDescent="0.2">
      <c r="A54" s="8">
        <v>1998</v>
      </c>
      <c r="B54" s="9">
        <v>8.9770000000000003</v>
      </c>
      <c r="C54" s="9">
        <v>-8.3629999999999995</v>
      </c>
      <c r="D54" s="9">
        <v>19.006</v>
      </c>
      <c r="E54" s="9">
        <v>-0.20200000000000173</v>
      </c>
      <c r="F54" s="9">
        <v>15.181000000000001</v>
      </c>
      <c r="G54" s="9">
        <v>41.521999999999998</v>
      </c>
      <c r="H54" s="10">
        <f>B54+C54+D54+E54+'publié FAB'!I54</f>
        <v>26.341000000000001</v>
      </c>
      <c r="K54" s="11"/>
      <c r="L54" s="11"/>
      <c r="M54" s="11"/>
      <c r="N54" s="11"/>
      <c r="O54" s="11"/>
      <c r="P54" s="11"/>
    </row>
    <row r="55" spans="1:16" ht="13.15" customHeight="1" x14ac:dyDescent="0.2">
      <c r="A55" s="8">
        <v>1999</v>
      </c>
      <c r="B55" s="9">
        <v>9.4439999999999991</v>
      </c>
      <c r="C55" s="9">
        <v>-10.936</v>
      </c>
      <c r="D55" s="9">
        <v>18.443000000000001</v>
      </c>
      <c r="E55" s="9">
        <v>-3.6280000000000028</v>
      </c>
      <c r="F55" s="9">
        <v>18.148</v>
      </c>
      <c r="G55" s="9">
        <v>38.273000000000003</v>
      </c>
      <c r="H55" s="10">
        <f>B55+C55+D55+E55+'publié FAB'!I55</f>
        <v>20.124999999999996</v>
      </c>
      <c r="K55" s="11"/>
      <c r="L55" s="11"/>
      <c r="M55" s="11"/>
      <c r="N55" s="11"/>
      <c r="O55" s="11"/>
      <c r="P55" s="11"/>
    </row>
    <row r="56" spans="1:16" ht="13.15" customHeight="1" x14ac:dyDescent="0.2">
      <c r="A56" s="13">
        <v>2000</v>
      </c>
      <c r="B56" s="14">
        <v>9.6009999999999991</v>
      </c>
      <c r="C56" s="14">
        <v>-22.59</v>
      </c>
      <c r="D56" s="14">
        <v>21.818999999999999</v>
      </c>
      <c r="E56" s="14">
        <v>-15.380999999999998</v>
      </c>
      <c r="F56" s="14">
        <v>24.734999999999999</v>
      </c>
      <c r="G56" s="14">
        <v>25.492999999999999</v>
      </c>
      <c r="H56" s="15">
        <f>B56+C56+D56+E56+'publié FAB'!I56</f>
        <v>0.75800000000000001</v>
      </c>
      <c r="K56" s="11"/>
      <c r="L56" s="11"/>
      <c r="M56" s="11"/>
      <c r="N56" s="11"/>
      <c r="O56" s="11"/>
      <c r="P56" s="11"/>
    </row>
    <row r="57" spans="1:16" ht="13.15" customHeight="1" x14ac:dyDescent="0.2">
      <c r="A57" s="8">
        <v>2001</v>
      </c>
      <c r="B57" s="9">
        <v>7.6449999999999996</v>
      </c>
      <c r="C57" s="9">
        <v>-21.308</v>
      </c>
      <c r="D57" s="9">
        <v>26.968</v>
      </c>
      <c r="E57" s="9">
        <v>-12.283999999999999</v>
      </c>
      <c r="F57" s="9">
        <v>22.737000000000002</v>
      </c>
      <c r="G57" s="9">
        <v>30.111000000000001</v>
      </c>
      <c r="H57" s="10">
        <f>B57+C57+D57+E57+'publié FAB'!I57</f>
        <v>7.3740000000000006</v>
      </c>
      <c r="K57" s="11"/>
      <c r="L57" s="11"/>
      <c r="M57" s="11"/>
      <c r="N57" s="11"/>
      <c r="O57" s="11"/>
      <c r="P57" s="11"/>
    </row>
    <row r="58" spans="1:16" ht="13.15" customHeight="1" x14ac:dyDescent="0.2">
      <c r="A58" s="8">
        <v>2002</v>
      </c>
      <c r="B58" s="9">
        <v>8.5920000000000005</v>
      </c>
      <c r="C58" s="9">
        <v>-20.320999999999998</v>
      </c>
      <c r="D58" s="9">
        <v>25.712</v>
      </c>
      <c r="E58" s="9">
        <v>-8.6840000000000011</v>
      </c>
      <c r="F58" s="9">
        <v>25.343</v>
      </c>
      <c r="G58" s="9">
        <v>36.756999999999998</v>
      </c>
      <c r="H58" s="10">
        <f>B58+C58+D58+E58+'publié FAB'!I58</f>
        <v>11.414000000000001</v>
      </c>
      <c r="K58" s="11"/>
      <c r="L58" s="11"/>
      <c r="M58" s="11"/>
      <c r="N58" s="11"/>
      <c r="O58" s="11"/>
      <c r="P58" s="11"/>
    </row>
    <row r="59" spans="1:16" ht="13.15" customHeight="1" x14ac:dyDescent="0.2">
      <c r="A59" s="8">
        <v>2003</v>
      </c>
      <c r="B59" s="9">
        <v>8.6129999999999995</v>
      </c>
      <c r="C59" s="9">
        <v>-21.813000000000002</v>
      </c>
      <c r="D59" s="9">
        <v>25.513999999999999</v>
      </c>
      <c r="E59" s="9">
        <v>-12.174999999999995</v>
      </c>
      <c r="F59" s="9">
        <v>20.771000000000001</v>
      </c>
      <c r="G59" s="9">
        <v>27.175000000000001</v>
      </c>
      <c r="H59" s="10">
        <f>B59+C59+D59+E59+'publié FAB'!I59</f>
        <v>6.4030000000000014</v>
      </c>
      <c r="K59" s="11"/>
      <c r="L59" s="11"/>
      <c r="M59" s="11"/>
      <c r="N59" s="11"/>
      <c r="O59" s="11"/>
      <c r="P59" s="11"/>
    </row>
    <row r="60" spans="1:16" ht="13.15" customHeight="1" x14ac:dyDescent="0.2">
      <c r="A60" s="8">
        <v>2004</v>
      </c>
      <c r="B60" s="9">
        <v>8.0690000000000008</v>
      </c>
      <c r="C60" s="9">
        <v>-26.674999999999997</v>
      </c>
      <c r="D60" s="9">
        <v>27.766999999999999</v>
      </c>
      <c r="E60" s="9">
        <v>-17.739000000000004</v>
      </c>
      <c r="F60" s="9">
        <v>22.700000000000003</v>
      </c>
      <c r="G60" s="9">
        <v>22.498000000000001</v>
      </c>
      <c r="H60" s="10">
        <f>B60+C60+D60+E60+'publié FAB'!I60</f>
        <v>-0.20199999999999996</v>
      </c>
      <c r="K60" s="11"/>
      <c r="L60" s="11"/>
      <c r="M60" s="11"/>
      <c r="N60" s="11"/>
      <c r="O60" s="11"/>
      <c r="P60" s="11"/>
    </row>
    <row r="61" spans="1:16" ht="13.15" customHeight="1" x14ac:dyDescent="0.2">
      <c r="A61" s="8">
        <v>2005</v>
      </c>
      <c r="B61" s="9">
        <v>7.984</v>
      </c>
      <c r="C61" s="9">
        <v>-35.164999999999999</v>
      </c>
      <c r="D61" s="9">
        <v>24.231999999999999</v>
      </c>
      <c r="E61" s="9">
        <v>-23.452999999999999</v>
      </c>
      <c r="F61" s="9">
        <v>24.487000000000002</v>
      </c>
      <c r="G61" s="9">
        <v>8.8859999999999992</v>
      </c>
      <c r="H61" s="10">
        <f>B61+C61+D61+E61+'publié FAB'!I61</f>
        <v>-15.600999999999997</v>
      </c>
      <c r="K61" s="11"/>
      <c r="L61" s="11"/>
      <c r="M61" s="11"/>
      <c r="N61" s="11"/>
      <c r="O61" s="11"/>
      <c r="P61" s="11"/>
    </row>
    <row r="62" spans="1:16" ht="13.15" customHeight="1" x14ac:dyDescent="0.2">
      <c r="A62" s="8">
        <v>2006</v>
      </c>
      <c r="B62" s="9">
        <v>9.1329999999999991</v>
      </c>
      <c r="C62" s="9">
        <v>-43.021000000000001</v>
      </c>
      <c r="D62" s="9">
        <v>23.927</v>
      </c>
      <c r="E62" s="9">
        <v>-22.977999999999994</v>
      </c>
      <c r="F62" s="9">
        <v>20.795999999999999</v>
      </c>
      <c r="G62" s="9">
        <v>-0.251</v>
      </c>
      <c r="H62" s="10">
        <f>B62+C62+D62+E62+'publié FAB'!I62</f>
        <v>-21.047000000000001</v>
      </c>
      <c r="K62" s="11"/>
      <c r="L62" s="11"/>
      <c r="M62" s="11"/>
      <c r="N62" s="11"/>
      <c r="O62" s="11"/>
      <c r="P62" s="11"/>
    </row>
    <row r="63" spans="1:16" ht="13.15" customHeight="1" x14ac:dyDescent="0.2">
      <c r="A63" s="8">
        <v>2007</v>
      </c>
      <c r="B63" s="9">
        <v>9.3620000000000001</v>
      </c>
      <c r="C63" s="9">
        <v>-42.268000000000001</v>
      </c>
      <c r="D63" s="9">
        <v>18.995999999999999</v>
      </c>
      <c r="E63" s="9">
        <v>-31.760999999999996</v>
      </c>
      <c r="F63" s="9">
        <v>24.823</v>
      </c>
      <c r="G63" s="9">
        <v>-8.4390000000000001</v>
      </c>
      <c r="H63" s="10">
        <f>B63+C63+D63+E63+'publié FAB'!I63</f>
        <v>-33.261999999999993</v>
      </c>
      <c r="K63" s="11"/>
      <c r="L63" s="11"/>
      <c r="M63" s="11"/>
      <c r="N63" s="11"/>
      <c r="O63" s="11"/>
      <c r="P63" s="11"/>
    </row>
    <row r="64" spans="1:16" ht="13.15" customHeight="1" x14ac:dyDescent="0.2">
      <c r="A64" s="8">
        <v>2008</v>
      </c>
      <c r="B64" s="9">
        <v>9.5050000000000008</v>
      </c>
      <c r="C64" s="9">
        <v>-54.496000000000002</v>
      </c>
      <c r="D64" s="9">
        <v>18.873999999999999</v>
      </c>
      <c r="E64" s="9">
        <v>-30.331999999999994</v>
      </c>
      <c r="F64" s="9">
        <v>27.792999999999999</v>
      </c>
      <c r="G64" s="9">
        <v>-15.555</v>
      </c>
      <c r="H64" s="10">
        <f>B64+C64+D64+E64+'publié FAB'!I64</f>
        <v>-43.347999999999999</v>
      </c>
      <c r="K64" s="11"/>
      <c r="L64" s="11"/>
      <c r="M64" s="11"/>
      <c r="N64" s="11"/>
      <c r="O64" s="11"/>
      <c r="P64" s="11"/>
    </row>
    <row r="65" spans="1:16" ht="13.15" customHeight="1" x14ac:dyDescent="0.2">
      <c r="A65" s="8">
        <v>2009</v>
      </c>
      <c r="B65" s="9">
        <v>5.8819999999999997</v>
      </c>
      <c r="C65" s="9">
        <v>-37.267000000000003</v>
      </c>
      <c r="D65" s="9">
        <v>13.901999999999999</v>
      </c>
      <c r="E65" s="9">
        <v>-26.497</v>
      </c>
      <c r="F65" s="9">
        <v>24.119999999999997</v>
      </c>
      <c r="G65" s="9">
        <v>-8.4640000000000004</v>
      </c>
      <c r="H65" s="10">
        <f>B65+C65+D65+E65+'publié FAB'!I65</f>
        <v>-32.583000000000006</v>
      </c>
      <c r="K65" s="11"/>
      <c r="L65" s="11"/>
      <c r="M65" s="11"/>
      <c r="N65" s="11"/>
      <c r="O65" s="11"/>
      <c r="P65" s="11"/>
    </row>
    <row r="66" spans="1:16" ht="13.15" customHeight="1" x14ac:dyDescent="0.2">
      <c r="A66" s="8">
        <v>2010</v>
      </c>
      <c r="B66" s="9">
        <v>8.9089999999999989</v>
      </c>
      <c r="C66" s="9">
        <v>-46.248999999999995</v>
      </c>
      <c r="D66" s="9">
        <v>20.568000000000001</v>
      </c>
      <c r="E66" s="9">
        <v>-38.150000000000006</v>
      </c>
      <c r="F66" s="9">
        <v>23.369</v>
      </c>
      <c r="G66" s="9">
        <v>-18.655000000000001</v>
      </c>
      <c r="H66" s="10">
        <f>B66+C66+D66+E66+'publié FAB'!I66</f>
        <v>-42.024000000000001</v>
      </c>
      <c r="K66" s="11"/>
      <c r="L66" s="11"/>
      <c r="M66" s="11"/>
      <c r="N66" s="11"/>
      <c r="O66" s="11"/>
      <c r="P66" s="11"/>
    </row>
    <row r="67" spans="1:16" ht="13.15" customHeight="1" x14ac:dyDescent="0.2">
      <c r="A67" s="8">
        <v>2011</v>
      </c>
      <c r="B67" s="9">
        <v>12.33</v>
      </c>
      <c r="C67" s="9">
        <v>-59.073999999999998</v>
      </c>
      <c r="D67" s="9">
        <v>17.731000000000002</v>
      </c>
      <c r="E67" s="9">
        <v>-45.658999999999999</v>
      </c>
      <c r="F67" s="9">
        <v>28.826000000000001</v>
      </c>
      <c r="G67" s="9">
        <v>-31.507999999999999</v>
      </c>
      <c r="H67" s="10">
        <f>B67+C67+D67+E67+'publié FAB'!I67</f>
        <v>-60.333999999999996</v>
      </c>
      <c r="K67" s="11"/>
      <c r="L67" s="11"/>
      <c r="M67" s="11"/>
      <c r="N67" s="11"/>
      <c r="O67" s="11"/>
      <c r="P67" s="11"/>
    </row>
    <row r="68" spans="1:16" ht="13.15" customHeight="1" x14ac:dyDescent="0.2">
      <c r="A68" s="8" t="s">
        <v>8</v>
      </c>
      <c r="B68" s="9">
        <v>11.395</v>
      </c>
      <c r="C68" s="9">
        <v>-66.698000000000008</v>
      </c>
      <c r="D68" s="9">
        <v>26.292000000000002</v>
      </c>
      <c r="E68" s="9">
        <v>-38.606999999999992</v>
      </c>
      <c r="F68" s="9">
        <v>33.692999999999998</v>
      </c>
      <c r="G68" s="9">
        <v>-19.789000000000001</v>
      </c>
      <c r="H68" s="10">
        <f>B68+C68+D68+E68+'publié FAB'!I68</f>
        <v>-53.481999999999999</v>
      </c>
      <c r="K68" s="11"/>
      <c r="L68" s="11"/>
      <c r="M68" s="11"/>
      <c r="N68" s="11"/>
      <c r="O68" s="11"/>
      <c r="P68" s="11"/>
    </row>
    <row r="69" spans="1:16" ht="13.15" customHeight="1" x14ac:dyDescent="0.2">
      <c r="A69" s="8">
        <v>2013</v>
      </c>
      <c r="B69" s="9">
        <v>11.818999999999999</v>
      </c>
      <c r="C69" s="9">
        <v>-62.79</v>
      </c>
      <c r="D69" s="9">
        <v>29.402000000000001</v>
      </c>
      <c r="E69" s="9">
        <v>-36.826000000000001</v>
      </c>
      <c r="F69" s="9">
        <v>30.287999999999997</v>
      </c>
      <c r="G69" s="9">
        <v>-13.5</v>
      </c>
      <c r="H69" s="10">
        <f>B69+C69+D69+E69+'publié FAB'!I69</f>
        <v>-43.787000000000006</v>
      </c>
      <c r="K69" s="11"/>
      <c r="L69" s="11"/>
      <c r="M69" s="11"/>
      <c r="N69" s="11"/>
      <c r="O69" s="11"/>
      <c r="P69" s="11"/>
    </row>
    <row r="70" spans="1:16" ht="13.15" customHeight="1" x14ac:dyDescent="0.2">
      <c r="A70" s="8">
        <v>2014</v>
      </c>
      <c r="B70" s="9">
        <v>9.5150000000000006</v>
      </c>
      <c r="C70" s="9">
        <v>-51.67</v>
      </c>
      <c r="D70" s="9">
        <v>25.628</v>
      </c>
      <c r="E70" s="9">
        <v>-39.285999999999994</v>
      </c>
      <c r="F70" s="9">
        <v>23.295000000000002</v>
      </c>
      <c r="G70" s="9">
        <v>-15.413</v>
      </c>
      <c r="H70" s="10">
        <f>B70+C70+D70+E70+'publié FAB'!I70</f>
        <v>-38.707999999999998</v>
      </c>
      <c r="K70" s="11"/>
      <c r="L70" s="11"/>
      <c r="M70" s="11"/>
      <c r="N70" s="11"/>
      <c r="O70" s="11"/>
      <c r="P70" s="11"/>
    </row>
    <row r="71" spans="1:16" ht="13.15" customHeight="1" x14ac:dyDescent="0.2">
      <c r="A71" s="8">
        <v>2015</v>
      </c>
      <c r="B71" s="9">
        <v>9.8470000000000013</v>
      </c>
      <c r="C71" s="9">
        <v>-36.606000000000002</v>
      </c>
      <c r="D71" s="9">
        <v>29.097000000000001</v>
      </c>
      <c r="E71" s="9">
        <v>-42.120000000000005</v>
      </c>
      <c r="F71" s="9">
        <v>21.543999999999997</v>
      </c>
      <c r="G71" s="9">
        <v>-2.5910000000000002</v>
      </c>
      <c r="H71" s="10">
        <f>B71+C71+D71+E71+'publié FAB'!I71</f>
        <v>-24.135000000000005</v>
      </c>
      <c r="K71" s="11"/>
      <c r="L71" s="11"/>
      <c r="M71" s="11"/>
      <c r="N71" s="11"/>
      <c r="O71" s="11"/>
      <c r="P71" s="11"/>
    </row>
    <row r="72" spans="1:16" ht="13.15" customHeight="1" x14ac:dyDescent="0.2">
      <c r="A72" s="8">
        <v>2016</v>
      </c>
      <c r="B72" s="9">
        <v>6.7170000000000005</v>
      </c>
      <c r="C72" s="9">
        <v>-29.928999999999998</v>
      </c>
      <c r="D72" s="9">
        <v>26.652999999999999</v>
      </c>
      <c r="E72" s="9">
        <v>-45.460999999999991</v>
      </c>
      <c r="F72" s="9">
        <v>19.544</v>
      </c>
      <c r="G72" s="9">
        <v>-7.73</v>
      </c>
      <c r="H72" s="10">
        <f>B72+C72+D72+E72+'publié FAB'!I72</f>
        <v>-27.273999999999987</v>
      </c>
      <c r="K72" s="11"/>
      <c r="L72" s="11"/>
      <c r="M72" s="11"/>
      <c r="N72" s="11"/>
      <c r="O72" s="11"/>
      <c r="P72" s="11"/>
    </row>
    <row r="73" spans="1:16" ht="13.15" customHeight="1" x14ac:dyDescent="0.2">
      <c r="A73" s="8">
        <v>2017</v>
      </c>
      <c r="B73" s="12">
        <v>6.4550000000000001</v>
      </c>
      <c r="C73" s="9">
        <v>-37.095999999999997</v>
      </c>
      <c r="D73" s="9">
        <v>23.678999999999998</v>
      </c>
      <c r="E73" s="9">
        <v>-49.074999999999996</v>
      </c>
      <c r="F73" s="9">
        <v>22.506</v>
      </c>
      <c r="G73" s="9">
        <v>-17.696000000000002</v>
      </c>
      <c r="H73" s="10">
        <f>B73+C73+D73+E73+'publié FAB'!I73</f>
        <v>-40.201999999999991</v>
      </c>
      <c r="I73" s="11"/>
      <c r="K73" s="11"/>
      <c r="L73" s="11"/>
      <c r="M73" s="11"/>
      <c r="N73" s="11"/>
      <c r="O73" s="11"/>
      <c r="P73" s="11"/>
    </row>
    <row r="74" spans="1:16" ht="13.15" customHeight="1" x14ac:dyDescent="0.2">
      <c r="A74" s="8">
        <v>2018</v>
      </c>
      <c r="B74" s="12">
        <v>7.5640000000000001</v>
      </c>
      <c r="C74" s="10">
        <v>-42.292000000000002</v>
      </c>
      <c r="D74" s="10">
        <v>27.593</v>
      </c>
      <c r="E74" s="10">
        <v>-50.60799999999999</v>
      </c>
      <c r="F74" s="10">
        <v>19.369</v>
      </c>
      <c r="G74" s="10">
        <v>-22.76</v>
      </c>
      <c r="H74" s="10">
        <f>B74+C74+D74+E74+'publié FAB'!I74</f>
        <v>-42.128999999999991</v>
      </c>
      <c r="I74" s="11"/>
      <c r="P74" s="11"/>
    </row>
    <row r="75" spans="1:16" ht="13.15" customHeight="1" x14ac:dyDescent="0.2">
      <c r="A75" s="8">
        <v>2019</v>
      </c>
      <c r="B75" s="12">
        <v>8.4290000000000003</v>
      </c>
      <c r="C75" s="10">
        <v>-43.308</v>
      </c>
      <c r="D75" s="10">
        <v>28.477</v>
      </c>
      <c r="E75" s="10">
        <v>-48.193999999999996</v>
      </c>
      <c r="F75" s="3">
        <v>23.894999999999996</v>
      </c>
      <c r="G75" s="10">
        <v>-15.805999999999999</v>
      </c>
      <c r="H75" s="10">
        <f>B75+C75+D75+E75+'publié FAB'!I75</f>
        <v>-39.700999999999993</v>
      </c>
      <c r="I75" s="10">
        <f>G75-B75-C75-D75-E75</f>
        <v>38.789999999999992</v>
      </c>
      <c r="J75" s="3">
        <v>30.423999999999992</v>
      </c>
      <c r="P75" s="11"/>
    </row>
    <row r="76" spans="1:16" ht="13.15" customHeight="1" x14ac:dyDescent="0.2">
      <c r="A76" s="8">
        <v>2020</v>
      </c>
      <c r="B76" s="12">
        <v>6.2530000000000001</v>
      </c>
      <c r="C76" s="10">
        <v>-24.936</v>
      </c>
      <c r="D76" s="10">
        <v>9.9250000000000007</v>
      </c>
      <c r="E76" s="10">
        <v>-56.392000000000003</v>
      </c>
      <c r="F76" s="3">
        <v>9.8739999999999988</v>
      </c>
      <c r="G76" s="10">
        <v>-39.976999999999997</v>
      </c>
      <c r="H76" s="10">
        <f>B76+C76+D76+E76+'publié FAB'!I76</f>
        <v>-49.851000000000006</v>
      </c>
      <c r="I76" s="10">
        <f t="shared" ref="I76:I78" si="0">G76-B76-C76-D76-E76</f>
        <v>25.173000000000005</v>
      </c>
      <c r="J76" s="3">
        <v>17.077000000000005</v>
      </c>
      <c r="P76" s="11"/>
    </row>
    <row r="77" spans="1:16" ht="13.15" customHeight="1" x14ac:dyDescent="0.2">
      <c r="A77" s="8">
        <v>2021</v>
      </c>
      <c r="B77" s="12">
        <v>8.7879999999999985</v>
      </c>
      <c r="C77" s="9">
        <v>-43.784999999999997</v>
      </c>
      <c r="D77" s="9">
        <v>17.385999999999999</v>
      </c>
      <c r="E77" s="9">
        <v>-67.88900000000001</v>
      </c>
      <c r="F77" s="3">
        <v>36.143999999999991</v>
      </c>
      <c r="G77" s="9">
        <v>-30.408000000000001</v>
      </c>
      <c r="H77" s="10">
        <f>B77+C77+D77+E77+'publié FAB'!I77</f>
        <v>-66.552000000000021</v>
      </c>
      <c r="I77" s="10">
        <f t="shared" si="0"/>
        <v>55.092000000000013</v>
      </c>
      <c r="J77" s="3">
        <v>42.133000000000003</v>
      </c>
      <c r="K77" s="11"/>
      <c r="L77" s="11"/>
      <c r="M77" s="11"/>
      <c r="N77" s="11"/>
      <c r="O77" s="11"/>
      <c r="P77" s="11"/>
    </row>
    <row r="78" spans="1:16" ht="13.15" customHeight="1" x14ac:dyDescent="0.2">
      <c r="A78" s="8">
        <v>2022</v>
      </c>
      <c r="B78" s="12">
        <v>10.968</v>
      </c>
      <c r="C78" s="9">
        <v>-103.253</v>
      </c>
      <c r="D78" s="9">
        <v>20.757999999999999</v>
      </c>
      <c r="E78" s="9">
        <v>-84.536999999999992</v>
      </c>
      <c r="F78" s="3">
        <v>56.933999999999997</v>
      </c>
      <c r="G78" s="9">
        <v>-73.896000000000001</v>
      </c>
      <c r="H78" s="10">
        <f>B78+C78+D78+E78+'publié FAB'!I78</f>
        <v>-130.82999999999998</v>
      </c>
      <c r="I78" s="10">
        <f t="shared" si="0"/>
        <v>82.167999999999992</v>
      </c>
      <c r="J78" s="3">
        <v>66.487000000000023</v>
      </c>
      <c r="K78" s="11"/>
      <c r="L78" s="11"/>
      <c r="M78" s="11"/>
      <c r="N78" s="11"/>
      <c r="O78" s="11"/>
      <c r="P78" s="11"/>
    </row>
    <row r="79" spans="1:16" ht="13.15" customHeight="1" x14ac:dyDescent="0.2">
      <c r="A79" s="3">
        <v>2023</v>
      </c>
      <c r="B79" s="9">
        <v>6.6459999999999999</v>
      </c>
      <c r="C79" s="9">
        <v>-67.567000000000007</v>
      </c>
      <c r="D79" s="9">
        <v>24.387</v>
      </c>
      <c r="E79" s="9">
        <v>-63.771999999999991</v>
      </c>
      <c r="F79" s="9">
        <v>23.46</v>
      </c>
      <c r="G79" s="9">
        <v>-56.435000000000002</v>
      </c>
      <c r="H79" s="10">
        <f>B79+C79+D79+E79+'publié FAB'!I79</f>
        <v>-79.894999999999996</v>
      </c>
    </row>
    <row r="80" spans="1:16" ht="13.15" customHeight="1" x14ac:dyDescent="0.2">
      <c r="A80" s="2" t="s">
        <v>9</v>
      </c>
    </row>
    <row r="81" spans="1:1" ht="13.15" customHeight="1" x14ac:dyDescent="0.2">
      <c r="A81" s="2" t="s">
        <v>10</v>
      </c>
    </row>
    <row r="82" spans="1:1" ht="13.15" customHeight="1" x14ac:dyDescent="0.2">
      <c r="A82" s="2" t="s">
        <v>11</v>
      </c>
    </row>
    <row r="83" spans="1:1" x14ac:dyDescent="0.2">
      <c r="A83" s="4" t="s">
        <v>12</v>
      </c>
    </row>
  </sheetData>
  <sortState ref="A5:G75">
    <sortCondition ref="A5:A75"/>
  </sortState>
  <pageMargins left="0.39374999999999999" right="0" top="0.39374999999999999" bottom="0.37638888888888899" header="0.51180555555555496" footer="0"/>
  <pageSetup paperSize="9" orientation="portrait" useFirstPageNumber="1" horizontalDpi="300" verticalDpi="300" r:id="rId1"/>
  <headerFooter>
    <oddFooter>&amp;R© Insee
 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84"/>
  <sheetViews>
    <sheetView tabSelected="1" topLeftCell="C9" workbookViewId="0">
      <selection activeCell="K42" sqref="K42"/>
    </sheetView>
  </sheetViews>
  <sheetFormatPr baseColWidth="10" defaultColWidth="9.140625" defaultRowHeight="15" x14ac:dyDescent="0.2"/>
  <cols>
    <col min="1" max="7" width="13.28515625" style="3" customWidth="1"/>
    <col min="8" max="9" width="9.140625" style="3"/>
    <col min="10" max="257" width="9.140625" style="1"/>
  </cols>
  <sheetData>
    <row r="1" spans="1:16" ht="13.15" customHeight="1" x14ac:dyDescent="0.2">
      <c r="A1" s="5" t="s">
        <v>0</v>
      </c>
    </row>
    <row r="2" spans="1:16" ht="13.15" customHeight="1" x14ac:dyDescent="0.2"/>
    <row r="3" spans="1:16" ht="13.15" customHeight="1" x14ac:dyDescent="0.2">
      <c r="A3" s="3" t="s">
        <v>1</v>
      </c>
    </row>
    <row r="4" spans="1:16" ht="27.75" customHeight="1" x14ac:dyDescent="0.2">
      <c r="A4" s="6"/>
      <c r="B4" s="7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7" t="s">
        <v>7</v>
      </c>
      <c r="H4" s="3" t="s">
        <v>15</v>
      </c>
      <c r="I4" s="3" t="s">
        <v>14</v>
      </c>
      <c r="J4" s="1" t="s">
        <v>16</v>
      </c>
    </row>
    <row r="5" spans="1:16" ht="13.15" customHeight="1" x14ac:dyDescent="0.2">
      <c r="A5" s="8">
        <v>1949</v>
      </c>
      <c r="B5" s="9">
        <f>'Données CAF'!B5+0.1*'publié FAB'!I5</f>
        <v>-0.42299999999999999</v>
      </c>
      <c r="C5" s="9">
        <f>'Données CAF'!C5+0.1*'publié FAB'!I5</f>
        <v>-0.27899999999999997</v>
      </c>
      <c r="D5" s="9">
        <f>'Données CAF'!D5+0.2*I5</f>
        <v>0.13</v>
      </c>
      <c r="E5" s="9">
        <f>'Données CAF'!E5+0.6*I5</f>
        <v>0.44799999999999995</v>
      </c>
      <c r="F5" s="9">
        <f>'Données CAF'!F5</f>
        <v>0.313</v>
      </c>
      <c r="G5" s="9">
        <f>SUM(B5:F5)</f>
        <v>0.189</v>
      </c>
      <c r="H5"/>
      <c r="I5" s="9">
        <v>0.11</v>
      </c>
      <c r="K5"/>
      <c r="L5"/>
      <c r="M5"/>
      <c r="N5"/>
      <c r="O5"/>
      <c r="P5"/>
    </row>
    <row r="6" spans="1:16" ht="13.15" customHeight="1" x14ac:dyDescent="0.2">
      <c r="A6" s="8">
        <v>1950</v>
      </c>
      <c r="B6" s="9">
        <f>'Données CAF'!B6+0.1*'publié FAB'!I6</f>
        <v>-0.45399999999999996</v>
      </c>
      <c r="C6" s="9">
        <f>'Données CAF'!C6+0.1*'publié FAB'!I6</f>
        <v>-0.22599999999999998</v>
      </c>
      <c r="D6" s="9">
        <f>'Données CAF'!D6+0.2*I6</f>
        <v>0.154</v>
      </c>
      <c r="E6" s="9">
        <f>'Données CAF'!E6+0.6*I6</f>
        <v>0.6319999999999999</v>
      </c>
      <c r="F6" s="9">
        <f>'Données CAF'!F6</f>
        <v>0.32400000000000001</v>
      </c>
      <c r="G6" s="9">
        <f t="shared" ref="G6:G69" si="0">SUM(B6:F6)</f>
        <v>0.43</v>
      </c>
      <c r="H6"/>
      <c r="I6" s="9">
        <v>0.13</v>
      </c>
      <c r="K6"/>
      <c r="L6"/>
      <c r="M6"/>
      <c r="N6"/>
      <c r="O6"/>
      <c r="P6"/>
    </row>
    <row r="7" spans="1:16" ht="13.15" customHeight="1" x14ac:dyDescent="0.2">
      <c r="A7" s="8">
        <v>1951</v>
      </c>
      <c r="B7" s="9">
        <f>'Données CAF'!B7+0.1*'publié FAB'!I7</f>
        <v>-0.67230000000000001</v>
      </c>
      <c r="C7" s="9">
        <f>'Données CAF'!C7+0.1*'publié FAB'!I7</f>
        <v>-0.37329999999999997</v>
      </c>
      <c r="D7" s="9">
        <f>'Données CAF'!D7+0.2*I7</f>
        <v>0.23139999999999999</v>
      </c>
      <c r="E7" s="9">
        <f>'Données CAF'!E7+0.6*I7</f>
        <v>0.7732</v>
      </c>
      <c r="F7" s="9">
        <f>'Données CAF'!F7</f>
        <v>0.23300000000000001</v>
      </c>
      <c r="G7" s="9">
        <f t="shared" si="0"/>
        <v>0.1920000000000002</v>
      </c>
      <c r="H7"/>
      <c r="I7" s="9">
        <v>0.19700000000000001</v>
      </c>
      <c r="K7"/>
      <c r="L7"/>
      <c r="M7"/>
      <c r="N7"/>
      <c r="O7"/>
      <c r="P7"/>
    </row>
    <row r="8" spans="1:16" ht="13.15" customHeight="1" x14ac:dyDescent="0.2">
      <c r="A8" s="8">
        <v>1952</v>
      </c>
      <c r="B8" s="9">
        <f>'Données CAF'!B8+0.1*'publié FAB'!I8</f>
        <v>-0.60009999999999997</v>
      </c>
      <c r="C8" s="9">
        <f>'Données CAF'!C8+0.1*'publié FAB'!I8</f>
        <v>-0.43309999999999993</v>
      </c>
      <c r="D8" s="9">
        <f>'Données CAF'!D8+0.2*I8</f>
        <v>0.25880000000000003</v>
      </c>
      <c r="E8" s="9">
        <f>'Données CAF'!E8+0.6*I8</f>
        <v>0.67439999999999989</v>
      </c>
      <c r="F8" s="9">
        <f>'Données CAF'!F8</f>
        <v>0.22799999999999998</v>
      </c>
      <c r="G8" s="9">
        <f t="shared" si="0"/>
        <v>0.128</v>
      </c>
      <c r="H8"/>
      <c r="I8" s="9">
        <v>0.19900000000000001</v>
      </c>
      <c r="K8"/>
      <c r="L8"/>
      <c r="M8"/>
      <c r="N8"/>
      <c r="O8"/>
      <c r="P8"/>
    </row>
    <row r="9" spans="1:16" ht="13.15" customHeight="1" x14ac:dyDescent="0.2">
      <c r="A9" s="8">
        <v>1953</v>
      </c>
      <c r="B9" s="9">
        <f>'Données CAF'!B9+0.1*'publié FAB'!I9</f>
        <v>-0.58989999999999998</v>
      </c>
      <c r="C9" s="9">
        <f>'Données CAF'!C9+0.1*'publié FAB'!I9</f>
        <v>-0.31490000000000001</v>
      </c>
      <c r="D9" s="9">
        <f>'Données CAF'!D9+0.2*I9</f>
        <v>0.23720000000000002</v>
      </c>
      <c r="E9" s="9">
        <f>'Données CAF'!E9+0.6*I9</f>
        <v>0.80859999999999999</v>
      </c>
      <c r="F9" s="9">
        <f>'Données CAF'!F9</f>
        <v>0.14499999999999999</v>
      </c>
      <c r="G9" s="9">
        <f t="shared" si="0"/>
        <v>0.28600000000000003</v>
      </c>
      <c r="H9"/>
      <c r="I9" s="9">
        <v>0.18099999999999999</v>
      </c>
      <c r="K9"/>
      <c r="L9"/>
      <c r="M9"/>
      <c r="N9"/>
      <c r="O9"/>
      <c r="P9"/>
    </row>
    <row r="10" spans="1:16" ht="13.15" customHeight="1" x14ac:dyDescent="0.2">
      <c r="A10" s="8">
        <v>1954</v>
      </c>
      <c r="B10" s="9">
        <f>'Données CAF'!B10+0.1*'publié FAB'!I10</f>
        <v>-0.5331999999999999</v>
      </c>
      <c r="C10" s="9">
        <f>'Données CAF'!C10+0.1*'publié FAB'!I10</f>
        <v>-0.33720000000000006</v>
      </c>
      <c r="D10" s="9">
        <f>'Données CAF'!D10+0.2*I10</f>
        <v>0.27160000000000001</v>
      </c>
      <c r="E10" s="9">
        <f>'Données CAF'!E10+0.6*I10</f>
        <v>0.81780000000000008</v>
      </c>
      <c r="F10" s="9">
        <f>'Données CAF'!F10</f>
        <v>0.193</v>
      </c>
      <c r="G10" s="9">
        <f t="shared" si="0"/>
        <v>0.41200000000000009</v>
      </c>
      <c r="H10"/>
      <c r="I10" s="9">
        <v>0.188</v>
      </c>
      <c r="K10"/>
      <c r="L10"/>
      <c r="M10"/>
      <c r="N10"/>
      <c r="O10"/>
      <c r="P10"/>
    </row>
    <row r="11" spans="1:16" ht="13.15" customHeight="1" x14ac:dyDescent="0.2">
      <c r="A11" s="8">
        <v>1955</v>
      </c>
      <c r="B11" s="9">
        <f>'Données CAF'!B11+0.1*'publié FAB'!I11</f>
        <v>-0.46470000000000006</v>
      </c>
      <c r="C11" s="9">
        <f>'Données CAF'!C11+0.1*'publié FAB'!I11</f>
        <v>-0.36070000000000002</v>
      </c>
      <c r="D11" s="9">
        <f>'Données CAF'!D11+0.2*I11</f>
        <v>0.2616</v>
      </c>
      <c r="E11" s="9">
        <f>'Données CAF'!E11+0.6*I11</f>
        <v>0.75280000000000002</v>
      </c>
      <c r="F11" s="9">
        <f>'Données CAF'!F11</f>
        <v>0.22400000000000003</v>
      </c>
      <c r="G11" s="9">
        <f t="shared" si="0"/>
        <v>0.41299999999999998</v>
      </c>
      <c r="H11"/>
      <c r="I11" s="9">
        <v>0.20300000000000001</v>
      </c>
      <c r="K11"/>
      <c r="L11"/>
      <c r="M11"/>
      <c r="N11"/>
      <c r="O11"/>
      <c r="P11"/>
    </row>
    <row r="12" spans="1:16" ht="13.15" customHeight="1" x14ac:dyDescent="0.2">
      <c r="A12" s="8">
        <v>1956</v>
      </c>
      <c r="B12" s="9">
        <f>'Données CAF'!B12+0.1*'publié FAB'!I12</f>
        <v>-0.70450000000000002</v>
      </c>
      <c r="C12" s="9">
        <f>'Données CAF'!C12+0.1*'publié FAB'!I12</f>
        <v>-0.48049999999999998</v>
      </c>
      <c r="D12" s="9">
        <f>'Données CAF'!D12+0.2*I12</f>
        <v>0.22699999999999998</v>
      </c>
      <c r="E12" s="9">
        <f>'Données CAF'!E12+0.6*I12</f>
        <v>0.60499999999999998</v>
      </c>
      <c r="F12" s="9">
        <f>'Données CAF'!F12</f>
        <v>0.13599999999999998</v>
      </c>
      <c r="G12" s="9">
        <f t="shared" si="0"/>
        <v>-0.21700000000000011</v>
      </c>
      <c r="H12"/>
      <c r="I12" s="9">
        <v>0.245</v>
      </c>
      <c r="K12"/>
      <c r="L12"/>
      <c r="M12"/>
      <c r="N12"/>
      <c r="O12"/>
      <c r="P12"/>
    </row>
    <row r="13" spans="1:16" ht="13.15" customHeight="1" x14ac:dyDescent="0.2">
      <c r="A13" s="8">
        <v>1957</v>
      </c>
      <c r="B13" s="9">
        <f>'Données CAF'!B13+0.1*'publié FAB'!I13</f>
        <v>-0.69789999999999996</v>
      </c>
      <c r="C13" s="9">
        <f>'Données CAF'!C13+0.1*'publié FAB'!I13</f>
        <v>-0.65389999999999993</v>
      </c>
      <c r="D13" s="9">
        <f>'Données CAF'!D13+0.2*I13</f>
        <v>0.28320000000000001</v>
      </c>
      <c r="E13" s="9">
        <f>'Données CAF'!E13+0.6*I13</f>
        <v>0.6986</v>
      </c>
      <c r="F13" s="9">
        <f>'Données CAF'!F13</f>
        <v>0.12</v>
      </c>
      <c r="G13" s="9">
        <f t="shared" si="0"/>
        <v>-0.25</v>
      </c>
      <c r="H13"/>
      <c r="I13" s="9">
        <v>0.28100000000000003</v>
      </c>
      <c r="K13"/>
      <c r="L13"/>
      <c r="M13"/>
      <c r="N13"/>
      <c r="O13"/>
      <c r="P13"/>
    </row>
    <row r="14" spans="1:16" ht="13.15" customHeight="1" x14ac:dyDescent="0.2">
      <c r="A14" s="8">
        <v>1958</v>
      </c>
      <c r="B14" s="9">
        <f>'Données CAF'!B14+0.1*'publié FAB'!I14</f>
        <v>-0.7732</v>
      </c>
      <c r="C14" s="9">
        <f>'Données CAF'!C14+0.1*'publié FAB'!I14</f>
        <v>-0.61919999999999997</v>
      </c>
      <c r="D14" s="9">
        <f>'Données CAF'!D14+0.2*I14</f>
        <v>0.36259999999999998</v>
      </c>
      <c r="E14" s="9">
        <f>'Données CAF'!E14+0.6*I14</f>
        <v>0.90079999999999993</v>
      </c>
      <c r="F14" s="9">
        <f>'Données CAF'!F14</f>
        <v>0.18100000000000002</v>
      </c>
      <c r="G14" s="9">
        <f t="shared" si="0"/>
        <v>5.2000000000000129E-2</v>
      </c>
      <c r="H14"/>
      <c r="I14" s="9">
        <v>0.29799999999999999</v>
      </c>
      <c r="K14"/>
      <c r="L14"/>
      <c r="M14"/>
      <c r="N14"/>
      <c r="O14"/>
      <c r="P14"/>
    </row>
    <row r="15" spans="1:16" ht="13.15" customHeight="1" x14ac:dyDescent="0.2">
      <c r="A15" s="8">
        <v>1959</v>
      </c>
      <c r="B15" s="9">
        <f>'Données CAF'!B15+0.1*'publié FAB'!I15</f>
        <v>-0.76370000000000005</v>
      </c>
      <c r="C15" s="9">
        <f>'Données CAF'!C15+0.1*'publié FAB'!I15</f>
        <v>-0.62069999999999992</v>
      </c>
      <c r="D15" s="9">
        <f>'Données CAF'!D15+0.2*I15</f>
        <v>0.51460000000000006</v>
      </c>
      <c r="E15" s="9">
        <f>'Données CAF'!E15+0.6*I15</f>
        <v>1.5067999999999999</v>
      </c>
      <c r="F15" s="9">
        <f>'Données CAF'!F15</f>
        <v>0.312</v>
      </c>
      <c r="G15" s="9">
        <f t="shared" si="0"/>
        <v>0.94900000000000007</v>
      </c>
      <c r="H15"/>
      <c r="I15" s="9">
        <v>0.30299999999999999</v>
      </c>
      <c r="K15"/>
      <c r="L15"/>
      <c r="M15"/>
      <c r="N15"/>
      <c r="O15"/>
      <c r="P15"/>
    </row>
    <row r="16" spans="1:16" ht="13.15" customHeight="1" x14ac:dyDescent="0.2">
      <c r="A16" s="8">
        <v>1960</v>
      </c>
      <c r="B16" s="9">
        <f>'Données CAF'!B16+0.1*'publié FAB'!I16</f>
        <v>-0.76880000000000004</v>
      </c>
      <c r="C16" s="9">
        <f>'Données CAF'!C16+0.1*'publié FAB'!I16</f>
        <v>-0.62579999999999991</v>
      </c>
      <c r="D16" s="9">
        <f>'Données CAF'!D16+0.2*I16</f>
        <v>0.50139999999999996</v>
      </c>
      <c r="E16" s="9">
        <f>'Données CAF'!E16+0.6*I16</f>
        <v>1.7471999999999999</v>
      </c>
      <c r="F16" s="9">
        <f>'Données CAF'!F16</f>
        <v>0.43400000000000005</v>
      </c>
      <c r="G16" s="9">
        <f t="shared" si="0"/>
        <v>1.2879999999999998</v>
      </c>
      <c r="H16"/>
      <c r="I16" s="9">
        <v>0.38200000000000001</v>
      </c>
      <c r="K16"/>
      <c r="L16"/>
      <c r="M16"/>
      <c r="N16"/>
      <c r="O16"/>
      <c r="P16"/>
    </row>
    <row r="17" spans="1:16" ht="13.15" customHeight="1" x14ac:dyDescent="0.2">
      <c r="A17" s="8">
        <v>1961</v>
      </c>
      <c r="B17" s="9">
        <f>'Données CAF'!B17+0.1*'publié FAB'!I17</f>
        <v>-0.61030000000000006</v>
      </c>
      <c r="C17" s="9">
        <f>'Données CAF'!C17+0.1*'publié FAB'!I17</f>
        <v>-0.64529999999999998</v>
      </c>
      <c r="D17" s="9">
        <f>'Données CAF'!D17+0.2*I17</f>
        <v>0.49339999999999995</v>
      </c>
      <c r="E17" s="9">
        <f>'Données CAF'!E17+0.6*I17</f>
        <v>1.6181999999999999</v>
      </c>
      <c r="F17" s="9">
        <f>'Données CAF'!F17</f>
        <v>0.39900000000000002</v>
      </c>
      <c r="G17" s="9">
        <f t="shared" si="0"/>
        <v>1.2549999999999999</v>
      </c>
      <c r="H17"/>
      <c r="I17" s="9">
        <v>0.42699999999999999</v>
      </c>
      <c r="K17"/>
      <c r="L17"/>
      <c r="M17"/>
      <c r="N17"/>
      <c r="O17"/>
      <c r="P17"/>
    </row>
    <row r="18" spans="1:16" ht="13.15" customHeight="1" x14ac:dyDescent="0.2">
      <c r="A18" s="8">
        <v>1962</v>
      </c>
      <c r="B18" s="9">
        <f>'Données CAF'!B18+0.1*'publié FAB'!I18</f>
        <v>-0.74609999999999999</v>
      </c>
      <c r="C18" s="9">
        <f>'Données CAF'!C18+0.1*'publié FAB'!I18</f>
        <v>-0.67809999999999993</v>
      </c>
      <c r="D18" s="9">
        <f>'Données CAF'!D18+0.2*I18</f>
        <v>0.50380000000000003</v>
      </c>
      <c r="E18" s="9">
        <f>'Données CAF'!E18+0.6*I18</f>
        <v>1.4544000000000001</v>
      </c>
      <c r="F18" s="9">
        <f>'Données CAF'!F18</f>
        <v>0.33600000000000002</v>
      </c>
      <c r="G18" s="9">
        <f t="shared" si="0"/>
        <v>0.87000000000000033</v>
      </c>
      <c r="H18"/>
      <c r="I18" s="9">
        <v>0.52900000000000003</v>
      </c>
      <c r="K18"/>
      <c r="L18"/>
      <c r="M18"/>
      <c r="N18"/>
      <c r="O18"/>
      <c r="P18"/>
    </row>
    <row r="19" spans="1:16" ht="13.15" customHeight="1" x14ac:dyDescent="0.2">
      <c r="A19" s="8">
        <v>1963</v>
      </c>
      <c r="B19" s="9">
        <f>'Données CAF'!B19+0.1*'publié FAB'!I19</f>
        <v>-0.69469999999999998</v>
      </c>
      <c r="C19" s="9">
        <f>'Données CAF'!C19+0.1*'publié FAB'!I19</f>
        <v>-0.89669999999999994</v>
      </c>
      <c r="D19" s="9">
        <f>'Données CAF'!D19+0.2*I19</f>
        <v>0.5726</v>
      </c>
      <c r="E19" s="9">
        <f>'Données CAF'!E19+0.6*I19</f>
        <v>1.2328000000000001</v>
      </c>
      <c r="F19" s="9">
        <f>'Données CAF'!F19</f>
        <v>0.42000000000000004</v>
      </c>
      <c r="G19" s="9">
        <f t="shared" si="0"/>
        <v>0.63400000000000023</v>
      </c>
      <c r="H19"/>
      <c r="I19" s="9">
        <v>0.64300000000000002</v>
      </c>
      <c r="K19"/>
      <c r="L19"/>
      <c r="M19"/>
      <c r="N19"/>
      <c r="O19"/>
      <c r="P19"/>
    </row>
    <row r="20" spans="1:16" ht="13.15" customHeight="1" x14ac:dyDescent="0.2">
      <c r="A20" s="8">
        <v>1964</v>
      </c>
      <c r="B20" s="9">
        <f>'Données CAF'!B20+0.1*'publié FAB'!I20</f>
        <v>-0.74299999999999988</v>
      </c>
      <c r="C20" s="9">
        <f>'Données CAF'!C20+0.1*'publié FAB'!I20</f>
        <v>-0.97799999999999998</v>
      </c>
      <c r="D20" s="9">
        <f>'Données CAF'!D20+0.2*I20</f>
        <v>0.47200000000000003</v>
      </c>
      <c r="E20" s="9">
        <f>'Données CAF'!E20+0.6*I20</f>
        <v>1.2179999999999997</v>
      </c>
      <c r="F20" s="9">
        <f>'Données CAF'!F20</f>
        <v>0.36500000000000005</v>
      </c>
      <c r="G20" s="9">
        <f t="shared" si="0"/>
        <v>0.33399999999999991</v>
      </c>
      <c r="H20"/>
      <c r="I20" s="9">
        <v>0.75</v>
      </c>
      <c r="K20"/>
      <c r="L20"/>
      <c r="M20"/>
      <c r="N20"/>
      <c r="O20"/>
      <c r="P20"/>
    </row>
    <row r="21" spans="1:16" ht="13.15" customHeight="1" x14ac:dyDescent="0.2">
      <c r="A21" s="8">
        <v>1965</v>
      </c>
      <c r="B21" s="9">
        <f>'Données CAF'!B21+0.1*'publié FAB'!I21</f>
        <v>-0.56240000000000001</v>
      </c>
      <c r="C21" s="9">
        <f>'Données CAF'!C21+0.1*'publié FAB'!I21</f>
        <v>-1.0144</v>
      </c>
      <c r="D21" s="9">
        <f>'Données CAF'!D21+0.2*I21</f>
        <v>0.58420000000000005</v>
      </c>
      <c r="E21" s="9">
        <f>'Données CAF'!E21+0.6*I21</f>
        <v>1.6715999999999998</v>
      </c>
      <c r="F21" s="9">
        <f>'Données CAF'!F21</f>
        <v>0.46700000000000008</v>
      </c>
      <c r="G21" s="9">
        <f t="shared" si="0"/>
        <v>1.1459999999999999</v>
      </c>
      <c r="H21"/>
      <c r="I21" s="9">
        <v>0.84599999999999997</v>
      </c>
      <c r="K21"/>
      <c r="L21"/>
      <c r="M21"/>
      <c r="N21"/>
      <c r="O21"/>
      <c r="P21"/>
    </row>
    <row r="22" spans="1:16" ht="13.15" customHeight="1" x14ac:dyDescent="0.2">
      <c r="A22" s="8">
        <v>1966</v>
      </c>
      <c r="B22" s="9">
        <f>'Données CAF'!B22+0.1*'publié FAB'!I22</f>
        <v>-0.63290000000000002</v>
      </c>
      <c r="C22" s="9">
        <f>'Données CAF'!C22+0.1*'publié FAB'!I22</f>
        <v>-1.0488999999999999</v>
      </c>
      <c r="D22" s="9">
        <f>'Données CAF'!D22+0.2*I22</f>
        <v>0.66920000000000002</v>
      </c>
      <c r="E22" s="9">
        <f>'Données CAF'!E22+0.6*I22</f>
        <v>1.3835999999999999</v>
      </c>
      <c r="F22" s="9">
        <f>'Données CAF'!F22</f>
        <v>0.39</v>
      </c>
      <c r="G22" s="9">
        <f t="shared" si="0"/>
        <v>0.76100000000000001</v>
      </c>
      <c r="H22"/>
      <c r="I22" s="9">
        <v>1.0409999999999999</v>
      </c>
      <c r="K22"/>
      <c r="L22"/>
      <c r="M22"/>
      <c r="N22"/>
      <c r="O22"/>
      <c r="P22"/>
    </row>
    <row r="23" spans="1:16" ht="13.15" customHeight="1" x14ac:dyDescent="0.2">
      <c r="A23" s="8">
        <v>1967</v>
      </c>
      <c r="B23" s="9">
        <f>'Données CAF'!B23+0.1*'publié FAB'!I23</f>
        <v>-0.47980000000000006</v>
      </c>
      <c r="C23" s="9">
        <f>'Données CAF'!C23+0.1*'publié FAB'!I23</f>
        <v>-1.1728000000000001</v>
      </c>
      <c r="D23" s="9">
        <f>'Données CAF'!D23+0.2*I23</f>
        <v>0.70640000000000003</v>
      </c>
      <c r="E23" s="9">
        <f>'Données CAF'!E23+0.6*I23</f>
        <v>1.3311999999999999</v>
      </c>
      <c r="F23" s="9">
        <f>'Données CAF'!F23</f>
        <v>0.24800000000000003</v>
      </c>
      <c r="G23" s="9">
        <f t="shared" si="0"/>
        <v>0.6329999999999999</v>
      </c>
      <c r="H23"/>
      <c r="I23" s="9">
        <v>1.0920000000000001</v>
      </c>
      <c r="K23"/>
      <c r="L23"/>
      <c r="M23"/>
      <c r="N23"/>
      <c r="O23"/>
      <c r="P23"/>
    </row>
    <row r="24" spans="1:16" ht="13.15" customHeight="1" x14ac:dyDescent="0.2">
      <c r="A24" s="8">
        <v>1968</v>
      </c>
      <c r="B24" s="9">
        <f>'Données CAF'!B24+0.1*'publié FAB'!I24</f>
        <v>-0.24109999999999998</v>
      </c>
      <c r="C24" s="9">
        <f>'Données CAF'!C24+0.1*'publié FAB'!I24</f>
        <v>-1.2830999999999997</v>
      </c>
      <c r="D24" s="9">
        <f>'Données CAF'!D24+0.2*I24</f>
        <v>0.69579999999999997</v>
      </c>
      <c r="E24" s="9">
        <f>'Données CAF'!E24+0.6*I24</f>
        <v>1.1783999999999999</v>
      </c>
      <c r="F24" s="9">
        <f>'Données CAF'!F24</f>
        <v>0.11100000000000002</v>
      </c>
      <c r="G24" s="9">
        <f t="shared" si="0"/>
        <v>0.4610000000000003</v>
      </c>
      <c r="H24"/>
      <c r="I24" s="9">
        <v>1.2190000000000001</v>
      </c>
      <c r="K24"/>
      <c r="L24"/>
      <c r="M24"/>
      <c r="N24"/>
      <c r="O24"/>
      <c r="P24"/>
    </row>
    <row r="25" spans="1:16" ht="13.15" customHeight="1" x14ac:dyDescent="0.2">
      <c r="A25" s="8">
        <v>1969</v>
      </c>
      <c r="B25" s="9">
        <f>'Données CAF'!B25+0.1*'publié FAB'!I25</f>
        <v>-0.26440000000000002</v>
      </c>
      <c r="C25" s="9">
        <f>'Données CAF'!C25+0.1*'publié FAB'!I25</f>
        <v>-1.4863999999999999</v>
      </c>
      <c r="D25" s="9">
        <f>'Données CAF'!D25+0.2*I25</f>
        <v>0.84819999999999995</v>
      </c>
      <c r="E25" s="9">
        <f>'Données CAF'!E25+0.6*I25</f>
        <v>0.56759999999999977</v>
      </c>
      <c r="F25" s="9">
        <f>'Données CAF'!F25</f>
        <v>0.21900000000000003</v>
      </c>
      <c r="G25" s="9">
        <f t="shared" si="0"/>
        <v>-0.11600000000000016</v>
      </c>
      <c r="H25"/>
      <c r="I25" s="9">
        <v>1.4159999999999999</v>
      </c>
      <c r="K25"/>
      <c r="L25"/>
      <c r="M25"/>
      <c r="N25"/>
      <c r="O25"/>
      <c r="P25"/>
    </row>
    <row r="26" spans="1:16" ht="13.15" customHeight="1" x14ac:dyDescent="0.2">
      <c r="A26" s="8">
        <v>1970</v>
      </c>
      <c r="B26" s="9">
        <f>'Données CAF'!B26+0.1*'publié FAB'!I26</f>
        <v>-0.27839999999999998</v>
      </c>
      <c r="C26" s="9">
        <f>'Données CAF'!C26+0.1*'publié FAB'!I26</f>
        <v>-1.8324</v>
      </c>
      <c r="D26" s="9">
        <f>'Données CAF'!D26+0.2*I26</f>
        <v>1.3002</v>
      </c>
      <c r="E26" s="9">
        <f>'Données CAF'!E26+0.6*I26</f>
        <v>1.4825999999999999</v>
      </c>
      <c r="F26" s="9">
        <f>'Données CAF'!F26</f>
        <v>0.42799999999999999</v>
      </c>
      <c r="G26" s="9">
        <f t="shared" si="0"/>
        <v>1.0999999999999996</v>
      </c>
      <c r="H26"/>
      <c r="I26" s="9">
        <v>1.6359999999999999</v>
      </c>
      <c r="K26"/>
      <c r="L26"/>
      <c r="M26"/>
      <c r="N26"/>
      <c r="O26"/>
      <c r="P26"/>
    </row>
    <row r="27" spans="1:16" ht="13.15" customHeight="1" x14ac:dyDescent="0.2">
      <c r="A27" s="8">
        <v>1971</v>
      </c>
      <c r="B27" s="9">
        <f>'Données CAF'!B27+0.1*'publié FAB'!I27</f>
        <v>0.2175</v>
      </c>
      <c r="C27" s="9">
        <f>'Données CAF'!C27+0.1*'publié FAB'!I27</f>
        <v>-2.2305000000000001</v>
      </c>
      <c r="D27" s="9">
        <f>'Données CAF'!D27+0.2*I27</f>
        <v>1.508</v>
      </c>
      <c r="E27" s="9">
        <f>'Données CAF'!E27+0.6*I27</f>
        <v>1.827</v>
      </c>
      <c r="F27" s="9">
        <f>'Données CAF'!F27</f>
        <v>0.502</v>
      </c>
      <c r="G27" s="9">
        <f t="shared" si="0"/>
        <v>1.8239999999999996</v>
      </c>
      <c r="H27"/>
      <c r="I27" s="9">
        <v>1.855</v>
      </c>
      <c r="K27"/>
      <c r="L27"/>
      <c r="M27"/>
      <c r="N27"/>
      <c r="O27"/>
      <c r="P27"/>
    </row>
    <row r="28" spans="1:16" ht="13.15" customHeight="1" x14ac:dyDescent="0.2">
      <c r="A28" s="8">
        <v>1972</v>
      </c>
      <c r="B28" s="9">
        <f>'Données CAF'!B28+0.1*'publié FAB'!I28</f>
        <v>0.41010000000000002</v>
      </c>
      <c r="C28" s="9">
        <f>'Données CAF'!C28+0.1*'publié FAB'!I28</f>
        <v>-2.4569000000000001</v>
      </c>
      <c r="D28" s="9">
        <f>'Données CAF'!D28+0.2*I28</f>
        <v>1.7112000000000001</v>
      </c>
      <c r="E28" s="9">
        <f>'Données CAF'!E28+0.6*I28</f>
        <v>1.4816000000000003</v>
      </c>
      <c r="F28" s="9">
        <f>'Données CAF'!F28</f>
        <v>0.58200000000000007</v>
      </c>
      <c r="G28" s="9">
        <f t="shared" si="0"/>
        <v>1.7280000000000002</v>
      </c>
      <c r="H28"/>
      <c r="I28" s="9">
        <v>1.861</v>
      </c>
      <c r="K28"/>
      <c r="L28"/>
      <c r="M28"/>
      <c r="N28"/>
      <c r="O28"/>
      <c r="P28"/>
    </row>
    <row r="29" spans="1:16" ht="13.15" customHeight="1" x14ac:dyDescent="0.2">
      <c r="A29" s="8">
        <v>1973</v>
      </c>
      <c r="B29" s="9">
        <f>'Données CAF'!B29+0.1*'publié FAB'!I29</f>
        <v>0.45110000000000006</v>
      </c>
      <c r="C29" s="9">
        <f>'Données CAF'!C29+0.1*'publié FAB'!I29</f>
        <v>-2.9978999999999996</v>
      </c>
      <c r="D29" s="9">
        <f>'Données CAF'!D29+0.2*I29</f>
        <v>1.8482000000000001</v>
      </c>
      <c r="E29" s="9">
        <f>'Données CAF'!E29+0.6*I29</f>
        <v>1.6706000000000001</v>
      </c>
      <c r="F29" s="9">
        <f>'Données CAF'!F29</f>
        <v>0.745</v>
      </c>
      <c r="G29" s="9">
        <f t="shared" si="0"/>
        <v>1.717000000000001</v>
      </c>
      <c r="H29"/>
      <c r="I29" s="9">
        <v>2.0710000000000002</v>
      </c>
      <c r="K29"/>
      <c r="L29"/>
      <c r="M29"/>
      <c r="N29"/>
      <c r="O29"/>
      <c r="P29"/>
    </row>
    <row r="30" spans="1:16" ht="13.15" customHeight="1" x14ac:dyDescent="0.2">
      <c r="A30" s="8">
        <v>1974</v>
      </c>
      <c r="B30" s="9">
        <f>'Données CAF'!B30+0.1*'publié FAB'!I30</f>
        <v>0.9536</v>
      </c>
      <c r="C30" s="9">
        <f>'Données CAF'!C30+0.1*'publié FAB'!I30</f>
        <v>-8.468399999999999</v>
      </c>
      <c r="D30" s="9">
        <f>'Données CAF'!D30+0.2*I30</f>
        <v>1.9822000000000002</v>
      </c>
      <c r="E30" s="9">
        <f>'Données CAF'!E30+0.6*I30</f>
        <v>2.5055999999999998</v>
      </c>
      <c r="F30" s="9">
        <f>'Données CAF'!F30</f>
        <v>1.4020000000000001</v>
      </c>
      <c r="G30" s="9">
        <f t="shared" si="0"/>
        <v>-1.6249999999999987</v>
      </c>
      <c r="H30"/>
      <c r="I30" s="9">
        <v>2.6960000000000002</v>
      </c>
      <c r="K30"/>
      <c r="L30"/>
      <c r="M30"/>
      <c r="N30"/>
      <c r="O30"/>
      <c r="P30"/>
    </row>
    <row r="31" spans="1:16" ht="13.15" customHeight="1" x14ac:dyDescent="0.2">
      <c r="A31" s="8">
        <v>1975</v>
      </c>
      <c r="B31" s="9">
        <f>'Données CAF'!B31+0.1*'publié FAB'!I31</f>
        <v>0.38400000000000001</v>
      </c>
      <c r="C31" s="9">
        <f>'Données CAF'!C31+0.1*'publié FAB'!I31</f>
        <v>-7.3259999999999996</v>
      </c>
      <c r="D31" s="9">
        <f>'Données CAF'!D31+0.2*I31</f>
        <v>3.3759999999999999</v>
      </c>
      <c r="E31" s="9">
        <f>'Données CAF'!E31+0.6*I31</f>
        <v>5.0410000000000004</v>
      </c>
      <c r="F31" s="9">
        <f>'Données CAF'!F31</f>
        <v>1.6709999999999998</v>
      </c>
      <c r="G31" s="9">
        <f t="shared" si="0"/>
        <v>3.1460000000000008</v>
      </c>
      <c r="H31"/>
      <c r="I31" s="9">
        <v>2.56</v>
      </c>
      <c r="K31"/>
      <c r="L31"/>
      <c r="M31"/>
      <c r="N31"/>
      <c r="O31"/>
      <c r="P31"/>
    </row>
    <row r="32" spans="1:16" ht="13.15" customHeight="1" x14ac:dyDescent="0.2">
      <c r="A32" s="8">
        <v>1976</v>
      </c>
      <c r="B32" s="9">
        <f>'Données CAF'!B32+0.1*'publié FAB'!I32</f>
        <v>2.8400000000000036E-2</v>
      </c>
      <c r="C32" s="9">
        <f>'Données CAF'!C32+0.1*'publié FAB'!I32</f>
        <v>-9.8315999999999981</v>
      </c>
      <c r="D32" s="9">
        <f>'Données CAF'!D32+0.2*I32</f>
        <v>3.6987999999999999</v>
      </c>
      <c r="E32" s="9">
        <f>'Données CAF'!E32+0.6*I32</f>
        <v>3.1033999999999988</v>
      </c>
      <c r="F32" s="9">
        <f>'Données CAF'!F32</f>
        <v>1.4289999999999998</v>
      </c>
      <c r="G32" s="9">
        <f t="shared" si="0"/>
        <v>-1.5719999999999996</v>
      </c>
      <c r="H32"/>
      <c r="I32" s="9">
        <v>3.1440000000000001</v>
      </c>
      <c r="K32"/>
      <c r="L32"/>
      <c r="M32"/>
      <c r="N32"/>
      <c r="O32"/>
      <c r="P32"/>
    </row>
    <row r="33" spans="1:16" ht="13.15" customHeight="1" x14ac:dyDescent="0.2">
      <c r="A33" s="8">
        <v>1977</v>
      </c>
      <c r="B33" s="9">
        <f>'Données CAF'!B33+0.1*'publié FAB'!I33</f>
        <v>-0.97939999999999994</v>
      </c>
      <c r="C33" s="9">
        <f>'Données CAF'!C33+0.1*'publié FAB'!I33</f>
        <v>-10.523400000000001</v>
      </c>
      <c r="D33" s="9">
        <f>'Données CAF'!D33+0.2*I33</f>
        <v>4.7172000000000001</v>
      </c>
      <c r="E33" s="9">
        <f>'Données CAF'!E33+0.6*I33</f>
        <v>5.3666</v>
      </c>
      <c r="F33" s="9">
        <f>'Données CAF'!F33</f>
        <v>2.069</v>
      </c>
      <c r="G33" s="9">
        <f t="shared" si="0"/>
        <v>0.64999999999999947</v>
      </c>
      <c r="H33"/>
      <c r="I33" s="9">
        <v>3.3159999999999998</v>
      </c>
      <c r="K33"/>
      <c r="L33"/>
      <c r="M33"/>
      <c r="N33"/>
      <c r="O33"/>
      <c r="P33"/>
    </row>
    <row r="34" spans="1:16" ht="13.15" customHeight="1" x14ac:dyDescent="0.2">
      <c r="A34" s="8">
        <v>1978</v>
      </c>
      <c r="B34" s="9">
        <f>'Données CAF'!B34+0.1*'publié FAB'!I34</f>
        <v>-0.17910000000000004</v>
      </c>
      <c r="C34" s="9">
        <f>'Données CAF'!C34+0.1*'publié FAB'!I34</f>
        <v>-10.0571</v>
      </c>
      <c r="D34" s="9">
        <f>'Données CAF'!D34+0.2*I34</f>
        <v>5.4408000000000003</v>
      </c>
      <c r="E34" s="9">
        <f>'Données CAF'!E34+0.6*I34</f>
        <v>6.1204000000000001</v>
      </c>
      <c r="F34" s="9">
        <f>'Données CAF'!F34</f>
        <v>3.6560000000000001</v>
      </c>
      <c r="G34" s="9">
        <f t="shared" si="0"/>
        <v>4.9809999999999999</v>
      </c>
      <c r="H34"/>
      <c r="I34" s="9">
        <v>3.8490000000000002</v>
      </c>
      <c r="K34"/>
      <c r="L34"/>
      <c r="M34"/>
      <c r="N34"/>
      <c r="O34"/>
      <c r="P34"/>
    </row>
    <row r="35" spans="1:16" ht="13.15" customHeight="1" x14ac:dyDescent="0.2">
      <c r="A35" s="8">
        <v>1979</v>
      </c>
      <c r="B35" s="9">
        <f>'Données CAF'!B35+0.1*'publié FAB'!I35</f>
        <v>0.5383</v>
      </c>
      <c r="C35" s="9">
        <f>'Données CAF'!C35+0.1*'publié FAB'!I35</f>
        <v>-13.418699999999999</v>
      </c>
      <c r="D35" s="9">
        <f>'Données CAF'!D35+0.2*I35</f>
        <v>6.6196000000000002</v>
      </c>
      <c r="E35" s="9">
        <f>'Données CAF'!E35+0.6*I35</f>
        <v>5.1887999999999987</v>
      </c>
      <c r="F35" s="9">
        <f>'Données CAF'!F35</f>
        <v>4.1960000000000006</v>
      </c>
      <c r="G35" s="9">
        <f t="shared" si="0"/>
        <v>3.1239999999999997</v>
      </c>
      <c r="H35"/>
      <c r="I35" s="9">
        <v>4.4829999999999997</v>
      </c>
      <c r="K35"/>
      <c r="L35"/>
      <c r="M35"/>
      <c r="N35"/>
      <c r="O35"/>
      <c r="P35"/>
    </row>
    <row r="36" spans="1:16" ht="13.15" customHeight="1" x14ac:dyDescent="0.2">
      <c r="A36" s="8">
        <v>1980</v>
      </c>
      <c r="B36" s="9">
        <f>'Données CAF'!B36+0.1*'publié FAB'!I36</f>
        <v>1.7667000000000002</v>
      </c>
      <c r="C36" s="9">
        <f>'Données CAF'!C36+0.1*'publié FAB'!I36</f>
        <v>-21.459299999999999</v>
      </c>
      <c r="D36" s="9">
        <f>'Données CAF'!D36+0.2*I36</f>
        <v>6.6234000000000002</v>
      </c>
      <c r="E36" s="9">
        <f>'Données CAF'!E36+0.6*I36</f>
        <v>3.2112000000000003</v>
      </c>
      <c r="F36" s="9">
        <f>'Données CAF'!F36</f>
        <v>4.29</v>
      </c>
      <c r="G36" s="9">
        <f t="shared" si="0"/>
        <v>-5.5679999999999987</v>
      </c>
      <c r="H36"/>
      <c r="I36" s="9">
        <v>5.3470000000000004</v>
      </c>
      <c r="K36"/>
      <c r="L36"/>
      <c r="M36"/>
      <c r="N36"/>
      <c r="O36"/>
      <c r="P36"/>
    </row>
    <row r="37" spans="1:16" ht="13.15" customHeight="1" x14ac:dyDescent="0.2">
      <c r="A37" s="8">
        <v>1981</v>
      </c>
      <c r="B37" s="9">
        <f>'Données CAF'!B37+0.1*'publié FAB'!I37</f>
        <v>2.9257999999999997</v>
      </c>
      <c r="C37" s="9">
        <f>'Données CAF'!C37+0.1*'publié FAB'!I37</f>
        <v>-26.384200000000003</v>
      </c>
      <c r="D37" s="9">
        <f>'Données CAF'!D37+0.2*I37</f>
        <v>7.5936000000000003</v>
      </c>
      <c r="E37" s="9">
        <f>'Données CAF'!E37+0.6*I37</f>
        <v>6.9028000000000018</v>
      </c>
      <c r="F37" s="9">
        <f>'Données CAF'!F37</f>
        <v>2.6819999999999999</v>
      </c>
      <c r="G37" s="9">
        <f t="shared" si="0"/>
        <v>-6.2800000000000029</v>
      </c>
      <c r="H37"/>
      <c r="I37" s="9">
        <v>6.0279999999999996</v>
      </c>
      <c r="K37"/>
      <c r="L37"/>
      <c r="M37"/>
      <c r="N37"/>
      <c r="O37"/>
      <c r="P37"/>
    </row>
    <row r="38" spans="1:16" ht="13.15" customHeight="1" x14ac:dyDescent="0.2">
      <c r="A38" s="8">
        <v>1982</v>
      </c>
      <c r="B38" s="9">
        <f>'Données CAF'!B38+0.1*'publié FAB'!I38</f>
        <v>2.4877000000000002</v>
      </c>
      <c r="C38" s="9">
        <f>'Données CAF'!C38+0.1*'publié FAB'!I38</f>
        <v>-29.712299999999999</v>
      </c>
      <c r="D38" s="9">
        <f>'Données CAF'!D38+0.2*I38</f>
        <v>7.0773999999999999</v>
      </c>
      <c r="E38" s="9">
        <f>'Données CAF'!E38+0.6*I38</f>
        <v>2.1631999999999971</v>
      </c>
      <c r="F38" s="9">
        <f>'Données CAF'!F38</f>
        <v>4.2349999999999994</v>
      </c>
      <c r="G38" s="9">
        <f t="shared" si="0"/>
        <v>-13.749000000000002</v>
      </c>
      <c r="H38"/>
      <c r="I38" s="9">
        <v>5.8369999999999997</v>
      </c>
      <c r="K38"/>
      <c r="L38"/>
      <c r="M38"/>
      <c r="N38"/>
      <c r="O38"/>
      <c r="P38"/>
    </row>
    <row r="39" spans="1:16" ht="13.15" customHeight="1" x14ac:dyDescent="0.2">
      <c r="A39" s="8">
        <v>1983</v>
      </c>
      <c r="B39" s="9">
        <f>'Données CAF'!B39+0.1*'publié FAB'!I39</f>
        <v>3.2372000000000005</v>
      </c>
      <c r="C39" s="9">
        <f>'Données CAF'!C39+0.1*'publié FAB'!I39</f>
        <v>-27.8568</v>
      </c>
      <c r="D39" s="9">
        <f>'Données CAF'!D39+0.2*I39</f>
        <v>8.0343999999999998</v>
      </c>
      <c r="E39" s="9">
        <f>'Données CAF'!E39+0.6*I39</f>
        <v>6.4861999999999984</v>
      </c>
      <c r="F39" s="9">
        <f>'Données CAF'!F39</f>
        <v>9.3650000000000002</v>
      </c>
      <c r="G39" s="9">
        <f t="shared" si="0"/>
        <v>-0.73400000000000176</v>
      </c>
      <c r="H39"/>
      <c r="I39" s="9">
        <v>5.9020000000000001</v>
      </c>
      <c r="K39"/>
      <c r="L39"/>
      <c r="M39"/>
      <c r="N39"/>
      <c r="O39"/>
      <c r="P39"/>
    </row>
    <row r="40" spans="1:16" ht="13.15" customHeight="1" x14ac:dyDescent="0.2">
      <c r="A40" s="8">
        <v>1984</v>
      </c>
      <c r="B40" s="9">
        <f>'Données CAF'!B40+0.1*'publié FAB'!I40</f>
        <v>3.7092999999999998</v>
      </c>
      <c r="C40" s="9">
        <f>'Données CAF'!C40+0.1*'publié FAB'!I40</f>
        <v>-31.088700000000003</v>
      </c>
      <c r="D40" s="9">
        <f>'Données CAF'!D40+0.2*I40</f>
        <v>11.509600000000001</v>
      </c>
      <c r="E40" s="9">
        <f>'Données CAF'!E40+0.6*I40</f>
        <v>8.3668000000000031</v>
      </c>
      <c r="F40" s="9">
        <f>'Données CAF'!F40</f>
        <v>10.384</v>
      </c>
      <c r="G40" s="9">
        <f t="shared" si="0"/>
        <v>2.8810000000000002</v>
      </c>
      <c r="H40"/>
      <c r="I40" s="9">
        <v>6.1130000000000004</v>
      </c>
      <c r="J40" s="3"/>
      <c r="K40" s="2" t="s">
        <v>13</v>
      </c>
      <c r="L40"/>
      <c r="M40"/>
      <c r="N40"/>
      <c r="O40"/>
      <c r="P40"/>
    </row>
    <row r="41" spans="1:16" ht="13.15" customHeight="1" x14ac:dyDescent="0.2">
      <c r="A41" s="8">
        <v>1985</v>
      </c>
      <c r="B41" s="9">
        <f>'Données CAF'!B41+0.1*'publié FAB'!I41</f>
        <v>4.2839999999999998</v>
      </c>
      <c r="C41" s="9">
        <f>'Données CAF'!C41+0.1*'publié FAB'!I41</f>
        <v>-30.992999999999999</v>
      </c>
      <c r="D41" s="9">
        <f>'Données CAF'!D41+0.2*I41</f>
        <v>10.593</v>
      </c>
      <c r="E41" s="9">
        <f>'Données CAF'!E41+0.6*I41</f>
        <v>6.5679999999999996</v>
      </c>
      <c r="F41" s="9">
        <f>'Données CAF'!F41</f>
        <v>9.1579999999999995</v>
      </c>
      <c r="G41" s="9">
        <f t="shared" si="0"/>
        <v>-0.39000000000000057</v>
      </c>
      <c r="H41"/>
      <c r="I41" s="9">
        <v>6.35</v>
      </c>
      <c r="J41" s="3"/>
      <c r="K41" s="4" t="s">
        <v>17</v>
      </c>
      <c r="L41"/>
      <c r="M41"/>
      <c r="N41"/>
      <c r="O41"/>
      <c r="P41"/>
    </row>
    <row r="42" spans="1:16" ht="13.15" customHeight="1" x14ac:dyDescent="0.2">
      <c r="A42" s="8">
        <v>1986</v>
      </c>
      <c r="B42" s="9">
        <f>'Données CAF'!B42+0.1*'publié FAB'!I42</f>
        <v>3.9220999999999999</v>
      </c>
      <c r="C42" s="9">
        <f>'Données CAF'!C42+0.1*'publié FAB'!I42</f>
        <v>-14.747900000000001</v>
      </c>
      <c r="D42" s="9">
        <f>'Données CAF'!D42+0.2*I42</f>
        <v>8.4641999999999999</v>
      </c>
      <c r="E42" s="9">
        <f>'Données CAF'!E42+0.6*I42</f>
        <v>1.6600000000000836E-2</v>
      </c>
      <c r="F42" s="9">
        <f>'Données CAF'!F42</f>
        <v>4.4729999999999999</v>
      </c>
      <c r="G42" s="9">
        <f t="shared" si="0"/>
        <v>2.1279999999999997</v>
      </c>
      <c r="H42"/>
      <c r="I42" s="9">
        <v>5.0309999999999997</v>
      </c>
      <c r="N42"/>
      <c r="O42"/>
      <c r="P42"/>
    </row>
    <row r="43" spans="1:16" ht="13.15" customHeight="1" x14ac:dyDescent="0.2">
      <c r="A43" s="8">
        <v>1987</v>
      </c>
      <c r="B43" s="9">
        <f>'Données CAF'!B43+0.1*'publié FAB'!I43</f>
        <v>4.2652000000000001</v>
      </c>
      <c r="C43" s="9">
        <f>'Données CAF'!C43+0.1*'publié FAB'!I43</f>
        <v>-13.117800000000001</v>
      </c>
      <c r="D43" s="9">
        <f>'Données CAF'!D43+0.2*I43</f>
        <v>6.9383999999999997</v>
      </c>
      <c r="E43" s="9">
        <f>'Données CAF'!E43+0.6*I43</f>
        <v>-5.2938000000000009</v>
      </c>
      <c r="F43" s="9">
        <f>'Données CAF'!F43</f>
        <v>0.75900000000000001</v>
      </c>
      <c r="G43" s="9">
        <f t="shared" si="0"/>
        <v>-6.4490000000000016</v>
      </c>
      <c r="H43"/>
      <c r="I43" s="9">
        <v>4.9720000000000004</v>
      </c>
      <c r="K43"/>
      <c r="L43"/>
      <c r="M43"/>
      <c r="N43"/>
      <c r="O43"/>
      <c r="P43"/>
    </row>
    <row r="44" spans="1:16" ht="13.15" customHeight="1" x14ac:dyDescent="0.2">
      <c r="A44" s="8">
        <v>1988</v>
      </c>
      <c r="B44" s="9">
        <f>'Données CAF'!B44+0.1*'publié FAB'!I44</f>
        <v>5.7566999999999995</v>
      </c>
      <c r="C44" s="9">
        <f>'Données CAF'!C44+0.1*'publié FAB'!I44</f>
        <v>-10.247299999999999</v>
      </c>
      <c r="D44" s="9">
        <f>'Données CAF'!D44+0.2*I44</f>
        <v>6.6614000000000004</v>
      </c>
      <c r="E44" s="9">
        <f>'Données CAF'!E44+0.6*I44</f>
        <v>-10.4998</v>
      </c>
      <c r="F44" s="9">
        <f>'Données CAF'!F44</f>
        <v>4.84</v>
      </c>
      <c r="G44" s="9">
        <f t="shared" si="0"/>
        <v>-3.4890000000000008</v>
      </c>
      <c r="H44"/>
      <c r="I44" s="9">
        <v>5.8970000000000002</v>
      </c>
      <c r="K44"/>
      <c r="L44"/>
      <c r="M44"/>
      <c r="N44"/>
      <c r="O44"/>
      <c r="P44"/>
    </row>
    <row r="45" spans="1:16" ht="13.15" customHeight="1" x14ac:dyDescent="0.2">
      <c r="A45" s="8">
        <v>1989</v>
      </c>
      <c r="B45" s="9">
        <f>'Données CAF'!B45+0.1*'publié FAB'!I45</f>
        <v>7.1563000000000008</v>
      </c>
      <c r="C45" s="9">
        <f>'Données CAF'!C45+0.1*'publié FAB'!I45</f>
        <v>-13.1347</v>
      </c>
      <c r="D45" s="9">
        <f>'Données CAF'!D45+0.2*I45</f>
        <v>7.8746</v>
      </c>
      <c r="E45" s="9">
        <f>'Données CAF'!E45+0.6*I45</f>
        <v>-13.776200000000003</v>
      </c>
      <c r="F45" s="9">
        <f>'Données CAF'!F45</f>
        <v>7.7580000000000009</v>
      </c>
      <c r="G45" s="9">
        <f t="shared" si="0"/>
        <v>-4.1220000000000017</v>
      </c>
      <c r="H45"/>
      <c r="I45" s="9">
        <v>7.1829999999999998</v>
      </c>
      <c r="K45"/>
      <c r="L45"/>
      <c r="M45"/>
      <c r="N45"/>
      <c r="O45"/>
      <c r="P45"/>
    </row>
    <row r="46" spans="1:16" ht="13.15" customHeight="1" x14ac:dyDescent="0.2">
      <c r="A46" s="8">
        <v>1990</v>
      </c>
      <c r="B46" s="9">
        <f>'Données CAF'!B46+0.1*'publié FAB'!I46</f>
        <v>8.295300000000001</v>
      </c>
      <c r="C46" s="9">
        <f>'Données CAF'!C46+0.1*'publié FAB'!I46</f>
        <v>-13.980700000000001</v>
      </c>
      <c r="D46" s="9">
        <f>'Données CAF'!D46+0.2*I46</f>
        <v>8.6836000000000002</v>
      </c>
      <c r="E46" s="9">
        <f>'Données CAF'!E46+0.6*I46</f>
        <v>-14.341199999999999</v>
      </c>
      <c r="F46" s="9">
        <f>'Données CAF'!F46</f>
        <v>4.9879999999999995</v>
      </c>
      <c r="G46" s="9">
        <f t="shared" si="0"/>
        <v>-6.3549999999999986</v>
      </c>
      <c r="H46"/>
      <c r="I46" s="9">
        <v>7.1230000000000002</v>
      </c>
      <c r="K46"/>
      <c r="L46"/>
      <c r="M46"/>
      <c r="N46"/>
      <c r="O46"/>
      <c r="P46"/>
    </row>
    <row r="47" spans="1:16" ht="13.15" customHeight="1" x14ac:dyDescent="0.2">
      <c r="A47" s="8">
        <v>1991</v>
      </c>
      <c r="B47" s="9">
        <f>'Données CAF'!B47+0.1*'publié FAB'!I47</f>
        <v>7.1215000000000002</v>
      </c>
      <c r="C47" s="9">
        <f>'Données CAF'!C47+0.1*'publié FAB'!I47</f>
        <v>-13.983499999999999</v>
      </c>
      <c r="D47" s="9">
        <f>'Données CAF'!D47+0.2*I47</f>
        <v>9.2309999999999999</v>
      </c>
      <c r="E47" s="9">
        <f>'Données CAF'!E47+0.6*I47</f>
        <v>-11.260000000000002</v>
      </c>
      <c r="F47" s="9">
        <f>'Données CAF'!F47</f>
        <v>7.5370000000000008</v>
      </c>
      <c r="G47" s="9">
        <f t="shared" si="0"/>
        <v>-1.354000000000001</v>
      </c>
      <c r="H47"/>
      <c r="I47" s="9">
        <v>7.0149999999999997</v>
      </c>
      <c r="K47"/>
      <c r="L47"/>
      <c r="M47"/>
      <c r="N47"/>
      <c r="O47"/>
      <c r="P47"/>
    </row>
    <row r="48" spans="1:16" ht="13.15" customHeight="1" x14ac:dyDescent="0.2">
      <c r="A48" s="8">
        <v>1992</v>
      </c>
      <c r="B48" s="9">
        <f>'Données CAF'!B48+0.1*'publié FAB'!I48</f>
        <v>8.5062999999999995</v>
      </c>
      <c r="C48" s="9">
        <f>'Données CAF'!C48+0.1*'publié FAB'!I48</f>
        <v>-11.594700000000001</v>
      </c>
      <c r="D48" s="9">
        <f>'Données CAF'!D48+0.2*I48</f>
        <v>11.528600000000001</v>
      </c>
      <c r="E48" s="9">
        <f>'Données CAF'!E48+0.6*I48</f>
        <v>-7.1612</v>
      </c>
      <c r="F48" s="9">
        <f>'Données CAF'!F48</f>
        <v>9.1230000000000011</v>
      </c>
      <c r="G48" s="9">
        <f t="shared" si="0"/>
        <v>10.402000000000001</v>
      </c>
      <c r="H48"/>
      <c r="I48" s="9">
        <v>7.1829999999999998</v>
      </c>
      <c r="K48"/>
      <c r="L48"/>
      <c r="M48"/>
      <c r="N48"/>
      <c r="O48"/>
      <c r="P48"/>
    </row>
    <row r="49" spans="1:16" ht="13.15" customHeight="1" x14ac:dyDescent="0.2">
      <c r="A49" s="8">
        <v>1993</v>
      </c>
      <c r="B49" s="9">
        <f>'Données CAF'!B49+0.1*'publié FAB'!I49</f>
        <v>8.9572000000000003</v>
      </c>
      <c r="C49" s="9">
        <f>'Données CAF'!C49+0.1*'publié FAB'!I49</f>
        <v>-9.482800000000001</v>
      </c>
      <c r="D49" s="9">
        <f>'Données CAF'!D49+0.2*I49</f>
        <v>11.238399999999999</v>
      </c>
      <c r="E49" s="9">
        <f>'Données CAF'!E49+0.6*I49</f>
        <v>0.89420000000000321</v>
      </c>
      <c r="F49" s="9">
        <f>'Données CAF'!F49</f>
        <v>10.035</v>
      </c>
      <c r="G49" s="9">
        <f t="shared" si="0"/>
        <v>21.642000000000003</v>
      </c>
      <c r="H49"/>
      <c r="I49" s="9">
        <v>7.1619999999999999</v>
      </c>
      <c r="K49"/>
      <c r="L49"/>
      <c r="M49"/>
      <c r="N49"/>
      <c r="O49"/>
      <c r="P49"/>
    </row>
    <row r="50" spans="1:16" ht="13.15" customHeight="1" x14ac:dyDescent="0.2">
      <c r="A50" s="8">
        <v>1994</v>
      </c>
      <c r="B50" s="9">
        <f>'Données CAF'!B50+0.1*'publié FAB'!I50</f>
        <v>7.3374999999999995</v>
      </c>
      <c r="C50" s="9">
        <f>'Données CAF'!C50+0.1*'publié FAB'!I50</f>
        <v>-8.9915000000000003</v>
      </c>
      <c r="D50" s="9">
        <f>'Données CAF'!D50+0.2*I50</f>
        <v>10.199999999999999</v>
      </c>
      <c r="E50" s="9">
        <f>'Données CAF'!E50+0.6*I50</f>
        <v>0.93200000000000038</v>
      </c>
      <c r="F50" s="9">
        <f>'Données CAF'!F50</f>
        <v>11.045999999999999</v>
      </c>
      <c r="G50" s="9">
        <f t="shared" si="0"/>
        <v>20.524000000000001</v>
      </c>
      <c r="H50"/>
      <c r="I50" s="9">
        <v>7.2949999999999999</v>
      </c>
      <c r="K50"/>
      <c r="L50"/>
      <c r="M50"/>
      <c r="N50"/>
      <c r="O50"/>
      <c r="P50"/>
    </row>
    <row r="51" spans="1:16" ht="13.15" customHeight="1" x14ac:dyDescent="0.2">
      <c r="A51" s="8">
        <v>1995</v>
      </c>
      <c r="B51" s="9">
        <f>'Données CAF'!B51+0.1*'publié FAB'!I51</f>
        <v>8.3355999999999995</v>
      </c>
      <c r="C51" s="9">
        <f>'Données CAF'!C51+0.1*'publié FAB'!I51</f>
        <v>-7.4694000000000003</v>
      </c>
      <c r="D51" s="9">
        <f>'Données CAF'!D51+0.2*I51</f>
        <v>11.138200000000001</v>
      </c>
      <c r="E51" s="9">
        <f>'Données CAF'!E51+0.6*I51</f>
        <v>1.0445999999999991</v>
      </c>
      <c r="F51" s="9">
        <f>'Données CAF'!F51</f>
        <v>10.593</v>
      </c>
      <c r="G51" s="9">
        <f t="shared" si="0"/>
        <v>23.641999999999999</v>
      </c>
      <c r="H51"/>
      <c r="I51" s="9">
        <v>7.476</v>
      </c>
      <c r="K51"/>
      <c r="L51"/>
      <c r="M51"/>
      <c r="N51"/>
      <c r="O51"/>
      <c r="P51"/>
    </row>
    <row r="52" spans="1:16" ht="13.15" customHeight="1" x14ac:dyDescent="0.2">
      <c r="A52" s="8">
        <v>1996</v>
      </c>
      <c r="B52" s="9">
        <f>'Données CAF'!B52+0.1*'publié FAB'!I52</f>
        <v>8.8780000000000001</v>
      </c>
      <c r="C52" s="9">
        <f>'Données CAF'!C52+0.1*'publié FAB'!I52</f>
        <v>-10.305999999999999</v>
      </c>
      <c r="D52" s="9">
        <f>'Données CAF'!D52+0.2*I52</f>
        <v>12.677000000000001</v>
      </c>
      <c r="E52" s="9">
        <f>'Données CAF'!E52+0.6*I52</f>
        <v>4.8209999999999962</v>
      </c>
      <c r="F52" s="9">
        <f>'Données CAF'!F52</f>
        <v>10.536000000000001</v>
      </c>
      <c r="G52" s="9">
        <f t="shared" si="0"/>
        <v>26.606000000000002</v>
      </c>
      <c r="H52"/>
      <c r="I52" s="9">
        <v>7.11</v>
      </c>
      <c r="K52"/>
      <c r="L52"/>
      <c r="M52"/>
      <c r="N52"/>
      <c r="O52"/>
      <c r="P52"/>
    </row>
    <row r="53" spans="1:16" ht="13.15" customHeight="1" x14ac:dyDescent="0.2">
      <c r="A53" s="8">
        <v>1997</v>
      </c>
      <c r="B53" s="9">
        <f>'Données CAF'!B53+0.1*'publié FAB'!I53</f>
        <v>10.9671</v>
      </c>
      <c r="C53" s="9">
        <f>'Données CAF'!C53+0.1*'publié FAB'!I53</f>
        <v>-11.1699</v>
      </c>
      <c r="D53" s="9">
        <f>'Données CAF'!D53+0.2*I53</f>
        <v>21.4862</v>
      </c>
      <c r="E53" s="9">
        <f>'Données CAF'!E53+0.6*I53</f>
        <v>8.8656000000000006</v>
      </c>
      <c r="F53" s="9">
        <f>'Données CAF'!F53</f>
        <v>14.438000000000001</v>
      </c>
      <c r="G53" s="9">
        <f t="shared" si="0"/>
        <v>44.587000000000003</v>
      </c>
      <c r="H53"/>
      <c r="I53" s="9">
        <v>7.1310000000000002</v>
      </c>
      <c r="K53"/>
      <c r="L53"/>
      <c r="M53"/>
      <c r="N53"/>
      <c r="O53"/>
      <c r="P53"/>
    </row>
    <row r="54" spans="1:16" ht="13.15" customHeight="1" x14ac:dyDescent="0.2">
      <c r="A54" s="8">
        <v>1998</v>
      </c>
      <c r="B54" s="9">
        <f>'Données CAF'!B54+0.1*'publié FAB'!I54</f>
        <v>9.6692999999999998</v>
      </c>
      <c r="C54" s="9">
        <f>'Données CAF'!C54+0.1*'publié FAB'!I54</f>
        <v>-7.6706999999999992</v>
      </c>
      <c r="D54" s="9">
        <f>'Données CAF'!D54+0.2*I54</f>
        <v>20.390599999999999</v>
      </c>
      <c r="E54" s="9">
        <f>'Données CAF'!E54+0.6*I54</f>
        <v>3.9517999999999978</v>
      </c>
      <c r="F54" s="9">
        <f>'Données CAF'!F54</f>
        <v>15.181000000000001</v>
      </c>
      <c r="G54" s="9">
        <f t="shared" si="0"/>
        <v>41.521999999999998</v>
      </c>
      <c r="H54"/>
      <c r="I54" s="9">
        <v>6.923</v>
      </c>
      <c r="K54"/>
      <c r="L54"/>
      <c r="M54"/>
      <c r="N54"/>
      <c r="O54"/>
      <c r="P54"/>
    </row>
    <row r="55" spans="1:16" ht="13.15" customHeight="1" x14ac:dyDescent="0.2">
      <c r="A55" s="8">
        <v>1999</v>
      </c>
      <c r="B55" s="9">
        <f>'Données CAF'!B55+0.1*'publié FAB'!I55</f>
        <v>10.124199999999998</v>
      </c>
      <c r="C55" s="9">
        <f>'Données CAF'!C55+0.1*'publié FAB'!I55</f>
        <v>-10.255800000000001</v>
      </c>
      <c r="D55" s="9">
        <f>'Données CAF'!D55+0.2*I55</f>
        <v>19.8034</v>
      </c>
      <c r="E55" s="9">
        <f>'Données CAF'!E55+0.6*I55</f>
        <v>0.45319999999999716</v>
      </c>
      <c r="F55" s="9">
        <f>'Données CAF'!F55</f>
        <v>18.148</v>
      </c>
      <c r="G55" s="9">
        <f t="shared" si="0"/>
        <v>38.272999999999996</v>
      </c>
      <c r="H55"/>
      <c r="I55" s="9">
        <v>6.8019999999999996</v>
      </c>
      <c r="K55"/>
      <c r="L55"/>
      <c r="M55"/>
      <c r="N55"/>
      <c r="O55"/>
      <c r="P55"/>
    </row>
    <row r="56" spans="1:16" ht="13.15" customHeight="1" x14ac:dyDescent="0.2">
      <c r="A56" s="8">
        <v>2000</v>
      </c>
      <c r="B56" s="9">
        <f>'Données CAF'!B56+0.1*'publié FAB'!I56</f>
        <v>10.331899999999999</v>
      </c>
      <c r="C56" s="9">
        <f>'Données CAF'!C56+0.1*'publié FAB'!I56</f>
        <v>-21.859099999999998</v>
      </c>
      <c r="D56" s="9">
        <f>'Données CAF'!D56+0.2*I56</f>
        <v>23.280799999999999</v>
      </c>
      <c r="E56" s="9">
        <f>'Données CAF'!E56+0.6*I56</f>
        <v>-10.9956</v>
      </c>
      <c r="F56" s="9">
        <f>'Données CAF'!F56</f>
        <v>24.734999999999999</v>
      </c>
      <c r="G56" s="9">
        <f t="shared" si="0"/>
        <v>25.493000000000002</v>
      </c>
      <c r="H56"/>
      <c r="I56" s="9">
        <v>7.3090000000000002</v>
      </c>
      <c r="K56"/>
      <c r="L56"/>
      <c r="M56"/>
      <c r="N56"/>
      <c r="O56"/>
      <c r="P56"/>
    </row>
    <row r="57" spans="1:16" ht="13.15" customHeight="1" x14ac:dyDescent="0.2">
      <c r="A57" s="8">
        <v>2001</v>
      </c>
      <c r="B57" s="9">
        <f>'Données CAF'!B57+0.1*'publié FAB'!I57</f>
        <v>8.2803000000000004</v>
      </c>
      <c r="C57" s="9">
        <f>'Données CAF'!C57+0.1*'publié FAB'!I57</f>
        <v>-20.672699999999999</v>
      </c>
      <c r="D57" s="9">
        <f>'Données CAF'!D57+0.2*I57</f>
        <v>28.238599999999998</v>
      </c>
      <c r="E57" s="9">
        <f>'Données CAF'!E57+0.6*I57</f>
        <v>-8.4721999999999991</v>
      </c>
      <c r="F57" s="9">
        <f>'Données CAF'!F57</f>
        <v>22.737000000000002</v>
      </c>
      <c r="G57" s="9">
        <f t="shared" si="0"/>
        <v>30.111000000000004</v>
      </c>
      <c r="H57"/>
      <c r="I57" s="9">
        <v>6.3529999999999998</v>
      </c>
      <c r="K57"/>
      <c r="L57"/>
      <c r="M57"/>
      <c r="N57"/>
      <c r="O57"/>
      <c r="P57"/>
    </row>
    <row r="58" spans="1:16" ht="13.15" customHeight="1" x14ac:dyDescent="0.2">
      <c r="A58" s="8">
        <v>2002</v>
      </c>
      <c r="B58" s="9">
        <f>'Données CAF'!B58+0.1*'publié FAB'!I58</f>
        <v>9.2035</v>
      </c>
      <c r="C58" s="9">
        <f>'Données CAF'!C58+0.1*'publié FAB'!I58</f>
        <v>-19.709499999999998</v>
      </c>
      <c r="D58" s="9">
        <f>'Données CAF'!D58+0.2*I58</f>
        <v>26.934999999999999</v>
      </c>
      <c r="E58" s="9">
        <f>'Données CAF'!E58+0.6*I58</f>
        <v>-5.0150000000000006</v>
      </c>
      <c r="F58" s="9">
        <f>'Données CAF'!F58</f>
        <v>25.343</v>
      </c>
      <c r="G58" s="9">
        <f t="shared" si="0"/>
        <v>36.757000000000005</v>
      </c>
      <c r="H58"/>
      <c r="I58" s="9">
        <v>6.1150000000000002</v>
      </c>
      <c r="K58"/>
      <c r="L58"/>
      <c r="M58"/>
      <c r="N58"/>
      <c r="O58"/>
      <c r="P58"/>
    </row>
    <row r="59" spans="1:16" ht="13.15" customHeight="1" x14ac:dyDescent="0.2">
      <c r="A59" s="8">
        <v>2003</v>
      </c>
      <c r="B59" s="9">
        <f>'Données CAF'!B59+0.1*'publié FAB'!I59</f>
        <v>9.2393999999999998</v>
      </c>
      <c r="C59" s="9">
        <f>'Données CAF'!C59+0.1*'publié FAB'!I59</f>
        <v>-21.186600000000002</v>
      </c>
      <c r="D59" s="9">
        <f>'Données CAF'!D59+0.2*I59</f>
        <v>26.7668</v>
      </c>
      <c r="E59" s="9">
        <f>'Données CAF'!E59+0.6*I59</f>
        <v>-8.4165999999999954</v>
      </c>
      <c r="F59" s="9">
        <f>'Données CAF'!F59</f>
        <v>20.771000000000001</v>
      </c>
      <c r="G59" s="9">
        <f t="shared" si="0"/>
        <v>27.174000000000003</v>
      </c>
      <c r="H59"/>
      <c r="I59" s="9">
        <v>6.2640000000000002</v>
      </c>
      <c r="K59"/>
      <c r="L59"/>
      <c r="M59"/>
      <c r="N59"/>
      <c r="O59"/>
      <c r="P59"/>
    </row>
    <row r="60" spans="1:16" ht="13.15" customHeight="1" x14ac:dyDescent="0.2">
      <c r="A60" s="8">
        <v>2004</v>
      </c>
      <c r="B60" s="9">
        <f>'Données CAF'!B60+0.1*'publié FAB'!I60</f>
        <v>8.906600000000001</v>
      </c>
      <c r="C60" s="9">
        <f>'Données CAF'!C60+0.1*'publié FAB'!I60</f>
        <v>-25.837399999999999</v>
      </c>
      <c r="D60" s="9">
        <f>'Données CAF'!D60+0.2*I60</f>
        <v>29.4422</v>
      </c>
      <c r="E60" s="9">
        <f>'Données CAF'!E60+0.6*I60</f>
        <v>-12.713400000000004</v>
      </c>
      <c r="F60" s="9">
        <f>'Données CAF'!F60</f>
        <v>22.700000000000003</v>
      </c>
      <c r="G60" s="9">
        <f t="shared" si="0"/>
        <v>22.498000000000001</v>
      </c>
      <c r="H60"/>
      <c r="I60" s="9">
        <v>8.3759999999999994</v>
      </c>
      <c r="K60"/>
      <c r="L60"/>
      <c r="M60"/>
      <c r="N60"/>
      <c r="O60"/>
      <c r="P60"/>
    </row>
    <row r="61" spans="1:16" ht="13.15" customHeight="1" x14ac:dyDescent="0.2">
      <c r="A61" s="8">
        <v>2005</v>
      </c>
      <c r="B61" s="9">
        <f>'Données CAF'!B61+0.1*'publié FAB'!I61</f>
        <v>9.0640999999999998</v>
      </c>
      <c r="C61" s="9">
        <f>'Données CAF'!C61+0.1*'publié FAB'!I61</f>
        <v>-34.084899999999998</v>
      </c>
      <c r="D61" s="9">
        <f>'Données CAF'!D61+0.2*I61</f>
        <v>26.392199999999999</v>
      </c>
      <c r="E61" s="9">
        <f>'Données CAF'!E61+0.6*I61</f>
        <v>-16.9724</v>
      </c>
      <c r="F61" s="9">
        <f>'Données CAF'!F61</f>
        <v>24.487000000000002</v>
      </c>
      <c r="G61" s="9">
        <f t="shared" si="0"/>
        <v>8.8860000000000028</v>
      </c>
      <c r="H61"/>
      <c r="I61" s="9">
        <v>10.801</v>
      </c>
      <c r="K61"/>
      <c r="L61"/>
      <c r="M61"/>
      <c r="N61"/>
      <c r="O61"/>
      <c r="P61"/>
    </row>
    <row r="62" spans="1:16" ht="13.15" customHeight="1" x14ac:dyDescent="0.2">
      <c r="A62" s="8">
        <v>2006</v>
      </c>
      <c r="B62" s="9">
        <f>'Données CAF'!B62+0.1*'publié FAB'!I62</f>
        <v>10.322199999999999</v>
      </c>
      <c r="C62" s="9">
        <f>'Données CAF'!C62+0.1*'publié FAB'!I62</f>
        <v>-41.831800000000001</v>
      </c>
      <c r="D62" s="9">
        <f>'Données CAF'!D62+0.2*I62</f>
        <v>26.305399999999999</v>
      </c>
      <c r="E62" s="9">
        <f>'Données CAF'!E62+0.6*I62</f>
        <v>-15.842799999999995</v>
      </c>
      <c r="F62" s="9">
        <f>'Données CAF'!F62</f>
        <v>20.795999999999999</v>
      </c>
      <c r="G62" s="9">
        <f t="shared" si="0"/>
        <v>-0.25099999999999767</v>
      </c>
      <c r="H62"/>
      <c r="I62" s="9">
        <v>11.891999999999999</v>
      </c>
      <c r="K62"/>
      <c r="L62"/>
      <c r="M62"/>
      <c r="N62"/>
      <c r="O62"/>
      <c r="P62"/>
    </row>
    <row r="63" spans="1:16" ht="13.15" customHeight="1" x14ac:dyDescent="0.2">
      <c r="A63" s="8">
        <v>2007</v>
      </c>
      <c r="B63" s="9">
        <f>'Données CAF'!B63+0.1*'publié FAB'!I63</f>
        <v>10.6029</v>
      </c>
      <c r="C63" s="9">
        <f>'Données CAF'!C63+0.1*'publié FAB'!I63</f>
        <v>-41.027099999999997</v>
      </c>
      <c r="D63" s="9">
        <f>'Données CAF'!D63+0.2*I63</f>
        <v>21.477799999999998</v>
      </c>
      <c r="E63" s="9">
        <f>'Données CAF'!E63+0.6*I63</f>
        <v>-24.315599999999996</v>
      </c>
      <c r="F63" s="9">
        <f>'Données CAF'!F63</f>
        <v>24.823</v>
      </c>
      <c r="G63" s="9">
        <f t="shared" si="0"/>
        <v>-8.4390000000000001</v>
      </c>
      <c r="H63"/>
      <c r="I63" s="9">
        <v>12.409000000000001</v>
      </c>
      <c r="K63"/>
      <c r="L63"/>
      <c r="M63"/>
      <c r="N63"/>
      <c r="O63"/>
      <c r="P63"/>
    </row>
    <row r="64" spans="1:16" ht="13.15" customHeight="1" x14ac:dyDescent="0.2">
      <c r="A64" s="8">
        <v>2008</v>
      </c>
      <c r="B64" s="9">
        <f>'Données CAF'!B64+0.1*'publié FAB'!I64</f>
        <v>10.815100000000001</v>
      </c>
      <c r="C64" s="9">
        <f>'Données CAF'!C64+0.1*'publié FAB'!I64</f>
        <v>-53.185900000000004</v>
      </c>
      <c r="D64" s="9">
        <f>'Données CAF'!D64+0.2*I64</f>
        <v>21.494199999999999</v>
      </c>
      <c r="E64" s="9">
        <f>'Données CAF'!E64+0.6*I64</f>
        <v>-22.471399999999996</v>
      </c>
      <c r="F64" s="9">
        <f>'Données CAF'!F64</f>
        <v>27.792999999999999</v>
      </c>
      <c r="G64" s="9">
        <f t="shared" si="0"/>
        <v>-15.555</v>
      </c>
      <c r="H64"/>
      <c r="I64" s="9">
        <v>13.101000000000001</v>
      </c>
      <c r="K64"/>
      <c r="L64"/>
      <c r="M64"/>
      <c r="N64"/>
      <c r="O64"/>
      <c r="P64"/>
    </row>
    <row r="65" spans="1:16" ht="13.15" customHeight="1" x14ac:dyDescent="0.2">
      <c r="A65" s="8">
        <v>2009</v>
      </c>
      <c r="B65" s="9">
        <f>'Données CAF'!B65+0.1*'publié FAB'!I65</f>
        <v>7.0217000000000001</v>
      </c>
      <c r="C65" s="9">
        <f>'Données CAF'!C65+0.1*'publié FAB'!I65</f>
        <v>-36.127300000000005</v>
      </c>
      <c r="D65" s="9">
        <f>'Données CAF'!D65+0.2*I65</f>
        <v>16.1814</v>
      </c>
      <c r="E65" s="9">
        <f>'Données CAF'!E65+0.6*I65</f>
        <v>-19.658799999999999</v>
      </c>
      <c r="F65" s="9">
        <f>'Données CAF'!F65</f>
        <v>24.119999999999997</v>
      </c>
      <c r="G65" s="9">
        <f t="shared" si="0"/>
        <v>-8.4630000000000081</v>
      </c>
      <c r="H65"/>
      <c r="I65" s="9">
        <v>11.397</v>
      </c>
      <c r="K65"/>
      <c r="L65"/>
      <c r="M65"/>
      <c r="N65"/>
      <c r="O65"/>
      <c r="P65"/>
    </row>
    <row r="66" spans="1:16" ht="13.15" customHeight="1" x14ac:dyDescent="0.2">
      <c r="A66" s="8">
        <v>2010</v>
      </c>
      <c r="B66" s="9">
        <f>'Données CAF'!B66+0.1*'publié FAB'!I66</f>
        <v>10.198799999999999</v>
      </c>
      <c r="C66" s="9">
        <f>'Données CAF'!C66+0.1*'publié FAB'!I66</f>
        <v>-44.959199999999996</v>
      </c>
      <c r="D66" s="9">
        <f>'Données CAF'!D66+0.2*I66</f>
        <v>23.147600000000001</v>
      </c>
      <c r="E66" s="9">
        <f>'Données CAF'!E66+0.6*I66</f>
        <v>-30.411200000000008</v>
      </c>
      <c r="F66" s="9">
        <f>'Données CAF'!F66</f>
        <v>23.369</v>
      </c>
      <c r="G66" s="9">
        <f t="shared" si="0"/>
        <v>-18.655000000000001</v>
      </c>
      <c r="H66"/>
      <c r="I66" s="9">
        <v>12.898</v>
      </c>
      <c r="K66"/>
      <c r="L66"/>
      <c r="M66"/>
      <c r="N66"/>
      <c r="O66"/>
      <c r="P66"/>
    </row>
    <row r="67" spans="1:16" ht="13.15" customHeight="1" x14ac:dyDescent="0.2">
      <c r="A67" s="8">
        <v>2011</v>
      </c>
      <c r="B67" s="9">
        <f>'Données CAF'!B67+0.1*'publié FAB'!I67</f>
        <v>13.7638</v>
      </c>
      <c r="C67" s="9">
        <f>'Données CAF'!C67+0.1*'publié FAB'!I67</f>
        <v>-57.6402</v>
      </c>
      <c r="D67" s="9">
        <f>'Données CAF'!D67+0.2*I67</f>
        <v>20.598600000000001</v>
      </c>
      <c r="E67" s="9">
        <f>'Données CAF'!E67+0.6*I67</f>
        <v>-37.056200000000004</v>
      </c>
      <c r="F67" s="9">
        <f>'Données CAF'!F67</f>
        <v>28.826000000000001</v>
      </c>
      <c r="G67" s="9">
        <f t="shared" si="0"/>
        <v>-31.508000000000003</v>
      </c>
      <c r="H67"/>
      <c r="I67" s="9">
        <v>14.337999999999999</v>
      </c>
      <c r="K67"/>
      <c r="L67"/>
      <c r="M67"/>
      <c r="N67"/>
      <c r="O67"/>
      <c r="P67"/>
    </row>
    <row r="68" spans="1:16" ht="13.15" customHeight="1" x14ac:dyDescent="0.2">
      <c r="A68" s="8" t="s">
        <v>8</v>
      </c>
      <c r="B68" s="9">
        <f>'Données CAF'!B68+0.1*'publié FAB'!I68</f>
        <v>12.8086</v>
      </c>
      <c r="C68" s="9">
        <f>'Données CAF'!C68+0.1*'publié FAB'!I68</f>
        <v>-65.284400000000005</v>
      </c>
      <c r="D68" s="9">
        <f>'Données CAF'!D68+0.2*I68</f>
        <v>29.119200000000003</v>
      </c>
      <c r="E68" s="9">
        <f>'Données CAF'!E68+0.6*I68</f>
        <v>-30.125399999999992</v>
      </c>
      <c r="F68" s="9">
        <f>'Données CAF'!F68</f>
        <v>33.692999999999998</v>
      </c>
      <c r="G68" s="9">
        <f t="shared" si="0"/>
        <v>-19.789000000000001</v>
      </c>
      <c r="H68"/>
      <c r="I68" s="9">
        <v>14.135999999999999</v>
      </c>
      <c r="K68"/>
      <c r="L68"/>
      <c r="M68"/>
      <c r="N68"/>
      <c r="O68"/>
      <c r="P68"/>
    </row>
    <row r="69" spans="1:16" ht="13.15" customHeight="1" x14ac:dyDescent="0.2">
      <c r="A69" s="8">
        <v>2013</v>
      </c>
      <c r="B69" s="9">
        <f>'Données CAF'!B69+0.1*'publié FAB'!I69</f>
        <v>13.2798</v>
      </c>
      <c r="C69" s="9">
        <f>'Données CAF'!C69+0.1*'publié FAB'!I69</f>
        <v>-61.3292</v>
      </c>
      <c r="D69" s="9">
        <f>'Données CAF'!D69+0.2*I69</f>
        <v>32.323599999999999</v>
      </c>
      <c r="E69" s="9">
        <f>'Données CAF'!E69+0.6*I69</f>
        <v>-28.061199999999999</v>
      </c>
      <c r="F69" s="9">
        <f>'Données CAF'!F69</f>
        <v>30.287999999999997</v>
      </c>
      <c r="G69" s="9">
        <f t="shared" si="0"/>
        <v>-13.499000000000002</v>
      </c>
      <c r="H69"/>
      <c r="I69" s="9">
        <v>14.608000000000001</v>
      </c>
      <c r="K69"/>
      <c r="L69"/>
      <c r="M69"/>
      <c r="N69"/>
      <c r="O69"/>
      <c r="P69"/>
    </row>
    <row r="70" spans="1:16" ht="13.15" customHeight="1" x14ac:dyDescent="0.2">
      <c r="A70" s="8">
        <v>2014</v>
      </c>
      <c r="B70" s="9">
        <f>'Données CAF'!B70+0.1*'publié FAB'!I70</f>
        <v>11.2255</v>
      </c>
      <c r="C70" s="9">
        <f>'Données CAF'!C70+0.1*'publié FAB'!I70</f>
        <v>-49.959499999999998</v>
      </c>
      <c r="D70" s="9">
        <f>'Données CAF'!D70+0.2*I70</f>
        <v>29.048999999999999</v>
      </c>
      <c r="E70" s="9">
        <f>'Données CAF'!E70+0.6*I70</f>
        <v>-29.022999999999996</v>
      </c>
      <c r="F70" s="9">
        <f>'Données CAF'!F70</f>
        <v>23.295000000000002</v>
      </c>
      <c r="G70" s="9">
        <f t="shared" ref="G70:G79" si="1">SUM(B70:F70)</f>
        <v>-15.41299999999999</v>
      </c>
      <c r="H70"/>
      <c r="I70" s="9">
        <v>17.105</v>
      </c>
      <c r="K70"/>
      <c r="L70"/>
      <c r="M70"/>
      <c r="N70"/>
      <c r="O70"/>
      <c r="P70"/>
    </row>
    <row r="71" spans="1:16" ht="13.15" customHeight="1" x14ac:dyDescent="0.2">
      <c r="A71" s="8">
        <v>2015</v>
      </c>
      <c r="B71" s="9">
        <f>'Données CAF'!B71+0.1*'publié FAB'!I71</f>
        <v>11.411700000000002</v>
      </c>
      <c r="C71" s="9">
        <f>'Données CAF'!C71+0.1*'publié FAB'!I71</f>
        <v>-35.0413</v>
      </c>
      <c r="D71" s="9">
        <f>'Données CAF'!D71+0.2*I71</f>
        <v>32.226399999999998</v>
      </c>
      <c r="E71" s="9">
        <f>'Données CAF'!E71+0.6*I71</f>
        <v>-32.731800000000007</v>
      </c>
      <c r="F71" s="9">
        <f>'Données CAF'!F71</f>
        <v>21.543999999999997</v>
      </c>
      <c r="G71" s="9">
        <f t="shared" si="1"/>
        <v>-2.5910000000000082</v>
      </c>
      <c r="H71"/>
      <c r="I71" s="9">
        <v>15.647</v>
      </c>
      <c r="K71"/>
      <c r="L71"/>
      <c r="M71"/>
      <c r="N71"/>
      <c r="O71"/>
      <c r="P71"/>
    </row>
    <row r="72" spans="1:16" ht="13.15" customHeight="1" x14ac:dyDescent="0.2">
      <c r="A72" s="8">
        <v>2016</v>
      </c>
      <c r="B72" s="9">
        <f>'Données CAF'!B72+0.1*'publié FAB'!I72</f>
        <v>8.1916000000000011</v>
      </c>
      <c r="C72" s="9">
        <f>'Données CAF'!C72+0.1*'publié FAB'!I72</f>
        <v>-28.4544</v>
      </c>
      <c r="D72" s="9">
        <f>'Données CAF'!D72+0.2*I72</f>
        <v>29.6022</v>
      </c>
      <c r="E72" s="9">
        <f>'Données CAF'!E72+0.6*I72</f>
        <v>-36.613399999999992</v>
      </c>
      <c r="F72" s="9">
        <f>'Données CAF'!F72</f>
        <v>19.544</v>
      </c>
      <c r="G72" s="9">
        <f t="shared" si="1"/>
        <v>-7.7299999999999898</v>
      </c>
      <c r="H72"/>
      <c r="I72" s="9">
        <v>14.746</v>
      </c>
      <c r="K72"/>
      <c r="L72"/>
      <c r="M72"/>
      <c r="N72"/>
      <c r="O72"/>
      <c r="P72"/>
    </row>
    <row r="73" spans="1:16" ht="13.15" customHeight="1" x14ac:dyDescent="0.2">
      <c r="A73" s="8">
        <v>2017</v>
      </c>
      <c r="B73" s="9">
        <f>'Données CAF'!B73+0.1*'publié FAB'!I73</f>
        <v>8.0385000000000009</v>
      </c>
      <c r="C73" s="9">
        <f>'Données CAF'!C73+0.1*'publié FAB'!I73</f>
        <v>-35.512499999999996</v>
      </c>
      <c r="D73" s="9">
        <f>'Données CAF'!D73+0.2*I73</f>
        <v>26.846</v>
      </c>
      <c r="E73" s="9">
        <f>'Données CAF'!E73+0.6*I73</f>
        <v>-39.573999999999998</v>
      </c>
      <c r="F73" s="9">
        <f>'Données CAF'!F73</f>
        <v>22.506</v>
      </c>
      <c r="G73" s="9">
        <f t="shared" si="1"/>
        <v>-17.695999999999998</v>
      </c>
      <c r="H73"/>
      <c r="I73" s="9">
        <v>15.835000000000001</v>
      </c>
      <c r="K73"/>
      <c r="L73"/>
      <c r="M73"/>
      <c r="N73"/>
      <c r="O73"/>
      <c r="P73"/>
    </row>
    <row r="74" spans="1:16" ht="13.15" customHeight="1" x14ac:dyDescent="0.2">
      <c r="A74" s="8">
        <v>2018</v>
      </c>
      <c r="B74" s="9">
        <f>'Données CAF'!B74+0.1*'publié FAB'!I74</f>
        <v>9.1254000000000008</v>
      </c>
      <c r="C74" s="9">
        <f>'Données CAF'!C74+0.1*'publié FAB'!I74</f>
        <v>-40.730600000000003</v>
      </c>
      <c r="D74" s="9">
        <f>'Données CAF'!D74+0.2*I74</f>
        <v>30.715800000000002</v>
      </c>
      <c r="E74" s="9">
        <f>'Données CAF'!E74+0.6*I74</f>
        <v>-41.239599999999989</v>
      </c>
      <c r="F74" s="9">
        <f>'Données CAF'!F74</f>
        <v>19.369</v>
      </c>
      <c r="G74" s="9">
        <f t="shared" si="1"/>
        <v>-22.759999999999991</v>
      </c>
      <c r="H74"/>
      <c r="I74" s="10">
        <v>15.614000000000001</v>
      </c>
      <c r="P74"/>
    </row>
    <row r="75" spans="1:16" ht="13.15" customHeight="1" x14ac:dyDescent="0.2">
      <c r="A75" s="8">
        <v>2019</v>
      </c>
      <c r="B75" s="9">
        <f>'Données CAF'!B75+0.1*'publié FAB'!I75</f>
        <v>9.9184999999999999</v>
      </c>
      <c r="C75" s="9">
        <f>'Données CAF'!C75+0.1*'publié FAB'!I75</f>
        <v>-41.8185</v>
      </c>
      <c r="D75" s="9">
        <f>'Données CAF'!D75+0.2*I75</f>
        <v>31.456</v>
      </c>
      <c r="E75" s="9">
        <f>'Données CAF'!E75+0.6*I75</f>
        <v>-39.256999999999998</v>
      </c>
      <c r="F75" s="9">
        <f>'Données CAF'!F75</f>
        <v>23.894999999999996</v>
      </c>
      <c r="G75" s="9">
        <f t="shared" si="1"/>
        <v>-15.805999999999997</v>
      </c>
      <c r="H75"/>
      <c r="I75" s="10">
        <v>14.895</v>
      </c>
      <c r="P75"/>
    </row>
    <row r="76" spans="1:16" ht="13.15" customHeight="1" x14ac:dyDescent="0.2">
      <c r="A76" s="8">
        <v>2020</v>
      </c>
      <c r="B76" s="9">
        <f>'Données CAF'!B76+0.1*'publié FAB'!I76</f>
        <v>7.7828999999999997</v>
      </c>
      <c r="C76" s="9">
        <f>'Données CAF'!C76+0.1*'publié FAB'!I76</f>
        <v>-23.406099999999999</v>
      </c>
      <c r="D76" s="9">
        <f>'Données CAF'!D76+0.2*I76</f>
        <v>12.9848</v>
      </c>
      <c r="E76" s="9">
        <f>'Données CAF'!E76+0.6*I76</f>
        <v>-47.212600000000002</v>
      </c>
      <c r="F76" s="9">
        <f>'Données CAF'!F76</f>
        <v>9.8739999999999988</v>
      </c>
      <c r="G76" s="9">
        <f t="shared" si="1"/>
        <v>-39.977000000000004</v>
      </c>
      <c r="H76"/>
      <c r="I76" s="10">
        <v>15.298999999999999</v>
      </c>
      <c r="P76"/>
    </row>
    <row r="77" spans="1:16" ht="13.15" customHeight="1" x14ac:dyDescent="0.2">
      <c r="A77" s="8">
        <v>2021</v>
      </c>
      <c r="B77" s="9">
        <f>'Données CAF'!B77+0.1*'publié FAB'!I77</f>
        <v>10.682799999999999</v>
      </c>
      <c r="C77" s="9">
        <f>'Données CAF'!C77+0.1*'publié FAB'!I77</f>
        <v>-41.890199999999993</v>
      </c>
      <c r="D77" s="9">
        <f>'Données CAF'!D77+0.2*I77</f>
        <v>21.175599999999999</v>
      </c>
      <c r="E77" s="9">
        <f>'Données CAF'!E77+0.6*I77</f>
        <v>-56.52020000000001</v>
      </c>
      <c r="F77" s="9">
        <f>'Données CAF'!F77</f>
        <v>36.143999999999991</v>
      </c>
      <c r="G77" s="9">
        <f t="shared" si="1"/>
        <v>-30.408000000000015</v>
      </c>
      <c r="H77"/>
      <c r="I77" s="9">
        <v>18.948</v>
      </c>
      <c r="K77"/>
      <c r="L77"/>
      <c r="M77"/>
      <c r="N77"/>
      <c r="O77"/>
      <c r="P77"/>
    </row>
    <row r="78" spans="1:16" ht="13.15" customHeight="1" x14ac:dyDescent="0.2">
      <c r="A78" s="8">
        <v>2022</v>
      </c>
      <c r="B78" s="9">
        <f>'Données CAF'!B78+0.1*'publié FAB'!I78</f>
        <v>13.491400000000001</v>
      </c>
      <c r="C78" s="9">
        <f>'Données CAF'!C78+0.1*'publié FAB'!I78</f>
        <v>-100.7296</v>
      </c>
      <c r="D78" s="9">
        <f>'Données CAF'!D78+0.2*I78</f>
        <v>25.8048</v>
      </c>
      <c r="E78" s="9">
        <f>'Données CAF'!E78+0.6*I78</f>
        <v>-69.396599999999992</v>
      </c>
      <c r="F78" s="9">
        <f>'Données CAF'!F78</f>
        <v>56.933999999999997</v>
      </c>
      <c r="G78" s="9">
        <f t="shared" si="1"/>
        <v>-73.895999999999987</v>
      </c>
      <c r="H78"/>
      <c r="I78" s="9">
        <v>25.234000000000002</v>
      </c>
      <c r="K78"/>
      <c r="L78"/>
      <c r="M78"/>
      <c r="N78"/>
      <c r="O78"/>
      <c r="P78"/>
    </row>
    <row r="79" spans="1:16" ht="13.15" customHeight="1" x14ac:dyDescent="0.2">
      <c r="A79" s="8">
        <v>2023</v>
      </c>
      <c r="B79" s="9">
        <f>'Données CAF'!B79+0.1*'publié FAB'!I79</f>
        <v>8.6871000000000009</v>
      </c>
      <c r="C79" s="9">
        <f>'Données CAF'!C79+0.1*'publié FAB'!I79</f>
        <v>-65.525900000000007</v>
      </c>
      <c r="D79" s="9">
        <f>'Données CAF'!D79+0.2*I79</f>
        <v>28.469200000000001</v>
      </c>
      <c r="E79" s="9">
        <f>'Données CAF'!E79+0.6*I79</f>
        <v>-51.525399999999991</v>
      </c>
      <c r="F79" s="9">
        <f>'Données CAF'!F79</f>
        <v>23.46</v>
      </c>
      <c r="G79" s="9">
        <f t="shared" si="1"/>
        <v>-56.434999999999995</v>
      </c>
      <c r="H79"/>
      <c r="I79" s="3">
        <v>20.411000000000001</v>
      </c>
    </row>
    <row r="80" spans="1:16" ht="13.15" customHeight="1" x14ac:dyDescent="0.2">
      <c r="B80" s="9"/>
      <c r="C80" s="9"/>
      <c r="D80" s="9"/>
      <c r="E80" s="9"/>
      <c r="F80" s="9"/>
      <c r="G80" s="10"/>
    </row>
    <row r="81" spans="1:1" ht="13.15" customHeight="1" x14ac:dyDescent="0.2">
      <c r="A81" s="2" t="s">
        <v>9</v>
      </c>
    </row>
    <row r="82" spans="1:1" ht="13.15" customHeight="1" x14ac:dyDescent="0.2">
      <c r="A82" s="2" t="s">
        <v>10</v>
      </c>
    </row>
    <row r="83" spans="1:1" x14ac:dyDescent="0.2">
      <c r="A83" s="2" t="s">
        <v>11</v>
      </c>
    </row>
    <row r="84" spans="1:1" x14ac:dyDescent="0.2">
      <c r="A84" s="4" t="s">
        <v>12</v>
      </c>
    </row>
  </sheetData>
  <pageMargins left="0.39374999999999999" right="0" top="0.39374999999999999" bottom="0.37638888888888899" header="0.51180555555555496" footer="0"/>
  <pageSetup paperSize="9" orientation="portrait" useFirstPageNumber="1" horizontalDpi="300" verticalDpi="300" r:id="rId1"/>
  <headerFooter>
    <oddFooter>&amp;R© Insee
 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Données CAF</vt:lpstr>
      <vt:lpstr>publié FAB</vt:lpstr>
      <vt:lpstr>'Données CAF'!Impression_des_titres</vt:lpstr>
      <vt:lpstr>'publié FAB'!Impression_des_titres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4</cp:revision>
  <cp:lastPrinted>2019-05-23T17:49:19Z</cp:lastPrinted>
  <dcterms:created xsi:type="dcterms:W3CDTF">2021-03-27T13:33:05Z</dcterms:created>
  <dcterms:modified xsi:type="dcterms:W3CDTF">2024-06-22T14:26:15Z</dcterms:modified>
  <dc:language>fr-FR</dc:language>
</cp:coreProperties>
</file>