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E:\Tableaux excel1\"/>
    </mc:Choice>
  </mc:AlternateContent>
  <xr:revisionPtr revIDLastSave="0" documentId="8_{3EC3B9C1-6E48-4B57-A32F-3AC5BA93C3EB}" xr6:coauthVersionLast="36" xr6:coauthVersionMax="36" xr10:uidLastSave="{00000000-0000-0000-0000-000000000000}"/>
  <bookViews>
    <workbookView xWindow="-120" yWindow="-120" windowWidth="15600" windowHeight="11760" firstSheet="1" activeTab="2" xr2:uid="{00000000-000D-0000-FFFF-FFFF00000000}"/>
  </bookViews>
  <sheets>
    <sheet name="t_5205 volume" sheetId="2" r:id="rId1"/>
    <sheet name="t_5205 en niveau (2)" sheetId="4" r:id="rId2"/>
    <sheet name="Feuil1" sheetId="8" r:id="rId3"/>
    <sheet name="t_5205 en niveau (3)" sheetId="5" r:id="rId4"/>
    <sheet name="t_5205 valeur" sheetId="3" r:id="rId5"/>
    <sheet name="t_5205 en niveau (4)" sheetId="6" r:id="rId6"/>
    <sheet name="Feuil1 (2)" sheetId="9" r:id="rId7"/>
    <sheet name="t_5205 en niveau (5)" sheetId="7" r:id="rId8"/>
  </sheets>
  <calcPr calcId="191029"/>
</workbook>
</file>

<file path=xl/calcChain.xml><?xml version="1.0" encoding="utf-8"?>
<calcChain xmlns="http://schemas.openxmlformats.org/spreadsheetml/2006/main">
  <c r="C3" i="8" l="1"/>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 r="AQ7" i="8"/>
  <c r="AR7" i="8"/>
  <c r="AS7" i="8"/>
  <c r="AT7" i="8"/>
  <c r="AU7" i="8"/>
  <c r="AV7" i="8"/>
  <c r="AW7" i="8"/>
  <c r="AX7"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W8" i="8"/>
  <c r="AX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B4" i="8"/>
  <c r="C3" i="9"/>
  <c r="D3" i="9"/>
  <c r="E3" i="9"/>
  <c r="F3" i="9"/>
  <c r="G3" i="9"/>
  <c r="H3" i="9"/>
  <c r="I3" i="9"/>
  <c r="J3" i="9"/>
  <c r="K3" i="9"/>
  <c r="L3" i="9"/>
  <c r="M3" i="9"/>
  <c r="N3" i="9"/>
  <c r="O3"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AV3" i="9"/>
  <c r="AW3" i="9"/>
  <c r="AX3" i="9"/>
  <c r="C4" i="9"/>
  <c r="D4" i="9"/>
  <c r="E4" i="9"/>
  <c r="F4" i="9"/>
  <c r="G4" i="9"/>
  <c r="H4" i="9"/>
  <c r="I4" i="9"/>
  <c r="J4" i="9"/>
  <c r="K4" i="9"/>
  <c r="L4" i="9"/>
  <c r="M4" i="9"/>
  <c r="N4" i="9"/>
  <c r="O4" i="9"/>
  <c r="P4" i="9"/>
  <c r="Q4" i="9"/>
  <c r="R4" i="9"/>
  <c r="S4" i="9"/>
  <c r="T4" i="9"/>
  <c r="U4" i="9"/>
  <c r="V4" i="9"/>
  <c r="W4" i="9"/>
  <c r="X4" i="9"/>
  <c r="Y4" i="9"/>
  <c r="Z4" i="9"/>
  <c r="AA4" i="9"/>
  <c r="AB4" i="9"/>
  <c r="AC4" i="9"/>
  <c r="AD4" i="9"/>
  <c r="AE4" i="9"/>
  <c r="AF4" i="9"/>
  <c r="AG4" i="9"/>
  <c r="AH4" i="9"/>
  <c r="AI4" i="9"/>
  <c r="AJ4" i="9"/>
  <c r="AK4" i="9"/>
  <c r="AL4" i="9"/>
  <c r="AM4" i="9"/>
  <c r="AN4" i="9"/>
  <c r="AO4" i="9"/>
  <c r="AP4" i="9"/>
  <c r="AQ4" i="9"/>
  <c r="AR4" i="9"/>
  <c r="AS4" i="9"/>
  <c r="AT4" i="9"/>
  <c r="AU4" i="9"/>
  <c r="AV4" i="9"/>
  <c r="AW4" i="9"/>
  <c r="AX4"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C7" i="9"/>
  <c r="D7" i="9"/>
  <c r="E7" i="9"/>
  <c r="F7" i="9"/>
  <c r="G7" i="9"/>
  <c r="H7" i="9"/>
  <c r="I7" i="9"/>
  <c r="J7" i="9"/>
  <c r="K7" i="9"/>
  <c r="L7" i="9"/>
  <c r="M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C9" i="9"/>
  <c r="D9" i="9"/>
  <c r="E9" i="9"/>
  <c r="F9" i="9"/>
  <c r="G9"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AL9" i="9"/>
  <c r="AM9" i="9"/>
  <c r="AN9" i="9"/>
  <c r="AO9" i="9"/>
  <c r="AP9" i="9"/>
  <c r="AQ9" i="9"/>
  <c r="AR9" i="9"/>
  <c r="AS9" i="9"/>
  <c r="AT9" i="9"/>
  <c r="AU9" i="9"/>
  <c r="AV9" i="9"/>
  <c r="AW9" i="9"/>
  <c r="AX9" i="9"/>
  <c r="C10" i="9"/>
  <c r="D10" i="9"/>
  <c r="E10" i="9"/>
  <c r="F10" i="9"/>
  <c r="G10" i="9"/>
  <c r="H10" i="9"/>
  <c r="I10" i="9"/>
  <c r="J10" i="9"/>
  <c r="K10" i="9"/>
  <c r="L10" i="9"/>
  <c r="M10" i="9"/>
  <c r="N10" i="9"/>
  <c r="O10" i="9"/>
  <c r="P10" i="9"/>
  <c r="Q10" i="9"/>
  <c r="R10" i="9"/>
  <c r="S10" i="9"/>
  <c r="T10" i="9"/>
  <c r="U10" i="9"/>
  <c r="V10" i="9"/>
  <c r="W10" i="9"/>
  <c r="X10" i="9"/>
  <c r="Y10" i="9"/>
  <c r="Z10" i="9"/>
  <c r="AA10" i="9"/>
  <c r="AB10" i="9"/>
  <c r="AC10" i="9"/>
  <c r="AD10" i="9"/>
  <c r="AE10" i="9"/>
  <c r="AF10" i="9"/>
  <c r="AG10" i="9"/>
  <c r="AH10" i="9"/>
  <c r="AI10" i="9"/>
  <c r="AJ10" i="9"/>
  <c r="AK10" i="9"/>
  <c r="AL10" i="9"/>
  <c r="AM10" i="9"/>
  <c r="AN10" i="9"/>
  <c r="AO10" i="9"/>
  <c r="AP10" i="9"/>
  <c r="AQ10" i="9"/>
  <c r="AR10" i="9"/>
  <c r="AS10" i="9"/>
  <c r="AT10" i="9"/>
  <c r="AU10" i="9"/>
  <c r="AV10" i="9"/>
  <c r="AW10" i="9"/>
  <c r="AX10" i="9"/>
  <c r="C11" i="9"/>
  <c r="D11" i="9"/>
  <c r="E11" i="9"/>
  <c r="F11"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AO11" i="9"/>
  <c r="AP11" i="9"/>
  <c r="AQ11" i="9"/>
  <c r="AR11" i="9"/>
  <c r="AS11" i="9"/>
  <c r="AT11" i="9"/>
  <c r="AU11" i="9"/>
  <c r="AV11" i="9"/>
  <c r="AW11" i="9"/>
  <c r="AX11" i="9"/>
  <c r="C12" i="9"/>
  <c r="D12" i="9"/>
  <c r="E12" i="9"/>
  <c r="F12"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AO12" i="9"/>
  <c r="AP12" i="9"/>
  <c r="AQ12" i="9"/>
  <c r="AR12" i="9"/>
  <c r="AS12" i="9"/>
  <c r="AT12" i="9"/>
  <c r="AU12" i="9"/>
  <c r="AV12" i="9"/>
  <c r="AW12" i="9"/>
  <c r="AX12"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B13" i="9"/>
  <c r="B12" i="9"/>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C57" i="3"/>
  <c r="B4" i="9"/>
  <c r="B11" i="9" l="1"/>
  <c r="B10" i="9"/>
  <c r="B9" i="9"/>
  <c r="B8" i="9"/>
  <c r="B7" i="9"/>
  <c r="B6" i="9"/>
  <c r="B5" i="9"/>
  <c r="B3"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D29" i="9"/>
  <c r="C29" i="9"/>
  <c r="B29" i="9"/>
  <c r="B13" i="8" l="1"/>
  <c r="B12" i="8"/>
  <c r="B11" i="8"/>
  <c r="B10" i="8"/>
  <c r="B9" i="8"/>
  <c r="B8" i="8"/>
  <c r="B7" i="8"/>
  <c r="B6" i="8"/>
  <c r="B5" i="8"/>
  <c r="B3" i="8"/>
  <c r="B74" i="8" l="1"/>
  <c r="B78" i="8"/>
  <c r="B72" i="8"/>
  <c r="B76" i="8"/>
  <c r="B73" i="8"/>
  <c r="B77" i="8"/>
  <c r="AO15" i="8"/>
  <c r="B15" i="8"/>
  <c r="B70" i="8" s="1"/>
  <c r="AM15" i="8"/>
  <c r="W15" i="8"/>
  <c r="G15" i="8"/>
  <c r="S15" i="8"/>
  <c r="F15" i="8"/>
  <c r="AX15" i="8"/>
  <c r="AL15" i="8"/>
  <c r="AH15" i="8"/>
  <c r="V15" i="8"/>
  <c r="R15" i="8"/>
  <c r="AI15" i="8"/>
  <c r="N15" i="8"/>
  <c r="AW15" i="8"/>
  <c r="AS15" i="8"/>
  <c r="AK15" i="8"/>
  <c r="AG15" i="8"/>
  <c r="AC15" i="8"/>
  <c r="U15" i="8"/>
  <c r="Q15" i="8"/>
  <c r="M15" i="8"/>
  <c r="E15" i="8"/>
  <c r="AD15" i="8"/>
  <c r="I15" i="8"/>
  <c r="AT15" i="8"/>
  <c r="Y15" i="8"/>
  <c r="C15" i="8"/>
  <c r="AV15" i="8"/>
  <c r="AR15" i="8"/>
  <c r="AN15" i="8"/>
  <c r="AJ15" i="8"/>
  <c r="AF15" i="8"/>
  <c r="AB15" i="8"/>
  <c r="X15" i="8"/>
  <c r="T15" i="8"/>
  <c r="P15" i="8"/>
  <c r="L15" i="8"/>
  <c r="H15" i="8"/>
  <c r="D15" i="8"/>
  <c r="AQ15" i="8"/>
  <c r="AA15" i="8"/>
  <c r="K15" i="8"/>
  <c r="AU15" i="8"/>
  <c r="AP15" i="8"/>
  <c r="AE15" i="8"/>
  <c r="Z15" i="8"/>
  <c r="O15" i="8"/>
  <c r="J15" i="8"/>
  <c r="K34" i="5"/>
  <c r="AU72" i="8" l="1"/>
  <c r="AU71" i="8"/>
  <c r="AU70" i="8"/>
  <c r="AU69" i="8"/>
  <c r="AU79" i="8"/>
  <c r="AU78" i="8"/>
  <c r="AU77" i="8"/>
  <c r="AU76" i="8"/>
  <c r="AU75" i="8"/>
  <c r="AU74" i="8"/>
  <c r="AU73" i="8"/>
  <c r="T78" i="8"/>
  <c r="T79" i="8"/>
  <c r="T77" i="8"/>
  <c r="T76" i="8"/>
  <c r="T75" i="8"/>
  <c r="T74" i="8"/>
  <c r="T73" i="8"/>
  <c r="T72" i="8"/>
  <c r="T70" i="8"/>
  <c r="T71" i="8"/>
  <c r="T69" i="8"/>
  <c r="C79" i="8"/>
  <c r="C78" i="8"/>
  <c r="C77" i="8"/>
  <c r="C76" i="8"/>
  <c r="C75" i="8"/>
  <c r="C74" i="8"/>
  <c r="C70" i="8"/>
  <c r="C69" i="8"/>
  <c r="C71" i="8"/>
  <c r="C72" i="8"/>
  <c r="C73" i="8"/>
  <c r="U72" i="8"/>
  <c r="U71" i="8"/>
  <c r="U70" i="8"/>
  <c r="U69" i="8"/>
  <c r="U79" i="8"/>
  <c r="U78" i="8"/>
  <c r="U77" i="8"/>
  <c r="U76" i="8"/>
  <c r="U75" i="8"/>
  <c r="U74" i="8"/>
  <c r="U73" i="8"/>
  <c r="R70" i="8"/>
  <c r="R71" i="8"/>
  <c r="R72" i="8"/>
  <c r="R69" i="8"/>
  <c r="R79" i="8"/>
  <c r="R78" i="8"/>
  <c r="R77" i="8"/>
  <c r="R76" i="8"/>
  <c r="R75" i="8"/>
  <c r="R74" i="8"/>
  <c r="R73" i="8"/>
  <c r="W79" i="8"/>
  <c r="W78" i="8"/>
  <c r="W77" i="8"/>
  <c r="W76" i="8"/>
  <c r="W75" i="8"/>
  <c r="W74" i="8"/>
  <c r="W73" i="8"/>
  <c r="W72" i="8"/>
  <c r="W71" i="8"/>
  <c r="W70" i="8"/>
  <c r="W69" i="8"/>
  <c r="Z79" i="8"/>
  <c r="Z78" i="8"/>
  <c r="Z77" i="8"/>
  <c r="Z76" i="8"/>
  <c r="Z75" i="8"/>
  <c r="Z74" i="8"/>
  <c r="Z73" i="8"/>
  <c r="Z70" i="8"/>
  <c r="Z69" i="8"/>
  <c r="Z72" i="8"/>
  <c r="Z71" i="8"/>
  <c r="H78" i="8"/>
  <c r="H77" i="8"/>
  <c r="H76" i="8"/>
  <c r="H75" i="8"/>
  <c r="H74" i="8"/>
  <c r="H73" i="8"/>
  <c r="H72" i="8"/>
  <c r="H69" i="8"/>
  <c r="H81" i="8" s="1"/>
  <c r="H79" i="8"/>
  <c r="H71" i="8"/>
  <c r="H70" i="8"/>
  <c r="AN78" i="8"/>
  <c r="AN77" i="8"/>
  <c r="AN79" i="8"/>
  <c r="AN76" i="8"/>
  <c r="AN75" i="8"/>
  <c r="AN74" i="8"/>
  <c r="AN73" i="8"/>
  <c r="AN72" i="8"/>
  <c r="AN71" i="8"/>
  <c r="AN69" i="8"/>
  <c r="AN70" i="8"/>
  <c r="E73" i="8"/>
  <c r="E72" i="8"/>
  <c r="E71" i="8"/>
  <c r="E70" i="8"/>
  <c r="E79" i="8"/>
  <c r="E78" i="8"/>
  <c r="E77" i="8"/>
  <c r="E76" i="8"/>
  <c r="E75" i="8"/>
  <c r="E74" i="8"/>
  <c r="E69" i="8"/>
  <c r="AW79" i="8"/>
  <c r="AW78" i="8"/>
  <c r="AW77" i="8"/>
  <c r="AW76" i="8"/>
  <c r="AW75" i="8"/>
  <c r="AW74" i="8"/>
  <c r="AW73" i="8"/>
  <c r="AW72" i="8"/>
  <c r="AW71" i="8"/>
  <c r="AW70" i="8"/>
  <c r="AW69" i="8"/>
  <c r="AW81" i="8" s="1"/>
  <c r="V79" i="8"/>
  <c r="V78" i="8"/>
  <c r="V77" i="8"/>
  <c r="V76" i="8"/>
  <c r="V75" i="8"/>
  <c r="V74" i="8"/>
  <c r="V73" i="8"/>
  <c r="V71" i="8"/>
  <c r="V70" i="8"/>
  <c r="V72" i="8"/>
  <c r="V69" i="8"/>
  <c r="AM79" i="8"/>
  <c r="AM78" i="8"/>
  <c r="AM77" i="8"/>
  <c r="AM76" i="8"/>
  <c r="AM75" i="8"/>
  <c r="AM74" i="8"/>
  <c r="AM73" i="8"/>
  <c r="AM72" i="8"/>
  <c r="AM71" i="8"/>
  <c r="AM70" i="8"/>
  <c r="AM69" i="8"/>
  <c r="AE72" i="8"/>
  <c r="AE71" i="8"/>
  <c r="AE70" i="8"/>
  <c r="AE69" i="8"/>
  <c r="AE79" i="8"/>
  <c r="AE78" i="8"/>
  <c r="AE77" i="8"/>
  <c r="AE76" i="8"/>
  <c r="AE75" i="8"/>
  <c r="AE74" i="8"/>
  <c r="AE73" i="8"/>
  <c r="AA79" i="8"/>
  <c r="AA78" i="8"/>
  <c r="AA77" i="8"/>
  <c r="AA76" i="8"/>
  <c r="AA75" i="8"/>
  <c r="AA74" i="8"/>
  <c r="AA73" i="8"/>
  <c r="AA72" i="8"/>
  <c r="AA71" i="8"/>
  <c r="AA70" i="8"/>
  <c r="AA69" i="8"/>
  <c r="AA81" i="8" s="1"/>
  <c r="L77" i="8"/>
  <c r="L76" i="8"/>
  <c r="L75" i="8"/>
  <c r="L74" i="8"/>
  <c r="L73" i="8"/>
  <c r="L79" i="8"/>
  <c r="L78" i="8"/>
  <c r="L71" i="8"/>
  <c r="L70" i="8"/>
  <c r="L69" i="8"/>
  <c r="L72" i="8"/>
  <c r="AB77" i="8"/>
  <c r="AB76" i="8"/>
  <c r="AB75" i="8"/>
  <c r="AB74" i="8"/>
  <c r="AB73" i="8"/>
  <c r="AB79" i="8"/>
  <c r="AB78" i="8"/>
  <c r="AB71" i="8"/>
  <c r="AB70" i="8"/>
  <c r="AB69" i="8"/>
  <c r="AB72" i="8"/>
  <c r="AR79" i="8"/>
  <c r="AR76" i="8"/>
  <c r="AR75" i="8"/>
  <c r="AR74" i="8"/>
  <c r="AR73" i="8"/>
  <c r="AR77" i="8"/>
  <c r="AR78" i="8"/>
  <c r="AR70" i="8"/>
  <c r="AR69" i="8"/>
  <c r="AR71" i="8"/>
  <c r="AR72" i="8"/>
  <c r="AT79" i="8"/>
  <c r="AT78" i="8"/>
  <c r="AT77" i="8"/>
  <c r="AT76" i="8"/>
  <c r="AT75" i="8"/>
  <c r="AT74" i="8"/>
  <c r="AT73" i="8"/>
  <c r="AT70" i="8"/>
  <c r="AT69" i="8"/>
  <c r="AT72" i="8"/>
  <c r="AT71" i="8"/>
  <c r="M79" i="8"/>
  <c r="M78" i="8"/>
  <c r="M77" i="8"/>
  <c r="M76" i="8"/>
  <c r="M75" i="8"/>
  <c r="M74" i="8"/>
  <c r="M73" i="8"/>
  <c r="M71" i="8"/>
  <c r="M69" i="8"/>
  <c r="M72" i="8"/>
  <c r="M70" i="8"/>
  <c r="AG79" i="8"/>
  <c r="AG78" i="8"/>
  <c r="AG77" i="8"/>
  <c r="AG76" i="8"/>
  <c r="AG75" i="8"/>
  <c r="AG74" i="8"/>
  <c r="AG73" i="8"/>
  <c r="AG72" i="8"/>
  <c r="AG71" i="8"/>
  <c r="AG70" i="8"/>
  <c r="AG69" i="8"/>
  <c r="N79" i="8"/>
  <c r="N78" i="8"/>
  <c r="N77" i="8"/>
  <c r="N76" i="8"/>
  <c r="N75" i="8"/>
  <c r="N74" i="8"/>
  <c r="N72" i="8"/>
  <c r="N71" i="8"/>
  <c r="N73" i="8"/>
  <c r="N70" i="8"/>
  <c r="N69" i="8"/>
  <c r="AH69" i="8"/>
  <c r="AH71" i="8"/>
  <c r="AH72" i="8"/>
  <c r="AH79" i="8"/>
  <c r="AH78" i="8"/>
  <c r="AH77" i="8"/>
  <c r="AH76" i="8"/>
  <c r="AH75" i="8"/>
  <c r="AH74" i="8"/>
  <c r="AH73" i="8"/>
  <c r="AH70" i="8"/>
  <c r="S79" i="8"/>
  <c r="S78" i="8"/>
  <c r="S77" i="8"/>
  <c r="S76" i="8"/>
  <c r="S75" i="8"/>
  <c r="S74" i="8"/>
  <c r="S73" i="8"/>
  <c r="S71" i="8"/>
  <c r="S72" i="8"/>
  <c r="S69" i="8"/>
  <c r="S70" i="8"/>
  <c r="B71" i="8"/>
  <c r="B79" i="8"/>
  <c r="O72" i="8"/>
  <c r="O71" i="8"/>
  <c r="O70" i="8"/>
  <c r="O79" i="8"/>
  <c r="O78" i="8"/>
  <c r="O77" i="8"/>
  <c r="O76" i="8"/>
  <c r="O75" i="8"/>
  <c r="O74" i="8"/>
  <c r="O73" i="8"/>
  <c r="O69" i="8"/>
  <c r="O81" i="8" s="1"/>
  <c r="D79" i="8"/>
  <c r="D77" i="8"/>
  <c r="D76" i="8"/>
  <c r="D75" i="8"/>
  <c r="D74" i="8"/>
  <c r="D73" i="8"/>
  <c r="D72" i="8"/>
  <c r="D78" i="8"/>
  <c r="D69" i="8"/>
  <c r="D71" i="8"/>
  <c r="D70" i="8"/>
  <c r="AJ79" i="8"/>
  <c r="AJ77" i="8"/>
  <c r="AJ76" i="8"/>
  <c r="AJ75" i="8"/>
  <c r="AJ74" i="8"/>
  <c r="AJ73" i="8"/>
  <c r="AJ72" i="8"/>
  <c r="AJ78" i="8"/>
  <c r="AJ71" i="8"/>
  <c r="AJ69" i="8"/>
  <c r="AJ70" i="8"/>
  <c r="AD79" i="8"/>
  <c r="AD78" i="8"/>
  <c r="AD77" i="8"/>
  <c r="AD76" i="8"/>
  <c r="AD75" i="8"/>
  <c r="AD74" i="8"/>
  <c r="AD73" i="8"/>
  <c r="AD69" i="8"/>
  <c r="AD72" i="8"/>
  <c r="AD71" i="8"/>
  <c r="AD70" i="8"/>
  <c r="AS79" i="8"/>
  <c r="AS78" i="8"/>
  <c r="AS77" i="8"/>
  <c r="AS76" i="8"/>
  <c r="AS75" i="8"/>
  <c r="AS74" i="8"/>
  <c r="AS73" i="8"/>
  <c r="AS71" i="8"/>
  <c r="AS69" i="8"/>
  <c r="AS72" i="8"/>
  <c r="AS70" i="8"/>
  <c r="AX72" i="8"/>
  <c r="AX69" i="8"/>
  <c r="AX70" i="8"/>
  <c r="AX79" i="8"/>
  <c r="AX78" i="8"/>
  <c r="AX77" i="8"/>
  <c r="AX76" i="8"/>
  <c r="AX75" i="8"/>
  <c r="AX74" i="8"/>
  <c r="AX73" i="8"/>
  <c r="AX71" i="8"/>
  <c r="K79" i="8"/>
  <c r="K78" i="8"/>
  <c r="K77" i="8"/>
  <c r="K76" i="8"/>
  <c r="K75" i="8"/>
  <c r="K74" i="8"/>
  <c r="K73" i="8"/>
  <c r="K72" i="8"/>
  <c r="K71" i="8"/>
  <c r="K70" i="8"/>
  <c r="K69" i="8"/>
  <c r="X78" i="8"/>
  <c r="X79" i="8"/>
  <c r="X77" i="8"/>
  <c r="X76" i="8"/>
  <c r="X75" i="8"/>
  <c r="X74" i="8"/>
  <c r="X73" i="8"/>
  <c r="X72" i="8"/>
  <c r="X70" i="8"/>
  <c r="X71" i="8"/>
  <c r="X69" i="8"/>
  <c r="Y79" i="8"/>
  <c r="Y78" i="8"/>
  <c r="Y77" i="8"/>
  <c r="Y76" i="8"/>
  <c r="Y75" i="8"/>
  <c r="Y74" i="8"/>
  <c r="Y73" i="8"/>
  <c r="Y72" i="8"/>
  <c r="Y70" i="8"/>
  <c r="Y71" i="8"/>
  <c r="Y69" i="8"/>
  <c r="Y81" i="8" s="1"/>
  <c r="AC79" i="8"/>
  <c r="AC78" i="8"/>
  <c r="AC77" i="8"/>
  <c r="AC76" i="8"/>
  <c r="AC75" i="8"/>
  <c r="AC74" i="8"/>
  <c r="AC73" i="8"/>
  <c r="AC72" i="8"/>
  <c r="AC70" i="8"/>
  <c r="AC71" i="8"/>
  <c r="AC69" i="8"/>
  <c r="F79" i="8"/>
  <c r="F78" i="8"/>
  <c r="F77" i="8"/>
  <c r="F76" i="8"/>
  <c r="F75" i="8"/>
  <c r="F74" i="8"/>
  <c r="F70" i="8"/>
  <c r="F73" i="8"/>
  <c r="F69" i="8"/>
  <c r="F81" i="8" s="1"/>
  <c r="F72" i="8"/>
  <c r="F71" i="8"/>
  <c r="J79" i="8"/>
  <c r="J78" i="8"/>
  <c r="J77" i="8"/>
  <c r="J76" i="8"/>
  <c r="J75" i="8"/>
  <c r="J74" i="8"/>
  <c r="J73" i="8"/>
  <c r="J69" i="8"/>
  <c r="J72" i="8"/>
  <c r="J71" i="8"/>
  <c r="J70" i="8"/>
  <c r="AP79" i="8"/>
  <c r="AP78" i="8"/>
  <c r="AP77" i="8"/>
  <c r="AP76" i="8"/>
  <c r="AP75" i="8"/>
  <c r="AP74" i="8"/>
  <c r="AP73" i="8"/>
  <c r="AP71" i="8"/>
  <c r="AP70" i="8"/>
  <c r="AP69" i="8"/>
  <c r="AP72" i="8"/>
  <c r="AQ79" i="8"/>
  <c r="AQ78" i="8"/>
  <c r="AQ77" i="8"/>
  <c r="AQ76" i="8"/>
  <c r="AQ75" i="8"/>
  <c r="AQ74" i="8"/>
  <c r="AQ73" i="8"/>
  <c r="AQ72" i="8"/>
  <c r="AQ71" i="8"/>
  <c r="AQ70" i="8"/>
  <c r="AQ69" i="8"/>
  <c r="P79" i="8"/>
  <c r="P78" i="8"/>
  <c r="P71" i="8"/>
  <c r="P70" i="8"/>
  <c r="P69" i="8"/>
  <c r="P81" i="8" s="1"/>
  <c r="P77" i="8"/>
  <c r="P76" i="8"/>
  <c r="P75" i="8"/>
  <c r="P74" i="8"/>
  <c r="P73" i="8"/>
  <c r="P72" i="8"/>
  <c r="AF79" i="8"/>
  <c r="AF78" i="8"/>
  <c r="AF71" i="8"/>
  <c r="AF70" i="8"/>
  <c r="AF69" i="8"/>
  <c r="AF77" i="8"/>
  <c r="AF76" i="8"/>
  <c r="AF75" i="8"/>
  <c r="AF74" i="8"/>
  <c r="AF73" i="8"/>
  <c r="AF72" i="8"/>
  <c r="AV77" i="8"/>
  <c r="AV70" i="8"/>
  <c r="AV69" i="8"/>
  <c r="AV79" i="8"/>
  <c r="AV78" i="8"/>
  <c r="AV76" i="8"/>
  <c r="AV75" i="8"/>
  <c r="AV74" i="8"/>
  <c r="AV73" i="8"/>
  <c r="AV72" i="8"/>
  <c r="AV71" i="8"/>
  <c r="I79" i="8"/>
  <c r="I78" i="8"/>
  <c r="I77" i="8"/>
  <c r="I76" i="8"/>
  <c r="I75" i="8"/>
  <c r="I74" i="8"/>
  <c r="I69" i="8"/>
  <c r="I73" i="8"/>
  <c r="I71" i="8"/>
  <c r="I72" i="8"/>
  <c r="I70" i="8"/>
  <c r="Q79" i="8"/>
  <c r="Q78" i="8"/>
  <c r="Q77" i="8"/>
  <c r="Q76" i="8"/>
  <c r="Q75" i="8"/>
  <c r="Q74" i="8"/>
  <c r="Q73" i="8"/>
  <c r="Q72" i="8"/>
  <c r="Q71" i="8"/>
  <c r="Q70" i="8"/>
  <c r="Q69" i="8"/>
  <c r="AK72" i="8"/>
  <c r="AK71" i="8"/>
  <c r="AK70" i="8"/>
  <c r="AK69" i="8"/>
  <c r="AK79" i="8"/>
  <c r="AK78" i="8"/>
  <c r="AK77" i="8"/>
  <c r="AK76" i="8"/>
  <c r="AK75" i="8"/>
  <c r="AK74" i="8"/>
  <c r="AK73" i="8"/>
  <c r="AI79" i="8"/>
  <c r="AI78" i="8"/>
  <c r="AI77" i="8"/>
  <c r="AI76" i="8"/>
  <c r="AI75" i="8"/>
  <c r="AI74" i="8"/>
  <c r="AI73" i="8"/>
  <c r="AI72" i="8"/>
  <c r="AI69" i="8"/>
  <c r="AI70" i="8"/>
  <c r="AI71" i="8"/>
  <c r="AL79" i="8"/>
  <c r="AL78" i="8"/>
  <c r="AL77" i="8"/>
  <c r="AL76" i="8"/>
  <c r="AL75" i="8"/>
  <c r="AL74" i="8"/>
  <c r="AL73" i="8"/>
  <c r="AL72" i="8"/>
  <c r="AL71" i="8"/>
  <c r="AL70" i="8"/>
  <c r="AL69" i="8"/>
  <c r="G79" i="8"/>
  <c r="G78" i="8"/>
  <c r="G77" i="8"/>
  <c r="G76" i="8"/>
  <c r="G75" i="8"/>
  <c r="G74" i="8"/>
  <c r="G73" i="8"/>
  <c r="G72" i="8"/>
  <c r="G71" i="8"/>
  <c r="G70" i="8"/>
  <c r="G69" i="8"/>
  <c r="AO79" i="8"/>
  <c r="AO78" i="8"/>
  <c r="AO77" i="8"/>
  <c r="AO76" i="8"/>
  <c r="AO75" i="8"/>
  <c r="AO74" i="8"/>
  <c r="AO73" i="8"/>
  <c r="AO71" i="8"/>
  <c r="AO69" i="8"/>
  <c r="AO70" i="8"/>
  <c r="AO72" i="8"/>
  <c r="B69" i="8"/>
  <c r="B75" i="8"/>
  <c r="V29" i="8"/>
  <c r="H29" i="8"/>
  <c r="F29" i="8"/>
  <c r="AL29" i="8"/>
  <c r="X29" i="8"/>
  <c r="AV29" i="8"/>
  <c r="P29" i="8"/>
  <c r="AH29" i="8"/>
  <c r="AP29" i="8"/>
  <c r="AF29" i="8"/>
  <c r="AN29" i="8"/>
  <c r="Q29" i="8"/>
  <c r="M29" i="8"/>
  <c r="AG29" i="8"/>
  <c r="C29" i="8"/>
  <c r="S29" i="8"/>
  <c r="E29" i="8"/>
  <c r="AS29" i="8"/>
  <c r="K5" i="5"/>
  <c r="AO81" i="8" l="1"/>
  <c r="AL81" i="8"/>
  <c r="I81" i="8"/>
  <c r="AF81" i="8"/>
  <c r="AQ81" i="8"/>
  <c r="AP81" i="8"/>
  <c r="AC81" i="8"/>
  <c r="AR81" i="8"/>
  <c r="V81" i="8"/>
  <c r="R81" i="8"/>
  <c r="AU81" i="8"/>
  <c r="B81" i="8"/>
  <c r="G81" i="8"/>
  <c r="AI81" i="8"/>
  <c r="AK81" i="8"/>
  <c r="Q81" i="8"/>
  <c r="J81" i="8"/>
  <c r="K81" i="8"/>
  <c r="AX81" i="8"/>
  <c r="AS81" i="8"/>
  <c r="AD81" i="8"/>
  <c r="S81" i="8"/>
  <c r="AH81" i="8"/>
  <c r="AG81" i="8"/>
  <c r="AT81" i="8"/>
  <c r="L81" i="8"/>
  <c r="AE81" i="8"/>
  <c r="AM81" i="8"/>
  <c r="Z81" i="8"/>
  <c r="AV81" i="8"/>
  <c r="X81" i="8"/>
  <c r="AJ81" i="8"/>
  <c r="D81" i="8"/>
  <c r="N81" i="8"/>
  <c r="M81" i="8"/>
  <c r="AB81" i="8"/>
  <c r="E81" i="8"/>
  <c r="AN81" i="8"/>
  <c r="W81" i="8"/>
  <c r="C81" i="8"/>
  <c r="T81" i="8"/>
  <c r="U81" i="8"/>
  <c r="N29" i="8"/>
  <c r="J29" i="8"/>
  <c r="AJ29" i="8"/>
  <c r="B29" i="8"/>
  <c r="AD29" i="8"/>
  <c r="Z29" i="8"/>
  <c r="I29" i="8"/>
  <c r="AC29" i="8"/>
  <c r="AK29" i="8"/>
  <c r="AB29" i="8"/>
  <c r="L29" i="8"/>
  <c r="AE29" i="8"/>
  <c r="T29" i="8"/>
  <c r="G29" i="8"/>
  <c r="AR29" i="8"/>
  <c r="K29" i="8"/>
  <c r="D29" i="8"/>
  <c r="W29" i="8"/>
  <c r="AI29" i="8"/>
  <c r="AQ29" i="8"/>
  <c r="AM29" i="8"/>
  <c r="AW29" i="8"/>
  <c r="AU29" i="8"/>
  <c r="R29" i="8"/>
  <c r="AA29" i="8"/>
  <c r="Y29" i="8"/>
  <c r="AO29" i="8"/>
  <c r="O29" i="8"/>
  <c r="AX29" i="8"/>
  <c r="U29" i="8"/>
  <c r="AT29" i="8"/>
  <c r="J2" i="5"/>
  <c r="J6" i="7"/>
  <c r="J7" i="7"/>
  <c r="J8" i="7"/>
  <c r="J9" i="7"/>
  <c r="J10" i="7"/>
  <c r="J11" i="7"/>
  <c r="J12" i="7"/>
  <c r="J13" i="7"/>
  <c r="J14" i="7"/>
  <c r="J15" i="7"/>
  <c r="J32" i="7" s="1"/>
  <c r="J16" i="7"/>
  <c r="J2" i="7" s="1"/>
  <c r="J5" i="7" s="1"/>
  <c r="J17" i="7"/>
  <c r="J18" i="7"/>
  <c r="J19" i="7"/>
  <c r="J20" i="7"/>
  <c r="J21" i="7"/>
  <c r="J22" i="7"/>
  <c r="J23" i="7"/>
  <c r="J24" i="7"/>
  <c r="J26" i="7"/>
  <c r="J27" i="7"/>
  <c r="J28" i="7"/>
  <c r="J29" i="7"/>
  <c r="J30" i="7"/>
  <c r="J5" i="5"/>
  <c r="J6" i="5"/>
  <c r="J7" i="5"/>
  <c r="J8" i="5"/>
  <c r="J9" i="5"/>
  <c r="J10" i="5"/>
  <c r="J11" i="5"/>
  <c r="J12" i="5"/>
  <c r="J13" i="5"/>
  <c r="J14" i="5"/>
  <c r="J15" i="5"/>
  <c r="J16" i="5"/>
  <c r="J32" i="5" s="1"/>
  <c r="J17" i="5"/>
  <c r="J18" i="5"/>
  <c r="J19" i="5"/>
  <c r="J20" i="5"/>
  <c r="J21" i="5"/>
  <c r="J22" i="5"/>
  <c r="J23" i="5"/>
  <c r="J24" i="5"/>
  <c r="J26" i="5"/>
  <c r="J27" i="5"/>
  <c r="J28" i="5"/>
  <c r="J29" i="5"/>
  <c r="J30" i="5"/>
  <c r="K30" i="7"/>
  <c r="I30" i="7"/>
  <c r="H30" i="7"/>
  <c r="G30" i="7"/>
  <c r="F30" i="7"/>
  <c r="E30" i="7"/>
  <c r="D30" i="7"/>
  <c r="K29" i="7"/>
  <c r="I29" i="7"/>
  <c r="H29" i="7"/>
  <c r="G29" i="7"/>
  <c r="F29" i="7"/>
  <c r="E29" i="7"/>
  <c r="D29" i="7"/>
  <c r="K28" i="7"/>
  <c r="I28" i="7"/>
  <c r="H28" i="7"/>
  <c r="G28" i="7"/>
  <c r="F28" i="7"/>
  <c r="E28" i="7"/>
  <c r="D28" i="7"/>
  <c r="K27" i="7"/>
  <c r="I27" i="7"/>
  <c r="H27" i="7"/>
  <c r="G27" i="7"/>
  <c r="F27" i="7"/>
  <c r="E27" i="7"/>
  <c r="D27" i="7"/>
  <c r="K26" i="7"/>
  <c r="I26" i="7"/>
  <c r="H26" i="7"/>
  <c r="G26" i="7"/>
  <c r="F26" i="7"/>
  <c r="E26" i="7"/>
  <c r="D26" i="7"/>
  <c r="K24" i="7"/>
  <c r="I24" i="7"/>
  <c r="H24" i="7"/>
  <c r="G24" i="7"/>
  <c r="F24" i="7"/>
  <c r="E24" i="7"/>
  <c r="D24" i="7"/>
  <c r="K23" i="7"/>
  <c r="I23" i="7"/>
  <c r="H23" i="7"/>
  <c r="G23" i="7"/>
  <c r="F23" i="7"/>
  <c r="E23" i="7"/>
  <c r="D23" i="7"/>
  <c r="K22" i="7"/>
  <c r="I22" i="7"/>
  <c r="H22" i="7"/>
  <c r="G22" i="7"/>
  <c r="F22" i="7"/>
  <c r="E22" i="7"/>
  <c r="D22" i="7"/>
  <c r="K21" i="7"/>
  <c r="I21" i="7"/>
  <c r="H21" i="7"/>
  <c r="G21" i="7"/>
  <c r="F21" i="7"/>
  <c r="E21" i="7"/>
  <c r="D21" i="7"/>
  <c r="K20" i="7"/>
  <c r="I20" i="7"/>
  <c r="H20" i="7"/>
  <c r="G20" i="7"/>
  <c r="F20" i="7"/>
  <c r="E20" i="7"/>
  <c r="D20" i="7"/>
  <c r="K19" i="7"/>
  <c r="I19" i="7"/>
  <c r="H19" i="7"/>
  <c r="G19" i="7"/>
  <c r="F19" i="7"/>
  <c r="E19" i="7"/>
  <c r="D19" i="7"/>
  <c r="K18" i="7"/>
  <c r="I18" i="7"/>
  <c r="H18" i="7"/>
  <c r="G18" i="7"/>
  <c r="F18" i="7"/>
  <c r="E18" i="7"/>
  <c r="D18" i="7"/>
  <c r="K17" i="7"/>
  <c r="I17" i="7"/>
  <c r="H17" i="7"/>
  <c r="G17" i="7"/>
  <c r="F17" i="7"/>
  <c r="E17" i="7"/>
  <c r="D17" i="7"/>
  <c r="K16" i="7"/>
  <c r="I16" i="7"/>
  <c r="H16" i="7"/>
  <c r="G16" i="7"/>
  <c r="F16" i="7"/>
  <c r="E16" i="7"/>
  <c r="D16" i="7"/>
  <c r="K15" i="7"/>
  <c r="I15" i="7"/>
  <c r="H15" i="7"/>
  <c r="G15" i="7"/>
  <c r="F15" i="7"/>
  <c r="E15" i="7"/>
  <c r="D15" i="7"/>
  <c r="K14" i="7"/>
  <c r="I14" i="7"/>
  <c r="H14" i="7"/>
  <c r="G14" i="7"/>
  <c r="F14" i="7"/>
  <c r="E14" i="7"/>
  <c r="D14" i="7"/>
  <c r="K13" i="7"/>
  <c r="I13" i="7"/>
  <c r="H13" i="7"/>
  <c r="G13" i="7"/>
  <c r="F13" i="7"/>
  <c r="E13" i="7"/>
  <c r="D13" i="7"/>
  <c r="K12" i="7"/>
  <c r="I12" i="7"/>
  <c r="H12" i="7"/>
  <c r="G12" i="7"/>
  <c r="F12" i="7"/>
  <c r="E12" i="7"/>
  <c r="D12" i="7"/>
  <c r="K11" i="7"/>
  <c r="I11" i="7"/>
  <c r="H11" i="7"/>
  <c r="G11" i="7"/>
  <c r="F11" i="7"/>
  <c r="E11" i="7"/>
  <c r="D11" i="7"/>
  <c r="K10" i="7"/>
  <c r="I10" i="7"/>
  <c r="H10" i="7"/>
  <c r="G10" i="7"/>
  <c r="F10" i="7"/>
  <c r="E10" i="7"/>
  <c r="D10" i="7"/>
  <c r="K9" i="7"/>
  <c r="I9" i="7"/>
  <c r="H9" i="7"/>
  <c r="G9" i="7"/>
  <c r="F9" i="7"/>
  <c r="E9" i="7"/>
  <c r="D9" i="7"/>
  <c r="K8" i="7"/>
  <c r="I8" i="7"/>
  <c r="H8" i="7"/>
  <c r="G8" i="7"/>
  <c r="F8" i="7"/>
  <c r="E8" i="7"/>
  <c r="D8" i="7"/>
  <c r="K7" i="7"/>
  <c r="I7" i="7"/>
  <c r="H7" i="7"/>
  <c r="G7" i="7"/>
  <c r="F7" i="7"/>
  <c r="E7" i="7"/>
  <c r="D7" i="7"/>
  <c r="K6" i="7"/>
  <c r="I6" i="7"/>
  <c r="H6" i="7"/>
  <c r="G6" i="7"/>
  <c r="F6" i="7"/>
  <c r="E6" i="7"/>
  <c r="D6" i="7"/>
  <c r="Z7" i="6"/>
  <c r="AC5" i="6"/>
  <c r="AD5" i="6"/>
  <c r="AG5" i="6"/>
  <c r="AH5" i="6"/>
  <c r="AK5" i="6"/>
  <c r="AL5" i="6"/>
  <c r="AO5" i="6"/>
  <c r="AP5" i="6"/>
  <c r="AS5" i="6"/>
  <c r="AT5" i="6"/>
  <c r="AW5" i="6"/>
  <c r="AX5" i="6"/>
  <c r="Z5" i="6"/>
  <c r="Z6" i="6"/>
  <c r="Z9" i="6"/>
  <c r="Z10" i="6"/>
  <c r="Z13" i="6"/>
  <c r="Z14" i="6"/>
  <c r="Z17" i="6"/>
  <c r="Z18" i="6"/>
  <c r="Z21" i="6"/>
  <c r="Z22" i="6"/>
  <c r="Z25" i="6"/>
  <c r="Z26" i="6"/>
  <c r="Z29" i="6"/>
  <c r="AA4" i="6"/>
  <c r="AB4" i="6"/>
  <c r="AD4" i="6"/>
  <c r="AE4" i="6"/>
  <c r="AF4" i="6"/>
  <c r="AH4" i="6"/>
  <c r="AI4" i="6"/>
  <c r="AJ4" i="6"/>
  <c r="AL4" i="6"/>
  <c r="AM4" i="6"/>
  <c r="AN4" i="6"/>
  <c r="AP4" i="6"/>
  <c r="AQ4" i="6"/>
  <c r="AR4" i="6"/>
  <c r="AT4" i="6"/>
  <c r="AU4" i="6"/>
  <c r="AV4" i="6"/>
  <c r="AX4" i="6"/>
  <c r="AY4" i="6"/>
  <c r="G5" i="6"/>
  <c r="AA5" i="6"/>
  <c r="AB5" i="6"/>
  <c r="AE5" i="6"/>
  <c r="AF5" i="6"/>
  <c r="AI5" i="6"/>
  <c r="AJ5" i="6"/>
  <c r="AM5" i="6"/>
  <c r="AM31" i="6" s="1"/>
  <c r="AN5" i="6"/>
  <c r="AQ5" i="6"/>
  <c r="AR5" i="6"/>
  <c r="AU5" i="6"/>
  <c r="AV5" i="6"/>
  <c r="AY5" i="6"/>
  <c r="K6" i="6"/>
  <c r="AA6" i="6"/>
  <c r="AB6" i="6"/>
  <c r="AD6" i="6"/>
  <c r="AE6" i="6"/>
  <c r="AF6" i="6"/>
  <c r="AH6" i="6"/>
  <c r="AI6" i="6"/>
  <c r="AJ6" i="6"/>
  <c r="AL6" i="6"/>
  <c r="AM6" i="6"/>
  <c r="AN6" i="6"/>
  <c r="AP6" i="6"/>
  <c r="AQ6" i="6"/>
  <c r="AR6" i="6"/>
  <c r="AT6" i="6"/>
  <c r="AU6" i="6"/>
  <c r="AV6" i="6"/>
  <c r="AX6" i="6"/>
  <c r="AY6" i="6"/>
  <c r="AA7" i="6"/>
  <c r="AB7" i="6"/>
  <c r="AC7" i="6"/>
  <c r="AD7" i="6"/>
  <c r="AE7" i="6"/>
  <c r="AF7" i="6"/>
  <c r="AG7" i="6"/>
  <c r="AH7" i="6"/>
  <c r="AI7" i="6"/>
  <c r="AJ7" i="6"/>
  <c r="AK7" i="6"/>
  <c r="AL7" i="6"/>
  <c r="AM7" i="6"/>
  <c r="AN7" i="6"/>
  <c r="AO7" i="6"/>
  <c r="AP7" i="6"/>
  <c r="AQ7" i="6"/>
  <c r="AR7" i="6"/>
  <c r="AS7" i="6"/>
  <c r="AT7" i="6"/>
  <c r="AU7" i="6"/>
  <c r="AV7" i="6"/>
  <c r="AW7" i="6"/>
  <c r="AX7" i="6"/>
  <c r="AY7" i="6"/>
  <c r="AA8" i="6"/>
  <c r="AB8" i="6"/>
  <c r="AD8" i="6"/>
  <c r="AE8" i="6"/>
  <c r="AF8" i="6"/>
  <c r="AH8" i="6"/>
  <c r="AI8" i="6"/>
  <c r="AJ8" i="6"/>
  <c r="AL8" i="6"/>
  <c r="AM8" i="6"/>
  <c r="AN8" i="6"/>
  <c r="AP8" i="6"/>
  <c r="AQ8" i="6"/>
  <c r="AR8" i="6"/>
  <c r="AT8" i="6"/>
  <c r="AU8" i="6"/>
  <c r="AV8" i="6"/>
  <c r="AX8" i="6"/>
  <c r="AY8" i="6"/>
  <c r="AA9" i="6"/>
  <c r="AB9" i="6"/>
  <c r="AD9" i="6"/>
  <c r="AE9" i="6"/>
  <c r="AF9" i="6"/>
  <c r="AH9" i="6"/>
  <c r="AI9" i="6"/>
  <c r="AJ9" i="6"/>
  <c r="AL9" i="6"/>
  <c r="AM9" i="6"/>
  <c r="AN9" i="6"/>
  <c r="AP9" i="6"/>
  <c r="AQ9" i="6"/>
  <c r="AR9" i="6"/>
  <c r="AT9" i="6"/>
  <c r="AU9" i="6"/>
  <c r="AV9" i="6"/>
  <c r="AX9" i="6"/>
  <c r="AY9" i="6"/>
  <c r="AA10" i="6"/>
  <c r="AB10" i="6"/>
  <c r="AD10" i="6"/>
  <c r="AE10" i="6"/>
  <c r="AF10" i="6"/>
  <c r="AH10" i="6"/>
  <c r="AI10" i="6"/>
  <c r="AJ10" i="6"/>
  <c r="AL10" i="6"/>
  <c r="AM10" i="6"/>
  <c r="AN10" i="6"/>
  <c r="AP10" i="6"/>
  <c r="AQ10" i="6"/>
  <c r="AR10" i="6"/>
  <c r="AT10" i="6"/>
  <c r="AU10" i="6"/>
  <c r="AV10" i="6"/>
  <c r="AX10" i="6"/>
  <c r="AY10" i="6"/>
  <c r="O11" i="6"/>
  <c r="AA11" i="6"/>
  <c r="AB11" i="6"/>
  <c r="AD11" i="6"/>
  <c r="AE11" i="6"/>
  <c r="AF11" i="6"/>
  <c r="AH11" i="6"/>
  <c r="AI11" i="6"/>
  <c r="AJ11" i="6"/>
  <c r="AL11" i="6"/>
  <c r="AM11" i="6"/>
  <c r="AN11" i="6"/>
  <c r="AP11" i="6"/>
  <c r="AQ11" i="6"/>
  <c r="AR11" i="6"/>
  <c r="AT11" i="6"/>
  <c r="AU11" i="6"/>
  <c r="AV11" i="6"/>
  <c r="AX11" i="6"/>
  <c r="AY11" i="6"/>
  <c r="AA12" i="6"/>
  <c r="AB12" i="6"/>
  <c r="AD12" i="6"/>
  <c r="AE12" i="6"/>
  <c r="AF12" i="6"/>
  <c r="AH12" i="6"/>
  <c r="AI12" i="6"/>
  <c r="AJ12" i="6"/>
  <c r="AL12" i="6"/>
  <c r="AM12" i="6"/>
  <c r="AN12" i="6"/>
  <c r="AP12" i="6"/>
  <c r="AQ12" i="6"/>
  <c r="AR12" i="6"/>
  <c r="AT12" i="6"/>
  <c r="AU12" i="6"/>
  <c r="AV12" i="6"/>
  <c r="AX12" i="6"/>
  <c r="AY12" i="6"/>
  <c r="AA13" i="6"/>
  <c r="AA31" i="6" s="1"/>
  <c r="AB13" i="6"/>
  <c r="AD13" i="6"/>
  <c r="AE13" i="6"/>
  <c r="AF13" i="6"/>
  <c r="AH13" i="6"/>
  <c r="AI13" i="6"/>
  <c r="AJ13" i="6"/>
  <c r="AL13" i="6"/>
  <c r="AM13" i="6"/>
  <c r="AN13" i="6"/>
  <c r="AP13" i="6"/>
  <c r="AQ13" i="6"/>
  <c r="AR13" i="6"/>
  <c r="AT13" i="6"/>
  <c r="AU13" i="6"/>
  <c r="AV13" i="6"/>
  <c r="AX13" i="6"/>
  <c r="AY13"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O15" i="6"/>
  <c r="AA15" i="6"/>
  <c r="AB15" i="6"/>
  <c r="AD15" i="6"/>
  <c r="AE15" i="6"/>
  <c r="AF15" i="6"/>
  <c r="AH15" i="6"/>
  <c r="AI15" i="6"/>
  <c r="AJ15" i="6"/>
  <c r="AL15" i="6"/>
  <c r="AM15" i="6"/>
  <c r="AN15" i="6"/>
  <c r="AP15" i="6"/>
  <c r="AQ15" i="6"/>
  <c r="AR15" i="6"/>
  <c r="AT15" i="6"/>
  <c r="AU15" i="6"/>
  <c r="AV15" i="6"/>
  <c r="AX15" i="6"/>
  <c r="AY15" i="6"/>
  <c r="S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W17" i="6"/>
  <c r="AA17" i="6"/>
  <c r="AB17" i="6"/>
  <c r="AD17" i="6"/>
  <c r="AE17" i="6"/>
  <c r="AF17" i="6"/>
  <c r="AH17" i="6"/>
  <c r="AI17" i="6"/>
  <c r="AJ17" i="6"/>
  <c r="AL17" i="6"/>
  <c r="AM17" i="6"/>
  <c r="AN17" i="6"/>
  <c r="AP17" i="6"/>
  <c r="AQ17" i="6"/>
  <c r="AR17" i="6"/>
  <c r="AT17" i="6"/>
  <c r="AU17" i="6"/>
  <c r="AV17" i="6"/>
  <c r="AX17" i="6"/>
  <c r="AY17" i="6"/>
  <c r="K18" i="6"/>
  <c r="O18" i="6"/>
  <c r="AA18" i="6"/>
  <c r="AB18" i="6"/>
  <c r="AD18" i="6"/>
  <c r="AE18" i="6"/>
  <c r="AF18" i="6"/>
  <c r="AH18" i="6"/>
  <c r="AI18" i="6"/>
  <c r="AJ18" i="6"/>
  <c r="AL18" i="6"/>
  <c r="AM18" i="6"/>
  <c r="AN18" i="6"/>
  <c r="AP18" i="6"/>
  <c r="AQ18" i="6"/>
  <c r="AR18" i="6"/>
  <c r="AT18" i="6"/>
  <c r="AU18" i="6"/>
  <c r="AV18" i="6"/>
  <c r="AX18" i="6"/>
  <c r="AY18" i="6"/>
  <c r="O19" i="6"/>
  <c r="S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G20" i="6"/>
  <c r="S20" i="6"/>
  <c r="W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G21" i="6"/>
  <c r="K21" i="6"/>
  <c r="W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K22" i="6"/>
  <c r="O22" i="6"/>
  <c r="AA22" i="6"/>
  <c r="AB22" i="6"/>
  <c r="AD22" i="6"/>
  <c r="AE22" i="6"/>
  <c r="AF22" i="6"/>
  <c r="AH22" i="6"/>
  <c r="AI22" i="6"/>
  <c r="AJ22" i="6"/>
  <c r="AL22" i="6"/>
  <c r="AM22" i="6"/>
  <c r="AN22" i="6"/>
  <c r="AP22" i="6"/>
  <c r="AQ22" i="6"/>
  <c r="AR22" i="6"/>
  <c r="AT22" i="6"/>
  <c r="AU22" i="6"/>
  <c r="AV22" i="6"/>
  <c r="AX22" i="6"/>
  <c r="AY22" i="6"/>
  <c r="O23" i="6"/>
  <c r="S23" i="6"/>
  <c r="AA23" i="6"/>
  <c r="AB23" i="6"/>
  <c r="AD23" i="6"/>
  <c r="AE23" i="6"/>
  <c r="AF23" i="6"/>
  <c r="AH23" i="6"/>
  <c r="AI23" i="6"/>
  <c r="AJ23" i="6"/>
  <c r="AL23" i="6"/>
  <c r="AM23" i="6"/>
  <c r="AN23" i="6"/>
  <c r="AP23" i="6"/>
  <c r="AQ23" i="6"/>
  <c r="AR23" i="6"/>
  <c r="AT23" i="6"/>
  <c r="AU23" i="6"/>
  <c r="AV23" i="6"/>
  <c r="AX23" i="6"/>
  <c r="AY23" i="6"/>
  <c r="G24" i="6"/>
  <c r="S24" i="6"/>
  <c r="W24" i="6"/>
  <c r="AA24" i="6"/>
  <c r="AB24" i="6"/>
  <c r="AD24" i="6"/>
  <c r="AE24" i="6"/>
  <c r="AF24" i="6"/>
  <c r="AH24" i="6"/>
  <c r="AI24" i="6"/>
  <c r="AJ24" i="6"/>
  <c r="AL24" i="6"/>
  <c r="AM24" i="6"/>
  <c r="AN24" i="6"/>
  <c r="AP24" i="6"/>
  <c r="AQ24" i="6"/>
  <c r="AR24" i="6"/>
  <c r="AT24" i="6"/>
  <c r="AU24" i="6"/>
  <c r="AV24" i="6"/>
  <c r="AX24" i="6"/>
  <c r="AY24" i="6"/>
  <c r="G25" i="6"/>
  <c r="K25" i="6"/>
  <c r="W25" i="6"/>
  <c r="AA25" i="6"/>
  <c r="AB25" i="6"/>
  <c r="AD25" i="6"/>
  <c r="AE25" i="6"/>
  <c r="AF25" i="6"/>
  <c r="AH25" i="6"/>
  <c r="AI25" i="6"/>
  <c r="AJ25" i="6"/>
  <c r="AL25" i="6"/>
  <c r="AM25" i="6"/>
  <c r="AN25" i="6"/>
  <c r="AP25" i="6"/>
  <c r="AQ25" i="6"/>
  <c r="AR25" i="6"/>
  <c r="AT25" i="6"/>
  <c r="AU25" i="6"/>
  <c r="AV25" i="6"/>
  <c r="AX25" i="6"/>
  <c r="AY25" i="6"/>
  <c r="K26" i="6"/>
  <c r="O26" i="6"/>
  <c r="AA26" i="6"/>
  <c r="AB26" i="6"/>
  <c r="AD26" i="6"/>
  <c r="AE26" i="6"/>
  <c r="AF26" i="6"/>
  <c r="AH26" i="6"/>
  <c r="AI26" i="6"/>
  <c r="AJ26" i="6"/>
  <c r="AL26" i="6"/>
  <c r="AM26" i="6"/>
  <c r="AN26" i="6"/>
  <c r="AP26" i="6"/>
  <c r="AQ26" i="6"/>
  <c r="AR26" i="6"/>
  <c r="AT26" i="6"/>
  <c r="AU26" i="6"/>
  <c r="AV26" i="6"/>
  <c r="AX26" i="6"/>
  <c r="AY26" i="6"/>
  <c r="O27" i="6"/>
  <c r="S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G28" i="6"/>
  <c r="S28" i="6"/>
  <c r="W28" i="6"/>
  <c r="AA28" i="6"/>
  <c r="AB28" i="6"/>
  <c r="AC28" i="6"/>
  <c r="AD28" i="6"/>
  <c r="AE28" i="6"/>
  <c r="AF28" i="6"/>
  <c r="AG28" i="6"/>
  <c r="AH28" i="6"/>
  <c r="AI28" i="6"/>
  <c r="AJ28" i="6"/>
  <c r="AK28" i="6"/>
  <c r="AL28" i="6"/>
  <c r="AM28" i="6"/>
  <c r="AN28" i="6"/>
  <c r="AO28" i="6"/>
  <c r="AP28" i="6"/>
  <c r="AQ28" i="6"/>
  <c r="AR28" i="6"/>
  <c r="AS28" i="6"/>
  <c r="AT28" i="6"/>
  <c r="AU28" i="6"/>
  <c r="AV28" i="6"/>
  <c r="AW28" i="6"/>
  <c r="AX28" i="6"/>
  <c r="AY28" i="6"/>
  <c r="G29" i="6"/>
  <c r="J29" i="6"/>
  <c r="O29" i="6"/>
  <c r="V29" i="6"/>
  <c r="AA29" i="6"/>
  <c r="AB29" i="6"/>
  <c r="AD29" i="6"/>
  <c r="AE29" i="6"/>
  <c r="AF29" i="6"/>
  <c r="AH29" i="6"/>
  <c r="AI29" i="6"/>
  <c r="AJ29" i="6"/>
  <c r="AL29" i="6"/>
  <c r="AM29" i="6"/>
  <c r="AN29" i="6"/>
  <c r="AP29" i="6"/>
  <c r="AQ29" i="6"/>
  <c r="AR29" i="6"/>
  <c r="AT29" i="6"/>
  <c r="AU29" i="6"/>
  <c r="AV29" i="6"/>
  <c r="AX29" i="6"/>
  <c r="AY29" i="6"/>
  <c r="AE31" i="6"/>
  <c r="AI31" i="6"/>
  <c r="AU31" i="6"/>
  <c r="AY31" i="6"/>
  <c r="C29" i="6"/>
  <c r="C5" i="6"/>
  <c r="C8" i="6"/>
  <c r="C9" i="6"/>
  <c r="C12" i="6"/>
  <c r="C13" i="6"/>
  <c r="C16" i="6"/>
  <c r="C17" i="6"/>
  <c r="C20" i="6"/>
  <c r="C21" i="6"/>
  <c r="C24" i="6"/>
  <c r="C25" i="6"/>
  <c r="Y29" i="6"/>
  <c r="W13" i="6"/>
  <c r="S12" i="6"/>
  <c r="O7" i="6"/>
  <c r="K19" i="6"/>
  <c r="G17" i="6"/>
  <c r="C55" i="3"/>
  <c r="C27" i="6" s="1"/>
  <c r="K30" i="5"/>
  <c r="K29" i="5"/>
  <c r="K28" i="5"/>
  <c r="K27" i="5"/>
  <c r="K26" i="5"/>
  <c r="K24" i="5"/>
  <c r="K23" i="5"/>
  <c r="K22" i="5"/>
  <c r="K21" i="5"/>
  <c r="K20" i="5"/>
  <c r="K19" i="5"/>
  <c r="K18" i="5"/>
  <c r="K17" i="5"/>
  <c r="K16" i="5"/>
  <c r="K15" i="5"/>
  <c r="K14" i="5"/>
  <c r="K13" i="5"/>
  <c r="K12" i="5"/>
  <c r="K11" i="5"/>
  <c r="K10" i="5"/>
  <c r="K9" i="5"/>
  <c r="K8" i="5"/>
  <c r="K7" i="5"/>
  <c r="K6" i="5"/>
  <c r="AV55" i="2"/>
  <c r="AW55" i="2"/>
  <c r="AX55" i="2"/>
  <c r="AY55" i="2"/>
  <c r="AY4" i="4" s="1"/>
  <c r="AV4" i="4"/>
  <c r="AW4" i="4"/>
  <c r="AX4" i="4"/>
  <c r="AV5" i="4"/>
  <c r="AW5" i="4"/>
  <c r="AX5" i="4"/>
  <c r="AY5" i="4"/>
  <c r="AV6" i="4"/>
  <c r="AW6" i="4"/>
  <c r="AX6" i="4"/>
  <c r="AY6" i="4"/>
  <c r="AV7" i="4"/>
  <c r="AW7" i="4"/>
  <c r="AX7" i="4"/>
  <c r="AY7" i="4"/>
  <c r="AV8" i="4"/>
  <c r="AW8" i="4"/>
  <c r="AX8" i="4"/>
  <c r="AY8" i="4"/>
  <c r="AV9" i="4"/>
  <c r="AW9" i="4"/>
  <c r="AX9" i="4"/>
  <c r="AY9" i="4"/>
  <c r="AV10" i="4"/>
  <c r="AW10" i="4"/>
  <c r="AX10" i="4"/>
  <c r="AY10" i="4"/>
  <c r="AV11" i="4"/>
  <c r="AW11" i="4"/>
  <c r="AX11" i="4"/>
  <c r="AY11" i="4"/>
  <c r="AV12" i="4"/>
  <c r="AW12" i="4"/>
  <c r="AX12" i="4"/>
  <c r="AY12" i="4"/>
  <c r="AV13" i="4"/>
  <c r="AW13" i="4"/>
  <c r="AX13" i="4"/>
  <c r="AY13" i="4"/>
  <c r="AV14" i="4"/>
  <c r="AW14" i="4"/>
  <c r="AX14" i="4"/>
  <c r="AY14" i="4"/>
  <c r="AV15" i="4"/>
  <c r="AW15" i="4"/>
  <c r="AX15" i="4"/>
  <c r="AY15" i="4"/>
  <c r="AV16" i="4"/>
  <c r="AW16" i="4"/>
  <c r="AX16" i="4"/>
  <c r="AY16" i="4"/>
  <c r="AV17" i="4"/>
  <c r="AW17" i="4"/>
  <c r="AX17" i="4"/>
  <c r="AY17" i="4"/>
  <c r="AV18" i="4"/>
  <c r="AW18" i="4"/>
  <c r="AX18" i="4"/>
  <c r="AY18" i="4"/>
  <c r="AV19" i="4"/>
  <c r="AW19" i="4"/>
  <c r="AX19" i="4"/>
  <c r="AY19" i="4"/>
  <c r="AV20" i="4"/>
  <c r="AW20" i="4"/>
  <c r="AX20" i="4"/>
  <c r="AY20" i="4"/>
  <c r="AV21" i="4"/>
  <c r="AW21" i="4"/>
  <c r="AX21" i="4"/>
  <c r="AY21" i="4"/>
  <c r="AV22" i="4"/>
  <c r="AW22" i="4"/>
  <c r="AX22" i="4"/>
  <c r="AY22" i="4"/>
  <c r="AV23" i="4"/>
  <c r="AW23" i="4"/>
  <c r="AX23" i="4"/>
  <c r="AY23" i="4"/>
  <c r="AV24" i="4"/>
  <c r="AW24" i="4"/>
  <c r="AX24" i="4"/>
  <c r="AY24" i="4"/>
  <c r="AV25" i="4"/>
  <c r="AW25" i="4"/>
  <c r="AX25" i="4"/>
  <c r="AY25" i="4"/>
  <c r="AV26" i="4"/>
  <c r="AW26" i="4"/>
  <c r="AX26" i="4"/>
  <c r="AY26" i="4"/>
  <c r="AV27" i="4"/>
  <c r="AW27" i="4"/>
  <c r="AX27" i="4"/>
  <c r="AY27" i="4"/>
  <c r="AV28" i="4"/>
  <c r="AW28" i="4"/>
  <c r="AX28" i="4"/>
  <c r="AY28" i="4"/>
  <c r="AV29" i="4"/>
  <c r="AW29" i="4"/>
  <c r="AX29" i="4"/>
  <c r="AY29" i="4"/>
  <c r="AV31" i="4"/>
  <c r="AW31" i="4"/>
  <c r="AX31" i="4"/>
  <c r="AY31" i="4"/>
  <c r="AU4" i="4"/>
  <c r="AU5" i="4"/>
  <c r="AU6" i="4"/>
  <c r="AU7" i="4"/>
  <c r="AU8" i="4"/>
  <c r="AU9" i="4"/>
  <c r="AU10" i="4"/>
  <c r="AU11" i="4"/>
  <c r="AU12" i="4"/>
  <c r="AU13" i="4"/>
  <c r="AU14" i="4"/>
  <c r="AU15" i="4"/>
  <c r="AU31" i="4" s="1"/>
  <c r="AU16" i="4"/>
  <c r="AU17" i="4"/>
  <c r="AU18" i="4"/>
  <c r="AU19" i="4"/>
  <c r="AU20" i="4"/>
  <c r="AU21" i="4"/>
  <c r="AU22" i="4"/>
  <c r="AU23" i="4"/>
  <c r="AU24" i="4"/>
  <c r="AU25" i="4"/>
  <c r="AU26" i="4"/>
  <c r="AU27" i="4"/>
  <c r="AU28" i="4"/>
  <c r="AU29" i="4"/>
  <c r="AP31" i="6" l="1"/>
  <c r="AQ31" i="6"/>
  <c r="AR31" i="6"/>
  <c r="AJ31" i="6"/>
  <c r="AB31" i="6"/>
  <c r="AX31" i="6"/>
  <c r="AT31" i="6"/>
  <c r="AL31" i="6"/>
  <c r="AD31" i="6"/>
  <c r="E32" i="7"/>
  <c r="I32" i="7"/>
  <c r="AH31" i="6"/>
  <c r="AV31" i="6"/>
  <c r="AN31" i="6"/>
  <c r="AF31" i="6"/>
  <c r="F32" i="7"/>
  <c r="K32" i="7"/>
  <c r="K34" i="7" s="1"/>
  <c r="G2" i="7"/>
  <c r="G5" i="7" s="1"/>
  <c r="H2" i="7"/>
  <c r="H5" i="7" s="1"/>
  <c r="N5" i="7" s="1"/>
  <c r="D32" i="7"/>
  <c r="E2" i="7"/>
  <c r="E5" i="7" s="1"/>
  <c r="I2" i="7"/>
  <c r="I5" i="7" s="1"/>
  <c r="K2" i="7"/>
  <c r="K5" i="7" s="1"/>
  <c r="F2" i="7"/>
  <c r="F5" i="7" s="1"/>
  <c r="G32" i="7"/>
  <c r="H32" i="7"/>
  <c r="D2" i="7"/>
  <c r="D5" i="7" s="1"/>
  <c r="AW22" i="6"/>
  <c r="AS22" i="6"/>
  <c r="AO22" i="6"/>
  <c r="AK22" i="6"/>
  <c r="AG22" i="6"/>
  <c r="AC22" i="6"/>
  <c r="AW13" i="6"/>
  <c r="AS13" i="6"/>
  <c r="AO13" i="6"/>
  <c r="AK13" i="6"/>
  <c r="AG13" i="6"/>
  <c r="AC13" i="6"/>
  <c r="AW10" i="6"/>
  <c r="AS10" i="6"/>
  <c r="AO10" i="6"/>
  <c r="AK10" i="6"/>
  <c r="AG10" i="6"/>
  <c r="AC10" i="6"/>
  <c r="AW6" i="6"/>
  <c r="AS6" i="6"/>
  <c r="AO6" i="6"/>
  <c r="AK6" i="6"/>
  <c r="AG6" i="6"/>
  <c r="AC6" i="6"/>
  <c r="AW4" i="6"/>
  <c r="AS4" i="6"/>
  <c r="AO4" i="6"/>
  <c r="AK4" i="6"/>
  <c r="AG4" i="6"/>
  <c r="AC4" i="6"/>
  <c r="Z28" i="6"/>
  <c r="Z24" i="6"/>
  <c r="Z20" i="6"/>
  <c r="Z16" i="6"/>
  <c r="Z12" i="6"/>
  <c r="Z8" i="6"/>
  <c r="Z4" i="6"/>
  <c r="AW25" i="6"/>
  <c r="AS25" i="6"/>
  <c r="AO25" i="6"/>
  <c r="AK25" i="6"/>
  <c r="AG25" i="6"/>
  <c r="AC25" i="6"/>
  <c r="AW24" i="6"/>
  <c r="AS24" i="6"/>
  <c r="AO24" i="6"/>
  <c r="AK24" i="6"/>
  <c r="AG24" i="6"/>
  <c r="AC24" i="6"/>
  <c r="AW23" i="6"/>
  <c r="AS23" i="6"/>
  <c r="AO23" i="6"/>
  <c r="AK23" i="6"/>
  <c r="AG23" i="6"/>
  <c r="AC23" i="6"/>
  <c r="AW17" i="6"/>
  <c r="AS17" i="6"/>
  <c r="AO17" i="6"/>
  <c r="AK17" i="6"/>
  <c r="AG17" i="6"/>
  <c r="AC17" i="6"/>
  <c r="AW15" i="6"/>
  <c r="AS15" i="6"/>
  <c r="AO15" i="6"/>
  <c r="AK15" i="6"/>
  <c r="AG15" i="6"/>
  <c r="AC15" i="6"/>
  <c r="AW12" i="6"/>
  <c r="AS12" i="6"/>
  <c r="AO12" i="6"/>
  <c r="AK12" i="6"/>
  <c r="AG12" i="6"/>
  <c r="AC12" i="6"/>
  <c r="AW9" i="6"/>
  <c r="AS9" i="6"/>
  <c r="AO9" i="6"/>
  <c r="AK9" i="6"/>
  <c r="AG9" i="6"/>
  <c r="AC9" i="6"/>
  <c r="Z27" i="6"/>
  <c r="Z23" i="6"/>
  <c r="Z19" i="6"/>
  <c r="Z15" i="6"/>
  <c r="Z11" i="6"/>
  <c r="AW29" i="6"/>
  <c r="AS29" i="6"/>
  <c r="AO29" i="6"/>
  <c r="AK29" i="6"/>
  <c r="AG29" i="6"/>
  <c r="AC29" i="6"/>
  <c r="AW26" i="6"/>
  <c r="AS26" i="6"/>
  <c r="AO26" i="6"/>
  <c r="AK26" i="6"/>
  <c r="AG26" i="6"/>
  <c r="AC26" i="6"/>
  <c r="AW18" i="6"/>
  <c r="AS18" i="6"/>
  <c r="AO18" i="6"/>
  <c r="AK18" i="6"/>
  <c r="AG18" i="6"/>
  <c r="AC18" i="6"/>
  <c r="AW11" i="6"/>
  <c r="AS11" i="6"/>
  <c r="AO11" i="6"/>
  <c r="AK11" i="6"/>
  <c r="AG11" i="6"/>
  <c r="AC11" i="6"/>
  <c r="AW8" i="6"/>
  <c r="AS8" i="6"/>
  <c r="AO8" i="6"/>
  <c r="AK8" i="6"/>
  <c r="AG8" i="6"/>
  <c r="AC8" i="6"/>
  <c r="I4" i="6"/>
  <c r="I5" i="6"/>
  <c r="I6" i="6"/>
  <c r="I7" i="6"/>
  <c r="I8" i="6"/>
  <c r="I9" i="6"/>
  <c r="I10" i="6"/>
  <c r="I11" i="6"/>
  <c r="I12" i="6"/>
  <c r="I13" i="6"/>
  <c r="I14" i="6"/>
  <c r="I15" i="6"/>
  <c r="I16" i="6"/>
  <c r="I17" i="6"/>
  <c r="I18" i="6"/>
  <c r="I19" i="6"/>
  <c r="I20" i="6"/>
  <c r="I21" i="6"/>
  <c r="I22" i="6"/>
  <c r="I23" i="6"/>
  <c r="I24" i="6"/>
  <c r="I25" i="6"/>
  <c r="I26" i="6"/>
  <c r="I27" i="6"/>
  <c r="I28" i="6"/>
  <c r="I29" i="6"/>
  <c r="U4" i="6"/>
  <c r="U5" i="6"/>
  <c r="U6" i="6"/>
  <c r="U7" i="6"/>
  <c r="U8" i="6"/>
  <c r="U9" i="6"/>
  <c r="U10" i="6"/>
  <c r="U11" i="6"/>
  <c r="U12" i="6"/>
  <c r="U13" i="6"/>
  <c r="U14" i="6"/>
  <c r="U15" i="6"/>
  <c r="U16" i="6"/>
  <c r="U17" i="6"/>
  <c r="U18" i="6"/>
  <c r="U19" i="6"/>
  <c r="U20" i="6"/>
  <c r="U21" i="6"/>
  <c r="U22" i="6"/>
  <c r="U23" i="6"/>
  <c r="U24" i="6"/>
  <c r="U25" i="6"/>
  <c r="U26" i="6"/>
  <c r="U27" i="6"/>
  <c r="U28" i="6"/>
  <c r="U29" i="6"/>
  <c r="F4" i="6"/>
  <c r="F5" i="6"/>
  <c r="F6" i="6"/>
  <c r="F7" i="6"/>
  <c r="F8" i="6"/>
  <c r="F9" i="6"/>
  <c r="F10" i="6"/>
  <c r="F11" i="6"/>
  <c r="F12" i="6"/>
  <c r="F13" i="6"/>
  <c r="F14" i="6"/>
  <c r="F15" i="6"/>
  <c r="F16" i="6"/>
  <c r="F17" i="6"/>
  <c r="F18" i="6"/>
  <c r="F19" i="6"/>
  <c r="F20" i="6"/>
  <c r="F21" i="6"/>
  <c r="F22" i="6"/>
  <c r="F23" i="6"/>
  <c r="F24" i="6"/>
  <c r="F25" i="6"/>
  <c r="F26" i="6"/>
  <c r="F27" i="6"/>
  <c r="F28" i="6"/>
  <c r="F29" i="6"/>
  <c r="J4" i="6"/>
  <c r="J5" i="6"/>
  <c r="J6" i="6"/>
  <c r="J7" i="6"/>
  <c r="J8" i="6"/>
  <c r="J9" i="6"/>
  <c r="J10" i="6"/>
  <c r="J11" i="6"/>
  <c r="J12" i="6"/>
  <c r="J13" i="6"/>
  <c r="J14" i="6"/>
  <c r="J15" i="6"/>
  <c r="J16" i="6"/>
  <c r="J17" i="6"/>
  <c r="J18" i="6"/>
  <c r="J19" i="6"/>
  <c r="J20" i="6"/>
  <c r="J21" i="6"/>
  <c r="J22" i="6"/>
  <c r="J23" i="6"/>
  <c r="J24" i="6"/>
  <c r="J25" i="6"/>
  <c r="J26" i="6"/>
  <c r="J27" i="6"/>
  <c r="J28" i="6"/>
  <c r="N4" i="6"/>
  <c r="N5" i="6"/>
  <c r="N6" i="6"/>
  <c r="N7" i="6"/>
  <c r="N8" i="6"/>
  <c r="N9" i="6"/>
  <c r="N10" i="6"/>
  <c r="N11" i="6"/>
  <c r="N12" i="6"/>
  <c r="N13" i="6"/>
  <c r="N14" i="6"/>
  <c r="N15" i="6"/>
  <c r="N16" i="6"/>
  <c r="N17" i="6"/>
  <c r="N18" i="6"/>
  <c r="N19" i="6"/>
  <c r="N20" i="6"/>
  <c r="N21" i="6"/>
  <c r="N22" i="6"/>
  <c r="N23" i="6"/>
  <c r="N24" i="6"/>
  <c r="N25" i="6"/>
  <c r="N26" i="6"/>
  <c r="N27" i="6"/>
  <c r="N28" i="6"/>
  <c r="R4" i="6"/>
  <c r="R5" i="6"/>
  <c r="R6" i="6"/>
  <c r="R7" i="6"/>
  <c r="R8" i="6"/>
  <c r="R9" i="6"/>
  <c r="R10" i="6"/>
  <c r="R11" i="6"/>
  <c r="R12" i="6"/>
  <c r="R13" i="6"/>
  <c r="R14" i="6"/>
  <c r="R15" i="6"/>
  <c r="R16" i="6"/>
  <c r="R17" i="6"/>
  <c r="R18" i="6"/>
  <c r="R19" i="6"/>
  <c r="R20" i="6"/>
  <c r="R21" i="6"/>
  <c r="R22" i="6"/>
  <c r="R23" i="6"/>
  <c r="R24" i="6"/>
  <c r="R25" i="6"/>
  <c r="R26" i="6"/>
  <c r="R27" i="6"/>
  <c r="R28" i="6"/>
  <c r="V4" i="6"/>
  <c r="V5" i="6"/>
  <c r="V6" i="6"/>
  <c r="V7" i="6"/>
  <c r="V8" i="6"/>
  <c r="V9" i="6"/>
  <c r="V10" i="6"/>
  <c r="V11" i="6"/>
  <c r="V12" i="6"/>
  <c r="V13" i="6"/>
  <c r="V14" i="6"/>
  <c r="V15" i="6"/>
  <c r="V16" i="6"/>
  <c r="V17" i="6"/>
  <c r="V18" i="6"/>
  <c r="V19" i="6"/>
  <c r="V20" i="6"/>
  <c r="V21" i="6"/>
  <c r="V22" i="6"/>
  <c r="V23" i="6"/>
  <c r="V24" i="6"/>
  <c r="V25" i="6"/>
  <c r="V26" i="6"/>
  <c r="V27" i="6"/>
  <c r="V28" i="6"/>
  <c r="C4" i="6"/>
  <c r="C23" i="6"/>
  <c r="C19" i="6"/>
  <c r="C15" i="6"/>
  <c r="C31" i="6" s="1"/>
  <c r="C11" i="6"/>
  <c r="C7" i="6"/>
  <c r="C28" i="6"/>
  <c r="S29" i="6"/>
  <c r="N29" i="6"/>
  <c r="O28" i="6"/>
  <c r="K27" i="6"/>
  <c r="W26" i="6"/>
  <c r="G26" i="6"/>
  <c r="S25" i="6"/>
  <c r="O24" i="6"/>
  <c r="K23" i="6"/>
  <c r="W22" i="6"/>
  <c r="G22" i="6"/>
  <c r="S21" i="6"/>
  <c r="O20" i="6"/>
  <c r="W18" i="6"/>
  <c r="G18" i="6"/>
  <c r="M4" i="6"/>
  <c r="M5" i="6"/>
  <c r="M6" i="6"/>
  <c r="M7" i="6"/>
  <c r="M8" i="6"/>
  <c r="M9" i="6"/>
  <c r="M10" i="6"/>
  <c r="M11" i="6"/>
  <c r="M12" i="6"/>
  <c r="M13" i="6"/>
  <c r="M14" i="6"/>
  <c r="M15" i="6"/>
  <c r="M16" i="6"/>
  <c r="M17" i="6"/>
  <c r="M18" i="6"/>
  <c r="M19" i="6"/>
  <c r="M20" i="6"/>
  <c r="M21" i="6"/>
  <c r="M22" i="6"/>
  <c r="M23" i="6"/>
  <c r="M24" i="6"/>
  <c r="M25" i="6"/>
  <c r="M26" i="6"/>
  <c r="M27" i="6"/>
  <c r="M28" i="6"/>
  <c r="M29" i="6"/>
  <c r="Y4" i="6"/>
  <c r="Y5" i="6"/>
  <c r="Y6" i="6"/>
  <c r="Y7" i="6"/>
  <c r="Y8" i="6"/>
  <c r="Y9" i="6"/>
  <c r="Y10" i="6"/>
  <c r="Y11" i="6"/>
  <c r="Y12" i="6"/>
  <c r="Y13" i="6"/>
  <c r="Y14" i="6"/>
  <c r="Y15" i="6"/>
  <c r="Y16" i="6"/>
  <c r="Y17" i="6"/>
  <c r="Y18" i="6"/>
  <c r="Y19" i="6"/>
  <c r="Y20" i="6"/>
  <c r="Y21" i="6"/>
  <c r="Y22" i="6"/>
  <c r="Y23" i="6"/>
  <c r="Y24" i="6"/>
  <c r="Y25" i="6"/>
  <c r="Y26" i="6"/>
  <c r="Y27" i="6"/>
  <c r="Y28" i="6"/>
  <c r="G4" i="6"/>
  <c r="G8" i="6"/>
  <c r="G12" i="6"/>
  <c r="G16" i="6"/>
  <c r="G7" i="6"/>
  <c r="G11" i="6"/>
  <c r="G15" i="6"/>
  <c r="G6" i="6"/>
  <c r="G10" i="6"/>
  <c r="G14" i="6"/>
  <c r="K5" i="6"/>
  <c r="K9" i="6"/>
  <c r="K13" i="6"/>
  <c r="K17" i="6"/>
  <c r="K4" i="6"/>
  <c r="K8" i="6"/>
  <c r="K12" i="6"/>
  <c r="K16" i="6"/>
  <c r="K7" i="6"/>
  <c r="K11" i="6"/>
  <c r="K15" i="6"/>
  <c r="O6" i="6"/>
  <c r="O10" i="6"/>
  <c r="O14" i="6"/>
  <c r="O5" i="6"/>
  <c r="O9" i="6"/>
  <c r="O13" i="6"/>
  <c r="O17" i="6"/>
  <c r="O4" i="6"/>
  <c r="O8" i="6"/>
  <c r="O12" i="6"/>
  <c r="O16" i="6"/>
  <c r="S7" i="6"/>
  <c r="S11" i="6"/>
  <c r="S15" i="6"/>
  <c r="S6" i="6"/>
  <c r="S10" i="6"/>
  <c r="S14" i="6"/>
  <c r="S5" i="6"/>
  <c r="S9" i="6"/>
  <c r="S13" i="6"/>
  <c r="S17" i="6"/>
  <c r="W4" i="6"/>
  <c r="W8" i="6"/>
  <c r="W12" i="6"/>
  <c r="W16" i="6"/>
  <c r="W7" i="6"/>
  <c r="W11" i="6"/>
  <c r="W15" i="6"/>
  <c r="W6" i="6"/>
  <c r="W10" i="6"/>
  <c r="W14" i="6"/>
  <c r="C26" i="6"/>
  <c r="C22" i="6"/>
  <c r="C18" i="6"/>
  <c r="C14" i="6"/>
  <c r="C10" i="6"/>
  <c r="C6" i="6"/>
  <c r="W29" i="6"/>
  <c r="R29" i="6"/>
  <c r="K29" i="6"/>
  <c r="K28" i="6"/>
  <c r="W27" i="6"/>
  <c r="G27" i="6"/>
  <c r="S26" i="6"/>
  <c r="O25" i="6"/>
  <c r="K24" i="6"/>
  <c r="W23" i="6"/>
  <c r="G23" i="6"/>
  <c r="S22" i="6"/>
  <c r="O21" i="6"/>
  <c r="K20" i="6"/>
  <c r="W19" i="6"/>
  <c r="G19" i="6"/>
  <c r="S18" i="6"/>
  <c r="K14" i="6"/>
  <c r="G13" i="6"/>
  <c r="W9" i="6"/>
  <c r="S8" i="6"/>
  <c r="E4" i="6"/>
  <c r="E5" i="6"/>
  <c r="E6" i="6"/>
  <c r="E7" i="6"/>
  <c r="E8" i="6"/>
  <c r="E9" i="6"/>
  <c r="E10" i="6"/>
  <c r="E11" i="6"/>
  <c r="E12" i="6"/>
  <c r="E13" i="6"/>
  <c r="E14" i="6"/>
  <c r="E15" i="6"/>
  <c r="E16" i="6"/>
  <c r="E17" i="6"/>
  <c r="E18" i="6"/>
  <c r="E19" i="6"/>
  <c r="E20" i="6"/>
  <c r="E21" i="6"/>
  <c r="E22" i="6"/>
  <c r="E23" i="6"/>
  <c r="E24" i="6"/>
  <c r="E25" i="6"/>
  <c r="E26" i="6"/>
  <c r="E27" i="6"/>
  <c r="E28" i="6"/>
  <c r="E29" i="6"/>
  <c r="Q4" i="6"/>
  <c r="Q5" i="6"/>
  <c r="Q6" i="6"/>
  <c r="Q7" i="6"/>
  <c r="Q8" i="6"/>
  <c r="Q9" i="6"/>
  <c r="Q10" i="6"/>
  <c r="Q11" i="6"/>
  <c r="Q12" i="6"/>
  <c r="Q13" i="6"/>
  <c r="Q14" i="6"/>
  <c r="Q15" i="6"/>
  <c r="Q16" i="6"/>
  <c r="Q17" i="6"/>
  <c r="Q18" i="6"/>
  <c r="Q19" i="6"/>
  <c r="Q20" i="6"/>
  <c r="Q21" i="6"/>
  <c r="Q22" i="6"/>
  <c r="Q23" i="6"/>
  <c r="Q24" i="6"/>
  <c r="Q25" i="6"/>
  <c r="Q26" i="6"/>
  <c r="Q27" i="6"/>
  <c r="Q28" i="6"/>
  <c r="D4" i="6"/>
  <c r="D5" i="6"/>
  <c r="D6" i="6"/>
  <c r="D7" i="6"/>
  <c r="D8" i="6"/>
  <c r="D9" i="6"/>
  <c r="D10" i="6"/>
  <c r="D11" i="6"/>
  <c r="D12" i="6"/>
  <c r="D13" i="6"/>
  <c r="D14" i="6"/>
  <c r="D15" i="6"/>
  <c r="D16" i="6"/>
  <c r="D17" i="6"/>
  <c r="D18" i="6"/>
  <c r="D19" i="6"/>
  <c r="D20" i="6"/>
  <c r="D21" i="6"/>
  <c r="D22" i="6"/>
  <c r="D23" i="6"/>
  <c r="D24" i="6"/>
  <c r="D25" i="6"/>
  <c r="D26" i="6"/>
  <c r="D27" i="6"/>
  <c r="D28" i="6"/>
  <c r="D29" i="6"/>
  <c r="H4" i="6"/>
  <c r="H5" i="6"/>
  <c r="H6" i="6"/>
  <c r="H7" i="6"/>
  <c r="H8" i="6"/>
  <c r="H9" i="6"/>
  <c r="H10" i="6"/>
  <c r="H11" i="6"/>
  <c r="H12" i="6"/>
  <c r="H13" i="6"/>
  <c r="H14" i="6"/>
  <c r="H15" i="6"/>
  <c r="H16" i="6"/>
  <c r="H17" i="6"/>
  <c r="H18" i="6"/>
  <c r="H19" i="6"/>
  <c r="H20" i="6"/>
  <c r="H21" i="6"/>
  <c r="H22" i="6"/>
  <c r="H23" i="6"/>
  <c r="H24" i="6"/>
  <c r="H25" i="6"/>
  <c r="H26" i="6"/>
  <c r="H27" i="6"/>
  <c r="H28" i="6"/>
  <c r="H29" i="6"/>
  <c r="L4" i="6"/>
  <c r="L5" i="6"/>
  <c r="L6" i="6"/>
  <c r="L7" i="6"/>
  <c r="L8" i="6"/>
  <c r="L9" i="6"/>
  <c r="L10" i="6"/>
  <c r="L11" i="6"/>
  <c r="L12" i="6"/>
  <c r="L13" i="6"/>
  <c r="L14" i="6"/>
  <c r="L15" i="6"/>
  <c r="L16" i="6"/>
  <c r="L17" i="6"/>
  <c r="L18" i="6"/>
  <c r="L19" i="6"/>
  <c r="L20" i="6"/>
  <c r="L21" i="6"/>
  <c r="L22" i="6"/>
  <c r="L23" i="6"/>
  <c r="L24" i="6"/>
  <c r="L25" i="6"/>
  <c r="L26" i="6"/>
  <c r="L27" i="6"/>
  <c r="L28" i="6"/>
  <c r="L29" i="6"/>
  <c r="P4" i="6"/>
  <c r="P5" i="6"/>
  <c r="P6" i="6"/>
  <c r="P7" i="6"/>
  <c r="P8" i="6"/>
  <c r="P9" i="6"/>
  <c r="P10" i="6"/>
  <c r="P11" i="6"/>
  <c r="P12" i="6"/>
  <c r="P13" i="6"/>
  <c r="P14" i="6"/>
  <c r="P15" i="6"/>
  <c r="P16" i="6"/>
  <c r="P17" i="6"/>
  <c r="P18" i="6"/>
  <c r="P19" i="6"/>
  <c r="P20" i="6"/>
  <c r="P21" i="6"/>
  <c r="P22" i="6"/>
  <c r="P23" i="6"/>
  <c r="P24" i="6"/>
  <c r="P25" i="6"/>
  <c r="P26" i="6"/>
  <c r="P27" i="6"/>
  <c r="P28" i="6"/>
  <c r="P29" i="6"/>
  <c r="T4" i="6"/>
  <c r="T5" i="6"/>
  <c r="T6" i="6"/>
  <c r="T7" i="6"/>
  <c r="T8" i="6"/>
  <c r="T9" i="6"/>
  <c r="T10" i="6"/>
  <c r="T11" i="6"/>
  <c r="T12" i="6"/>
  <c r="T13" i="6"/>
  <c r="T14" i="6"/>
  <c r="T15" i="6"/>
  <c r="T16" i="6"/>
  <c r="T17" i="6"/>
  <c r="T18" i="6"/>
  <c r="T19" i="6"/>
  <c r="T20" i="6"/>
  <c r="T21" i="6"/>
  <c r="T22" i="6"/>
  <c r="T23" i="6"/>
  <c r="T24" i="6"/>
  <c r="T25" i="6"/>
  <c r="T26" i="6"/>
  <c r="T27" i="6"/>
  <c r="T28" i="6"/>
  <c r="T29" i="6"/>
  <c r="X4" i="6"/>
  <c r="X5" i="6"/>
  <c r="X6" i="6"/>
  <c r="X7" i="6"/>
  <c r="X8" i="6"/>
  <c r="X9" i="6"/>
  <c r="X10" i="6"/>
  <c r="X11" i="6"/>
  <c r="X12" i="6"/>
  <c r="X13" i="6"/>
  <c r="X14" i="6"/>
  <c r="X15" i="6"/>
  <c r="X16" i="6"/>
  <c r="X17" i="6"/>
  <c r="X18" i="6"/>
  <c r="X19" i="6"/>
  <c r="X20" i="6"/>
  <c r="X21" i="6"/>
  <c r="X22" i="6"/>
  <c r="X23" i="6"/>
  <c r="X24" i="6"/>
  <c r="X25" i="6"/>
  <c r="X26" i="6"/>
  <c r="X27" i="6"/>
  <c r="X28" i="6"/>
  <c r="X29" i="6"/>
  <c r="Q29" i="6"/>
  <c r="K10" i="6"/>
  <c r="G9" i="6"/>
  <c r="W5" i="6"/>
  <c r="S4" i="6"/>
  <c r="K32" i="5"/>
  <c r="K2" i="5"/>
  <c r="AL15" i="9" l="1"/>
  <c r="S31" i="6"/>
  <c r="AO31" i="6"/>
  <c r="Z31" i="6"/>
  <c r="AC31" i="6"/>
  <c r="AS31" i="6"/>
  <c r="AW15" i="9"/>
  <c r="Z15" i="9"/>
  <c r="AP15" i="9"/>
  <c r="AT15" i="9"/>
  <c r="AC15" i="9"/>
  <c r="AD15" i="9"/>
  <c r="G31" i="6"/>
  <c r="AG31" i="6"/>
  <c r="AW31" i="6"/>
  <c r="AK31" i="6"/>
  <c r="AH15" i="9"/>
  <c r="AX15" i="9"/>
  <c r="E31" i="6"/>
  <c r="O31" i="6"/>
  <c r="Y31" i="6"/>
  <c r="J31" i="6"/>
  <c r="U31" i="6"/>
  <c r="T31" i="6"/>
  <c r="L31" i="6"/>
  <c r="D31" i="6"/>
  <c r="V31" i="6"/>
  <c r="R31" i="6"/>
  <c r="F31" i="6"/>
  <c r="I31" i="6"/>
  <c r="Q31" i="6"/>
  <c r="K31" i="6"/>
  <c r="M31" i="6"/>
  <c r="W31" i="6"/>
  <c r="X31" i="6"/>
  <c r="P31" i="6"/>
  <c r="H31" i="6"/>
  <c r="N31" i="6"/>
  <c r="AO15" i="9" l="1"/>
  <c r="E15" i="9"/>
  <c r="AK15" i="9"/>
  <c r="AG15" i="9"/>
  <c r="X15" i="9"/>
  <c r="G15" i="9"/>
  <c r="AU15" i="9"/>
  <c r="AM15" i="9"/>
  <c r="AN15" i="9"/>
  <c r="AI15" i="9"/>
  <c r="AJ15" i="9"/>
  <c r="W15" i="9"/>
  <c r="H15" i="9"/>
  <c r="F15" i="9"/>
  <c r="N15" i="9"/>
  <c r="AA15" i="9"/>
  <c r="AQ15" i="9"/>
  <c r="AS15" i="9"/>
  <c r="K15" i="9"/>
  <c r="AE15" i="9"/>
  <c r="R15" i="9"/>
  <c r="B15" i="9"/>
  <c r="AM4" i="4"/>
  <c r="W8" i="4"/>
  <c r="G12" i="4"/>
  <c r="O12" i="4"/>
  <c r="AE12" i="4"/>
  <c r="G13" i="4"/>
  <c r="AM13" i="4"/>
  <c r="C15" i="4"/>
  <c r="AI15" i="4"/>
  <c r="K16" i="4"/>
  <c r="AA16" i="4"/>
  <c r="AQ16" i="4"/>
  <c r="C17" i="4"/>
  <c r="S17" i="4"/>
  <c r="AE17" i="4"/>
  <c r="AI17" i="4"/>
  <c r="AT17" i="4"/>
  <c r="K19" i="4"/>
  <c r="AA19" i="4"/>
  <c r="AE19" i="4"/>
  <c r="AQ19" i="4"/>
  <c r="C20" i="4"/>
  <c r="O20" i="4"/>
  <c r="S20" i="4"/>
  <c r="W20" i="4"/>
  <c r="AE20" i="4"/>
  <c r="AM20" i="4"/>
  <c r="AT20" i="4"/>
  <c r="G21" i="4"/>
  <c r="O21" i="4"/>
  <c r="W21" i="4"/>
  <c r="AA21" i="4"/>
  <c r="AI21" i="4"/>
  <c r="AM21" i="4"/>
  <c r="AQ21" i="4"/>
  <c r="AT21" i="4"/>
  <c r="C22" i="4"/>
  <c r="K22" i="4"/>
  <c r="O22" i="4"/>
  <c r="S22" i="4"/>
  <c r="AA22" i="4"/>
  <c r="AE22" i="4"/>
  <c r="AI22" i="4"/>
  <c r="AQ22" i="4"/>
  <c r="AT22" i="4"/>
  <c r="AT23" i="4"/>
  <c r="G24" i="4"/>
  <c r="K24" i="4"/>
  <c r="O24" i="4"/>
  <c r="W24" i="4"/>
  <c r="AA24" i="4"/>
  <c r="AE24" i="4"/>
  <c r="AM24" i="4"/>
  <c r="AQ24" i="4"/>
  <c r="C25" i="4"/>
  <c r="G25" i="4"/>
  <c r="O25" i="4"/>
  <c r="S25" i="4"/>
  <c r="W25" i="4"/>
  <c r="AE25" i="4"/>
  <c r="AI25" i="4"/>
  <c r="AM25" i="4"/>
  <c r="AT25" i="4"/>
  <c r="G26" i="4"/>
  <c r="K26" i="4"/>
  <c r="O26" i="4"/>
  <c r="W26" i="4"/>
  <c r="AA26" i="4"/>
  <c r="AE26" i="4"/>
  <c r="AM26" i="4"/>
  <c r="AQ26" i="4"/>
  <c r="AT26" i="4"/>
  <c r="AT27" i="4"/>
  <c r="C28" i="4"/>
  <c r="G28" i="4"/>
  <c r="K28" i="4"/>
  <c r="S28" i="4"/>
  <c r="W28" i="4"/>
  <c r="AA28" i="4"/>
  <c r="AI28" i="4"/>
  <c r="AM28" i="4"/>
  <c r="AQ28" i="4"/>
  <c r="C29" i="4"/>
  <c r="K29" i="4"/>
  <c r="O29" i="4"/>
  <c r="S29" i="4"/>
  <c r="AA29" i="4"/>
  <c r="AE29" i="4"/>
  <c r="AI29" i="4"/>
  <c r="AQ29" i="4"/>
  <c r="AT29" i="4"/>
  <c r="AU55" i="2"/>
  <c r="AT55" i="2"/>
  <c r="AS55" i="2"/>
  <c r="AS18" i="4" s="1"/>
  <c r="AR55" i="2"/>
  <c r="AR11" i="4" s="1"/>
  <c r="AQ55" i="2"/>
  <c r="AP55" i="2"/>
  <c r="AO55" i="2"/>
  <c r="AO10" i="4" s="1"/>
  <c r="AN55" i="2"/>
  <c r="AN15" i="4" s="1"/>
  <c r="AM55" i="2"/>
  <c r="AL55" i="2"/>
  <c r="AK55" i="2"/>
  <c r="AK14" i="4" s="1"/>
  <c r="AJ55" i="2"/>
  <c r="AJ19" i="4" s="1"/>
  <c r="AI55" i="2"/>
  <c r="AH55" i="2"/>
  <c r="AG55" i="2"/>
  <c r="AG22" i="4" s="1"/>
  <c r="AF55" i="2"/>
  <c r="AF23" i="4" s="1"/>
  <c r="AE55" i="2"/>
  <c r="AD55" i="2"/>
  <c r="AC55" i="2"/>
  <c r="AC26" i="4" s="1"/>
  <c r="AB55" i="2"/>
  <c r="AB18" i="4" s="1"/>
  <c r="AA55" i="2"/>
  <c r="Z55" i="2"/>
  <c r="Y55" i="2"/>
  <c r="Y7" i="4" s="1"/>
  <c r="X55" i="2"/>
  <c r="X24" i="4" s="1"/>
  <c r="W55" i="2"/>
  <c r="V55" i="2"/>
  <c r="U55" i="2"/>
  <c r="U9" i="4" s="1"/>
  <c r="T55" i="2"/>
  <c r="T20" i="4" s="1"/>
  <c r="S55" i="2"/>
  <c r="R55" i="2"/>
  <c r="Q55" i="2"/>
  <c r="Q21" i="4" s="1"/>
  <c r="P55" i="2"/>
  <c r="P16" i="4" s="1"/>
  <c r="O55" i="2"/>
  <c r="N55" i="2"/>
  <c r="M55" i="2"/>
  <c r="M15" i="4" s="1"/>
  <c r="L55" i="2"/>
  <c r="L20" i="4" s="1"/>
  <c r="K55" i="2"/>
  <c r="J55" i="2"/>
  <c r="I55" i="2"/>
  <c r="I17" i="4" s="1"/>
  <c r="H55" i="2"/>
  <c r="G55" i="2"/>
  <c r="F55" i="2"/>
  <c r="E55" i="2"/>
  <c r="E27" i="4" s="1"/>
  <c r="D55" i="2"/>
  <c r="D19" i="4" s="1"/>
  <c r="C55" i="2"/>
  <c r="D15" i="9" l="1"/>
  <c r="V15" i="9"/>
  <c r="P15" i="9"/>
  <c r="M15" i="9"/>
  <c r="C15" i="9"/>
  <c r="U15" i="9"/>
  <c r="S15" i="9"/>
  <c r="O15" i="9"/>
  <c r="T15" i="9"/>
  <c r="AF15" i="9"/>
  <c r="L15" i="9"/>
  <c r="I15" i="9"/>
  <c r="AV15" i="9"/>
  <c r="AB15" i="9"/>
  <c r="Q15" i="9"/>
  <c r="Y15" i="9"/>
  <c r="AR15" i="9"/>
  <c r="J15" i="9"/>
  <c r="H4" i="4"/>
  <c r="H5" i="4"/>
  <c r="H9" i="4"/>
  <c r="H6" i="4"/>
  <c r="H8" i="4"/>
  <c r="H11" i="4"/>
  <c r="H12" i="4"/>
  <c r="H7" i="4"/>
  <c r="H13" i="4"/>
  <c r="H17" i="4"/>
  <c r="H21" i="4"/>
  <c r="H10" i="4"/>
  <c r="H14" i="4"/>
  <c r="H16" i="4"/>
  <c r="H19" i="4"/>
  <c r="H22" i="4"/>
  <c r="H26" i="4"/>
  <c r="F7" i="4"/>
  <c r="F11" i="4"/>
  <c r="F4" i="4"/>
  <c r="F9" i="4"/>
  <c r="F5" i="4"/>
  <c r="F8" i="4"/>
  <c r="F10" i="4"/>
  <c r="F15" i="4"/>
  <c r="F19" i="4"/>
  <c r="F14" i="4"/>
  <c r="F17" i="4"/>
  <c r="F12" i="4"/>
  <c r="F13" i="4"/>
  <c r="F20" i="4"/>
  <c r="F24" i="4"/>
  <c r="F28" i="4"/>
  <c r="J7" i="4"/>
  <c r="J11" i="4"/>
  <c r="J4" i="4"/>
  <c r="J8" i="4"/>
  <c r="J10" i="4"/>
  <c r="J6" i="4"/>
  <c r="J15" i="4"/>
  <c r="J19" i="4"/>
  <c r="J12" i="4"/>
  <c r="J17" i="4"/>
  <c r="J5" i="4"/>
  <c r="J9" i="4"/>
  <c r="J13" i="4"/>
  <c r="J16" i="4"/>
  <c r="J18" i="4"/>
  <c r="J24" i="4"/>
  <c r="J28" i="4"/>
  <c r="N7" i="4"/>
  <c r="N11" i="4"/>
  <c r="N8" i="4"/>
  <c r="N10" i="4"/>
  <c r="N5" i="4"/>
  <c r="N6" i="4"/>
  <c r="N4" i="4"/>
  <c r="N9" i="4"/>
  <c r="N15" i="4"/>
  <c r="N19" i="4"/>
  <c r="N13" i="4"/>
  <c r="N16" i="4"/>
  <c r="N18" i="4"/>
  <c r="N12" i="4"/>
  <c r="N14" i="4"/>
  <c r="N21" i="4"/>
  <c r="N24" i="4"/>
  <c r="N28" i="4"/>
  <c r="R7" i="4"/>
  <c r="R11" i="4"/>
  <c r="R4" i="4"/>
  <c r="R6" i="4"/>
  <c r="R9" i="4"/>
  <c r="R15" i="4"/>
  <c r="R19" i="4"/>
  <c r="R16" i="4"/>
  <c r="R12" i="4"/>
  <c r="R14" i="4"/>
  <c r="R5" i="4"/>
  <c r="R8" i="4"/>
  <c r="R17" i="4"/>
  <c r="R24" i="4"/>
  <c r="R28" i="4"/>
  <c r="V7" i="4"/>
  <c r="V11" i="4"/>
  <c r="V9" i="4"/>
  <c r="V5" i="4"/>
  <c r="V4" i="4"/>
  <c r="V8" i="4"/>
  <c r="V10" i="4"/>
  <c r="V15" i="4"/>
  <c r="V19" i="4"/>
  <c r="V12" i="4"/>
  <c r="V14" i="4"/>
  <c r="V17" i="4"/>
  <c r="V6" i="4"/>
  <c r="V13" i="4"/>
  <c r="V20" i="4"/>
  <c r="V24" i="4"/>
  <c r="V28" i="4"/>
  <c r="Z7" i="4"/>
  <c r="Z11" i="4"/>
  <c r="Z4" i="4"/>
  <c r="Z8" i="4"/>
  <c r="Z10" i="4"/>
  <c r="Z6" i="4"/>
  <c r="Z15" i="4"/>
  <c r="Z19" i="4"/>
  <c r="Z9" i="4"/>
  <c r="Z13" i="4"/>
  <c r="Z16" i="4"/>
  <c r="Z18" i="4"/>
  <c r="Z24" i="4"/>
  <c r="Z28" i="4"/>
  <c r="AD7" i="4"/>
  <c r="AD8" i="4"/>
  <c r="AD5" i="4"/>
  <c r="AD6" i="4"/>
  <c r="AD4" i="4"/>
  <c r="AD9" i="4"/>
  <c r="AD11" i="4"/>
  <c r="AD15" i="4"/>
  <c r="AD19" i="4"/>
  <c r="AD13" i="4"/>
  <c r="AD16" i="4"/>
  <c r="AD18" i="4"/>
  <c r="AD12" i="4"/>
  <c r="AD14" i="4"/>
  <c r="AD24" i="4"/>
  <c r="AD28" i="4"/>
  <c r="AH7" i="4"/>
  <c r="AH4" i="4"/>
  <c r="AH6" i="4"/>
  <c r="AH9" i="4"/>
  <c r="AH11" i="4"/>
  <c r="AH15" i="4"/>
  <c r="AH19" i="4"/>
  <c r="AH5" i="4"/>
  <c r="AH10" i="4"/>
  <c r="AH16" i="4"/>
  <c r="AH8" i="4"/>
  <c r="AH12" i="4"/>
  <c r="AH14" i="4"/>
  <c r="AH17" i="4"/>
  <c r="AH24" i="4"/>
  <c r="AH28" i="4"/>
  <c r="AL7" i="4"/>
  <c r="AL9" i="4"/>
  <c r="AL5" i="4"/>
  <c r="AL4" i="4"/>
  <c r="AL8" i="4"/>
  <c r="AL10" i="4"/>
  <c r="AL11" i="4"/>
  <c r="AL15" i="4"/>
  <c r="AL19" i="4"/>
  <c r="AL12" i="4"/>
  <c r="AL14" i="4"/>
  <c r="AL6" i="4"/>
  <c r="AL17" i="4"/>
  <c r="AL13" i="4"/>
  <c r="AL20" i="4"/>
  <c r="AL24" i="4"/>
  <c r="AL28" i="4"/>
  <c r="AP7" i="4"/>
  <c r="AP4" i="4"/>
  <c r="AP5" i="4"/>
  <c r="AP8" i="4"/>
  <c r="AP10" i="4"/>
  <c r="AP6" i="4"/>
  <c r="AP11" i="4"/>
  <c r="AP15" i="4"/>
  <c r="AP19" i="4"/>
  <c r="AP13" i="4"/>
  <c r="AP16" i="4"/>
  <c r="AP18" i="4"/>
  <c r="AP24" i="4"/>
  <c r="AP28" i="4"/>
  <c r="AN29" i="4"/>
  <c r="AD29" i="4"/>
  <c r="X29" i="4"/>
  <c r="N29" i="4"/>
  <c r="H29" i="4"/>
  <c r="AK28" i="4"/>
  <c r="AF28" i="4"/>
  <c r="U28" i="4"/>
  <c r="P28" i="4"/>
  <c r="E28" i="4"/>
  <c r="AS27" i="4"/>
  <c r="AN27" i="4"/>
  <c r="AH27" i="4"/>
  <c r="AC27" i="4"/>
  <c r="X27" i="4"/>
  <c r="R27" i="4"/>
  <c r="M27" i="4"/>
  <c r="H27" i="4"/>
  <c r="AP26" i="4"/>
  <c r="AK26" i="4"/>
  <c r="Z26" i="4"/>
  <c r="U26" i="4"/>
  <c r="J26" i="4"/>
  <c r="E26" i="4"/>
  <c r="AR25" i="4"/>
  <c r="AH25" i="4"/>
  <c r="AB25" i="4"/>
  <c r="R25" i="4"/>
  <c r="L25" i="4"/>
  <c r="AO24" i="4"/>
  <c r="AJ24" i="4"/>
  <c r="Y24" i="4"/>
  <c r="T24" i="4"/>
  <c r="I24" i="4"/>
  <c r="D24" i="4"/>
  <c r="AR23" i="4"/>
  <c r="AL23" i="4"/>
  <c r="AG23" i="4"/>
  <c r="AB23" i="4"/>
  <c r="V23" i="4"/>
  <c r="Q23" i="4"/>
  <c r="L23" i="4"/>
  <c r="F23" i="4"/>
  <c r="AO22" i="4"/>
  <c r="AD22" i="4"/>
  <c r="Y22" i="4"/>
  <c r="N22" i="4"/>
  <c r="I22" i="4"/>
  <c r="AL21" i="4"/>
  <c r="AF21" i="4"/>
  <c r="U21" i="4"/>
  <c r="M21" i="4"/>
  <c r="F21" i="4"/>
  <c r="AR20" i="4"/>
  <c r="AJ20" i="4"/>
  <c r="AD20" i="4"/>
  <c r="H20" i="4"/>
  <c r="AK19" i="4"/>
  <c r="P19" i="4"/>
  <c r="E19" i="4"/>
  <c r="AN18" i="4"/>
  <c r="AC18" i="4"/>
  <c r="R18" i="4"/>
  <c r="H18" i="4"/>
  <c r="AP17" i="4"/>
  <c r="V16" i="4"/>
  <c r="AS15" i="4"/>
  <c r="X15" i="4"/>
  <c r="Z14" i="4"/>
  <c r="E14" i="4"/>
  <c r="AC13" i="4"/>
  <c r="Q11" i="4"/>
  <c r="R10" i="4"/>
  <c r="AB6" i="4"/>
  <c r="C4" i="4"/>
  <c r="C5" i="4"/>
  <c r="C6" i="4"/>
  <c r="C10" i="4"/>
  <c r="C8" i="4"/>
  <c r="C11" i="4"/>
  <c r="C7" i="4"/>
  <c r="C9" i="4"/>
  <c r="C14" i="4"/>
  <c r="C18" i="4"/>
  <c r="C13" i="4"/>
  <c r="C12" i="4"/>
  <c r="C16" i="4"/>
  <c r="C19" i="4"/>
  <c r="C21" i="4"/>
  <c r="C23" i="4"/>
  <c r="C27" i="4"/>
  <c r="G4" i="4"/>
  <c r="G5" i="4"/>
  <c r="G6" i="4"/>
  <c r="G10" i="4"/>
  <c r="G7" i="4"/>
  <c r="G9" i="4"/>
  <c r="G14" i="4"/>
  <c r="G18" i="4"/>
  <c r="G8" i="4"/>
  <c r="G16" i="4"/>
  <c r="G19" i="4"/>
  <c r="G15" i="4"/>
  <c r="G17" i="4"/>
  <c r="G23" i="4"/>
  <c r="G27" i="4"/>
  <c r="K4" i="4"/>
  <c r="K5" i="4"/>
  <c r="K6" i="4"/>
  <c r="K10" i="4"/>
  <c r="K7" i="4"/>
  <c r="K9" i="4"/>
  <c r="K8" i="4"/>
  <c r="K14" i="4"/>
  <c r="K18" i="4"/>
  <c r="K11" i="4"/>
  <c r="K12" i="4"/>
  <c r="K15" i="4"/>
  <c r="K17" i="4"/>
  <c r="K13" i="4"/>
  <c r="K20" i="4"/>
  <c r="K23" i="4"/>
  <c r="K27" i="4"/>
  <c r="O5" i="4"/>
  <c r="O6" i="4"/>
  <c r="O10" i="4"/>
  <c r="O8" i="4"/>
  <c r="O11" i="4"/>
  <c r="O14" i="4"/>
  <c r="O18" i="4"/>
  <c r="O4" i="4"/>
  <c r="O15" i="4"/>
  <c r="O17" i="4"/>
  <c r="O7" i="4"/>
  <c r="O13" i="4"/>
  <c r="O9" i="4"/>
  <c r="O16" i="4"/>
  <c r="O23" i="4"/>
  <c r="O27" i="4"/>
  <c r="S5" i="4"/>
  <c r="S6" i="4"/>
  <c r="S10" i="4"/>
  <c r="S8" i="4"/>
  <c r="S4" i="4"/>
  <c r="S11" i="4"/>
  <c r="S7" i="4"/>
  <c r="S9" i="4"/>
  <c r="S14" i="4"/>
  <c r="S18" i="4"/>
  <c r="S13" i="4"/>
  <c r="S16" i="4"/>
  <c r="S12" i="4"/>
  <c r="S19" i="4"/>
  <c r="S21" i="4"/>
  <c r="S23" i="4"/>
  <c r="S27" i="4"/>
  <c r="W5" i="4"/>
  <c r="W6" i="4"/>
  <c r="W10" i="4"/>
  <c r="W7" i="4"/>
  <c r="W9" i="4"/>
  <c r="W14" i="4"/>
  <c r="W18" i="4"/>
  <c r="W16" i="4"/>
  <c r="W4" i="4"/>
  <c r="W11" i="4"/>
  <c r="W12" i="4"/>
  <c r="W19" i="4"/>
  <c r="W15" i="4"/>
  <c r="W17" i="4"/>
  <c r="W23" i="4"/>
  <c r="W27" i="4"/>
  <c r="AA5" i="4"/>
  <c r="AA6" i="4"/>
  <c r="AA10" i="4"/>
  <c r="AA7" i="4"/>
  <c r="AA9" i="4"/>
  <c r="AA4" i="4"/>
  <c r="AA8" i="4"/>
  <c r="AA14" i="4"/>
  <c r="AA18" i="4"/>
  <c r="AA12" i="4"/>
  <c r="AA15" i="4"/>
  <c r="AA17" i="4"/>
  <c r="AA11" i="4"/>
  <c r="AA13" i="4"/>
  <c r="AA20" i="4"/>
  <c r="AA23" i="4"/>
  <c r="AA27" i="4"/>
  <c r="AE5" i="4"/>
  <c r="AE6" i="4"/>
  <c r="AE10" i="4"/>
  <c r="AE8" i="4"/>
  <c r="AE14" i="4"/>
  <c r="AE18" i="4"/>
  <c r="AE7" i="4"/>
  <c r="AE11" i="4"/>
  <c r="AE15" i="4"/>
  <c r="AE9" i="4"/>
  <c r="AE13" i="4"/>
  <c r="AE4" i="4"/>
  <c r="AE16" i="4"/>
  <c r="AE23" i="4"/>
  <c r="AE27" i="4"/>
  <c r="AI5" i="4"/>
  <c r="AI6" i="4"/>
  <c r="AI10" i="4"/>
  <c r="AI8" i="4"/>
  <c r="AI4" i="4"/>
  <c r="AI7" i="4"/>
  <c r="AI9" i="4"/>
  <c r="AI14" i="4"/>
  <c r="AI18" i="4"/>
  <c r="AI13" i="4"/>
  <c r="AI16" i="4"/>
  <c r="AI11" i="4"/>
  <c r="AI12" i="4"/>
  <c r="AI19" i="4"/>
  <c r="AI23" i="4"/>
  <c r="AI27" i="4"/>
  <c r="AM6" i="4"/>
  <c r="AM10" i="4"/>
  <c r="AM7" i="4"/>
  <c r="AM9" i="4"/>
  <c r="AM5" i="4"/>
  <c r="AM14" i="4"/>
  <c r="AM18" i="4"/>
  <c r="AM11" i="4"/>
  <c r="AM16" i="4"/>
  <c r="AM12" i="4"/>
  <c r="AM19" i="4"/>
  <c r="AM8" i="4"/>
  <c r="AM15" i="4"/>
  <c r="AM17" i="4"/>
  <c r="AM23" i="4"/>
  <c r="AM27" i="4"/>
  <c r="AQ6" i="4"/>
  <c r="AQ10" i="4"/>
  <c r="AQ7" i="4"/>
  <c r="AQ9" i="4"/>
  <c r="AQ4" i="4"/>
  <c r="AQ5" i="4"/>
  <c r="AQ8" i="4"/>
  <c r="AQ14" i="4"/>
  <c r="AQ18" i="4"/>
  <c r="AQ12" i="4"/>
  <c r="AQ15" i="4"/>
  <c r="AQ17" i="4"/>
  <c r="AQ11" i="4"/>
  <c r="AQ13" i="4"/>
  <c r="AQ20" i="4"/>
  <c r="AQ23" i="4"/>
  <c r="AQ27" i="4"/>
  <c r="AR29" i="4"/>
  <c r="AM29" i="4"/>
  <c r="AH29" i="4"/>
  <c r="AB29" i="4"/>
  <c r="W29" i="4"/>
  <c r="R29" i="4"/>
  <c r="L29" i="4"/>
  <c r="G29" i="4"/>
  <c r="AO28" i="4"/>
  <c r="AJ28" i="4"/>
  <c r="AE28" i="4"/>
  <c r="Y28" i="4"/>
  <c r="T28" i="4"/>
  <c r="O28" i="4"/>
  <c r="I28" i="4"/>
  <c r="D28" i="4"/>
  <c r="AR27" i="4"/>
  <c r="AL27" i="4"/>
  <c r="AG27" i="4"/>
  <c r="AB27" i="4"/>
  <c r="V27" i="4"/>
  <c r="Q27" i="4"/>
  <c r="L27" i="4"/>
  <c r="F27" i="4"/>
  <c r="AO26" i="4"/>
  <c r="AI26" i="4"/>
  <c r="AD26" i="4"/>
  <c r="Y26" i="4"/>
  <c r="S26" i="4"/>
  <c r="N26" i="4"/>
  <c r="I26" i="4"/>
  <c r="C26" i="4"/>
  <c r="AQ25" i="4"/>
  <c r="AL25" i="4"/>
  <c r="AF25" i="4"/>
  <c r="AA25" i="4"/>
  <c r="V25" i="4"/>
  <c r="P25" i="4"/>
  <c r="K25" i="4"/>
  <c r="F25" i="4"/>
  <c r="AS24" i="4"/>
  <c r="AN24" i="4"/>
  <c r="AI24" i="4"/>
  <c r="AC24" i="4"/>
  <c r="S24" i="4"/>
  <c r="M24" i="4"/>
  <c r="H24" i="4"/>
  <c r="C24" i="4"/>
  <c r="AP23" i="4"/>
  <c r="AK23" i="4"/>
  <c r="Z23" i="4"/>
  <c r="U23" i="4"/>
  <c r="P23" i="4"/>
  <c r="J23" i="4"/>
  <c r="E23" i="4"/>
  <c r="AS22" i="4"/>
  <c r="AM22" i="4"/>
  <c r="AH22" i="4"/>
  <c r="AC22" i="4"/>
  <c r="W22" i="4"/>
  <c r="R22" i="4"/>
  <c r="M22" i="4"/>
  <c r="G22" i="4"/>
  <c r="AP21" i="4"/>
  <c r="AJ21" i="4"/>
  <c r="AE21" i="4"/>
  <c r="Z21" i="4"/>
  <c r="R21" i="4"/>
  <c r="K21" i="4"/>
  <c r="E21" i="4"/>
  <c r="AP20" i="4"/>
  <c r="AI20" i="4"/>
  <c r="AB20" i="4"/>
  <c r="N20" i="4"/>
  <c r="G20" i="4"/>
  <c r="AR19" i="4"/>
  <c r="Y19" i="4"/>
  <c r="O19" i="4"/>
  <c r="AL18" i="4"/>
  <c r="Q18" i="4"/>
  <c r="F18" i="4"/>
  <c r="AO17" i="4"/>
  <c r="AD17" i="4"/>
  <c r="N17" i="4"/>
  <c r="AL16" i="4"/>
  <c r="S15" i="4"/>
  <c r="AP14" i="4"/>
  <c r="U14" i="4"/>
  <c r="AS13" i="4"/>
  <c r="W13" i="4"/>
  <c r="Z12" i="4"/>
  <c r="G11" i="4"/>
  <c r="AP9" i="4"/>
  <c r="F6" i="4"/>
  <c r="D4" i="4"/>
  <c r="D5" i="4"/>
  <c r="D9" i="4"/>
  <c r="D10" i="4"/>
  <c r="D6" i="4"/>
  <c r="D8" i="4"/>
  <c r="D12" i="4"/>
  <c r="D11" i="4"/>
  <c r="D13" i="4"/>
  <c r="D17" i="4"/>
  <c r="D21" i="4"/>
  <c r="D15" i="4"/>
  <c r="D18" i="4"/>
  <c r="D14" i="4"/>
  <c r="D16" i="4"/>
  <c r="D22" i="4"/>
  <c r="D26" i="4"/>
  <c r="P4" i="4"/>
  <c r="P5" i="4"/>
  <c r="P9" i="4"/>
  <c r="P7" i="4"/>
  <c r="P10" i="4"/>
  <c r="P6" i="4"/>
  <c r="P8" i="4"/>
  <c r="P13" i="4"/>
  <c r="P17" i="4"/>
  <c r="P21" i="4"/>
  <c r="P12" i="4"/>
  <c r="P15" i="4"/>
  <c r="P11" i="4"/>
  <c r="P18" i="4"/>
  <c r="P20" i="4"/>
  <c r="P22" i="4"/>
  <c r="P26" i="4"/>
  <c r="T4" i="4"/>
  <c r="T5" i="4"/>
  <c r="T9" i="4"/>
  <c r="T10" i="4"/>
  <c r="T6" i="4"/>
  <c r="T8" i="4"/>
  <c r="T11" i="4"/>
  <c r="T13" i="4"/>
  <c r="T17" i="4"/>
  <c r="T21" i="4"/>
  <c r="T15" i="4"/>
  <c r="T18" i="4"/>
  <c r="T7" i="4"/>
  <c r="T14" i="4"/>
  <c r="T16" i="4"/>
  <c r="T22" i="4"/>
  <c r="T26" i="4"/>
  <c r="X4" i="4"/>
  <c r="X5" i="4"/>
  <c r="X9" i="4"/>
  <c r="X6" i="4"/>
  <c r="X8" i="4"/>
  <c r="X11" i="4"/>
  <c r="X7" i="4"/>
  <c r="X13" i="4"/>
  <c r="X17" i="4"/>
  <c r="X21" i="4"/>
  <c r="X10" i="4"/>
  <c r="X14" i="4"/>
  <c r="X16" i="4"/>
  <c r="X12" i="4"/>
  <c r="X19" i="4"/>
  <c r="X22" i="4"/>
  <c r="X26" i="4"/>
  <c r="AB4" i="4"/>
  <c r="AB5" i="4"/>
  <c r="AB31" i="4" s="1"/>
  <c r="AB9" i="4"/>
  <c r="AB7" i="4"/>
  <c r="AB10" i="4"/>
  <c r="AB13" i="4"/>
  <c r="AB17" i="4"/>
  <c r="AB8" i="4"/>
  <c r="AB14" i="4"/>
  <c r="AB16" i="4"/>
  <c r="AB12" i="4"/>
  <c r="AB19" i="4"/>
  <c r="AB15" i="4"/>
  <c r="AB22" i="4"/>
  <c r="AB26" i="4"/>
  <c r="AF4" i="4"/>
  <c r="AF5" i="4"/>
  <c r="AF9" i="4"/>
  <c r="AF7" i="4"/>
  <c r="AF10" i="4"/>
  <c r="AF6" i="4"/>
  <c r="AF8" i="4"/>
  <c r="AF13" i="4"/>
  <c r="AF17" i="4"/>
  <c r="AF12" i="4"/>
  <c r="AF11" i="4"/>
  <c r="AF15" i="4"/>
  <c r="AF18" i="4"/>
  <c r="AF20" i="4"/>
  <c r="AF22" i="4"/>
  <c r="AF26" i="4"/>
  <c r="AJ4" i="4"/>
  <c r="AJ5" i="4"/>
  <c r="AJ9" i="4"/>
  <c r="AJ6" i="4"/>
  <c r="AJ8" i="4"/>
  <c r="AJ13" i="4"/>
  <c r="AJ17" i="4"/>
  <c r="AJ15" i="4"/>
  <c r="AJ7" i="4"/>
  <c r="AJ10" i="4"/>
  <c r="AJ18" i="4"/>
  <c r="AJ14" i="4"/>
  <c r="AJ16" i="4"/>
  <c r="AJ22" i="4"/>
  <c r="AJ26" i="4"/>
  <c r="AN4" i="4"/>
  <c r="AN5" i="4"/>
  <c r="AN9" i="4"/>
  <c r="AN6" i="4"/>
  <c r="AN8" i="4"/>
  <c r="AN7" i="4"/>
  <c r="AN13" i="4"/>
  <c r="AN17" i="4"/>
  <c r="AN11" i="4"/>
  <c r="AN14" i="4"/>
  <c r="AN16" i="4"/>
  <c r="AN10" i="4"/>
  <c r="AN12" i="4"/>
  <c r="AN19" i="4"/>
  <c r="AN22" i="4"/>
  <c r="AN26" i="4"/>
  <c r="AR4" i="4"/>
  <c r="AR5" i="4"/>
  <c r="AR9" i="4"/>
  <c r="AR7" i="4"/>
  <c r="AR10" i="4"/>
  <c r="AR13" i="4"/>
  <c r="AR17" i="4"/>
  <c r="AR14" i="4"/>
  <c r="AR16" i="4"/>
  <c r="AR12" i="4"/>
  <c r="AR6" i="4"/>
  <c r="AR15" i="4"/>
  <c r="AR22" i="4"/>
  <c r="AR26" i="4"/>
  <c r="AL29" i="4"/>
  <c r="AF29" i="4"/>
  <c r="V29" i="4"/>
  <c r="P29" i="4"/>
  <c r="F29" i="4"/>
  <c r="AS28" i="4"/>
  <c r="AN28" i="4"/>
  <c r="AC28" i="4"/>
  <c r="X28" i="4"/>
  <c r="M28" i="4"/>
  <c r="H28" i="4"/>
  <c r="AP27" i="4"/>
  <c r="AK27" i="4"/>
  <c r="AF27" i="4"/>
  <c r="Z27" i="4"/>
  <c r="U27" i="4"/>
  <c r="P27" i="4"/>
  <c r="J27" i="4"/>
  <c r="AS26" i="4"/>
  <c r="AH26" i="4"/>
  <c r="R26" i="4"/>
  <c r="M26" i="4"/>
  <c r="AP25" i="4"/>
  <c r="AJ25" i="4"/>
  <c r="Z25" i="4"/>
  <c r="T25" i="4"/>
  <c r="J25" i="4"/>
  <c r="D25" i="4"/>
  <c r="AR24" i="4"/>
  <c r="AG24" i="4"/>
  <c r="AB24" i="4"/>
  <c r="Q24" i="4"/>
  <c r="L24" i="4"/>
  <c r="AO23" i="4"/>
  <c r="AJ23" i="4"/>
  <c r="AD23" i="4"/>
  <c r="Y23" i="4"/>
  <c r="T23" i="4"/>
  <c r="N23" i="4"/>
  <c r="I23" i="4"/>
  <c r="D23" i="4"/>
  <c r="AL22" i="4"/>
  <c r="V22" i="4"/>
  <c r="Q22" i="4"/>
  <c r="F22" i="4"/>
  <c r="AN21" i="4"/>
  <c r="AD21" i="4"/>
  <c r="J21" i="4"/>
  <c r="AN20" i="4"/>
  <c r="AH20" i="4"/>
  <c r="Z20" i="4"/>
  <c r="D20" i="4"/>
  <c r="AF19" i="4"/>
  <c r="U19" i="4"/>
  <c r="AH18" i="4"/>
  <c r="X18" i="4"/>
  <c r="M18" i="4"/>
  <c r="AK17" i="4"/>
  <c r="Z17" i="4"/>
  <c r="AF16" i="4"/>
  <c r="P14" i="4"/>
  <c r="R13" i="4"/>
  <c r="AP12" i="4"/>
  <c r="T12" i="4"/>
  <c r="AJ11" i="4"/>
  <c r="Z5" i="4"/>
  <c r="L4" i="4"/>
  <c r="L5" i="4"/>
  <c r="L9" i="4"/>
  <c r="L7" i="4"/>
  <c r="L12" i="4"/>
  <c r="L10" i="4"/>
  <c r="L13" i="4"/>
  <c r="L17" i="4"/>
  <c r="L21" i="4"/>
  <c r="L6" i="4"/>
  <c r="L14" i="4"/>
  <c r="L16" i="4"/>
  <c r="L8" i="4"/>
  <c r="L11" i="4"/>
  <c r="L19" i="4"/>
  <c r="L15" i="4"/>
  <c r="L22" i="4"/>
  <c r="L26" i="4"/>
  <c r="E4" i="4"/>
  <c r="E8" i="4"/>
  <c r="E5" i="4"/>
  <c r="E7" i="4"/>
  <c r="E10" i="4"/>
  <c r="E6" i="4"/>
  <c r="E12" i="4"/>
  <c r="E16" i="4"/>
  <c r="E20" i="4"/>
  <c r="E9" i="4"/>
  <c r="E17" i="4"/>
  <c r="E13" i="4"/>
  <c r="E15" i="4"/>
  <c r="E11" i="4"/>
  <c r="E18" i="4"/>
  <c r="E25" i="4"/>
  <c r="E29" i="4"/>
  <c r="I4" i="4"/>
  <c r="I8" i="4"/>
  <c r="I10" i="4"/>
  <c r="I6" i="4"/>
  <c r="I5" i="4"/>
  <c r="I9" i="4"/>
  <c r="I11" i="4"/>
  <c r="I12" i="4"/>
  <c r="I16" i="4"/>
  <c r="I20" i="4"/>
  <c r="I7" i="4"/>
  <c r="I13" i="4"/>
  <c r="I15" i="4"/>
  <c r="I18" i="4"/>
  <c r="I14" i="4"/>
  <c r="I21" i="4"/>
  <c r="I25" i="4"/>
  <c r="I29" i="4"/>
  <c r="M4" i="4"/>
  <c r="M8" i="4"/>
  <c r="M5" i="4"/>
  <c r="M6" i="4"/>
  <c r="M9" i="4"/>
  <c r="M11" i="4"/>
  <c r="M7" i="4"/>
  <c r="M12" i="4"/>
  <c r="M16" i="4"/>
  <c r="M20" i="4"/>
  <c r="M14" i="4"/>
  <c r="M10" i="4"/>
  <c r="M17" i="4"/>
  <c r="M19" i="4"/>
  <c r="M25" i="4"/>
  <c r="M29" i="4"/>
  <c r="Q4" i="4"/>
  <c r="Q8" i="4"/>
  <c r="Q9" i="4"/>
  <c r="Q7" i="4"/>
  <c r="Q5" i="4"/>
  <c r="Q10" i="4"/>
  <c r="Q12" i="4"/>
  <c r="Q16" i="4"/>
  <c r="Q20" i="4"/>
  <c r="Q14" i="4"/>
  <c r="Q6" i="4"/>
  <c r="Q17" i="4"/>
  <c r="Q19" i="4"/>
  <c r="Q13" i="4"/>
  <c r="Q15" i="4"/>
  <c r="Q25" i="4"/>
  <c r="Q29" i="4"/>
  <c r="U4" i="4"/>
  <c r="U8" i="4"/>
  <c r="U5" i="4"/>
  <c r="U7" i="4"/>
  <c r="U10" i="4"/>
  <c r="U6" i="4"/>
  <c r="U12" i="4"/>
  <c r="U16" i="4"/>
  <c r="U20" i="4"/>
  <c r="U11" i="4"/>
  <c r="U17" i="4"/>
  <c r="U13" i="4"/>
  <c r="U15" i="4"/>
  <c r="U18" i="4"/>
  <c r="U25" i="4"/>
  <c r="U29" i="4"/>
  <c r="Y4" i="4"/>
  <c r="Y8" i="4"/>
  <c r="Y6" i="4"/>
  <c r="Y5" i="4"/>
  <c r="Y9" i="4"/>
  <c r="Y11" i="4"/>
  <c r="Y12" i="4"/>
  <c r="Y16" i="4"/>
  <c r="Y20" i="4"/>
  <c r="Y13" i="4"/>
  <c r="Y15" i="4"/>
  <c r="Y10" i="4"/>
  <c r="Y18" i="4"/>
  <c r="Y14" i="4"/>
  <c r="Y21" i="4"/>
  <c r="Y25" i="4"/>
  <c r="Y29" i="4"/>
  <c r="AC4" i="4"/>
  <c r="AC8" i="4"/>
  <c r="AC5" i="4"/>
  <c r="AC6" i="4"/>
  <c r="AC9" i="4"/>
  <c r="AC11" i="4"/>
  <c r="AC7" i="4"/>
  <c r="AC12" i="4"/>
  <c r="AC16" i="4"/>
  <c r="AC20" i="4"/>
  <c r="AC14" i="4"/>
  <c r="AC10" i="4"/>
  <c r="AC17" i="4"/>
  <c r="AC19" i="4"/>
  <c r="AC21" i="4"/>
  <c r="AC25" i="4"/>
  <c r="AC29" i="4"/>
  <c r="AG4" i="4"/>
  <c r="AG8" i="4"/>
  <c r="AG9" i="4"/>
  <c r="AG7" i="4"/>
  <c r="AG11" i="4"/>
  <c r="AG5" i="4"/>
  <c r="AG10" i="4"/>
  <c r="AG12" i="4"/>
  <c r="AG16" i="4"/>
  <c r="AG20" i="4"/>
  <c r="AG6" i="4"/>
  <c r="AG14" i="4"/>
  <c r="AG17" i="4"/>
  <c r="AG19" i="4"/>
  <c r="AG13" i="4"/>
  <c r="AG15" i="4"/>
  <c r="AG21" i="4"/>
  <c r="AG25" i="4"/>
  <c r="AG29" i="4"/>
  <c r="AK4" i="4"/>
  <c r="AK8" i="4"/>
  <c r="AK5" i="4"/>
  <c r="AK7" i="4"/>
  <c r="AK10" i="4"/>
  <c r="AK11" i="4"/>
  <c r="AK6" i="4"/>
  <c r="AK12" i="4"/>
  <c r="AK16" i="4"/>
  <c r="AK20" i="4"/>
  <c r="AK13" i="4"/>
  <c r="AK15" i="4"/>
  <c r="AK9" i="4"/>
  <c r="AK18" i="4"/>
  <c r="AK21" i="4"/>
  <c r="AK25" i="4"/>
  <c r="AK29" i="4"/>
  <c r="AO4" i="4"/>
  <c r="AO8" i="4"/>
  <c r="AO6" i="4"/>
  <c r="AO11" i="4"/>
  <c r="AO9" i="4"/>
  <c r="AO12" i="4"/>
  <c r="AO16" i="4"/>
  <c r="AO20" i="4"/>
  <c r="AO31" i="4" s="1"/>
  <c r="AO13" i="4"/>
  <c r="AO15" i="4"/>
  <c r="AO5" i="4"/>
  <c r="AO18" i="4"/>
  <c r="AO7" i="4"/>
  <c r="AO14" i="4"/>
  <c r="AO21" i="4"/>
  <c r="AO25" i="4"/>
  <c r="AO29" i="4"/>
  <c r="AS4" i="4"/>
  <c r="AS8" i="4"/>
  <c r="AS6" i="4"/>
  <c r="AS9" i="4"/>
  <c r="AS11" i="4"/>
  <c r="AS5" i="4"/>
  <c r="AS7" i="4"/>
  <c r="AS12" i="4"/>
  <c r="AS16" i="4"/>
  <c r="AS20" i="4"/>
  <c r="AS10" i="4"/>
  <c r="AS14" i="4"/>
  <c r="AS17" i="4"/>
  <c r="AS19" i="4"/>
  <c r="AS21" i="4"/>
  <c r="AS25" i="4"/>
  <c r="AS29" i="4"/>
  <c r="AP29" i="4"/>
  <c r="AJ29" i="4"/>
  <c r="Z29" i="4"/>
  <c r="T29" i="4"/>
  <c r="J29" i="4"/>
  <c r="D29" i="4"/>
  <c r="AR28" i="4"/>
  <c r="AG28" i="4"/>
  <c r="AB28" i="4"/>
  <c r="Q28" i="4"/>
  <c r="L28" i="4"/>
  <c r="AO27" i="4"/>
  <c r="AJ27" i="4"/>
  <c r="AD27" i="4"/>
  <c r="Y27" i="4"/>
  <c r="T27" i="4"/>
  <c r="N27" i="4"/>
  <c r="I27" i="4"/>
  <c r="D27" i="4"/>
  <c r="AL26" i="4"/>
  <c r="AG26" i="4"/>
  <c r="V26" i="4"/>
  <c r="Q26" i="4"/>
  <c r="F26" i="4"/>
  <c r="AN25" i="4"/>
  <c r="AD25" i="4"/>
  <c r="X25" i="4"/>
  <c r="N25" i="4"/>
  <c r="H25" i="4"/>
  <c r="AK24" i="4"/>
  <c r="AF24" i="4"/>
  <c r="U24" i="4"/>
  <c r="P24" i="4"/>
  <c r="E24" i="4"/>
  <c r="AS23" i="4"/>
  <c r="AN23" i="4"/>
  <c r="AH23" i="4"/>
  <c r="AC23" i="4"/>
  <c r="X23" i="4"/>
  <c r="R23" i="4"/>
  <c r="M23" i="4"/>
  <c r="H23" i="4"/>
  <c r="AP22" i="4"/>
  <c r="AK22" i="4"/>
  <c r="Z22" i="4"/>
  <c r="U22" i="4"/>
  <c r="J22" i="4"/>
  <c r="E22" i="4"/>
  <c r="AR21" i="4"/>
  <c r="AH21" i="4"/>
  <c r="AB21" i="4"/>
  <c r="V21" i="4"/>
  <c r="X20" i="4"/>
  <c r="R20" i="4"/>
  <c r="J20" i="4"/>
  <c r="AO19" i="4"/>
  <c r="T19" i="4"/>
  <c r="I19" i="4"/>
  <c r="AR18" i="4"/>
  <c r="AG18" i="4"/>
  <c r="V18" i="4"/>
  <c r="L18" i="4"/>
  <c r="Y17" i="4"/>
  <c r="F16" i="4"/>
  <c r="AC15" i="4"/>
  <c r="H15" i="4"/>
  <c r="AF14" i="4"/>
  <c r="J14" i="4"/>
  <c r="AH13" i="4"/>
  <c r="M13" i="4"/>
  <c r="AJ12" i="4"/>
  <c r="AB11" i="4"/>
  <c r="AD10" i="4"/>
  <c r="AR8" i="4"/>
  <c r="D7" i="4"/>
  <c r="AT7" i="4"/>
  <c r="AT8" i="4"/>
  <c r="AT6" i="4"/>
  <c r="AT4" i="4"/>
  <c r="AT9" i="4"/>
  <c r="AT11" i="4"/>
  <c r="AT15" i="4"/>
  <c r="AT31" i="4" s="1"/>
  <c r="AT19" i="4"/>
  <c r="AT28" i="4"/>
  <c r="AT24" i="4"/>
  <c r="AT14" i="4"/>
  <c r="AT12" i="4"/>
  <c r="AT5" i="4"/>
  <c r="AT18" i="4"/>
  <c r="AT16" i="4"/>
  <c r="AT10" i="4"/>
  <c r="AT13" i="4"/>
  <c r="G30" i="5"/>
  <c r="G28" i="5"/>
  <c r="G26" i="5"/>
  <c r="G23" i="5"/>
  <c r="G21" i="5"/>
  <c r="G19" i="5"/>
  <c r="G17" i="5"/>
  <c r="G15" i="5"/>
  <c r="G13" i="5"/>
  <c r="G11" i="5"/>
  <c r="G29" i="5"/>
  <c r="G27" i="5"/>
  <c r="G24" i="5"/>
  <c r="G22" i="5"/>
  <c r="G20" i="5"/>
  <c r="G18" i="5"/>
  <c r="G16" i="5"/>
  <c r="G14" i="5"/>
  <c r="G12" i="5"/>
  <c r="G10" i="5"/>
  <c r="G9" i="5"/>
  <c r="G8" i="5"/>
  <c r="G7" i="5"/>
  <c r="G6" i="5"/>
  <c r="H29" i="5"/>
  <c r="H27" i="5"/>
  <c r="H24" i="5"/>
  <c r="H22" i="5"/>
  <c r="H20" i="5"/>
  <c r="H18" i="5"/>
  <c r="H16" i="5"/>
  <c r="H14" i="5"/>
  <c r="H12" i="5"/>
  <c r="H30" i="5"/>
  <c r="H28" i="5"/>
  <c r="H26" i="5"/>
  <c r="H23" i="5"/>
  <c r="H21" i="5"/>
  <c r="H19" i="5"/>
  <c r="H17" i="5"/>
  <c r="H15" i="5"/>
  <c r="H13" i="5"/>
  <c r="H11" i="5"/>
  <c r="H9" i="5"/>
  <c r="H7" i="5"/>
  <c r="H8" i="5"/>
  <c r="H6" i="5"/>
  <c r="H10" i="5"/>
  <c r="D29" i="5"/>
  <c r="D27" i="5"/>
  <c r="D24" i="5"/>
  <c r="D22" i="5"/>
  <c r="D20" i="5"/>
  <c r="D18" i="5"/>
  <c r="D16" i="5"/>
  <c r="D14" i="5"/>
  <c r="D30" i="5"/>
  <c r="D28" i="5"/>
  <c r="D26" i="5"/>
  <c r="D23" i="5"/>
  <c r="D21" i="5"/>
  <c r="D19" i="5"/>
  <c r="D17" i="5"/>
  <c r="D15" i="5"/>
  <c r="D13" i="5"/>
  <c r="D11" i="5"/>
  <c r="D9" i="5"/>
  <c r="D7" i="5"/>
  <c r="D6" i="5"/>
  <c r="D12" i="5"/>
  <c r="D10" i="5"/>
  <c r="D8" i="5"/>
  <c r="F30" i="5"/>
  <c r="F28" i="5"/>
  <c r="F26" i="5"/>
  <c r="F23" i="5"/>
  <c r="F21" i="5"/>
  <c r="F19" i="5"/>
  <c r="F17" i="5"/>
  <c r="F15" i="5"/>
  <c r="F13" i="5"/>
  <c r="F29" i="5"/>
  <c r="F27" i="5"/>
  <c r="F24" i="5"/>
  <c r="F22" i="5"/>
  <c r="F20" i="5"/>
  <c r="F18" i="5"/>
  <c r="F16" i="5"/>
  <c r="F14" i="5"/>
  <c r="F12" i="5"/>
  <c r="F10" i="5"/>
  <c r="F8" i="5"/>
  <c r="F6" i="5"/>
  <c r="F11" i="5"/>
  <c r="F9" i="5"/>
  <c r="F7" i="5"/>
  <c r="I29" i="5"/>
  <c r="I27" i="5"/>
  <c r="I24" i="5"/>
  <c r="I22" i="5"/>
  <c r="I20" i="5"/>
  <c r="I18" i="5"/>
  <c r="I16" i="5"/>
  <c r="I14" i="5"/>
  <c r="I12" i="5"/>
  <c r="I30" i="5"/>
  <c r="I28" i="5"/>
  <c r="I26" i="5"/>
  <c r="I23" i="5"/>
  <c r="I21" i="5"/>
  <c r="I19" i="5"/>
  <c r="I17" i="5"/>
  <c r="I15" i="5"/>
  <c r="I13" i="5"/>
  <c r="I7" i="5"/>
  <c r="I6" i="5"/>
  <c r="I10" i="5"/>
  <c r="I11" i="5"/>
  <c r="I9" i="5"/>
  <c r="I8" i="5"/>
  <c r="E29" i="5"/>
  <c r="E27" i="5"/>
  <c r="E24" i="5"/>
  <c r="E22" i="5"/>
  <c r="E20" i="5"/>
  <c r="E18" i="5"/>
  <c r="E16" i="5"/>
  <c r="E14" i="5"/>
  <c r="E12" i="5"/>
  <c r="E30" i="5"/>
  <c r="E28" i="5"/>
  <c r="E26" i="5"/>
  <c r="E23" i="5"/>
  <c r="E21" i="5"/>
  <c r="E19" i="5"/>
  <c r="E17" i="5"/>
  <c r="E15" i="5"/>
  <c r="E13" i="5"/>
  <c r="E11" i="5"/>
  <c r="E10" i="5"/>
  <c r="E9" i="5"/>
  <c r="E8" i="5"/>
  <c r="E7" i="5"/>
  <c r="E6" i="5"/>
  <c r="D32" i="5" l="1"/>
  <c r="D31" i="4"/>
  <c r="AH31" i="4"/>
  <c r="J31" i="4"/>
  <c r="AS31" i="4"/>
  <c r="Y31" i="4"/>
  <c r="U31" i="4"/>
  <c r="M31" i="4"/>
  <c r="E31" i="4"/>
  <c r="AJ31" i="4"/>
  <c r="AF31" i="4"/>
  <c r="X31" i="4"/>
  <c r="AQ31" i="4"/>
  <c r="AE31" i="4"/>
  <c r="AP31" i="4"/>
  <c r="Z31" i="4"/>
  <c r="V31" i="4"/>
  <c r="N31" i="4"/>
  <c r="E32" i="5"/>
  <c r="G2" i="5"/>
  <c r="G5" i="5" s="1"/>
  <c r="AG31" i="4"/>
  <c r="Q31" i="4"/>
  <c r="L31" i="4"/>
  <c r="AR31" i="4"/>
  <c r="AN31" i="4"/>
  <c r="T31" i="4"/>
  <c r="AM31" i="4"/>
  <c r="AI31" i="4"/>
  <c r="AA31" i="4"/>
  <c r="W31" i="4"/>
  <c r="G31" i="4"/>
  <c r="AL31" i="4"/>
  <c r="AD31" i="4"/>
  <c r="R31" i="4"/>
  <c r="H31" i="4"/>
  <c r="AK31" i="4"/>
  <c r="AC31" i="4"/>
  <c r="I31" i="4"/>
  <c r="P31" i="4"/>
  <c r="S31" i="4"/>
  <c r="O31" i="4"/>
  <c r="K31" i="4"/>
  <c r="C31" i="4"/>
  <c r="F31" i="4"/>
  <c r="I32" i="5"/>
  <c r="F32" i="5"/>
  <c r="E2" i="5"/>
  <c r="E5" i="5" s="1"/>
  <c r="H2" i="5"/>
  <c r="H5" i="5" s="1"/>
  <c r="N5" i="5" s="1"/>
  <c r="H32" i="5"/>
  <c r="G32" i="5"/>
  <c r="I2" i="5"/>
  <c r="I5" i="5" s="1"/>
  <c r="F2" i="5"/>
  <c r="F5" i="5" s="1"/>
  <c r="D2" i="5"/>
  <c r="D5" i="5" s="1"/>
</calcChain>
</file>

<file path=xl/sharedStrings.xml><?xml version="1.0" encoding="utf-8"?>
<sst xmlns="http://schemas.openxmlformats.org/spreadsheetml/2006/main" count="594" uniqueCount="225">
  <si>
    <t xml:space="preserve">      Production et distribution d'eau ; assainissement, gestion des déchets et dépollution</t>
  </si>
  <si>
    <t>A5.GU</t>
  </si>
  <si>
    <t>Services principalement marchands</t>
  </si>
  <si>
    <t>A10.GI</t>
  </si>
  <si>
    <t xml:space="preserve">  Commerce de gros et de détail, transports, hébergement et restauration</t>
  </si>
  <si>
    <t>A17.GZ</t>
  </si>
  <si>
    <t xml:space="preserve">    Commerce ; réparation d'automobiles et de motocycles</t>
  </si>
  <si>
    <t>A17.HZ</t>
  </si>
  <si>
    <t xml:space="preserve">    Transports et entreposage</t>
  </si>
  <si>
    <t>A17.IZ</t>
  </si>
  <si>
    <t xml:space="preserve">    Hébergement et restauration</t>
  </si>
  <si>
    <t>A10.JZ</t>
  </si>
  <si>
    <t xml:space="preserve">  Information et communication</t>
  </si>
  <si>
    <t>A38.JA</t>
  </si>
  <si>
    <t xml:space="preserve">      Édition, audiovisuel et diffusion</t>
  </si>
  <si>
    <t>A38.JB</t>
  </si>
  <si>
    <t xml:space="preserve">      Télécommunications</t>
  </si>
  <si>
    <t>A38.JC</t>
  </si>
  <si>
    <t xml:space="preserve">      Activités informatiques et services d'information</t>
  </si>
  <si>
    <t>A10.KZ</t>
  </si>
  <si>
    <t xml:space="preserve">  Activités financières et d'assurance</t>
  </si>
  <si>
    <t>A10.LZ</t>
  </si>
  <si>
    <t xml:space="preserve">  Activités immobilières</t>
  </si>
  <si>
    <t>A10.MN</t>
  </si>
  <si>
    <t xml:space="preserve">  Activités scientifiques et techniques ; services administratifs et de soutien</t>
  </si>
  <si>
    <t>A38.MA</t>
  </si>
  <si>
    <t xml:space="preserve">      Activités juridiques, comptables, de gestion, d'architecture, d'ingénierie, de contrôle et d'analyses techniques</t>
  </si>
  <si>
    <t>A38.MB</t>
  </si>
  <si>
    <t xml:space="preserve">      Recherche-développement scientifique</t>
  </si>
  <si>
    <t>A38.MC</t>
  </si>
  <si>
    <t xml:space="preserve">      Autres activités spécialisées, scientifiques et techniques</t>
  </si>
  <si>
    <t>A38.NZ</t>
  </si>
  <si>
    <t xml:space="preserve">      Activités de services administratifs et de soutien</t>
  </si>
  <si>
    <t>A10.RU</t>
  </si>
  <si>
    <t xml:space="preserve">  Autres services</t>
  </si>
  <si>
    <t>A38.RZ</t>
  </si>
  <si>
    <t xml:space="preserve">      Arts, spectacles et activités récréatives</t>
  </si>
  <si>
    <t>A38.SZ</t>
  </si>
  <si>
    <t xml:space="preserve">      Autres activités de services</t>
  </si>
  <si>
    <t>A38.TZ</t>
  </si>
  <si>
    <t xml:space="preserve">      Activités des ménages en tant qu'employeurs</t>
  </si>
  <si>
    <t>A5.OQ</t>
  </si>
  <si>
    <t>Services principalement non marchands (*)</t>
  </si>
  <si>
    <t>A38.OZ</t>
  </si>
  <si>
    <t xml:space="preserve">      Administration publique et défense - sécurité sociale obligatoire</t>
  </si>
  <si>
    <t>A38.PZ</t>
  </si>
  <si>
    <t xml:space="preserve">      Enseignement</t>
  </si>
  <si>
    <t>A38.QA</t>
  </si>
  <si>
    <t xml:space="preserve">      Activités pour la santé humaine</t>
  </si>
  <si>
    <t>A38.QB</t>
  </si>
  <si>
    <t xml:space="preserve">      Hébergement médico-social et social et action sociale sans hébergement</t>
  </si>
  <si>
    <t>CHTR</t>
  </si>
  <si>
    <t>Correction territoriale</t>
  </si>
  <si>
    <t>CAFAB</t>
  </si>
  <si>
    <t>Correction CAF/FAB</t>
  </si>
  <si>
    <t>TOTAL</t>
  </si>
  <si>
    <t>Total des produits</t>
  </si>
  <si>
    <t>Source : Comptes nationaux - Base 2014, Insee</t>
  </si>
  <si>
    <t>(*) Le poste "Services principalement non marchands" correspond au regroupement des items "Administration publique", "Enseignement", "Santé humaine et action sociale", soit au poste OQ des niveaux A10 et A17 de la Nomenclature Agrégée (NA) 2008.</t>
  </si>
  <si>
    <t>Milliards d'euros 2014</t>
  </si>
  <si>
    <t>5.205 Consommation finale effective des ménages par produit en volume aux prix de l'année précédente chaînés</t>
  </si>
  <si>
    <t>5.205 – Consommation finale effective des ménages par produit en volume aux prix de l'année précédente chaînés</t>
  </si>
  <si>
    <t>Unité : Milliard d'euros 2020</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</si>
  <si>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</si>
  <si>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</si>
  <si>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</si>
  <si>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</si>
  <si>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</si>
  <si>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</si>
  <si>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</si>
  <si>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</si>
  <si>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</si>
  <si>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</si>
  <si>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</si>
  <si>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</si>
  <si>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</si>
  <si>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</si>
  <si>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</si>
  <si>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</si>
  <si>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</si>
  <si>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</si>
  <si>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</si>
  <si>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</si>
  <si>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</si>
  <si>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</si>
  <si>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</si>
  <si>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</si>
  <si>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</si>
  <si>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</si>
  <si>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</si>
  <si>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</si>
  <si>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</si>
  <si>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</si>
  <si>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</si>
  <si>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</si>
  <si>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</si>
  <si>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</si>
  <si>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</si>
  <si>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</si>
  <si>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</si>
  <si>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</si>
  <si>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</si>
  <si>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</si>
  <si>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</si>
  <si>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</si>
  <si>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</si>
  <si>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</si>
  <si>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</si>
  <si>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</si>
  <si>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</si>
  <si>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</si>
  <si>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</si>
  <si>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A5_AZ</t>
  </si>
  <si>
    <t>Produits de l'agriculture et de la chasse et services annexes</t>
  </si>
  <si>
    <t>A5_BE</t>
  </si>
  <si>
    <t>Produits industriels (hors travaux de construction)</t>
  </si>
  <si>
    <t>A17_DE</t>
  </si>
  <si>
    <t xml:space="preserve">    Produits industriels (hors produits manufacturés et travaux de construction)</t>
  </si>
  <si>
    <t>A38_BZ</t>
  </si>
  <si>
    <t xml:space="preserve">      Produits des industries extractives</t>
  </si>
  <si>
    <t>A38_DZ</t>
  </si>
  <si>
    <t xml:space="preserve">      Électricité, gaz, vapeur et air conditionné</t>
  </si>
  <si>
    <t>A38_EZ</t>
  </si>
  <si>
    <t>A17_C1</t>
  </si>
  <si>
    <t xml:space="preserve">    Produits des industries alimentaires, boissons et produits à base de tabac</t>
  </si>
  <si>
    <t>A17_C2</t>
  </si>
  <si>
    <t xml:space="preserve">    Produits de la cokéfaction et du raffinage</t>
  </si>
  <si>
    <t>A17_C3</t>
  </si>
  <si>
    <t xml:space="preserve">    Équipements électriques ; produits informatiques, électroniques et optiques ; machines et équipements n.c.a.</t>
  </si>
  <si>
    <t>A38_CI</t>
  </si>
  <si>
    <t xml:space="preserve">      Produits informatiques, électroniques et optiques</t>
  </si>
  <si>
    <t>A38_CJ</t>
  </si>
  <si>
    <t xml:space="preserve">      Équipements électriques</t>
  </si>
  <si>
    <t>A38_CK</t>
  </si>
  <si>
    <t xml:space="preserve">      Machines et équipements n.c.a.</t>
  </si>
  <si>
    <t>A17_C4</t>
  </si>
  <si>
    <t xml:space="preserve">    Véhicules autres matériels de transport</t>
  </si>
  <si>
    <t>A17_C5</t>
  </si>
  <si>
    <t xml:space="preserve">    Autres produits industriels</t>
  </si>
  <si>
    <t>A38_CB</t>
  </si>
  <si>
    <t xml:space="preserve">      Textiles, articles d’habillement, cuir et articles en cuir</t>
  </si>
  <si>
    <t>A38_CC</t>
  </si>
  <si>
    <t xml:space="preserve">      Bois, articles en bois et en liège, à l'exclusion des meubles ; articles de vannerie et de sparterie ; papier et carton ; travaux d'impression et de reproduction</t>
  </si>
  <si>
    <t>A38_CE</t>
  </si>
  <si>
    <t xml:space="preserve">      Produits chimiques</t>
  </si>
  <si>
    <t>A38_CF</t>
  </si>
  <si>
    <t xml:space="preserve">      Produits pharmaceutiques de base et préparations pharmaceutiques</t>
  </si>
  <si>
    <t>A38_CG</t>
  </si>
  <si>
    <t xml:space="preserve">      Produits en caoutchouc, en plastique et autres produits minéraux non métalliques</t>
  </si>
  <si>
    <t>A38_CH</t>
  </si>
  <si>
    <t xml:space="preserve">      Produits métallurgiques et produits métalliques, à l'exclusion des machines et équipements</t>
  </si>
  <si>
    <t>A38_CM</t>
  </si>
  <si>
    <t xml:space="preserve">      Meubles, autres produits manufacturés, réparation et installation de machines et d'équipements</t>
  </si>
  <si>
    <t>A5_FZ</t>
  </si>
  <si>
    <t>Constructions et travaux de construction</t>
  </si>
  <si>
    <t>A5_GU</t>
  </si>
  <si>
    <t>A10_GI</t>
  </si>
  <si>
    <t xml:space="preserve">  Commerce ; services de transport et d'entreposage ; services d'hébergement et de restauration</t>
  </si>
  <si>
    <t>A17_GZ</t>
  </si>
  <si>
    <t>A17_HZ</t>
  </si>
  <si>
    <t xml:space="preserve">    Services de transport et d'entreposage</t>
  </si>
  <si>
    <t>A17_IZ</t>
  </si>
  <si>
    <t xml:space="preserve">    Services d'hébergement et de restauration</t>
  </si>
  <si>
    <t>A10_JZ</t>
  </si>
  <si>
    <t xml:space="preserve">  Services d'information et de communication</t>
  </si>
  <si>
    <t>A38_JA</t>
  </si>
  <si>
    <t xml:space="preserve">      Edition, audiovisuel et diffusion</t>
  </si>
  <si>
    <t>A38_JB</t>
  </si>
  <si>
    <t xml:space="preserve">      Services de télécommunications</t>
  </si>
  <si>
    <t>A38_JC</t>
  </si>
  <si>
    <t xml:space="preserve">      Programmation, conseil et autres activités informatiques ; services d'information</t>
  </si>
  <si>
    <t>A10_KZ</t>
  </si>
  <si>
    <t xml:space="preserve">  Services financiers et assurances</t>
  </si>
  <si>
    <t>A10_LZ</t>
  </si>
  <si>
    <t xml:space="preserve">  Services immobiliers</t>
  </si>
  <si>
    <t>A10_MN</t>
  </si>
  <si>
    <t xml:space="preserve">  Services professionnels, scientifiques et techniques ; services administratifs et d'assistance</t>
  </si>
  <si>
    <t>A38_MA</t>
  </si>
  <si>
    <t xml:space="preserve">      Services juridiques, comptables, de gestion, d'architecture, d'ingénierie, de contrôle et d'analyses techniques</t>
  </si>
  <si>
    <t>A38_MB</t>
  </si>
  <si>
    <t xml:space="preserve">      Recherche et développement scientifique</t>
  </si>
  <si>
    <t>A38_MC</t>
  </si>
  <si>
    <t xml:space="preserve">      Autres services spécialisés, scientifiques et techniques</t>
  </si>
  <si>
    <t>A38_NZ</t>
  </si>
  <si>
    <t xml:space="preserve">      Services administratifs et d'assistance</t>
  </si>
  <si>
    <t>A10_RU</t>
  </si>
  <si>
    <t xml:space="preserve">  Services artistiques et du spectacle et services récréatifs ; autres services ; services des ménages et services extra-territoriaux</t>
  </si>
  <si>
    <t>A38_RZ</t>
  </si>
  <si>
    <t xml:space="preserve">      Services artistiques et du spectacle et services récréatifs</t>
  </si>
  <si>
    <t>A38_SZ</t>
  </si>
  <si>
    <t xml:space="preserve">      Autres services</t>
  </si>
  <si>
    <t>A38_TZ</t>
  </si>
  <si>
    <t xml:space="preserve">      Services des ménages en tant qu'employeurs ; biens et services divers produits par les ménages pour leur usage propre</t>
  </si>
  <si>
    <t>A5_OQ</t>
  </si>
  <si>
    <t>A38_OZ</t>
  </si>
  <si>
    <t xml:space="preserve">      Services d'administration publique et de défense ; services de sécurité sociale obligatoire</t>
  </si>
  <si>
    <t>A38_PZ</t>
  </si>
  <si>
    <t xml:space="preserve">      Services de l'enseignement</t>
  </si>
  <si>
    <t>A38_QA</t>
  </si>
  <si>
    <t xml:space="preserve">      Services de santé humaine</t>
  </si>
  <si>
    <t>A38_QB</t>
  </si>
  <si>
    <t xml:space="preserve">      Services d'hébergement médico-social et social ; services d'action sociale sans hébergement</t>
  </si>
  <si>
    <t>_T</t>
  </si>
  <si>
    <t>Total</t>
  </si>
  <si>
    <t>Source : Comptes nationaux annuels (base 2020)</t>
  </si>
  <si>
    <t>5.204 – Consommation finale effective des ménages par produit à prix courants</t>
  </si>
  <si>
    <t>Unité : Milliard d'euros</t>
  </si>
  <si>
    <t xml:space="preserve"> Hébergement et restauration</t>
  </si>
  <si>
    <t xml:space="preserve"> Transports et entreposage</t>
  </si>
  <si>
    <t>Services traditionnels</t>
  </si>
  <si>
    <t xml:space="preserve"> Enseignement</t>
  </si>
  <si>
    <t xml:space="preserve"> Activités pour la santé humaine</t>
  </si>
  <si>
    <t>Hébergement médico-social et social et action sociale sans hébergement</t>
  </si>
  <si>
    <t>Administration publique et défense - sécurité sociale obligatoire</t>
  </si>
  <si>
    <t xml:space="preserve"> Transports </t>
  </si>
  <si>
    <t xml:space="preserve">  Activités scientifiques et techniques </t>
  </si>
  <si>
    <t xml:space="preserve"> Santé</t>
  </si>
  <si>
    <t>Action sociale</t>
  </si>
  <si>
    <t xml:space="preserve">Administration publique et défense </t>
  </si>
  <si>
    <t>Source : Comptes nationaux - Base 2020, Insee</t>
  </si>
  <si>
    <t>Administration publique et défense</t>
  </si>
  <si>
    <t xml:space="preserve">  Activités scientifiques et techniques</t>
  </si>
  <si>
    <t xml:space="preserve"> Transports</t>
  </si>
  <si>
    <t>Milliards d'euros 2020</t>
  </si>
  <si>
    <t>action sociale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</si>
</sst>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b/>
      <sz val="11"/>
      <color theme="1"/>
      <name val="Calibri"/>
      <family val="2"/>
      <scheme val="minor"/>
    </font>
    <font>
      <b/>
      <sz val="10"/>
      <name val="Arial"/>
      <family val="2"/>
    </font>
    <font>
      <sz val="10"/>
      <name val="Arial"/>
      <family val="2"/>
    </font>
    <font>
      <sz val="16"/>
      <color theme="1"/>
      <name val="Arial"/>
      <family val="2"/>
    </font>
    <font>
      <b/>
      <sz val="16"/>
      <color theme="1"/>
      <name val="Arial"/>
      <family val="2"/>
    </font>
    <font>
      <b/>
      <sz val="16"/>
      <color rgb="FFFF0000"/>
      <name val="Arial"/>
      <family val="2"/>
    </font>
    <font>
      <sz val="12"/>
      <color theme="1"/>
      <name val="Arial"/>
      <family val="2"/>
    </font>
    <font>
      <b/>
      <sz val="10"/>
      <name val="Arial"/>
      <family val="2"/>
    </font>
    <font>
      <sz val="10"/>
      <name val="Arial"/>
      <family val="2"/>
    </font>
    <font>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1">
    <xf numFmtId="0" fontId="0" fillId="0" borderId="0"/>
  </cellStyleXfs>
  <cellXfs count="68">
    <xf numFmtId="0" fontId="0" fillId="0" borderId="0" xfId="0"/>
    <xf numFmtId="164" fontId="0" fillId="0" borderId="0" xfId="0" applyNumberFormat="1"/>
    <xf numFmtId="0" fontId="1" fillId="0" borderId="0" xfId="0" applyFont="1"/>
    <xf numFmtId="164" fontId="0" fillId="0" borderId="0" xfId="0" applyNumberFormat="1" applyAlignment="1">
      <alignment horizontal="right"/>
    </xf>
    <xf numFmtId="165" fontId="0" fillId="0" borderId="0" xfId="0" applyNumberFormat="1" applyAlignment="1">
      <alignment horizontal="right"/>
    </xf>
    <xf numFmtId="0" fontId="0" fillId="2" borderId="0" xfId="0" applyFill="1"/>
    <xf numFmtId="0" fontId="1" fillId="2" borderId="0" xfId="0" applyFont="1" applyFill="1"/>
    <xf numFmtId="165" fontId="0" fillId="2" borderId="0" xfId="0" applyNumberFormat="1" applyFill="1" applyAlignment="1">
      <alignment horizontal="right"/>
    </xf>
    <xf numFmtId="164" fontId="0" fillId="2" borderId="0" xfId="0" applyNumberFormat="1" applyFill="1" applyAlignment="1">
      <alignment horizontal="right"/>
    </xf>
    <xf numFmtId="165" fontId="0" fillId="0" borderId="0" xfId="0" applyNumberFormat="1"/>
    <xf numFmtId="165" fontId="0" fillId="3" borderId="0" xfId="0" applyNumberFormat="1" applyFill="1"/>
    <xf numFmtId="0" fontId="2" fillId="0" borderId="0" xfId="0" applyFont="1"/>
    <xf numFmtId="0" fontId="3" fillId="0" borderId="0" xfId="0" applyFont="1" applyAlignment="1">
      <alignment horizontal="right"/>
    </xf>
    <xf numFmtId="0" fontId="3" fillId="0" borderId="0" xfId="0" applyFont="1" applyAlignment="1">
      <alignment vertical="center" wrapText="1"/>
    </xf>
    <xf numFmtId="164" fontId="3" fillId="0" borderId="0" xfId="0" applyNumberFormat="1" applyFont="1"/>
    <xf numFmtId="0" fontId="2" fillId="0" borderId="0" xfId="0" applyFont="1" applyAlignment="1">
      <alignment vertical="center" wrapText="1"/>
    </xf>
    <xf numFmtId="164" fontId="0" fillId="3" borderId="0" xfId="0" applyNumberFormat="1" applyFill="1" applyAlignment="1">
      <alignment horizontal="right"/>
    </xf>
    <xf numFmtId="0" fontId="4" fillId="0" borderId="1" xfId="0" applyFont="1" applyBorder="1"/>
    <xf numFmtId="0" fontId="4" fillId="0" borderId="10" xfId="0" applyFont="1" applyBorder="1"/>
    <xf numFmtId="0" fontId="5" fillId="0" borderId="2" xfId="0" applyFont="1" applyBorder="1" applyAlignment="1">
      <alignment horizontal="center"/>
    </xf>
    <xf numFmtId="0" fontId="5" fillId="0" borderId="4" xfId="0" applyFont="1" applyBorder="1" applyAlignment="1">
      <alignment horizontal="center"/>
    </xf>
    <xf numFmtId="0" fontId="5" fillId="3" borderId="4" xfId="0" applyFont="1" applyFill="1" applyBorder="1" applyAlignment="1">
      <alignment horizontal="center"/>
    </xf>
    <xf numFmtId="0" fontId="5" fillId="2" borderId="4" xfId="0" applyFont="1" applyFill="1" applyBorder="1" applyAlignment="1">
      <alignment horizontal="center"/>
    </xf>
    <xf numFmtId="0" fontId="5" fillId="0" borderId="3" xfId="0" applyFont="1" applyBorder="1" applyAlignment="1">
      <alignment horizontal="center"/>
    </xf>
    <xf numFmtId="0" fontId="6" fillId="0" borderId="2" xfId="0" applyFont="1" applyBorder="1"/>
    <xf numFmtId="164" fontId="6" fillId="0" borderId="4" xfId="0" applyNumberFormat="1" applyFont="1" applyBorder="1"/>
    <xf numFmtId="165" fontId="6" fillId="0" borderId="2" xfId="0" applyNumberFormat="1" applyFont="1" applyBorder="1" applyAlignment="1">
      <alignment horizontal="right"/>
    </xf>
    <xf numFmtId="165" fontId="6" fillId="0" borderId="4" xfId="0" applyNumberFormat="1" applyFont="1" applyBorder="1" applyAlignment="1">
      <alignment horizontal="right"/>
    </xf>
    <xf numFmtId="165" fontId="6" fillId="3" borderId="4" xfId="0" applyNumberFormat="1" applyFont="1" applyFill="1" applyBorder="1" applyAlignment="1">
      <alignment horizontal="right"/>
    </xf>
    <xf numFmtId="165" fontId="6" fillId="2" borderId="4" xfId="0" applyNumberFormat="1" applyFont="1" applyFill="1" applyBorder="1" applyAlignment="1">
      <alignment horizontal="right"/>
    </xf>
    <xf numFmtId="165" fontId="6" fillId="0" borderId="3" xfId="0" applyNumberFormat="1" applyFont="1" applyBorder="1" applyAlignment="1">
      <alignment horizontal="right"/>
    </xf>
    <xf numFmtId="0" fontId="4" fillId="0" borderId="5" xfId="0" applyFont="1" applyBorder="1"/>
    <xf numFmtId="164" fontId="4" fillId="0" borderId="0" xfId="0" applyNumberFormat="1" applyFont="1" applyBorder="1"/>
    <xf numFmtId="165" fontId="4" fillId="0" borderId="5" xfId="0" applyNumberFormat="1" applyFont="1" applyBorder="1" applyAlignment="1">
      <alignment horizontal="right"/>
    </xf>
    <xf numFmtId="165" fontId="4" fillId="0" borderId="0" xfId="0" applyNumberFormat="1" applyFont="1" applyBorder="1" applyAlignment="1">
      <alignment horizontal="right"/>
    </xf>
    <xf numFmtId="165" fontId="4" fillId="3" borderId="0" xfId="0" applyNumberFormat="1" applyFont="1" applyFill="1" applyBorder="1" applyAlignment="1">
      <alignment horizontal="right"/>
    </xf>
    <xf numFmtId="165" fontId="4" fillId="2" borderId="0" xfId="0" applyNumberFormat="1" applyFont="1" applyFill="1" applyBorder="1" applyAlignment="1">
      <alignment horizontal="right"/>
    </xf>
    <xf numFmtId="165" fontId="4" fillId="0" borderId="6" xfId="0" applyNumberFormat="1" applyFont="1" applyBorder="1" applyAlignment="1">
      <alignment horizontal="right"/>
    </xf>
    <xf numFmtId="0" fontId="6" fillId="0" borderId="5" xfId="0" applyFont="1" applyBorder="1"/>
    <xf numFmtId="164" fontId="6" fillId="0" borderId="0" xfId="0" applyNumberFormat="1" applyFont="1" applyBorder="1"/>
    <xf numFmtId="165" fontId="6" fillId="0" borderId="5" xfId="0" applyNumberFormat="1" applyFont="1" applyBorder="1" applyAlignment="1">
      <alignment horizontal="right"/>
    </xf>
    <xf numFmtId="165" fontId="6" fillId="0" borderId="0" xfId="0" applyNumberFormat="1" applyFont="1" applyBorder="1" applyAlignment="1">
      <alignment horizontal="right"/>
    </xf>
    <xf numFmtId="165" fontId="6" fillId="3" borderId="0" xfId="0" applyNumberFormat="1" applyFont="1" applyFill="1" applyBorder="1" applyAlignment="1">
      <alignment horizontal="right"/>
    </xf>
    <xf numFmtId="165" fontId="6" fillId="2" borderId="0" xfId="0" applyNumberFormat="1" applyFont="1" applyFill="1" applyBorder="1" applyAlignment="1">
      <alignment horizontal="right"/>
    </xf>
    <xf numFmtId="165" fontId="6" fillId="0" borderId="6" xfId="0" applyNumberFormat="1" applyFont="1" applyBorder="1" applyAlignment="1">
      <alignment horizontal="right"/>
    </xf>
    <xf numFmtId="0" fontId="6" fillId="0" borderId="7" xfId="0" applyFont="1" applyBorder="1"/>
    <xf numFmtId="164" fontId="6" fillId="0" borderId="9" xfId="0" applyNumberFormat="1" applyFont="1" applyBorder="1"/>
    <xf numFmtId="165" fontId="6" fillId="0" borderId="7" xfId="0" applyNumberFormat="1" applyFont="1" applyBorder="1" applyAlignment="1">
      <alignment horizontal="right"/>
    </xf>
    <xf numFmtId="165" fontId="6" fillId="0" borderId="9" xfId="0" applyNumberFormat="1" applyFont="1" applyBorder="1" applyAlignment="1">
      <alignment horizontal="right"/>
    </xf>
    <xf numFmtId="165" fontId="6" fillId="3" borderId="9" xfId="0" applyNumberFormat="1" applyFont="1" applyFill="1" applyBorder="1" applyAlignment="1">
      <alignment horizontal="right"/>
    </xf>
    <xf numFmtId="165" fontId="6" fillId="2" borderId="9" xfId="0" applyNumberFormat="1" applyFont="1" applyFill="1" applyBorder="1" applyAlignment="1">
      <alignment horizontal="right"/>
    </xf>
    <xf numFmtId="165" fontId="6" fillId="0" borderId="8" xfId="0" applyNumberFormat="1" applyFont="1" applyBorder="1" applyAlignment="1">
      <alignment horizontal="right"/>
    </xf>
    <xf numFmtId="0" fontId="7" fillId="0" borderId="0" xfId="0" applyFont="1"/>
    <xf numFmtId="0" fontId="8" fillId="0" borderId="0" xfId="0" applyFont="1"/>
    <xf numFmtId="0" fontId="9" fillId="0" borderId="0" xfId="0" applyFont="1" applyAlignment="1">
      <alignment horizontal="right"/>
    </xf>
    <xf numFmtId="0" fontId="9" fillId="0" borderId="0" xfId="0" applyFont="1" applyAlignment="1">
      <alignment vertical="center" wrapText="1"/>
    </xf>
    <xf numFmtId="164" fontId="9" fillId="0" borderId="0" xfId="0" applyNumberFormat="1" applyFont="1"/>
    <xf numFmtId="0" fontId="8" fillId="0" borderId="0" xfId="0" applyFont="1" applyAlignment="1">
      <alignment vertical="center" wrapText="1"/>
    </xf>
    <xf numFmtId="0" fontId="9" fillId="2" borderId="0" xfId="0" applyFont="1" applyFill="1" applyAlignment="1">
      <alignment vertical="center" wrapText="1"/>
    </xf>
    <xf numFmtId="164" fontId="9" fillId="2" borderId="0" xfId="0" applyNumberFormat="1" applyFont="1" applyFill="1"/>
    <xf numFmtId="0" fontId="3" fillId="2" borderId="0" xfId="0" applyFont="1" applyFill="1" applyAlignment="1">
      <alignment vertical="center" wrapText="1"/>
    </xf>
    <xf numFmtId="164" fontId="3" fillId="2" borderId="0" xfId="0" applyNumberFormat="1" applyFont="1" applyFill="1"/>
    <xf numFmtId="9" fontId="10" fillId="0" borderId="0" xfId="0" applyNumberFormat="1" applyFont="1" applyAlignment="1">
      <alignment horizontal="right"/>
    </xf>
    <xf numFmtId="9" fontId="0" fillId="0" borderId="0" xfId="0" applyNumberFormat="1"/>
    <xf numFmtId="1" fontId="0" fillId="0" borderId="0" xfId="0" applyNumberFormat="1"/>
    <xf numFmtId="1" fontId="1" fillId="0" borderId="0" xfId="0" applyNumberFormat="1" applyFont="1"/>
    <xf numFmtId="164" fontId="7" fillId="0" borderId="0" xfId="0" applyNumberFormat="1" applyFont="1"/>
    <xf numFmtId="164" fontId="0" fillId="2"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Feuil1!$A$18</c:f>
              <c:strCache>
                <c:ptCount val="1"/>
                <c:pt idx="0">
                  <c:v>Administration publique et défense </c:v>
                </c:pt>
              </c:strCache>
            </c:strRef>
          </c:tx>
          <c:spPr>
            <a:solidFill>
              <a:schemeClr val="tx1"/>
            </a:solidFill>
            <a:ln>
              <a:noFill/>
            </a:ln>
            <a:effectLst/>
          </c:spPr>
          <c:cat>
            <c:numRef>
              <c:f>Feuil1!$B$17:$AX$17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Feuil1!$B$18:$AX$18</c:f>
              <c:numCache>
                <c:formatCode>0%</c:formatCode>
                <c:ptCount val="49"/>
                <c:pt idx="0">
                  <c:v>3.7313625675082049E-2</c:v>
                </c:pt>
                <c:pt idx="1">
                  <c:v>3.798002309885589E-2</c:v>
                </c:pt>
                <c:pt idx="2">
                  <c:v>3.8381220943525654E-2</c:v>
                </c:pt>
                <c:pt idx="3">
                  <c:v>3.8634721912854865E-2</c:v>
                </c:pt>
                <c:pt idx="4">
                  <c:v>3.792020918155297E-2</c:v>
                </c:pt>
                <c:pt idx="5">
                  <c:v>3.7892153102707674E-2</c:v>
                </c:pt>
                <c:pt idx="6">
                  <c:v>3.7738423808169261E-2</c:v>
                </c:pt>
                <c:pt idx="7">
                  <c:v>3.7840961367997042E-2</c:v>
                </c:pt>
                <c:pt idx="8">
                  <c:v>3.7597269925304773E-2</c:v>
                </c:pt>
                <c:pt idx="9">
                  <c:v>3.7009056651287446E-2</c:v>
                </c:pt>
                <c:pt idx="10">
                  <c:v>3.6635628952916381E-2</c:v>
                </c:pt>
                <c:pt idx="11">
                  <c:v>3.626579915192249E-2</c:v>
                </c:pt>
                <c:pt idx="12">
                  <c:v>3.6354941780136242E-2</c:v>
                </c:pt>
                <c:pt idx="13">
                  <c:v>3.6054372899754952E-2</c:v>
                </c:pt>
                <c:pt idx="14">
                  <c:v>3.4592232784065827E-2</c:v>
                </c:pt>
                <c:pt idx="15">
                  <c:v>3.4628483880725952E-2</c:v>
                </c:pt>
                <c:pt idx="16">
                  <c:v>3.5209522179668003E-2</c:v>
                </c:pt>
                <c:pt idx="17">
                  <c:v>3.5464267369988395E-2</c:v>
                </c:pt>
                <c:pt idx="18">
                  <c:v>3.4469779512272425E-2</c:v>
                </c:pt>
                <c:pt idx="19">
                  <c:v>3.4075944498559788E-2</c:v>
                </c:pt>
                <c:pt idx="20">
                  <c:v>3.2558686601784521E-2</c:v>
                </c:pt>
                <c:pt idx="21">
                  <c:v>3.2443347663686922E-2</c:v>
                </c:pt>
                <c:pt idx="22">
                  <c:v>3.0113319388653151E-2</c:v>
                </c:pt>
                <c:pt idx="23">
                  <c:v>2.8948460474742786E-2</c:v>
                </c:pt>
                <c:pt idx="24">
                  <c:v>2.7173989280371961E-2</c:v>
                </c:pt>
                <c:pt idx="25">
                  <c:v>2.7111048282293184E-2</c:v>
                </c:pt>
                <c:pt idx="26">
                  <c:v>2.5737580616304725E-2</c:v>
                </c:pt>
                <c:pt idx="27">
                  <c:v>2.5700395537067038E-2</c:v>
                </c:pt>
                <c:pt idx="28">
                  <c:v>2.4666606622132339E-2</c:v>
                </c:pt>
                <c:pt idx="29">
                  <c:v>2.4467568121569739E-2</c:v>
                </c:pt>
                <c:pt idx="30">
                  <c:v>2.5034745410898326E-2</c:v>
                </c:pt>
                <c:pt idx="31">
                  <c:v>2.3964490516100577E-2</c:v>
                </c:pt>
                <c:pt idx="32">
                  <c:v>2.3432206498612496E-2</c:v>
                </c:pt>
                <c:pt idx="33">
                  <c:v>2.1895705442848176E-2</c:v>
                </c:pt>
                <c:pt idx="34">
                  <c:v>2.232217893896709E-2</c:v>
                </c:pt>
                <c:pt idx="35">
                  <c:v>2.2332421482165105E-2</c:v>
                </c:pt>
                <c:pt idx="36">
                  <c:v>2.1841768025360281E-2</c:v>
                </c:pt>
                <c:pt idx="37">
                  <c:v>2.2136807830834774E-2</c:v>
                </c:pt>
                <c:pt idx="38">
                  <c:v>2.1520807765929455E-2</c:v>
                </c:pt>
                <c:pt idx="39">
                  <c:v>2.0886108975198363E-2</c:v>
                </c:pt>
                <c:pt idx="40">
                  <c:v>2.0598100312077695E-2</c:v>
                </c:pt>
                <c:pt idx="41">
                  <c:v>1.9390364266971473E-2</c:v>
                </c:pt>
                <c:pt idx="42">
                  <c:v>1.8849624853105134E-2</c:v>
                </c:pt>
                <c:pt idx="43">
                  <c:v>1.8204312641945657E-2</c:v>
                </c:pt>
                <c:pt idx="44">
                  <c:v>1.755275152346782E-2</c:v>
                </c:pt>
                <c:pt idx="45">
                  <c:v>1.8692690426026136E-2</c:v>
                </c:pt>
                <c:pt idx="46">
                  <c:v>1.834864944530042E-2</c:v>
                </c:pt>
                <c:pt idx="47">
                  <c:v>1.6800842807602828E-2</c:v>
                </c:pt>
                <c:pt idx="48">
                  <c:v>1.5647784874181201E-2</c:v>
                </c:pt>
              </c:numCache>
            </c:numRef>
          </c:val>
          <c:extLst>
            <c:ext xmlns:c16="http://schemas.microsoft.com/office/drawing/2014/chart" uri="{C3380CC4-5D6E-409C-BE32-E72D297353CC}">
              <c16:uniqueId val="{00000000-1A7A-4275-968D-EF0E8F97CB79}"/>
            </c:ext>
          </c:extLst>
        </c:ser>
        <c:ser>
          <c:idx val="1"/>
          <c:order val="1"/>
          <c:tx>
            <c:strRef>
              <c:f>Feuil1!$A$19</c:f>
              <c:strCache>
                <c:ptCount val="1"/>
                <c:pt idx="0">
                  <c:v>  Activités scientifiques et techniques </c:v>
                </c:pt>
              </c:strCache>
            </c:strRef>
          </c:tx>
          <c:spPr>
            <a:solidFill>
              <a:srgbClr val="C00000"/>
            </a:solidFill>
            <a:ln>
              <a:noFill/>
            </a:ln>
            <a:effectLst/>
          </c:spPr>
          <c:cat>
            <c:numRef>
              <c:f>Feuil1!$B$17:$AX$17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Feuil1!$B$19:$AX$19</c:f>
              <c:numCache>
                <c:formatCode>0%</c:formatCode>
                <c:ptCount val="49"/>
                <c:pt idx="0">
                  <c:v>2.407626224779123E-2</c:v>
                </c:pt>
                <c:pt idx="1">
                  <c:v>2.5086169560038979E-2</c:v>
                </c:pt>
                <c:pt idx="2">
                  <c:v>2.5444489204873324E-2</c:v>
                </c:pt>
                <c:pt idx="3">
                  <c:v>2.5855016227041182E-2</c:v>
                </c:pt>
                <c:pt idx="4">
                  <c:v>2.6510856538739344E-2</c:v>
                </c:pt>
                <c:pt idx="5">
                  <c:v>2.7574379035604776E-2</c:v>
                </c:pt>
                <c:pt idx="6">
                  <c:v>2.7836291928378682E-2</c:v>
                </c:pt>
                <c:pt idx="7">
                  <c:v>2.743773586317038E-2</c:v>
                </c:pt>
                <c:pt idx="8">
                  <c:v>2.7392532680308477E-2</c:v>
                </c:pt>
                <c:pt idx="9">
                  <c:v>2.688755182616985E-2</c:v>
                </c:pt>
                <c:pt idx="10">
                  <c:v>2.6784961349262122E-2</c:v>
                </c:pt>
                <c:pt idx="11">
                  <c:v>2.7919720785741928E-2</c:v>
                </c:pt>
                <c:pt idx="12">
                  <c:v>2.9057809503480612E-2</c:v>
                </c:pt>
                <c:pt idx="13">
                  <c:v>2.9759823759009599E-2</c:v>
                </c:pt>
                <c:pt idx="14">
                  <c:v>3.0896878704069541E-2</c:v>
                </c:pt>
                <c:pt idx="15">
                  <c:v>3.0497266172325205E-2</c:v>
                </c:pt>
                <c:pt idx="16">
                  <c:v>2.9907292115403907E-2</c:v>
                </c:pt>
                <c:pt idx="17">
                  <c:v>3.0591898333843123E-2</c:v>
                </c:pt>
                <c:pt idx="18">
                  <c:v>3.0077571154058402E-2</c:v>
                </c:pt>
                <c:pt idx="19">
                  <c:v>3.0516873535924461E-2</c:v>
                </c:pt>
                <c:pt idx="20">
                  <c:v>3.0340330318994708E-2</c:v>
                </c:pt>
                <c:pt idx="21">
                  <c:v>2.9709749921456058E-2</c:v>
                </c:pt>
                <c:pt idx="22">
                  <c:v>3.044351805374516E-2</c:v>
                </c:pt>
                <c:pt idx="23">
                  <c:v>3.1179467966504969E-2</c:v>
                </c:pt>
                <c:pt idx="24">
                  <c:v>3.1498312226063516E-2</c:v>
                </c:pt>
                <c:pt idx="25">
                  <c:v>3.2093538882771347E-2</c:v>
                </c:pt>
                <c:pt idx="26">
                  <c:v>3.186070768305789E-2</c:v>
                </c:pt>
                <c:pt idx="27">
                  <c:v>3.1514528792387045E-2</c:v>
                </c:pt>
                <c:pt idx="28">
                  <c:v>3.1303477163387029E-2</c:v>
                </c:pt>
                <c:pt idx="29">
                  <c:v>3.1332121873754858E-2</c:v>
                </c:pt>
                <c:pt idx="30">
                  <c:v>3.1708571737992526E-2</c:v>
                </c:pt>
                <c:pt idx="31">
                  <c:v>3.1693868548742829E-2</c:v>
                </c:pt>
                <c:pt idx="32">
                  <c:v>3.2513562152854204E-2</c:v>
                </c:pt>
                <c:pt idx="33">
                  <c:v>3.2217722470705347E-2</c:v>
                </c:pt>
                <c:pt idx="34">
                  <c:v>3.0028595138297934E-2</c:v>
                </c:pt>
                <c:pt idx="35">
                  <c:v>2.9855193620076732E-2</c:v>
                </c:pt>
                <c:pt idx="36">
                  <c:v>2.947458351131995E-2</c:v>
                </c:pt>
                <c:pt idx="37">
                  <c:v>2.9327000785807883E-2</c:v>
                </c:pt>
                <c:pt idx="38">
                  <c:v>2.897862280488564E-2</c:v>
                </c:pt>
                <c:pt idx="39">
                  <c:v>2.8939676026066778E-2</c:v>
                </c:pt>
                <c:pt idx="40">
                  <c:v>2.893183873068958E-2</c:v>
                </c:pt>
                <c:pt idx="41">
                  <c:v>2.9173140492307514E-2</c:v>
                </c:pt>
                <c:pt idx="42">
                  <c:v>2.9874273058727818E-2</c:v>
                </c:pt>
                <c:pt idx="43">
                  <c:v>3.0076004443879322E-2</c:v>
                </c:pt>
                <c:pt idx="44">
                  <c:v>3.0798754837470983E-2</c:v>
                </c:pt>
                <c:pt idx="45">
                  <c:v>2.9927521373617066E-2</c:v>
                </c:pt>
                <c:pt idx="46">
                  <c:v>3.066538843848186E-2</c:v>
                </c:pt>
                <c:pt idx="47">
                  <c:v>3.2073218910495589E-2</c:v>
                </c:pt>
                <c:pt idx="48">
                  <c:v>3.2791700222653847E-2</c:v>
                </c:pt>
              </c:numCache>
            </c:numRef>
          </c:val>
          <c:extLst>
            <c:ext xmlns:c16="http://schemas.microsoft.com/office/drawing/2014/chart" uri="{C3380CC4-5D6E-409C-BE32-E72D297353CC}">
              <c16:uniqueId val="{00000001-1A7A-4275-968D-EF0E8F97CB79}"/>
            </c:ext>
          </c:extLst>
        </c:ser>
        <c:ser>
          <c:idx val="2"/>
          <c:order val="2"/>
          <c:tx>
            <c:strRef>
              <c:f>Feuil1!$A$20</c:f>
              <c:strCache>
                <c:ptCount val="1"/>
                <c:pt idx="0">
                  <c:v> Transports </c:v>
                </c:pt>
              </c:strCache>
            </c:strRef>
          </c:tx>
          <c:spPr>
            <a:solidFill>
              <a:srgbClr val="92D050"/>
            </a:solidFill>
            <a:ln>
              <a:noFill/>
            </a:ln>
            <a:effectLst/>
          </c:spPr>
          <c:cat>
            <c:numRef>
              <c:f>Feuil1!$B$17:$AX$17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Feuil1!$B$20:$AX$20</c:f>
              <c:numCache>
                <c:formatCode>0%</c:formatCode>
                <c:ptCount val="49"/>
                <c:pt idx="0">
                  <c:v>4.1347086722936223E-2</c:v>
                </c:pt>
                <c:pt idx="1">
                  <c:v>4.1873443534124949E-2</c:v>
                </c:pt>
                <c:pt idx="2">
                  <c:v>4.2196261173473276E-2</c:v>
                </c:pt>
                <c:pt idx="3">
                  <c:v>4.2710738158631557E-2</c:v>
                </c:pt>
                <c:pt idx="4">
                  <c:v>4.3010535745269814E-2</c:v>
                </c:pt>
                <c:pt idx="5">
                  <c:v>4.2518040370306993E-2</c:v>
                </c:pt>
                <c:pt idx="6">
                  <c:v>4.2879767515164556E-2</c:v>
                </c:pt>
                <c:pt idx="7">
                  <c:v>4.2454435630159083E-2</c:v>
                </c:pt>
                <c:pt idx="8">
                  <c:v>4.1857963421551653E-2</c:v>
                </c:pt>
                <c:pt idx="9">
                  <c:v>4.0993263722130774E-2</c:v>
                </c:pt>
                <c:pt idx="10">
                  <c:v>4.1010189739985943E-2</c:v>
                </c:pt>
                <c:pt idx="11">
                  <c:v>3.988214894041462E-2</c:v>
                </c:pt>
                <c:pt idx="12">
                  <c:v>3.9637823965370883E-2</c:v>
                </c:pt>
                <c:pt idx="13">
                  <c:v>3.9904855407357734E-2</c:v>
                </c:pt>
                <c:pt idx="14">
                  <c:v>4.0219707005678604E-2</c:v>
                </c:pt>
                <c:pt idx="15">
                  <c:v>4.0303828863742057E-2</c:v>
                </c:pt>
                <c:pt idx="16">
                  <c:v>3.8589435668045582E-2</c:v>
                </c:pt>
                <c:pt idx="17">
                  <c:v>3.8662976920812824E-2</c:v>
                </c:pt>
                <c:pt idx="18">
                  <c:v>3.6974357087671529E-2</c:v>
                </c:pt>
                <c:pt idx="19">
                  <c:v>3.6698564526625448E-2</c:v>
                </c:pt>
                <c:pt idx="20">
                  <c:v>3.596144272483081E-2</c:v>
                </c:pt>
                <c:pt idx="21">
                  <c:v>3.6916995835157076E-2</c:v>
                </c:pt>
                <c:pt idx="22">
                  <c:v>3.7585395632590078E-2</c:v>
                </c:pt>
                <c:pt idx="23">
                  <c:v>3.8219825135844286E-2</c:v>
                </c:pt>
                <c:pt idx="24">
                  <c:v>3.9500413813859006E-2</c:v>
                </c:pt>
                <c:pt idx="25">
                  <c:v>4.0223257244328042E-2</c:v>
                </c:pt>
                <c:pt idx="26">
                  <c:v>3.9939681538972711E-2</c:v>
                </c:pt>
                <c:pt idx="27">
                  <c:v>3.9749929240963655E-2</c:v>
                </c:pt>
                <c:pt idx="28">
                  <c:v>3.902582811745179E-2</c:v>
                </c:pt>
                <c:pt idx="29">
                  <c:v>4.0437645530612389E-2</c:v>
                </c:pt>
                <c:pt idx="30">
                  <c:v>4.0901440355215417E-2</c:v>
                </c:pt>
                <c:pt idx="31">
                  <c:v>4.1515218350242612E-2</c:v>
                </c:pt>
                <c:pt idx="32">
                  <c:v>4.1663969341118892E-2</c:v>
                </c:pt>
                <c:pt idx="33">
                  <c:v>4.2584594616531475E-2</c:v>
                </c:pt>
                <c:pt idx="34">
                  <c:v>4.1523735021908849E-2</c:v>
                </c:pt>
                <c:pt idx="35">
                  <c:v>4.1447153327567016E-2</c:v>
                </c:pt>
                <c:pt idx="36">
                  <c:v>4.2087277142022081E-2</c:v>
                </c:pt>
                <c:pt idx="37">
                  <c:v>4.1924324566102907E-2</c:v>
                </c:pt>
                <c:pt idx="38">
                  <c:v>4.1885684329348999E-2</c:v>
                </c:pt>
                <c:pt idx="39">
                  <c:v>4.1132264578383954E-2</c:v>
                </c:pt>
                <c:pt idx="40">
                  <c:v>4.0869539855530379E-2</c:v>
                </c:pt>
                <c:pt idx="41">
                  <c:v>4.0280837188909346E-2</c:v>
                </c:pt>
                <c:pt idx="42">
                  <c:v>4.0973310332359056E-2</c:v>
                </c:pt>
                <c:pt idx="43">
                  <c:v>4.1327706399538908E-2</c:v>
                </c:pt>
                <c:pt idx="44">
                  <c:v>4.1798115149325785E-2</c:v>
                </c:pt>
                <c:pt idx="45">
                  <c:v>2.7635386052445723E-2</c:v>
                </c:pt>
                <c:pt idx="46">
                  <c:v>3.0193956559458536E-2</c:v>
                </c:pt>
                <c:pt idx="47">
                  <c:v>3.7104604714455029E-2</c:v>
                </c:pt>
                <c:pt idx="48">
                  <c:v>3.8867523115947961E-2</c:v>
                </c:pt>
              </c:numCache>
            </c:numRef>
          </c:val>
          <c:extLst>
            <c:ext xmlns:c16="http://schemas.microsoft.com/office/drawing/2014/chart" uri="{C3380CC4-5D6E-409C-BE32-E72D297353CC}">
              <c16:uniqueId val="{00000002-1A7A-4275-968D-EF0E8F97CB79}"/>
            </c:ext>
          </c:extLst>
        </c:ser>
        <c:ser>
          <c:idx val="3"/>
          <c:order val="3"/>
          <c:tx>
            <c:strRef>
              <c:f>Feuil1!$A$21</c:f>
              <c:strCache>
                <c:ptCount val="1"/>
                <c:pt idx="0">
                  <c:v>  Information et communication</c:v>
                </c:pt>
              </c:strCache>
            </c:strRef>
          </c:tx>
          <c:spPr>
            <a:solidFill>
              <a:schemeClr val="accent4"/>
            </a:solidFill>
            <a:ln>
              <a:noFill/>
            </a:ln>
            <a:effectLst/>
          </c:spPr>
          <c:cat>
            <c:numRef>
              <c:f>Feuil1!$B$17:$AX$17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Feuil1!$B$21:$AX$21</c:f>
              <c:numCache>
                <c:formatCode>0%</c:formatCode>
                <c:ptCount val="49"/>
                <c:pt idx="0">
                  <c:v>1.1059717305356728E-2</c:v>
                </c:pt>
                <c:pt idx="1">
                  <c:v>1.1890045836792146E-2</c:v>
                </c:pt>
                <c:pt idx="2">
                  <c:v>1.2773416660315524E-2</c:v>
                </c:pt>
                <c:pt idx="3">
                  <c:v>1.3418795056321053E-2</c:v>
                </c:pt>
                <c:pt idx="4">
                  <c:v>1.4246054643838544E-2</c:v>
                </c:pt>
                <c:pt idx="5">
                  <c:v>1.5040033986110538E-2</c:v>
                </c:pt>
                <c:pt idx="6">
                  <c:v>1.5956424469336448E-2</c:v>
                </c:pt>
                <c:pt idx="7">
                  <c:v>1.6525850042450697E-2</c:v>
                </c:pt>
                <c:pt idx="8">
                  <c:v>1.6960166829739311E-2</c:v>
                </c:pt>
                <c:pt idx="9">
                  <c:v>1.713478851325221E-2</c:v>
                </c:pt>
                <c:pt idx="10">
                  <c:v>1.7313773717498242E-2</c:v>
                </c:pt>
                <c:pt idx="11">
                  <c:v>1.722412332076733E-2</c:v>
                </c:pt>
                <c:pt idx="12">
                  <c:v>1.7364196397102988E-2</c:v>
                </c:pt>
                <c:pt idx="13">
                  <c:v>1.7584189395209247E-2</c:v>
                </c:pt>
                <c:pt idx="14">
                  <c:v>1.8179282775931397E-2</c:v>
                </c:pt>
                <c:pt idx="15">
                  <c:v>1.8571667221007355E-2</c:v>
                </c:pt>
                <c:pt idx="16">
                  <c:v>1.8821884017774421E-2</c:v>
                </c:pt>
                <c:pt idx="17">
                  <c:v>1.8866182267289189E-2</c:v>
                </c:pt>
                <c:pt idx="18">
                  <c:v>1.9106955367578594E-2</c:v>
                </c:pt>
                <c:pt idx="19">
                  <c:v>1.9680798435903972E-2</c:v>
                </c:pt>
                <c:pt idx="20">
                  <c:v>2.0152576958636266E-2</c:v>
                </c:pt>
                <c:pt idx="21">
                  <c:v>2.0500640435227428E-2</c:v>
                </c:pt>
                <c:pt idx="22">
                  <c:v>2.1533479881181736E-2</c:v>
                </c:pt>
                <c:pt idx="23">
                  <c:v>2.390885521346774E-2</c:v>
                </c:pt>
                <c:pt idx="24">
                  <c:v>2.6531270682722732E-2</c:v>
                </c:pt>
                <c:pt idx="25">
                  <c:v>2.9635774728926718E-2</c:v>
                </c:pt>
                <c:pt idx="26">
                  <c:v>3.2738222017211938E-2</c:v>
                </c:pt>
                <c:pt idx="27">
                  <c:v>3.52677307874351E-2</c:v>
                </c:pt>
                <c:pt idx="28">
                  <c:v>3.6022041802692882E-2</c:v>
                </c:pt>
                <c:pt idx="29">
                  <c:v>3.7291535674720801E-2</c:v>
                </c:pt>
                <c:pt idx="30">
                  <c:v>3.8112782701297761E-2</c:v>
                </c:pt>
                <c:pt idx="31">
                  <c:v>3.9090207322452587E-2</c:v>
                </c:pt>
                <c:pt idx="32">
                  <c:v>3.9760736434610346E-2</c:v>
                </c:pt>
                <c:pt idx="33">
                  <c:v>4.0444364702012507E-2</c:v>
                </c:pt>
                <c:pt idx="34">
                  <c:v>4.0212904282928022E-2</c:v>
                </c:pt>
                <c:pt idx="35">
                  <c:v>4.0465292406252455E-2</c:v>
                </c:pt>
                <c:pt idx="36">
                  <c:v>4.0160933964751497E-2</c:v>
                </c:pt>
                <c:pt idx="37">
                  <c:v>4.1683397699097582E-2</c:v>
                </c:pt>
                <c:pt idx="38">
                  <c:v>4.3356960794750397E-2</c:v>
                </c:pt>
                <c:pt idx="39">
                  <c:v>4.3006835686556749E-2</c:v>
                </c:pt>
                <c:pt idx="40">
                  <c:v>4.2731311795759237E-2</c:v>
                </c:pt>
                <c:pt idx="41">
                  <c:v>4.1862317404610994E-2</c:v>
                </c:pt>
                <c:pt idx="42">
                  <c:v>4.1801006418175794E-2</c:v>
                </c:pt>
                <c:pt idx="43">
                  <c:v>4.2251194269363315E-2</c:v>
                </c:pt>
                <c:pt idx="44">
                  <c:v>4.2552455792817481E-2</c:v>
                </c:pt>
                <c:pt idx="45">
                  <c:v>4.5995251297869619E-2</c:v>
                </c:pt>
                <c:pt idx="46">
                  <c:v>4.4869714639587076E-2</c:v>
                </c:pt>
                <c:pt idx="47">
                  <c:v>4.3769808173477899E-2</c:v>
                </c:pt>
                <c:pt idx="48">
                  <c:v>4.5357645812428127E-2</c:v>
                </c:pt>
              </c:numCache>
            </c:numRef>
          </c:val>
          <c:extLst>
            <c:ext xmlns:c16="http://schemas.microsoft.com/office/drawing/2014/chart" uri="{C3380CC4-5D6E-409C-BE32-E72D297353CC}">
              <c16:uniqueId val="{00000003-1A7A-4275-968D-EF0E8F97CB79}"/>
            </c:ext>
          </c:extLst>
        </c:ser>
        <c:ser>
          <c:idx val="4"/>
          <c:order val="4"/>
          <c:tx>
            <c:strRef>
              <c:f>Feuil1!$A$22</c:f>
              <c:strCache>
                <c:ptCount val="1"/>
                <c:pt idx="0">
                  <c:v>  Activités financières et d'assurance</c:v>
                </c:pt>
              </c:strCache>
            </c:strRef>
          </c:tx>
          <c:spPr>
            <a:solidFill>
              <a:schemeClr val="accent5"/>
            </a:solidFill>
            <a:ln>
              <a:noFill/>
            </a:ln>
            <a:effectLst/>
          </c:spPr>
          <c:cat>
            <c:numRef>
              <c:f>Feuil1!$B$17:$AX$17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Feuil1!$B$22:$AX$22</c:f>
              <c:numCache>
                <c:formatCode>0%</c:formatCode>
                <c:ptCount val="49"/>
                <c:pt idx="0">
                  <c:v>4.736321586886201E-2</c:v>
                </c:pt>
                <c:pt idx="1">
                  <c:v>4.8690312917313322E-2</c:v>
                </c:pt>
                <c:pt idx="2">
                  <c:v>4.6022189075310034E-2</c:v>
                </c:pt>
                <c:pt idx="3">
                  <c:v>4.4721683865179211E-2</c:v>
                </c:pt>
                <c:pt idx="4">
                  <c:v>4.5570830794559015E-2</c:v>
                </c:pt>
                <c:pt idx="5">
                  <c:v>4.5767175474930324E-2</c:v>
                </c:pt>
                <c:pt idx="6">
                  <c:v>4.5712792047542535E-2</c:v>
                </c:pt>
                <c:pt idx="7">
                  <c:v>4.5573720214385369E-2</c:v>
                </c:pt>
                <c:pt idx="8">
                  <c:v>4.5518378256328165E-2</c:v>
                </c:pt>
                <c:pt idx="9">
                  <c:v>4.5678979035695975E-2</c:v>
                </c:pt>
                <c:pt idx="10">
                  <c:v>4.58731553056922E-2</c:v>
                </c:pt>
                <c:pt idx="11">
                  <c:v>4.6293028339155981E-2</c:v>
                </c:pt>
                <c:pt idx="12">
                  <c:v>4.7206323519435017E-2</c:v>
                </c:pt>
                <c:pt idx="13">
                  <c:v>4.8000127710862601E-2</c:v>
                </c:pt>
                <c:pt idx="14">
                  <c:v>4.8831353956043107E-2</c:v>
                </c:pt>
                <c:pt idx="15">
                  <c:v>4.9175788204733811E-2</c:v>
                </c:pt>
                <c:pt idx="16">
                  <c:v>4.842821482736033E-2</c:v>
                </c:pt>
                <c:pt idx="17">
                  <c:v>4.8298061440616838E-2</c:v>
                </c:pt>
                <c:pt idx="18">
                  <c:v>4.9106700664774315E-2</c:v>
                </c:pt>
                <c:pt idx="19">
                  <c:v>4.9796335857012868E-2</c:v>
                </c:pt>
                <c:pt idx="20">
                  <c:v>5.1924854890504551E-2</c:v>
                </c:pt>
                <c:pt idx="21">
                  <c:v>5.4325555916574245E-2</c:v>
                </c:pt>
                <c:pt idx="22">
                  <c:v>5.6976578529364386E-2</c:v>
                </c:pt>
                <c:pt idx="23">
                  <c:v>5.8967544369730632E-2</c:v>
                </c:pt>
                <c:pt idx="24">
                  <c:v>6.0720329418786009E-2</c:v>
                </c:pt>
                <c:pt idx="25">
                  <c:v>6.2364215350733609E-2</c:v>
                </c:pt>
                <c:pt idx="26">
                  <c:v>6.3136000116839633E-2</c:v>
                </c:pt>
                <c:pt idx="27">
                  <c:v>6.3940005850999307E-2</c:v>
                </c:pt>
                <c:pt idx="28">
                  <c:v>6.3540373905893066E-2</c:v>
                </c:pt>
                <c:pt idx="29">
                  <c:v>6.4922487315373326E-2</c:v>
                </c:pt>
                <c:pt idx="30">
                  <c:v>6.6590482464848472E-2</c:v>
                </c:pt>
                <c:pt idx="31">
                  <c:v>6.7731583590648431E-2</c:v>
                </c:pt>
                <c:pt idx="32">
                  <c:v>6.8911273094501332E-2</c:v>
                </c:pt>
                <c:pt idx="33">
                  <c:v>6.976145621072509E-2</c:v>
                </c:pt>
                <c:pt idx="34">
                  <c:v>7.1554444403334166E-2</c:v>
                </c:pt>
                <c:pt idx="35">
                  <c:v>7.0328763041471967E-2</c:v>
                </c:pt>
                <c:pt idx="36">
                  <c:v>6.9840925952798963E-2</c:v>
                </c:pt>
                <c:pt idx="37">
                  <c:v>6.9760018542219637E-2</c:v>
                </c:pt>
                <c:pt idx="38">
                  <c:v>7.1053112578258859E-2</c:v>
                </c:pt>
                <c:pt idx="39">
                  <c:v>7.1030886118820635E-2</c:v>
                </c:pt>
                <c:pt idx="40">
                  <c:v>7.1599957222994587E-2</c:v>
                </c:pt>
                <c:pt idx="41">
                  <c:v>6.9393666995024861E-2</c:v>
                </c:pt>
                <c:pt idx="42">
                  <c:v>7.0896548347244404E-2</c:v>
                </c:pt>
                <c:pt idx="43">
                  <c:v>7.0782792868631761E-2</c:v>
                </c:pt>
                <c:pt idx="44">
                  <c:v>6.9920735086303296E-2</c:v>
                </c:pt>
                <c:pt idx="45">
                  <c:v>7.5935649836212357E-2</c:v>
                </c:pt>
                <c:pt idx="46">
                  <c:v>7.2872024376840511E-2</c:v>
                </c:pt>
                <c:pt idx="47">
                  <c:v>7.0452570124226316E-2</c:v>
                </c:pt>
                <c:pt idx="48">
                  <c:v>7.0278511104698987E-2</c:v>
                </c:pt>
              </c:numCache>
            </c:numRef>
          </c:val>
          <c:extLst>
            <c:ext xmlns:c16="http://schemas.microsoft.com/office/drawing/2014/chart" uri="{C3380CC4-5D6E-409C-BE32-E72D297353CC}">
              <c16:uniqueId val="{00000004-1A7A-4275-968D-EF0E8F97CB79}"/>
            </c:ext>
          </c:extLst>
        </c:ser>
        <c:ser>
          <c:idx val="5"/>
          <c:order val="5"/>
          <c:tx>
            <c:strRef>
              <c:f>Feuil1!$A$23</c:f>
              <c:strCache>
                <c:ptCount val="1"/>
                <c:pt idx="0">
                  <c:v>Action sociale</c:v>
                </c:pt>
              </c:strCache>
            </c:strRef>
          </c:tx>
          <c:spPr>
            <a:solidFill>
              <a:schemeClr val="accent6"/>
            </a:solidFill>
            <a:ln>
              <a:noFill/>
            </a:ln>
            <a:effectLst/>
          </c:spPr>
          <c:cat>
            <c:numRef>
              <c:f>Feuil1!$B$17:$AX$17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Feuil1!$B$23:$AX$23</c:f>
              <c:numCache>
                <c:formatCode>0%</c:formatCode>
                <c:ptCount val="49"/>
                <c:pt idx="0">
                  <c:v>7.7476749457937602E-2</c:v>
                </c:pt>
                <c:pt idx="1">
                  <c:v>7.8204515104486227E-2</c:v>
                </c:pt>
                <c:pt idx="2">
                  <c:v>7.9784859603470995E-2</c:v>
                </c:pt>
                <c:pt idx="3">
                  <c:v>7.9128423655882657E-2</c:v>
                </c:pt>
                <c:pt idx="4">
                  <c:v>7.6701920322165412E-2</c:v>
                </c:pt>
                <c:pt idx="5">
                  <c:v>7.5135265900012377E-2</c:v>
                </c:pt>
                <c:pt idx="6">
                  <c:v>7.2914824752254498E-2</c:v>
                </c:pt>
                <c:pt idx="7">
                  <c:v>7.2274646649387195E-2</c:v>
                </c:pt>
                <c:pt idx="8">
                  <c:v>7.1253260687989095E-2</c:v>
                </c:pt>
                <c:pt idx="9">
                  <c:v>6.9805466368075969E-2</c:v>
                </c:pt>
                <c:pt idx="10">
                  <c:v>6.8330990864371041E-2</c:v>
                </c:pt>
                <c:pt idx="11">
                  <c:v>6.6142884179620567E-2</c:v>
                </c:pt>
                <c:pt idx="12">
                  <c:v>6.737685468778698E-2</c:v>
                </c:pt>
                <c:pt idx="13">
                  <c:v>6.8769106742335356E-2</c:v>
                </c:pt>
                <c:pt idx="14">
                  <c:v>6.7974372680719874E-2</c:v>
                </c:pt>
                <c:pt idx="15">
                  <c:v>6.8089089822756452E-2</c:v>
                </c:pt>
                <c:pt idx="16">
                  <c:v>6.9147335312203101E-2</c:v>
                </c:pt>
                <c:pt idx="17">
                  <c:v>7.008737656761295E-2</c:v>
                </c:pt>
                <c:pt idx="18">
                  <c:v>7.1562997908606971E-2</c:v>
                </c:pt>
                <c:pt idx="19">
                  <c:v>7.1907447432633359E-2</c:v>
                </c:pt>
                <c:pt idx="20">
                  <c:v>7.2471320017724952E-2</c:v>
                </c:pt>
                <c:pt idx="21">
                  <c:v>7.4773833723144015E-2</c:v>
                </c:pt>
                <c:pt idx="22">
                  <c:v>7.4694133514765088E-2</c:v>
                </c:pt>
                <c:pt idx="23">
                  <c:v>7.4434995726612455E-2</c:v>
                </c:pt>
                <c:pt idx="24">
                  <c:v>7.5066726687742072E-2</c:v>
                </c:pt>
                <c:pt idx="25">
                  <c:v>7.4814241639633752E-2</c:v>
                </c:pt>
                <c:pt idx="26">
                  <c:v>7.5792410048695344E-2</c:v>
                </c:pt>
                <c:pt idx="27">
                  <c:v>7.8485447423062932E-2</c:v>
                </c:pt>
                <c:pt idx="28">
                  <c:v>7.7806019503556478E-2</c:v>
                </c:pt>
                <c:pt idx="29">
                  <c:v>7.9028160677311846E-2</c:v>
                </c:pt>
                <c:pt idx="30">
                  <c:v>7.9466590256845285E-2</c:v>
                </c:pt>
                <c:pt idx="31">
                  <c:v>8.1677326863696512E-2</c:v>
                </c:pt>
                <c:pt idx="32">
                  <c:v>8.2294323532331223E-2</c:v>
                </c:pt>
                <c:pt idx="33">
                  <c:v>8.3132553281472288E-2</c:v>
                </c:pt>
                <c:pt idx="34">
                  <c:v>8.4154276321005556E-2</c:v>
                </c:pt>
                <c:pt idx="35">
                  <c:v>8.4373823111909385E-2</c:v>
                </c:pt>
                <c:pt idx="36">
                  <c:v>8.5595040764896199E-2</c:v>
                </c:pt>
                <c:pt idx="37">
                  <c:v>8.6979681834215866E-2</c:v>
                </c:pt>
                <c:pt idx="38">
                  <c:v>8.721807229641651E-2</c:v>
                </c:pt>
                <c:pt idx="39">
                  <c:v>8.6958833276393893E-2</c:v>
                </c:pt>
                <c:pt idx="40">
                  <c:v>8.6734267297951556E-2</c:v>
                </c:pt>
                <c:pt idx="41">
                  <c:v>8.610164169517065E-2</c:v>
                </c:pt>
                <c:pt idx="42">
                  <c:v>8.5790369723084348E-2</c:v>
                </c:pt>
                <c:pt idx="43">
                  <c:v>8.493953706806058E-2</c:v>
                </c:pt>
                <c:pt idx="44">
                  <c:v>8.3934728150737103E-2</c:v>
                </c:pt>
                <c:pt idx="45">
                  <c:v>8.6604876087006052E-2</c:v>
                </c:pt>
                <c:pt idx="46">
                  <c:v>8.3326282001809485E-2</c:v>
                </c:pt>
                <c:pt idx="47">
                  <c:v>8.1261577630481543E-2</c:v>
                </c:pt>
                <c:pt idx="48">
                  <c:v>8.0440484239811552E-2</c:v>
                </c:pt>
              </c:numCache>
            </c:numRef>
          </c:val>
          <c:extLst>
            <c:ext xmlns:c16="http://schemas.microsoft.com/office/drawing/2014/chart" uri="{C3380CC4-5D6E-409C-BE32-E72D297353CC}">
              <c16:uniqueId val="{00000005-1A7A-4275-968D-EF0E8F97CB79}"/>
            </c:ext>
          </c:extLst>
        </c:ser>
        <c:ser>
          <c:idx val="6"/>
          <c:order val="6"/>
          <c:tx>
            <c:strRef>
              <c:f>Feuil1!$A$24</c:f>
              <c:strCache>
                <c:ptCount val="1"/>
                <c:pt idx="0">
                  <c:v> Hébergement et restauration</c:v>
                </c:pt>
              </c:strCache>
            </c:strRef>
          </c:tx>
          <c:spPr>
            <a:solidFill>
              <a:schemeClr val="accent1">
                <a:lumMod val="60000"/>
              </a:schemeClr>
            </a:solidFill>
            <a:ln>
              <a:noFill/>
            </a:ln>
            <a:effectLst/>
          </c:spPr>
          <c:cat>
            <c:numRef>
              <c:f>Feuil1!$B$17:$AX$17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Feuil1!$B$24:$AX$24</c:f>
              <c:numCache>
                <c:formatCode>0%</c:formatCode>
                <c:ptCount val="49"/>
                <c:pt idx="0">
                  <c:v>0.11378494628707812</c:v>
                </c:pt>
                <c:pt idx="1">
                  <c:v>0.11420850326632259</c:v>
                </c:pt>
                <c:pt idx="2">
                  <c:v>0.11450346772349669</c:v>
                </c:pt>
                <c:pt idx="3">
                  <c:v>0.10909484544237684</c:v>
                </c:pt>
                <c:pt idx="4">
                  <c:v>0.10721966887657723</c:v>
                </c:pt>
                <c:pt idx="5">
                  <c:v>0.10497735242691904</c:v>
                </c:pt>
                <c:pt idx="6">
                  <c:v>0.10582711246761435</c:v>
                </c:pt>
                <c:pt idx="7">
                  <c:v>0.10438382909013388</c:v>
                </c:pt>
                <c:pt idx="8">
                  <c:v>9.7735278946006129E-2</c:v>
                </c:pt>
                <c:pt idx="9">
                  <c:v>9.4782757287141708E-2</c:v>
                </c:pt>
                <c:pt idx="10">
                  <c:v>9.502810962754743E-2</c:v>
                </c:pt>
                <c:pt idx="11">
                  <c:v>9.9039561604970475E-2</c:v>
                </c:pt>
                <c:pt idx="12">
                  <c:v>9.8423587773249471E-2</c:v>
                </c:pt>
                <c:pt idx="13">
                  <c:v>9.8034050908742593E-2</c:v>
                </c:pt>
                <c:pt idx="14">
                  <c:v>9.494348509850406E-2</c:v>
                </c:pt>
                <c:pt idx="15">
                  <c:v>9.3404650140792495E-2</c:v>
                </c:pt>
                <c:pt idx="16">
                  <c:v>9.0322323657329021E-2</c:v>
                </c:pt>
                <c:pt idx="17">
                  <c:v>8.5301806975120173E-2</c:v>
                </c:pt>
                <c:pt idx="18">
                  <c:v>8.221665020531875E-2</c:v>
                </c:pt>
                <c:pt idx="19">
                  <c:v>8.0976528804924189E-2</c:v>
                </c:pt>
                <c:pt idx="20">
                  <c:v>8.1793340007549509E-2</c:v>
                </c:pt>
                <c:pt idx="21">
                  <c:v>7.853722982897561E-2</c:v>
                </c:pt>
                <c:pt idx="22">
                  <c:v>7.6572804145590992E-2</c:v>
                </c:pt>
                <c:pt idx="23">
                  <c:v>7.796688222231761E-2</c:v>
                </c:pt>
                <c:pt idx="24">
                  <c:v>7.6084364467353352E-2</c:v>
                </c:pt>
                <c:pt idx="25">
                  <c:v>7.6335773736892751E-2</c:v>
                </c:pt>
                <c:pt idx="26">
                  <c:v>7.6656536508125844E-2</c:v>
                </c:pt>
                <c:pt idx="27">
                  <c:v>7.3227872638491495E-2</c:v>
                </c:pt>
                <c:pt idx="28">
                  <c:v>7.5945028838921957E-2</c:v>
                </c:pt>
                <c:pt idx="29">
                  <c:v>7.0977482052663951E-2</c:v>
                </c:pt>
                <c:pt idx="30">
                  <c:v>7.2720565673338983E-2</c:v>
                </c:pt>
                <c:pt idx="31">
                  <c:v>7.5126819585355095E-2</c:v>
                </c:pt>
                <c:pt idx="32">
                  <c:v>7.4911204042967319E-2</c:v>
                </c:pt>
                <c:pt idx="33">
                  <c:v>7.3957545698821389E-2</c:v>
                </c:pt>
                <c:pt idx="34">
                  <c:v>7.1284878404592147E-2</c:v>
                </c:pt>
                <c:pt idx="35">
                  <c:v>7.5083908241010119E-2</c:v>
                </c:pt>
                <c:pt idx="36">
                  <c:v>7.481773829938132E-2</c:v>
                </c:pt>
                <c:pt idx="37">
                  <c:v>6.7211479911070543E-2</c:v>
                </c:pt>
                <c:pt idx="38">
                  <c:v>6.5314632221055019E-2</c:v>
                </c:pt>
                <c:pt idx="39">
                  <c:v>6.9661385902713299E-2</c:v>
                </c:pt>
                <c:pt idx="40">
                  <c:v>6.9178195393694256E-2</c:v>
                </c:pt>
                <c:pt idx="41">
                  <c:v>7.3318648159901828E-2</c:v>
                </c:pt>
                <c:pt idx="42">
                  <c:v>7.3556663753879536E-2</c:v>
                </c:pt>
                <c:pt idx="43">
                  <c:v>7.5749208538411064E-2</c:v>
                </c:pt>
                <c:pt idx="44">
                  <c:v>8.0988340932852759E-2</c:v>
                </c:pt>
                <c:pt idx="45">
                  <c:v>6.6058864491614494E-2</c:v>
                </c:pt>
                <c:pt idx="46">
                  <c:v>7.0864487045851632E-2</c:v>
                </c:pt>
                <c:pt idx="47">
                  <c:v>8.4243009525481763E-2</c:v>
                </c:pt>
                <c:pt idx="48">
                  <c:v>8.7055499808354045E-2</c:v>
                </c:pt>
              </c:numCache>
            </c:numRef>
          </c:val>
          <c:extLst>
            <c:ext xmlns:c16="http://schemas.microsoft.com/office/drawing/2014/chart" uri="{C3380CC4-5D6E-409C-BE32-E72D297353CC}">
              <c16:uniqueId val="{00000006-1A7A-4275-968D-EF0E8F97CB79}"/>
            </c:ext>
          </c:extLst>
        </c:ser>
        <c:ser>
          <c:idx val="7"/>
          <c:order val="7"/>
          <c:tx>
            <c:strRef>
              <c:f>Feuil1!$A$25</c:f>
              <c:strCache>
                <c:ptCount val="1"/>
                <c:pt idx="0">
                  <c:v>Services traditionnels</c:v>
                </c:pt>
              </c:strCache>
            </c:strRef>
          </c:tx>
          <c:spPr>
            <a:solidFill>
              <a:schemeClr val="accent2">
                <a:lumMod val="60000"/>
              </a:schemeClr>
            </a:solidFill>
            <a:ln>
              <a:noFill/>
            </a:ln>
            <a:effectLst/>
          </c:spPr>
          <c:cat>
            <c:numRef>
              <c:f>Feuil1!$B$17:$AX$17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Feuil1!$B$25:$AX$25</c:f>
              <c:numCache>
                <c:formatCode>0%</c:formatCode>
                <c:ptCount val="49"/>
                <c:pt idx="0">
                  <c:v>0.12039070777022662</c:v>
                </c:pt>
                <c:pt idx="1">
                  <c:v>0.11584166456130218</c:v>
                </c:pt>
                <c:pt idx="2">
                  <c:v>0.1131795268217797</c:v>
                </c:pt>
                <c:pt idx="3">
                  <c:v>0.1106394848981308</c:v>
                </c:pt>
                <c:pt idx="4">
                  <c:v>0.10610395322468051</c:v>
                </c:pt>
                <c:pt idx="5">
                  <c:v>0.10424570699173752</c:v>
                </c:pt>
                <c:pt idx="6">
                  <c:v>0.10032058920759881</c:v>
                </c:pt>
                <c:pt idx="7">
                  <c:v>9.8751164121495011E-2</c:v>
                </c:pt>
                <c:pt idx="8">
                  <c:v>9.7144178857341112E-2</c:v>
                </c:pt>
                <c:pt idx="9">
                  <c:v>9.5218052145446028E-2</c:v>
                </c:pt>
                <c:pt idx="10">
                  <c:v>9.4645115952213629E-2</c:v>
                </c:pt>
                <c:pt idx="11">
                  <c:v>9.3753996143242244E-2</c:v>
                </c:pt>
                <c:pt idx="12">
                  <c:v>9.3386746355984221E-2</c:v>
                </c:pt>
                <c:pt idx="13">
                  <c:v>9.2336550050685237E-2</c:v>
                </c:pt>
                <c:pt idx="14">
                  <c:v>9.2008893640427344E-2</c:v>
                </c:pt>
                <c:pt idx="15">
                  <c:v>9.0909364544971574E-2</c:v>
                </c:pt>
                <c:pt idx="16">
                  <c:v>9.0648365071965165E-2</c:v>
                </c:pt>
                <c:pt idx="17">
                  <c:v>9.0335770720192998E-2</c:v>
                </c:pt>
                <c:pt idx="18">
                  <c:v>9.0698253587772004E-2</c:v>
                </c:pt>
                <c:pt idx="19">
                  <c:v>9.0841314765963924E-2</c:v>
                </c:pt>
                <c:pt idx="20">
                  <c:v>9.0789855191391336E-2</c:v>
                </c:pt>
                <c:pt idx="21">
                  <c:v>9.2410641160248427E-2</c:v>
                </c:pt>
                <c:pt idx="22">
                  <c:v>9.2450300440841848E-2</c:v>
                </c:pt>
                <c:pt idx="23">
                  <c:v>9.410298538722614E-2</c:v>
                </c:pt>
                <c:pt idx="24">
                  <c:v>9.6460074295209336E-2</c:v>
                </c:pt>
                <c:pt idx="25">
                  <c:v>9.9291439738896675E-2</c:v>
                </c:pt>
                <c:pt idx="26">
                  <c:v>9.9902755346326075E-2</c:v>
                </c:pt>
                <c:pt idx="27">
                  <c:v>0.1019156076595765</c:v>
                </c:pt>
                <c:pt idx="28">
                  <c:v>0.10195094049625639</c:v>
                </c:pt>
                <c:pt idx="29">
                  <c:v>0.10141943448329867</c:v>
                </c:pt>
                <c:pt idx="30">
                  <c:v>0.10007806436474559</c:v>
                </c:pt>
                <c:pt idx="31">
                  <c:v>0.10088883987648874</c:v>
                </c:pt>
                <c:pt idx="32">
                  <c:v>0.10244334537419458</c:v>
                </c:pt>
                <c:pt idx="33">
                  <c:v>0.10063566110036015</c:v>
                </c:pt>
                <c:pt idx="34">
                  <c:v>0.10144561373835184</c:v>
                </c:pt>
                <c:pt idx="35">
                  <c:v>0.10275086598270933</c:v>
                </c:pt>
                <c:pt idx="36">
                  <c:v>0.10129192734467135</c:v>
                </c:pt>
                <c:pt idx="37">
                  <c:v>0.10100121886630185</c:v>
                </c:pt>
                <c:pt idx="38">
                  <c:v>0.10008596673408761</c:v>
                </c:pt>
                <c:pt idx="39">
                  <c:v>9.9655508177127289E-2</c:v>
                </c:pt>
                <c:pt idx="40">
                  <c:v>9.9770559698227651E-2</c:v>
                </c:pt>
                <c:pt idx="41">
                  <c:v>0.10009180626675895</c:v>
                </c:pt>
                <c:pt idx="42">
                  <c:v>0.10033390333564347</c:v>
                </c:pt>
                <c:pt idx="43">
                  <c:v>0.10069173418028156</c:v>
                </c:pt>
                <c:pt idx="44">
                  <c:v>0.10105980765678502</c:v>
                </c:pt>
                <c:pt idx="45">
                  <c:v>8.4244392737675325E-2</c:v>
                </c:pt>
                <c:pt idx="46">
                  <c:v>9.0354987275058654E-2</c:v>
                </c:pt>
                <c:pt idx="47">
                  <c:v>0.10205346560730433</c:v>
                </c:pt>
                <c:pt idx="48">
                  <c:v>0.10232085409497887</c:v>
                </c:pt>
              </c:numCache>
            </c:numRef>
          </c:val>
          <c:extLst>
            <c:ext xmlns:c16="http://schemas.microsoft.com/office/drawing/2014/chart" uri="{C3380CC4-5D6E-409C-BE32-E72D297353CC}">
              <c16:uniqueId val="{00000007-1A7A-4275-968D-EF0E8F97CB79}"/>
            </c:ext>
          </c:extLst>
        </c:ser>
        <c:ser>
          <c:idx val="8"/>
          <c:order val="8"/>
          <c:tx>
            <c:strRef>
              <c:f>Feuil1!$A$26</c:f>
              <c:strCache>
                <c:ptCount val="1"/>
                <c:pt idx="0">
                  <c:v> Enseignement</c:v>
                </c:pt>
              </c:strCache>
            </c:strRef>
          </c:tx>
          <c:spPr>
            <a:solidFill>
              <a:srgbClr val="FF0000"/>
            </a:solidFill>
            <a:ln>
              <a:noFill/>
            </a:ln>
            <a:effectLst/>
          </c:spPr>
          <c:cat>
            <c:numRef>
              <c:f>Feuil1!$B$17:$AX$17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Feuil1!$B$26:$AX$26</c:f>
              <c:numCache>
                <c:formatCode>0%</c:formatCode>
                <c:ptCount val="49"/>
                <c:pt idx="0">
                  <c:v>0.19987831492004723</c:v>
                </c:pt>
                <c:pt idx="1">
                  <c:v>0.19555301909264808</c:v>
                </c:pt>
                <c:pt idx="2">
                  <c:v>0.19262033599355449</c:v>
                </c:pt>
                <c:pt idx="3">
                  <c:v>0.19503883456744892</c:v>
                </c:pt>
                <c:pt idx="4">
                  <c:v>0.19432417491516121</c:v>
                </c:pt>
                <c:pt idx="5">
                  <c:v>0.19227327350361789</c:v>
                </c:pt>
                <c:pt idx="6">
                  <c:v>0.18957047196574231</c:v>
                </c:pt>
                <c:pt idx="7">
                  <c:v>0.18577321978239814</c:v>
                </c:pt>
                <c:pt idx="8">
                  <c:v>0.18608087791213171</c:v>
                </c:pt>
                <c:pt idx="9">
                  <c:v>0.18498052864941675</c:v>
                </c:pt>
                <c:pt idx="10">
                  <c:v>0.18363316936050597</c:v>
                </c:pt>
                <c:pt idx="11">
                  <c:v>0.18070154798867183</c:v>
                </c:pt>
                <c:pt idx="12">
                  <c:v>0.17861427292598456</c:v>
                </c:pt>
                <c:pt idx="13">
                  <c:v>0.17681409289368868</c:v>
                </c:pt>
                <c:pt idx="14">
                  <c:v>0.17644579759995666</c:v>
                </c:pt>
                <c:pt idx="15">
                  <c:v>0.17498754614698103</c:v>
                </c:pt>
                <c:pt idx="16">
                  <c:v>0.17474196993927663</c:v>
                </c:pt>
                <c:pt idx="17">
                  <c:v>0.17394804730107977</c:v>
                </c:pt>
                <c:pt idx="18">
                  <c:v>0.17325592254770725</c:v>
                </c:pt>
                <c:pt idx="19">
                  <c:v>0.17104582896113868</c:v>
                </c:pt>
                <c:pt idx="20">
                  <c:v>0.168281881691312</c:v>
                </c:pt>
                <c:pt idx="21">
                  <c:v>0.16561628128667061</c:v>
                </c:pt>
                <c:pt idx="22">
                  <c:v>0.16341771595724994</c:v>
                </c:pt>
                <c:pt idx="23">
                  <c:v>0.15966208366993578</c:v>
                </c:pt>
                <c:pt idx="24">
                  <c:v>0.1566754105301281</c:v>
                </c:pt>
                <c:pt idx="25">
                  <c:v>0.15149474718014344</c:v>
                </c:pt>
                <c:pt idx="26">
                  <c:v>0.14830722494915649</c:v>
                </c:pt>
                <c:pt idx="27">
                  <c:v>0.14523916554284669</c:v>
                </c:pt>
                <c:pt idx="28">
                  <c:v>0.14385656686407286</c:v>
                </c:pt>
                <c:pt idx="29">
                  <c:v>0.14223710060411759</c:v>
                </c:pt>
                <c:pt idx="30">
                  <c:v>0.13880001985452051</c:v>
                </c:pt>
                <c:pt idx="31">
                  <c:v>0.1349194971327746</c:v>
                </c:pt>
                <c:pt idx="32">
                  <c:v>0.13260483964939085</c:v>
                </c:pt>
                <c:pt idx="33">
                  <c:v>0.13061810352561232</c:v>
                </c:pt>
                <c:pt idx="34">
                  <c:v>0.12907877141331869</c:v>
                </c:pt>
                <c:pt idx="35">
                  <c:v>0.1270149358738252</c:v>
                </c:pt>
                <c:pt idx="36">
                  <c:v>0.12579991783660932</c:v>
                </c:pt>
                <c:pt idx="37">
                  <c:v>0.12584616667056353</c:v>
                </c:pt>
                <c:pt idx="38">
                  <c:v>0.12499623393396228</c:v>
                </c:pt>
                <c:pt idx="39">
                  <c:v>0.12391072552006056</c:v>
                </c:pt>
                <c:pt idx="40">
                  <c:v>0.12340291078077754</c:v>
                </c:pt>
                <c:pt idx="41">
                  <c:v>0.12316686626631858</c:v>
                </c:pt>
                <c:pt idx="42">
                  <c:v>0.12224101304727757</c:v>
                </c:pt>
                <c:pt idx="43">
                  <c:v>0.12093792954947714</c:v>
                </c:pt>
                <c:pt idx="44">
                  <c:v>0.11893467810401165</c:v>
                </c:pt>
                <c:pt idx="45">
                  <c:v>0.12110676259163837</c:v>
                </c:pt>
                <c:pt idx="46">
                  <c:v>0.12072003548292012</c:v>
                </c:pt>
                <c:pt idx="47">
                  <c:v>0.11764540625960228</c:v>
                </c:pt>
                <c:pt idx="48">
                  <c:v>0.11536483791919862</c:v>
                </c:pt>
              </c:numCache>
            </c:numRef>
          </c:val>
          <c:extLst>
            <c:ext xmlns:c16="http://schemas.microsoft.com/office/drawing/2014/chart" uri="{C3380CC4-5D6E-409C-BE32-E72D297353CC}">
              <c16:uniqueId val="{00000008-1A7A-4275-968D-EF0E8F97CB79}"/>
            </c:ext>
          </c:extLst>
        </c:ser>
        <c:ser>
          <c:idx val="9"/>
          <c:order val="9"/>
          <c:tx>
            <c:strRef>
              <c:f>Feuil1!$A$27</c:f>
              <c:strCache>
                <c:ptCount val="1"/>
                <c:pt idx="0">
                  <c:v> Santé</c:v>
                </c:pt>
              </c:strCache>
            </c:strRef>
          </c:tx>
          <c:spPr>
            <a:solidFill>
              <a:schemeClr val="accent4">
                <a:lumMod val="60000"/>
              </a:schemeClr>
            </a:solidFill>
            <a:ln>
              <a:noFill/>
            </a:ln>
            <a:effectLst/>
          </c:spPr>
          <c:cat>
            <c:numRef>
              <c:f>Feuil1!$B$17:$AX$17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Feuil1!$B$27:$AX$27</c:f>
              <c:numCache>
                <c:formatCode>0%</c:formatCode>
                <c:ptCount val="49"/>
                <c:pt idx="0">
                  <c:v>0.10539384386253815</c:v>
                </c:pt>
                <c:pt idx="1">
                  <c:v>0.10707582921283432</c:v>
                </c:pt>
                <c:pt idx="2">
                  <c:v>0.10846080982503511</c:v>
                </c:pt>
                <c:pt idx="3">
                  <c:v>0.1136788024256252</c:v>
                </c:pt>
                <c:pt idx="4">
                  <c:v>0.11842121191334139</c:v>
                </c:pt>
                <c:pt idx="5">
                  <c:v>0.12102438228080629</c:v>
                </c:pt>
                <c:pt idx="6">
                  <c:v>0.12350180283379335</c:v>
                </c:pt>
                <c:pt idx="7">
                  <c:v>0.12837314722350013</c:v>
                </c:pt>
                <c:pt idx="8">
                  <c:v>0.13197319122455009</c:v>
                </c:pt>
                <c:pt idx="9">
                  <c:v>0.13508170772288625</c:v>
                </c:pt>
                <c:pt idx="10">
                  <c:v>0.13790583274771609</c:v>
                </c:pt>
                <c:pt idx="11">
                  <c:v>0.14005043452463159</c:v>
                </c:pt>
                <c:pt idx="12">
                  <c:v>0.13985011921958743</c:v>
                </c:pt>
                <c:pt idx="13">
                  <c:v>0.13989767167133607</c:v>
                </c:pt>
                <c:pt idx="14">
                  <c:v>0.14207822994863692</c:v>
                </c:pt>
                <c:pt idx="15">
                  <c:v>0.14462723473293068</c:v>
                </c:pt>
                <c:pt idx="16">
                  <c:v>0.14685731483503192</c:v>
                </c:pt>
                <c:pt idx="17">
                  <c:v>0.14919231501734256</c:v>
                </c:pt>
                <c:pt idx="18">
                  <c:v>0.15072604449374988</c:v>
                </c:pt>
                <c:pt idx="19">
                  <c:v>0.14939179462739144</c:v>
                </c:pt>
                <c:pt idx="20">
                  <c:v>0.14913727549742054</c:v>
                </c:pt>
                <c:pt idx="21">
                  <c:v>0.14752297913819171</c:v>
                </c:pt>
                <c:pt idx="22">
                  <c:v>0.14722333545920915</c:v>
                </c:pt>
                <c:pt idx="23">
                  <c:v>0.14619538422111822</c:v>
                </c:pt>
                <c:pt idx="24">
                  <c:v>0.14545971595408647</c:v>
                </c:pt>
                <c:pt idx="25">
                  <c:v>0.14452818864517922</c:v>
                </c:pt>
                <c:pt idx="26">
                  <c:v>0.14502111024428002</c:v>
                </c:pt>
                <c:pt idx="27">
                  <c:v>0.14588372684871365</c:v>
                </c:pt>
                <c:pt idx="28">
                  <c:v>0.14686737137115596</c:v>
                </c:pt>
                <c:pt idx="29">
                  <c:v>0.14857653499529005</c:v>
                </c:pt>
                <c:pt idx="30">
                  <c:v>0.1485603216432323</c:v>
                </c:pt>
                <c:pt idx="31">
                  <c:v>0.14732576091751212</c:v>
                </c:pt>
                <c:pt idx="32">
                  <c:v>0.14697187444704823</c:v>
                </c:pt>
                <c:pt idx="33">
                  <c:v>0.14908986829682983</c:v>
                </c:pt>
                <c:pt idx="34">
                  <c:v>0.15173711500954054</c:v>
                </c:pt>
                <c:pt idx="35">
                  <c:v>0.1515707705487247</c:v>
                </c:pt>
                <c:pt idx="36">
                  <c:v>0.15373444873883282</c:v>
                </c:pt>
                <c:pt idx="37">
                  <c:v>0.15659941384628051</c:v>
                </c:pt>
                <c:pt idx="38">
                  <c:v>0.15764149863316909</c:v>
                </c:pt>
                <c:pt idx="39">
                  <c:v>0.15831757243041492</c:v>
                </c:pt>
                <c:pt idx="40">
                  <c:v>0.15940364965632561</c:v>
                </c:pt>
                <c:pt idx="41">
                  <c:v>0.16102378825779662</c:v>
                </c:pt>
                <c:pt idx="42">
                  <c:v>0.16016342995751348</c:v>
                </c:pt>
                <c:pt idx="43">
                  <c:v>0.15974855142342428</c:v>
                </c:pt>
                <c:pt idx="44">
                  <c:v>0.15872000495007613</c:v>
                </c:pt>
                <c:pt idx="45">
                  <c:v>0.16432351796215897</c:v>
                </c:pt>
                <c:pt idx="46">
                  <c:v>0.17192850972665319</c:v>
                </c:pt>
                <c:pt idx="47">
                  <c:v>0.16024581888415784</c:v>
                </c:pt>
                <c:pt idx="48">
                  <c:v>0.15906786850933896</c:v>
                </c:pt>
              </c:numCache>
            </c:numRef>
          </c:val>
          <c:extLst>
            <c:ext xmlns:c16="http://schemas.microsoft.com/office/drawing/2014/chart" uri="{C3380CC4-5D6E-409C-BE32-E72D297353CC}">
              <c16:uniqueId val="{00000009-1A7A-4275-968D-EF0E8F97CB79}"/>
            </c:ext>
          </c:extLst>
        </c:ser>
        <c:ser>
          <c:idx val="10"/>
          <c:order val="10"/>
          <c:tx>
            <c:strRef>
              <c:f>Feuil1!$A$28</c:f>
              <c:strCache>
                <c:ptCount val="1"/>
                <c:pt idx="0">
                  <c:v>  Activités immobilières</c:v>
                </c:pt>
              </c:strCache>
            </c:strRef>
          </c:tx>
          <c:spPr>
            <a:solidFill>
              <a:schemeClr val="accent5">
                <a:lumMod val="60000"/>
              </a:schemeClr>
            </a:solidFill>
            <a:ln>
              <a:noFill/>
            </a:ln>
            <a:effectLst/>
          </c:spPr>
          <c:cat>
            <c:numRef>
              <c:f>Feuil1!$B$17:$AX$17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Feuil1!$B$28:$AX$28</c:f>
              <c:numCache>
                <c:formatCode>0%</c:formatCode>
                <c:ptCount val="49"/>
                <c:pt idx="0">
                  <c:v>0.221915529882144</c:v>
                </c:pt>
                <c:pt idx="1">
                  <c:v>0.22359647381528139</c:v>
                </c:pt>
                <c:pt idx="2">
                  <c:v>0.22663342297516526</c:v>
                </c:pt>
                <c:pt idx="3">
                  <c:v>0.22707865379050776</c:v>
                </c:pt>
                <c:pt idx="4">
                  <c:v>0.22997058384411453</c:v>
                </c:pt>
                <c:pt idx="5">
                  <c:v>0.23355223692724653</c:v>
                </c:pt>
                <c:pt idx="6">
                  <c:v>0.23774149900440522</c:v>
                </c:pt>
                <c:pt idx="7">
                  <c:v>0.24061129001492318</c:v>
                </c:pt>
                <c:pt idx="8">
                  <c:v>0.24648690125874947</c:v>
                </c:pt>
                <c:pt idx="9">
                  <c:v>0.252427848078497</c:v>
                </c:pt>
                <c:pt idx="10">
                  <c:v>0.25283907238229092</c:v>
                </c:pt>
                <c:pt idx="11">
                  <c:v>0.25272675502086089</c:v>
                </c:pt>
                <c:pt idx="12">
                  <c:v>0.25272732387188157</c:v>
                </c:pt>
                <c:pt idx="13">
                  <c:v>0.25284515856101786</c:v>
                </c:pt>
                <c:pt idx="14">
                  <c:v>0.25382976580596683</c:v>
                </c:pt>
                <c:pt idx="15">
                  <c:v>0.25480508026903337</c:v>
                </c:pt>
                <c:pt idx="16">
                  <c:v>0.25732634237594199</c:v>
                </c:pt>
                <c:pt idx="17">
                  <c:v>0.25925129708610117</c:v>
                </c:pt>
                <c:pt idx="18">
                  <c:v>0.26180476747048981</c:v>
                </c:pt>
                <c:pt idx="19">
                  <c:v>0.26506856855392191</c:v>
                </c:pt>
                <c:pt idx="20">
                  <c:v>0.26658843609985056</c:v>
                </c:pt>
                <c:pt idx="21">
                  <c:v>0.26724274509066787</c:v>
                </c:pt>
                <c:pt idx="22">
                  <c:v>0.26898941899680856</c:v>
                </c:pt>
                <c:pt idx="23">
                  <c:v>0.26641351561249937</c:v>
                </c:pt>
                <c:pt idx="24">
                  <c:v>0.26482939264367761</c:v>
                </c:pt>
                <c:pt idx="25">
                  <c:v>0.26210777457020129</c:v>
                </c:pt>
                <c:pt idx="26">
                  <c:v>0.26090777093102935</c:v>
                </c:pt>
                <c:pt idx="27">
                  <c:v>0.25907558967845673</c:v>
                </c:pt>
                <c:pt idx="28">
                  <c:v>0.25901574531447935</c:v>
                </c:pt>
                <c:pt idx="29">
                  <c:v>0.25930992867128677</c:v>
                </c:pt>
                <c:pt idx="30">
                  <c:v>0.25802641553706473</c:v>
                </c:pt>
                <c:pt idx="31">
                  <c:v>0.25606638729598585</c:v>
                </c:pt>
                <c:pt idx="32">
                  <c:v>0.25449266543237054</c:v>
                </c:pt>
                <c:pt idx="33">
                  <c:v>0.25566242465408168</c:v>
                </c:pt>
                <c:pt idx="34">
                  <c:v>0.25665748732775528</c:v>
                </c:pt>
                <c:pt idx="35">
                  <c:v>0.25477687236428798</c:v>
                </c:pt>
                <c:pt idx="36">
                  <c:v>0.25535543841935621</c:v>
                </c:pt>
                <c:pt idx="37">
                  <c:v>0.2575304894475049</c:v>
                </c:pt>
                <c:pt idx="38">
                  <c:v>0.25794840790813617</c:v>
                </c:pt>
                <c:pt idx="39">
                  <c:v>0.25650020330826356</c:v>
                </c:pt>
                <c:pt idx="40">
                  <c:v>0.25677966925597173</c:v>
                </c:pt>
                <c:pt idx="41">
                  <c:v>0.2561969230062292</c:v>
                </c:pt>
                <c:pt idx="42">
                  <c:v>0.25551985717298942</c:v>
                </c:pt>
                <c:pt idx="43">
                  <c:v>0.25529102861698644</c:v>
                </c:pt>
                <c:pt idx="44">
                  <c:v>0.253739627816152</c:v>
                </c:pt>
                <c:pt idx="45">
                  <c:v>0.27947508714373592</c:v>
                </c:pt>
                <c:pt idx="46">
                  <c:v>0.26585596500803854</c:v>
                </c:pt>
                <c:pt idx="47">
                  <c:v>0.25434967736271458</c:v>
                </c:pt>
                <c:pt idx="48">
                  <c:v>0.25280729029840782</c:v>
                </c:pt>
              </c:numCache>
            </c:numRef>
          </c:val>
          <c:extLst>
            <c:ext xmlns:c16="http://schemas.microsoft.com/office/drawing/2014/chart" uri="{C3380CC4-5D6E-409C-BE32-E72D297353CC}">
              <c16:uniqueId val="{0000000A-1A7A-4275-968D-EF0E8F97CB79}"/>
            </c:ext>
          </c:extLst>
        </c:ser>
        <c:dLbls>
          <c:showLegendKey val="0"/>
          <c:showVal val="0"/>
          <c:showCatName val="0"/>
          <c:showSerName val="0"/>
          <c:showPercent val="0"/>
          <c:showBubbleSize val="0"/>
        </c:dLbls>
        <c:axId val="391984392"/>
        <c:axId val="391984064"/>
      </c:areaChart>
      <c:catAx>
        <c:axId val="3919843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391984064"/>
        <c:crosses val="autoZero"/>
        <c:auto val="1"/>
        <c:lblAlgn val="ctr"/>
        <c:lblOffset val="100"/>
        <c:noMultiLvlLbl val="0"/>
      </c:catAx>
      <c:valAx>
        <c:axId val="3919840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91984392"/>
        <c:crosses val="autoZero"/>
        <c:crossBetween val="midCat"/>
      </c:valAx>
      <c:spPr>
        <a:noFill/>
        <a:ln>
          <a:noFill/>
        </a:ln>
        <a:effectLst/>
      </c:spPr>
    </c:plotArea>
    <c:legend>
      <c:legendPos val="r"/>
      <c:layout>
        <c:manualLayout>
          <c:xMode val="edge"/>
          <c:yMode val="edge"/>
          <c:x val="0.65673450525230626"/>
          <c:y val="7.6328794755421078E-2"/>
          <c:w val="0.32287647452646295"/>
          <c:h val="0.79616188945544808"/>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'Feuil1 (2)'!$A$18</c:f>
              <c:strCache>
                <c:ptCount val="1"/>
                <c:pt idx="0">
                  <c:v>Administration publique et défense</c:v>
                </c:pt>
              </c:strCache>
            </c:strRef>
          </c:tx>
          <c:spPr>
            <a:solidFill>
              <a:schemeClr val="tx1"/>
            </a:solidFill>
            <a:ln>
              <a:noFill/>
            </a:ln>
            <a:effectLst/>
          </c:spPr>
          <c:cat>
            <c:numRef>
              <c:f>'Feuil1 (2)'!$B$17:$AX$17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 (2)'!$B$18:$AX$18</c:f>
              <c:numCache>
                <c:formatCode>0%</c:formatCode>
                <c:ptCount val="49"/>
                <c:pt idx="0">
                  <c:v>4.5928591877632811E-2</c:v>
                </c:pt>
                <c:pt idx="1">
                  <c:v>4.5609154559162153E-2</c:v>
                </c:pt>
                <c:pt idx="2">
                  <c:v>4.5357387578109809E-2</c:v>
                </c:pt>
                <c:pt idx="3">
                  <c:v>4.581213220653952E-2</c:v>
                </c:pt>
                <c:pt idx="4">
                  <c:v>4.4760810383520866E-2</c:v>
                </c:pt>
                <c:pt idx="5">
                  <c:v>4.4895138353579112E-2</c:v>
                </c:pt>
                <c:pt idx="6">
                  <c:v>4.4136541411259972E-2</c:v>
                </c:pt>
                <c:pt idx="7">
                  <c:v>4.4068259918775388E-2</c:v>
                </c:pt>
                <c:pt idx="8">
                  <c:v>4.3561972479855354E-2</c:v>
                </c:pt>
                <c:pt idx="9">
                  <c:v>4.2923086618142856E-2</c:v>
                </c:pt>
                <c:pt idx="10">
                  <c:v>4.2237526025362897E-2</c:v>
                </c:pt>
                <c:pt idx="11">
                  <c:v>4.1828830145581732E-2</c:v>
                </c:pt>
                <c:pt idx="12">
                  <c:v>4.0793629609858086E-2</c:v>
                </c:pt>
                <c:pt idx="13">
                  <c:v>4.0090818519646305E-2</c:v>
                </c:pt>
                <c:pt idx="14">
                  <c:v>3.8037737497031709E-2</c:v>
                </c:pt>
                <c:pt idx="15">
                  <c:v>3.7483564328068805E-2</c:v>
                </c:pt>
                <c:pt idx="16">
                  <c:v>3.7801114810884655E-2</c:v>
                </c:pt>
                <c:pt idx="17">
                  <c:v>3.7584529111001158E-2</c:v>
                </c:pt>
                <c:pt idx="18">
                  <c:v>3.6575175586350657E-2</c:v>
                </c:pt>
                <c:pt idx="19">
                  <c:v>3.6538125162650009E-2</c:v>
                </c:pt>
                <c:pt idx="20">
                  <c:v>3.5045199421283237E-2</c:v>
                </c:pt>
                <c:pt idx="21">
                  <c:v>3.5420487086156978E-2</c:v>
                </c:pt>
                <c:pt idx="22">
                  <c:v>3.284513389375162E-2</c:v>
                </c:pt>
                <c:pt idx="23">
                  <c:v>3.1533750055546497E-2</c:v>
                </c:pt>
                <c:pt idx="24">
                  <c:v>2.8943793482897176E-2</c:v>
                </c:pt>
                <c:pt idx="25">
                  <c:v>2.8491427761293785E-2</c:v>
                </c:pt>
                <c:pt idx="26">
                  <c:v>2.6769897941074924E-2</c:v>
                </c:pt>
                <c:pt idx="27">
                  <c:v>2.6961914777164853E-2</c:v>
                </c:pt>
                <c:pt idx="28">
                  <c:v>2.5807281577803338E-2</c:v>
                </c:pt>
                <c:pt idx="29">
                  <c:v>2.554333561927984E-2</c:v>
                </c:pt>
                <c:pt idx="30">
                  <c:v>2.5863392999086555E-2</c:v>
                </c:pt>
                <c:pt idx="31">
                  <c:v>2.4507856100943654E-2</c:v>
                </c:pt>
                <c:pt idx="32">
                  <c:v>2.3489294443062247E-2</c:v>
                </c:pt>
                <c:pt idx="33">
                  <c:v>2.207626130719539E-2</c:v>
                </c:pt>
                <c:pt idx="34">
                  <c:v>2.2494393692332401E-2</c:v>
                </c:pt>
                <c:pt idx="35">
                  <c:v>2.268121234252328E-2</c:v>
                </c:pt>
                <c:pt idx="36">
                  <c:v>2.2324663304644124E-2</c:v>
                </c:pt>
                <c:pt idx="37">
                  <c:v>2.2552031110491224E-2</c:v>
                </c:pt>
                <c:pt idx="38">
                  <c:v>2.1787788363825243E-2</c:v>
                </c:pt>
                <c:pt idx="39">
                  <c:v>2.1183003747185385E-2</c:v>
                </c:pt>
                <c:pt idx="40">
                  <c:v>2.0690382321383163E-2</c:v>
                </c:pt>
                <c:pt idx="41">
                  <c:v>1.9509778792206261E-2</c:v>
                </c:pt>
                <c:pt idx="42">
                  <c:v>1.9165939370764391E-2</c:v>
                </c:pt>
                <c:pt idx="43">
                  <c:v>1.8480038990681808E-2</c:v>
                </c:pt>
                <c:pt idx="44">
                  <c:v>1.7572154357617314E-2</c:v>
                </c:pt>
                <c:pt idx="45">
                  <c:v>1.8674931890085983E-2</c:v>
                </c:pt>
                <c:pt idx="46">
                  <c:v>1.8044971322274186E-2</c:v>
                </c:pt>
                <c:pt idx="47">
                  <c:v>1.6588126002871375E-2</c:v>
                </c:pt>
                <c:pt idx="48">
                  <c:v>1.5050495491655515E-2</c:v>
                </c:pt>
              </c:numCache>
            </c:numRef>
          </c:val>
          <c:extLst>
            <c:ext xmlns:c16="http://schemas.microsoft.com/office/drawing/2014/chart" uri="{C3380CC4-5D6E-409C-BE32-E72D297353CC}">
              <c16:uniqueId val="{00000000-D985-4681-9C88-A5D602B291DC}"/>
            </c:ext>
          </c:extLst>
        </c:ser>
        <c:ser>
          <c:idx val="1"/>
          <c:order val="1"/>
          <c:tx>
            <c:strRef>
              <c:f>'Feuil1 (2)'!$A$19</c:f>
              <c:strCache>
                <c:ptCount val="1"/>
                <c:pt idx="0">
                  <c:v>  Activités scientifiques et techniques</c:v>
                </c:pt>
              </c:strCache>
            </c:strRef>
          </c:tx>
          <c:spPr>
            <a:solidFill>
              <a:srgbClr val="C00000"/>
            </a:solidFill>
            <a:ln>
              <a:noFill/>
            </a:ln>
            <a:effectLst/>
          </c:spPr>
          <c:cat>
            <c:numRef>
              <c:f>'Feuil1 (2)'!$B$17:$AX$17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 (2)'!$B$19:$AX$19</c:f>
              <c:numCache>
                <c:formatCode>0%</c:formatCode>
                <c:ptCount val="49"/>
                <c:pt idx="0">
                  <c:v>2.7810723487791907E-2</c:v>
                </c:pt>
                <c:pt idx="1">
                  <c:v>2.8485266443023616E-2</c:v>
                </c:pt>
                <c:pt idx="2">
                  <c:v>2.8564415672076824E-2</c:v>
                </c:pt>
                <c:pt idx="3">
                  <c:v>2.8839431883544972E-2</c:v>
                </c:pt>
                <c:pt idx="4">
                  <c:v>2.9637455944843332E-2</c:v>
                </c:pt>
                <c:pt idx="5">
                  <c:v>3.0661066957284488E-2</c:v>
                </c:pt>
                <c:pt idx="6">
                  <c:v>3.0795963300675234E-2</c:v>
                </c:pt>
                <c:pt idx="7">
                  <c:v>3.0468994064354892E-2</c:v>
                </c:pt>
                <c:pt idx="8">
                  <c:v>3.0562485331571673E-2</c:v>
                </c:pt>
                <c:pt idx="9">
                  <c:v>3.0240728487254624E-2</c:v>
                </c:pt>
                <c:pt idx="10">
                  <c:v>3.0185781052079842E-2</c:v>
                </c:pt>
                <c:pt idx="11">
                  <c:v>3.160105914703993E-2</c:v>
                </c:pt>
                <c:pt idx="12">
                  <c:v>3.2887838172770772E-2</c:v>
                </c:pt>
                <c:pt idx="13">
                  <c:v>3.3338556186568204E-2</c:v>
                </c:pt>
                <c:pt idx="14">
                  <c:v>3.4099128483812947E-2</c:v>
                </c:pt>
                <c:pt idx="15">
                  <c:v>3.3764114213210961E-2</c:v>
                </c:pt>
                <c:pt idx="16">
                  <c:v>3.3351628916779494E-2</c:v>
                </c:pt>
                <c:pt idx="17">
                  <c:v>3.3761247640515329E-2</c:v>
                </c:pt>
                <c:pt idx="18">
                  <c:v>3.3265752195653989E-2</c:v>
                </c:pt>
                <c:pt idx="19">
                  <c:v>3.3660553159356475E-2</c:v>
                </c:pt>
                <c:pt idx="20">
                  <c:v>3.3321362241809205E-2</c:v>
                </c:pt>
                <c:pt idx="21">
                  <c:v>3.2699490258672928E-2</c:v>
                </c:pt>
                <c:pt idx="22">
                  <c:v>3.3168674350752519E-2</c:v>
                </c:pt>
                <c:pt idx="23">
                  <c:v>3.389077335545318E-2</c:v>
                </c:pt>
                <c:pt idx="24">
                  <c:v>3.3739681492818717E-2</c:v>
                </c:pt>
                <c:pt idx="25">
                  <c:v>3.3264471876508453E-2</c:v>
                </c:pt>
                <c:pt idx="26">
                  <c:v>3.2706933101875002E-2</c:v>
                </c:pt>
                <c:pt idx="27">
                  <c:v>3.22660492346672E-2</c:v>
                </c:pt>
                <c:pt idx="28">
                  <c:v>3.1642125622151698E-2</c:v>
                </c:pt>
                <c:pt idx="29">
                  <c:v>3.1141082409782722E-2</c:v>
                </c:pt>
                <c:pt idx="30">
                  <c:v>3.1278039895129103E-2</c:v>
                </c:pt>
                <c:pt idx="31">
                  <c:v>3.1187272321760464E-2</c:v>
                </c:pt>
                <c:pt idx="32">
                  <c:v>3.0778781093435195E-2</c:v>
                </c:pt>
                <c:pt idx="33">
                  <c:v>3.0779357494601041E-2</c:v>
                </c:pt>
                <c:pt idx="34">
                  <c:v>2.9767061286643217E-2</c:v>
                </c:pt>
                <c:pt idx="35">
                  <c:v>2.9719737082344346E-2</c:v>
                </c:pt>
                <c:pt idx="36">
                  <c:v>2.9548136578351245E-2</c:v>
                </c:pt>
                <c:pt idx="37">
                  <c:v>2.9482923164949958E-2</c:v>
                </c:pt>
                <c:pt idx="38">
                  <c:v>2.9193351804136205E-2</c:v>
                </c:pt>
                <c:pt idx="39">
                  <c:v>2.9523342810431282E-2</c:v>
                </c:pt>
                <c:pt idx="40">
                  <c:v>2.9417845248013764E-2</c:v>
                </c:pt>
                <c:pt idx="41">
                  <c:v>2.9698478764133174E-2</c:v>
                </c:pt>
                <c:pt idx="42">
                  <c:v>3.0219516230173549E-2</c:v>
                </c:pt>
                <c:pt idx="43">
                  <c:v>3.0862475811783099E-2</c:v>
                </c:pt>
                <c:pt idx="44">
                  <c:v>3.1755736409206141E-2</c:v>
                </c:pt>
                <c:pt idx="45">
                  <c:v>2.9899089459761954E-2</c:v>
                </c:pt>
                <c:pt idx="46">
                  <c:v>3.0573895753077358E-2</c:v>
                </c:pt>
                <c:pt idx="47">
                  <c:v>3.2729499197702898E-2</c:v>
                </c:pt>
                <c:pt idx="48">
                  <c:v>3.2943097645994263E-2</c:v>
                </c:pt>
              </c:numCache>
            </c:numRef>
          </c:val>
          <c:extLst>
            <c:ext xmlns:c16="http://schemas.microsoft.com/office/drawing/2014/chart" uri="{C3380CC4-5D6E-409C-BE32-E72D297353CC}">
              <c16:uniqueId val="{00000001-D985-4681-9C88-A5D602B291DC}"/>
            </c:ext>
          </c:extLst>
        </c:ser>
        <c:ser>
          <c:idx val="2"/>
          <c:order val="2"/>
          <c:tx>
            <c:strRef>
              <c:f>'Feuil1 (2)'!$A$20</c:f>
              <c:strCache>
                <c:ptCount val="1"/>
                <c:pt idx="0">
                  <c:v>  Information et communication</c:v>
                </c:pt>
              </c:strCache>
            </c:strRef>
          </c:tx>
          <c:spPr>
            <a:solidFill>
              <a:srgbClr val="92D050"/>
            </a:solidFill>
            <a:ln>
              <a:noFill/>
            </a:ln>
            <a:effectLst/>
          </c:spPr>
          <c:cat>
            <c:numRef>
              <c:f>'Feuil1 (2)'!$B$17:$AX$17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 (2)'!$B$20:$AX$20</c:f>
              <c:numCache>
                <c:formatCode>0%</c:formatCode>
                <c:ptCount val="49"/>
                <c:pt idx="0">
                  <c:v>4.603765353836925E-2</c:v>
                </c:pt>
                <c:pt idx="1">
                  <c:v>4.8262480567601358E-2</c:v>
                </c:pt>
                <c:pt idx="2">
                  <c:v>5.022550854477955E-2</c:v>
                </c:pt>
                <c:pt idx="3">
                  <c:v>5.2024246714747126E-2</c:v>
                </c:pt>
                <c:pt idx="4">
                  <c:v>5.4154102431613289E-2</c:v>
                </c:pt>
                <c:pt idx="5">
                  <c:v>5.4225033890646174E-2</c:v>
                </c:pt>
                <c:pt idx="6">
                  <c:v>5.4132070025300127E-2</c:v>
                </c:pt>
                <c:pt idx="7">
                  <c:v>5.5031630740393626E-2</c:v>
                </c:pt>
                <c:pt idx="8">
                  <c:v>5.4805594429908809E-2</c:v>
                </c:pt>
                <c:pt idx="9">
                  <c:v>5.6255317137725677E-2</c:v>
                </c:pt>
                <c:pt idx="10">
                  <c:v>5.7637989022028741E-2</c:v>
                </c:pt>
                <c:pt idx="11">
                  <c:v>5.7111003096543496E-2</c:v>
                </c:pt>
                <c:pt idx="12">
                  <c:v>5.6891193685535073E-2</c:v>
                </c:pt>
                <c:pt idx="13">
                  <c:v>5.5094203519808899E-2</c:v>
                </c:pt>
                <c:pt idx="14">
                  <c:v>5.4302582340947612E-2</c:v>
                </c:pt>
                <c:pt idx="15">
                  <c:v>5.414178932666186E-2</c:v>
                </c:pt>
                <c:pt idx="16">
                  <c:v>5.4476929269274395E-2</c:v>
                </c:pt>
                <c:pt idx="17">
                  <c:v>5.3505323730459804E-2</c:v>
                </c:pt>
                <c:pt idx="18">
                  <c:v>5.3386166830122123E-2</c:v>
                </c:pt>
                <c:pt idx="19">
                  <c:v>5.444349165312138E-2</c:v>
                </c:pt>
                <c:pt idx="20">
                  <c:v>5.4520455175102865E-2</c:v>
                </c:pt>
                <c:pt idx="21">
                  <c:v>5.3903065973281164E-2</c:v>
                </c:pt>
                <c:pt idx="22">
                  <c:v>5.4362500120364747E-2</c:v>
                </c:pt>
                <c:pt idx="23">
                  <c:v>5.6305639081038646E-2</c:v>
                </c:pt>
                <c:pt idx="24">
                  <c:v>5.8667187595209856E-2</c:v>
                </c:pt>
                <c:pt idx="25">
                  <c:v>6.0358417131650278E-2</c:v>
                </c:pt>
                <c:pt idx="26">
                  <c:v>6.3952193960357367E-2</c:v>
                </c:pt>
                <c:pt idx="27">
                  <c:v>6.6692188009273776E-2</c:v>
                </c:pt>
                <c:pt idx="28">
                  <c:v>6.6694071408081229E-2</c:v>
                </c:pt>
                <c:pt idx="29">
                  <c:v>6.6787737166950301E-2</c:v>
                </c:pt>
                <c:pt idx="30">
                  <c:v>6.6188298758093678E-2</c:v>
                </c:pt>
                <c:pt idx="31">
                  <c:v>6.3813996651960248E-2</c:v>
                </c:pt>
                <c:pt idx="32">
                  <c:v>6.2680804148555772E-2</c:v>
                </c:pt>
                <c:pt idx="33">
                  <c:v>6.2313509287149182E-2</c:v>
                </c:pt>
                <c:pt idx="34">
                  <c:v>6.1764923094236375E-2</c:v>
                </c:pt>
                <c:pt idx="35">
                  <c:v>6.0101332846448779E-2</c:v>
                </c:pt>
                <c:pt idx="36">
                  <c:v>5.7028595799220934E-2</c:v>
                </c:pt>
                <c:pt idx="37">
                  <c:v>5.3273751017230031E-2</c:v>
                </c:pt>
                <c:pt idx="38">
                  <c:v>4.990026413032584E-2</c:v>
                </c:pt>
                <c:pt idx="39">
                  <c:v>4.8154711863833959E-2</c:v>
                </c:pt>
                <c:pt idx="40">
                  <c:v>4.6809715879372264E-2</c:v>
                </c:pt>
                <c:pt idx="41">
                  <c:v>4.5949338248157959E-2</c:v>
                </c:pt>
                <c:pt idx="42">
                  <c:v>4.4586788608020039E-2</c:v>
                </c:pt>
                <c:pt idx="43">
                  <c:v>4.4295923833054258E-2</c:v>
                </c:pt>
                <c:pt idx="44">
                  <c:v>4.4018468048787146E-2</c:v>
                </c:pt>
                <c:pt idx="45">
                  <c:v>4.5951554627961029E-2</c:v>
                </c:pt>
                <c:pt idx="46">
                  <c:v>4.5401096200189804E-2</c:v>
                </c:pt>
                <c:pt idx="47">
                  <c:v>4.3016637108352331E-2</c:v>
                </c:pt>
                <c:pt idx="48">
                  <c:v>4.1212110784285355E-2</c:v>
                </c:pt>
              </c:numCache>
            </c:numRef>
          </c:val>
          <c:extLst>
            <c:ext xmlns:c16="http://schemas.microsoft.com/office/drawing/2014/chart" uri="{C3380CC4-5D6E-409C-BE32-E72D297353CC}">
              <c16:uniqueId val="{00000002-D985-4681-9C88-A5D602B291DC}"/>
            </c:ext>
          </c:extLst>
        </c:ser>
        <c:ser>
          <c:idx val="3"/>
          <c:order val="3"/>
          <c:tx>
            <c:strRef>
              <c:f>'Feuil1 (2)'!$A$21</c:f>
              <c:strCache>
                <c:ptCount val="1"/>
                <c:pt idx="0">
                  <c:v> Transports</c:v>
                </c:pt>
              </c:strCache>
            </c:strRef>
          </c:tx>
          <c:spPr>
            <a:solidFill>
              <a:schemeClr val="accent4"/>
            </a:solidFill>
            <a:ln>
              <a:noFill/>
            </a:ln>
            <a:effectLst/>
          </c:spPr>
          <c:cat>
            <c:numRef>
              <c:f>'Feuil1 (2)'!$B$17:$AX$17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 (2)'!$B$21:$AX$21</c:f>
              <c:numCache>
                <c:formatCode>0%</c:formatCode>
                <c:ptCount val="49"/>
                <c:pt idx="0">
                  <c:v>4.0898122776164572E-2</c:v>
                </c:pt>
                <c:pt idx="1">
                  <c:v>4.1284350052014536E-2</c:v>
                </c:pt>
                <c:pt idx="2">
                  <c:v>4.0877898117182628E-2</c:v>
                </c:pt>
                <c:pt idx="3">
                  <c:v>4.1467191717180649E-2</c:v>
                </c:pt>
                <c:pt idx="4">
                  <c:v>4.2562872589016483E-2</c:v>
                </c:pt>
                <c:pt idx="5">
                  <c:v>4.2762021211557366E-2</c:v>
                </c:pt>
                <c:pt idx="6">
                  <c:v>4.2744185783256644E-2</c:v>
                </c:pt>
                <c:pt idx="7">
                  <c:v>4.3458099031552649E-2</c:v>
                </c:pt>
                <c:pt idx="8">
                  <c:v>4.298827394974053E-2</c:v>
                </c:pt>
                <c:pt idx="9">
                  <c:v>4.1863597693543808E-2</c:v>
                </c:pt>
                <c:pt idx="10">
                  <c:v>4.1877174846759756E-2</c:v>
                </c:pt>
                <c:pt idx="11">
                  <c:v>4.0204079551596029E-2</c:v>
                </c:pt>
                <c:pt idx="12">
                  <c:v>3.9385966584685392E-2</c:v>
                </c:pt>
                <c:pt idx="13">
                  <c:v>3.8890547719633295E-2</c:v>
                </c:pt>
                <c:pt idx="14">
                  <c:v>3.8242446905203162E-2</c:v>
                </c:pt>
                <c:pt idx="15">
                  <c:v>3.8662839777139968E-2</c:v>
                </c:pt>
                <c:pt idx="16">
                  <c:v>3.7566931342773856E-2</c:v>
                </c:pt>
                <c:pt idx="17">
                  <c:v>3.7566203016475161E-2</c:v>
                </c:pt>
                <c:pt idx="18">
                  <c:v>3.6014442719488435E-2</c:v>
                </c:pt>
                <c:pt idx="19">
                  <c:v>3.5742473304066998E-2</c:v>
                </c:pt>
                <c:pt idx="20">
                  <c:v>3.4887181013164785E-2</c:v>
                </c:pt>
                <c:pt idx="21">
                  <c:v>3.5784870940783663E-2</c:v>
                </c:pt>
                <c:pt idx="22">
                  <c:v>3.6658289279833604E-2</c:v>
                </c:pt>
                <c:pt idx="23">
                  <c:v>3.7308734872835529E-2</c:v>
                </c:pt>
                <c:pt idx="24">
                  <c:v>3.845312897641126E-2</c:v>
                </c:pt>
                <c:pt idx="25">
                  <c:v>3.8515157959405494E-2</c:v>
                </c:pt>
                <c:pt idx="26">
                  <c:v>3.8268063590809198E-2</c:v>
                </c:pt>
                <c:pt idx="27">
                  <c:v>3.811135914986255E-2</c:v>
                </c:pt>
                <c:pt idx="28">
                  <c:v>3.7784533670865109E-2</c:v>
                </c:pt>
                <c:pt idx="29">
                  <c:v>3.8487154956129581E-2</c:v>
                </c:pt>
                <c:pt idx="30">
                  <c:v>3.8630049875647693E-2</c:v>
                </c:pt>
                <c:pt idx="31">
                  <c:v>3.9013892057762664E-2</c:v>
                </c:pt>
                <c:pt idx="32">
                  <c:v>3.879270392756614E-2</c:v>
                </c:pt>
                <c:pt idx="33">
                  <c:v>3.976152739279213E-2</c:v>
                </c:pt>
                <c:pt idx="34">
                  <c:v>4.0188404760760424E-2</c:v>
                </c:pt>
                <c:pt idx="35">
                  <c:v>3.9912360781449698E-2</c:v>
                </c:pt>
                <c:pt idx="36">
                  <c:v>4.0779688530977763E-2</c:v>
                </c:pt>
                <c:pt idx="37">
                  <c:v>4.1166928959180109E-2</c:v>
                </c:pt>
                <c:pt idx="38">
                  <c:v>4.1370718928046842E-2</c:v>
                </c:pt>
                <c:pt idx="39">
                  <c:v>4.1445053250588268E-2</c:v>
                </c:pt>
                <c:pt idx="40">
                  <c:v>4.1436584019532645E-2</c:v>
                </c:pt>
                <c:pt idx="41">
                  <c:v>4.0565611688169023E-2</c:v>
                </c:pt>
                <c:pt idx="42">
                  <c:v>4.1665387088177984E-2</c:v>
                </c:pt>
                <c:pt idx="43">
                  <c:v>4.2114761930038748E-2</c:v>
                </c:pt>
                <c:pt idx="44">
                  <c:v>4.299351206631314E-2</c:v>
                </c:pt>
                <c:pt idx="45">
                  <c:v>2.7609131726008634E-2</c:v>
                </c:pt>
                <c:pt idx="46">
                  <c:v>3.0793394024297909E-2</c:v>
                </c:pt>
                <c:pt idx="47">
                  <c:v>4.0270247445317119E-2</c:v>
                </c:pt>
                <c:pt idx="48">
                  <c:v>4.2256979937104505E-2</c:v>
                </c:pt>
              </c:numCache>
            </c:numRef>
          </c:val>
          <c:extLst>
            <c:ext xmlns:c16="http://schemas.microsoft.com/office/drawing/2014/chart" uri="{C3380CC4-5D6E-409C-BE32-E72D297353CC}">
              <c16:uniqueId val="{00000003-D985-4681-9C88-A5D602B291DC}"/>
            </c:ext>
          </c:extLst>
        </c:ser>
        <c:ser>
          <c:idx val="4"/>
          <c:order val="4"/>
          <c:tx>
            <c:strRef>
              <c:f>'Feuil1 (2)'!$A$22</c:f>
              <c:strCache>
                <c:ptCount val="1"/>
                <c:pt idx="0">
                  <c:v>Action sociale</c:v>
                </c:pt>
              </c:strCache>
            </c:strRef>
          </c:tx>
          <c:spPr>
            <a:solidFill>
              <a:schemeClr val="accent5"/>
            </a:solidFill>
            <a:ln>
              <a:noFill/>
            </a:ln>
            <a:effectLst/>
          </c:spPr>
          <c:cat>
            <c:numRef>
              <c:f>'Feuil1 (2)'!$B$17:$AX$17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 (2)'!$B$22:$AX$22</c:f>
              <c:numCache>
                <c:formatCode>0%</c:formatCode>
                <c:ptCount val="49"/>
                <c:pt idx="0">
                  <c:v>7.174894005698472E-2</c:v>
                </c:pt>
                <c:pt idx="1">
                  <c:v>7.1522915619557453E-2</c:v>
                </c:pt>
                <c:pt idx="2">
                  <c:v>7.2939997340942322E-2</c:v>
                </c:pt>
                <c:pt idx="3">
                  <c:v>7.2651652581744178E-2</c:v>
                </c:pt>
                <c:pt idx="4">
                  <c:v>7.0125783738345146E-2</c:v>
                </c:pt>
                <c:pt idx="5">
                  <c:v>6.964195529092794E-2</c:v>
                </c:pt>
                <c:pt idx="6">
                  <c:v>6.7846206962910133E-2</c:v>
                </c:pt>
                <c:pt idx="7">
                  <c:v>6.7327592939706346E-2</c:v>
                </c:pt>
                <c:pt idx="8">
                  <c:v>6.5927522752362147E-2</c:v>
                </c:pt>
                <c:pt idx="9">
                  <c:v>6.4798185083656312E-2</c:v>
                </c:pt>
                <c:pt idx="10">
                  <c:v>6.3083295720920737E-2</c:v>
                </c:pt>
                <c:pt idx="11">
                  <c:v>6.173032539199657E-2</c:v>
                </c:pt>
                <c:pt idx="12">
                  <c:v>6.0837734266267561E-2</c:v>
                </c:pt>
                <c:pt idx="13">
                  <c:v>6.1432579370123905E-2</c:v>
                </c:pt>
                <c:pt idx="14">
                  <c:v>6.0135435744446228E-2</c:v>
                </c:pt>
                <c:pt idx="15">
                  <c:v>5.9685151361666647E-2</c:v>
                </c:pt>
                <c:pt idx="16">
                  <c:v>6.0294924805152035E-2</c:v>
                </c:pt>
                <c:pt idx="17">
                  <c:v>6.0535671742994845E-2</c:v>
                </c:pt>
                <c:pt idx="18">
                  <c:v>6.217757860155422E-2</c:v>
                </c:pt>
                <c:pt idx="19">
                  <c:v>6.2888493551593649E-2</c:v>
                </c:pt>
                <c:pt idx="20">
                  <c:v>6.4245769929302157E-2</c:v>
                </c:pt>
                <c:pt idx="21">
                  <c:v>6.654758179823432E-2</c:v>
                </c:pt>
                <c:pt idx="22">
                  <c:v>6.6857324435970769E-2</c:v>
                </c:pt>
                <c:pt idx="23">
                  <c:v>6.674282709484379E-2</c:v>
                </c:pt>
                <c:pt idx="24">
                  <c:v>6.7533128546286778E-2</c:v>
                </c:pt>
                <c:pt idx="25">
                  <c:v>6.6692658491056447E-2</c:v>
                </c:pt>
                <c:pt idx="26">
                  <c:v>6.7898386352563067E-2</c:v>
                </c:pt>
                <c:pt idx="27">
                  <c:v>6.865548647368841E-2</c:v>
                </c:pt>
                <c:pt idx="28">
                  <c:v>6.8526147376390317E-2</c:v>
                </c:pt>
                <c:pt idx="29">
                  <c:v>7.020536830549276E-2</c:v>
                </c:pt>
                <c:pt idx="30">
                  <c:v>7.1403550844329242E-2</c:v>
                </c:pt>
                <c:pt idx="31">
                  <c:v>7.2946762066145573E-2</c:v>
                </c:pt>
                <c:pt idx="32">
                  <c:v>7.3093659597925728E-2</c:v>
                </c:pt>
                <c:pt idx="33">
                  <c:v>7.387563910234822E-2</c:v>
                </c:pt>
                <c:pt idx="34">
                  <c:v>7.7237511678586557E-2</c:v>
                </c:pt>
                <c:pt idx="35">
                  <c:v>7.8322987036698918E-2</c:v>
                </c:pt>
                <c:pt idx="36">
                  <c:v>8.0267636941757814E-2</c:v>
                </c:pt>
                <c:pt idx="37">
                  <c:v>8.2113114881924437E-2</c:v>
                </c:pt>
                <c:pt idx="38">
                  <c:v>8.3378324933105291E-2</c:v>
                </c:pt>
                <c:pt idx="39">
                  <c:v>8.3799443202892981E-2</c:v>
                </c:pt>
                <c:pt idx="40">
                  <c:v>8.3891354818969491E-2</c:v>
                </c:pt>
                <c:pt idx="41">
                  <c:v>8.4038211947743371E-2</c:v>
                </c:pt>
                <c:pt idx="42">
                  <c:v>8.3516024120137075E-2</c:v>
                </c:pt>
                <c:pt idx="43">
                  <c:v>8.3044361551713325E-2</c:v>
                </c:pt>
                <c:pt idx="44">
                  <c:v>8.2778384356609308E-2</c:v>
                </c:pt>
                <c:pt idx="45">
                  <c:v>8.6522599230677108E-2</c:v>
                </c:pt>
                <c:pt idx="46">
                  <c:v>8.5179163158229654E-2</c:v>
                </c:pt>
                <c:pt idx="47">
                  <c:v>8.2386622751456806E-2</c:v>
                </c:pt>
                <c:pt idx="48">
                  <c:v>8.1244051245513746E-2</c:v>
                </c:pt>
              </c:numCache>
            </c:numRef>
          </c:val>
          <c:extLst>
            <c:ext xmlns:c16="http://schemas.microsoft.com/office/drawing/2014/chart" uri="{C3380CC4-5D6E-409C-BE32-E72D297353CC}">
              <c16:uniqueId val="{00000004-D985-4681-9C88-A5D602B291DC}"/>
            </c:ext>
          </c:extLst>
        </c:ser>
        <c:ser>
          <c:idx val="5"/>
          <c:order val="5"/>
          <c:tx>
            <c:strRef>
              <c:f>'Feuil1 (2)'!$A$23</c:f>
              <c:strCache>
                <c:ptCount val="1"/>
                <c:pt idx="0">
                  <c:v>Services traditionnels</c:v>
                </c:pt>
              </c:strCache>
            </c:strRef>
          </c:tx>
          <c:spPr>
            <a:solidFill>
              <a:schemeClr val="accent6"/>
            </a:solidFill>
            <a:ln>
              <a:noFill/>
            </a:ln>
            <a:effectLst/>
          </c:spPr>
          <c:cat>
            <c:numRef>
              <c:f>'Feuil1 (2)'!$B$17:$AX$17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 (2)'!$B$23:$AX$23</c:f>
              <c:numCache>
                <c:formatCode>0%</c:formatCode>
                <c:ptCount val="49"/>
                <c:pt idx="0">
                  <c:v>9.842814881463606E-2</c:v>
                </c:pt>
                <c:pt idx="1">
                  <c:v>9.6104169345318097E-2</c:v>
                </c:pt>
                <c:pt idx="2">
                  <c:v>9.7352192188506728E-2</c:v>
                </c:pt>
                <c:pt idx="3">
                  <c:v>9.6340869873014462E-2</c:v>
                </c:pt>
                <c:pt idx="4">
                  <c:v>9.2614157804221595E-2</c:v>
                </c:pt>
                <c:pt idx="5">
                  <c:v>9.183700592754046E-2</c:v>
                </c:pt>
                <c:pt idx="6">
                  <c:v>8.9546578823742493E-2</c:v>
                </c:pt>
                <c:pt idx="7">
                  <c:v>8.7501952514839124E-2</c:v>
                </c:pt>
                <c:pt idx="8">
                  <c:v>8.666759385621027E-2</c:v>
                </c:pt>
                <c:pt idx="9">
                  <c:v>8.4861518101899999E-2</c:v>
                </c:pt>
                <c:pt idx="10">
                  <c:v>8.4147460070177482E-2</c:v>
                </c:pt>
                <c:pt idx="11">
                  <c:v>8.3385735505559153E-2</c:v>
                </c:pt>
                <c:pt idx="12">
                  <c:v>8.4208753566821101E-2</c:v>
                </c:pt>
                <c:pt idx="13">
                  <c:v>8.2812772536858065E-2</c:v>
                </c:pt>
                <c:pt idx="14">
                  <c:v>8.179642058776164E-2</c:v>
                </c:pt>
                <c:pt idx="15">
                  <c:v>8.0722811433599898E-2</c:v>
                </c:pt>
                <c:pt idx="16">
                  <c:v>8.112505641138229E-2</c:v>
                </c:pt>
                <c:pt idx="17">
                  <c:v>8.0763098576062467E-2</c:v>
                </c:pt>
                <c:pt idx="18">
                  <c:v>8.2027522088477037E-2</c:v>
                </c:pt>
                <c:pt idx="19">
                  <c:v>8.27413939479264E-2</c:v>
                </c:pt>
                <c:pt idx="20">
                  <c:v>8.3261335768595374E-2</c:v>
                </c:pt>
                <c:pt idx="21">
                  <c:v>8.595300240414129E-2</c:v>
                </c:pt>
                <c:pt idx="22">
                  <c:v>8.5953914743237908E-2</c:v>
                </c:pt>
                <c:pt idx="23">
                  <c:v>8.7404274858911876E-2</c:v>
                </c:pt>
                <c:pt idx="24">
                  <c:v>8.9706045758076489E-2</c:v>
                </c:pt>
                <c:pt idx="25">
                  <c:v>9.0346906466563376E-2</c:v>
                </c:pt>
                <c:pt idx="26">
                  <c:v>9.0368773776373826E-2</c:v>
                </c:pt>
                <c:pt idx="27">
                  <c:v>9.2673222269370081E-2</c:v>
                </c:pt>
                <c:pt idx="28">
                  <c:v>9.2844405144599434E-2</c:v>
                </c:pt>
                <c:pt idx="29">
                  <c:v>9.2733230042417E-2</c:v>
                </c:pt>
                <c:pt idx="30">
                  <c:v>9.1248723469038562E-2</c:v>
                </c:pt>
                <c:pt idx="31">
                  <c:v>9.1575039927809493E-2</c:v>
                </c:pt>
                <c:pt idx="32">
                  <c:v>9.0702093303477782E-2</c:v>
                </c:pt>
                <c:pt idx="33">
                  <c:v>8.8854949966911498E-2</c:v>
                </c:pt>
                <c:pt idx="34">
                  <c:v>9.0110039540147971E-2</c:v>
                </c:pt>
                <c:pt idx="35">
                  <c:v>9.0755660032864713E-2</c:v>
                </c:pt>
                <c:pt idx="36">
                  <c:v>9.0266620966382383E-2</c:v>
                </c:pt>
                <c:pt idx="37">
                  <c:v>9.0820933468488102E-2</c:v>
                </c:pt>
                <c:pt idx="38">
                  <c:v>9.044874136673163E-2</c:v>
                </c:pt>
                <c:pt idx="39">
                  <c:v>9.0980140339908172E-2</c:v>
                </c:pt>
                <c:pt idx="40">
                  <c:v>9.0407750210356366E-2</c:v>
                </c:pt>
                <c:pt idx="41">
                  <c:v>9.1011729668371399E-2</c:v>
                </c:pt>
                <c:pt idx="42">
                  <c:v>9.1457005667459512E-2</c:v>
                </c:pt>
                <c:pt idx="43">
                  <c:v>9.1760323120798723E-2</c:v>
                </c:pt>
                <c:pt idx="44">
                  <c:v>9.2938448943909083E-2</c:v>
                </c:pt>
                <c:pt idx="45">
                  <c:v>8.4164358401146361E-2</c:v>
                </c:pt>
                <c:pt idx="46">
                  <c:v>8.7846343832052462E-2</c:v>
                </c:pt>
                <c:pt idx="47">
                  <c:v>9.361371505784985E-2</c:v>
                </c:pt>
                <c:pt idx="48">
                  <c:v>9.285414299222057E-2</c:v>
                </c:pt>
              </c:numCache>
            </c:numRef>
          </c:val>
          <c:extLst>
            <c:ext xmlns:c16="http://schemas.microsoft.com/office/drawing/2014/chart" uri="{C3380CC4-5D6E-409C-BE32-E72D297353CC}">
              <c16:uniqueId val="{00000005-D985-4681-9C88-A5D602B291DC}"/>
            </c:ext>
          </c:extLst>
        </c:ser>
        <c:ser>
          <c:idx val="6"/>
          <c:order val="6"/>
          <c:tx>
            <c:strRef>
              <c:f>'Feuil1 (2)'!$A$24</c:f>
              <c:strCache>
                <c:ptCount val="1"/>
                <c:pt idx="0">
                  <c:v>  Activités financières et d'assurance</c:v>
                </c:pt>
              </c:strCache>
            </c:strRef>
          </c:tx>
          <c:spPr>
            <a:solidFill>
              <a:schemeClr val="accent1">
                <a:lumMod val="60000"/>
              </a:schemeClr>
            </a:solidFill>
            <a:ln>
              <a:noFill/>
            </a:ln>
            <a:effectLst/>
          </c:spPr>
          <c:cat>
            <c:numRef>
              <c:f>'Feuil1 (2)'!$B$17:$AX$17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 (2)'!$B$24:$AX$24</c:f>
              <c:numCache>
                <c:formatCode>0%</c:formatCode>
                <c:ptCount val="49"/>
                <c:pt idx="0">
                  <c:v>8.9376030973511641E-2</c:v>
                </c:pt>
                <c:pt idx="1">
                  <c:v>8.9055906864750498E-2</c:v>
                </c:pt>
                <c:pt idx="2">
                  <c:v>8.380122521195757E-2</c:v>
                </c:pt>
                <c:pt idx="3">
                  <c:v>8.2350338480598181E-2</c:v>
                </c:pt>
                <c:pt idx="4">
                  <c:v>8.6421371667425029E-2</c:v>
                </c:pt>
                <c:pt idx="5">
                  <c:v>8.5769915738550265E-2</c:v>
                </c:pt>
                <c:pt idx="6">
                  <c:v>9.239354988425337E-2</c:v>
                </c:pt>
                <c:pt idx="7">
                  <c:v>9.4267416432364901E-2</c:v>
                </c:pt>
                <c:pt idx="8">
                  <c:v>9.5086185165546788E-2</c:v>
                </c:pt>
                <c:pt idx="9">
                  <c:v>9.7669912089989583E-2</c:v>
                </c:pt>
                <c:pt idx="10">
                  <c:v>0.10089469009798639</c:v>
                </c:pt>
                <c:pt idx="11">
                  <c:v>0.1027059915227448</c:v>
                </c:pt>
                <c:pt idx="12">
                  <c:v>0.103900148074711</c:v>
                </c:pt>
                <c:pt idx="13">
                  <c:v>0.10507986530951317</c:v>
                </c:pt>
                <c:pt idx="14">
                  <c:v>0.10850963362474855</c:v>
                </c:pt>
                <c:pt idx="15">
                  <c:v>0.10607851262924707</c:v>
                </c:pt>
                <c:pt idx="16">
                  <c:v>9.6466512983765726E-2</c:v>
                </c:pt>
                <c:pt idx="17">
                  <c:v>9.6024153792585262E-2</c:v>
                </c:pt>
                <c:pt idx="18">
                  <c:v>8.9152127926255931E-2</c:v>
                </c:pt>
                <c:pt idx="19">
                  <c:v>8.3438922521000519E-2</c:v>
                </c:pt>
                <c:pt idx="20">
                  <c:v>7.8286834193541766E-2</c:v>
                </c:pt>
                <c:pt idx="21">
                  <c:v>8.0101076912718186E-2</c:v>
                </c:pt>
                <c:pt idx="22">
                  <c:v>7.869543865730709E-2</c:v>
                </c:pt>
                <c:pt idx="23">
                  <c:v>7.5524729303372784E-2</c:v>
                </c:pt>
                <c:pt idx="24">
                  <c:v>6.8776905182641609E-2</c:v>
                </c:pt>
                <c:pt idx="25">
                  <c:v>7.9502914797449406E-2</c:v>
                </c:pt>
                <c:pt idx="26">
                  <c:v>8.2316669839538711E-2</c:v>
                </c:pt>
                <c:pt idx="27">
                  <c:v>7.3152470035483891E-2</c:v>
                </c:pt>
                <c:pt idx="28">
                  <c:v>6.9775626144123304E-2</c:v>
                </c:pt>
                <c:pt idx="29">
                  <c:v>7.2807396306926411E-2</c:v>
                </c:pt>
                <c:pt idx="30">
                  <c:v>7.3098406727688664E-2</c:v>
                </c:pt>
                <c:pt idx="31">
                  <c:v>7.8336695900061273E-2</c:v>
                </c:pt>
                <c:pt idx="32">
                  <c:v>8.5656651397405692E-2</c:v>
                </c:pt>
                <c:pt idx="33">
                  <c:v>8.9386014285747925E-2</c:v>
                </c:pt>
                <c:pt idx="34">
                  <c:v>7.263524008360521E-2</c:v>
                </c:pt>
                <c:pt idx="35">
                  <c:v>7.2872923133102063E-2</c:v>
                </c:pt>
                <c:pt idx="36">
                  <c:v>7.2541758262615122E-2</c:v>
                </c:pt>
                <c:pt idx="37">
                  <c:v>6.8622530505918877E-2</c:v>
                </c:pt>
                <c:pt idx="38">
                  <c:v>6.9900242577463675E-2</c:v>
                </c:pt>
                <c:pt idx="39">
                  <c:v>6.7544389572094243E-2</c:v>
                </c:pt>
                <c:pt idx="40">
                  <c:v>7.1506689021982497E-2</c:v>
                </c:pt>
                <c:pt idx="41">
                  <c:v>7.0720786697425014E-2</c:v>
                </c:pt>
                <c:pt idx="42">
                  <c:v>7.1211267159147537E-2</c:v>
                </c:pt>
                <c:pt idx="43">
                  <c:v>7.3761876957375655E-2</c:v>
                </c:pt>
                <c:pt idx="44">
                  <c:v>7.0649424545623257E-2</c:v>
                </c:pt>
                <c:pt idx="45">
                  <c:v>7.5863509018811476E-2</c:v>
                </c:pt>
                <c:pt idx="46">
                  <c:v>7.1825736817883748E-2</c:v>
                </c:pt>
                <c:pt idx="47">
                  <c:v>7.2740478000168904E-2</c:v>
                </c:pt>
                <c:pt idx="48">
                  <c:v>9.4674061045072477E-2</c:v>
                </c:pt>
              </c:numCache>
            </c:numRef>
          </c:val>
          <c:extLst>
            <c:ext xmlns:c16="http://schemas.microsoft.com/office/drawing/2014/chart" uri="{C3380CC4-5D6E-409C-BE32-E72D297353CC}">
              <c16:uniqueId val="{00000006-D985-4681-9C88-A5D602B291DC}"/>
            </c:ext>
          </c:extLst>
        </c:ser>
        <c:ser>
          <c:idx val="7"/>
          <c:order val="7"/>
          <c:tx>
            <c:strRef>
              <c:f>'Feuil1 (2)'!$A$25</c:f>
              <c:strCache>
                <c:ptCount val="1"/>
                <c:pt idx="0">
                  <c:v> Hébergement et restauration</c:v>
                </c:pt>
              </c:strCache>
            </c:strRef>
          </c:tx>
          <c:spPr>
            <a:solidFill>
              <a:schemeClr val="accent2">
                <a:lumMod val="60000"/>
              </a:schemeClr>
            </a:solidFill>
            <a:ln>
              <a:noFill/>
            </a:ln>
            <a:effectLst/>
          </c:spPr>
          <c:cat>
            <c:numRef>
              <c:f>'Feuil1 (2)'!$B$17:$AX$17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 (2)'!$B$25:$AX$25</c:f>
              <c:numCache>
                <c:formatCode>0%</c:formatCode>
                <c:ptCount val="49"/>
                <c:pt idx="0">
                  <c:v>8.4209234796122842E-2</c:v>
                </c:pt>
                <c:pt idx="1">
                  <c:v>8.45323951234907E-2</c:v>
                </c:pt>
                <c:pt idx="2">
                  <c:v>8.753413309606356E-2</c:v>
                </c:pt>
                <c:pt idx="3">
                  <c:v>8.6305915667448344E-2</c:v>
                </c:pt>
                <c:pt idx="4">
                  <c:v>8.4123177061241478E-2</c:v>
                </c:pt>
                <c:pt idx="5">
                  <c:v>8.3583636798596511E-2</c:v>
                </c:pt>
                <c:pt idx="6">
                  <c:v>8.3592277520248587E-2</c:v>
                </c:pt>
                <c:pt idx="7">
                  <c:v>8.3899562636676042E-2</c:v>
                </c:pt>
                <c:pt idx="8">
                  <c:v>8.298636162130682E-2</c:v>
                </c:pt>
                <c:pt idx="9">
                  <c:v>8.1222232725210314E-2</c:v>
                </c:pt>
                <c:pt idx="10">
                  <c:v>8.149396502773612E-2</c:v>
                </c:pt>
                <c:pt idx="11">
                  <c:v>8.1798374569594046E-2</c:v>
                </c:pt>
                <c:pt idx="12">
                  <c:v>8.2311744930188807E-2</c:v>
                </c:pt>
                <c:pt idx="13">
                  <c:v>8.3868183067903987E-2</c:v>
                </c:pt>
                <c:pt idx="14">
                  <c:v>8.4998075731563177E-2</c:v>
                </c:pt>
                <c:pt idx="15">
                  <c:v>8.5987342614052054E-2</c:v>
                </c:pt>
                <c:pt idx="16">
                  <c:v>8.6943051947259931E-2</c:v>
                </c:pt>
                <c:pt idx="17">
                  <c:v>8.4574926237469539E-2</c:v>
                </c:pt>
                <c:pt idx="18">
                  <c:v>8.2722391052902383E-2</c:v>
                </c:pt>
                <c:pt idx="19">
                  <c:v>8.1250346631171644E-2</c:v>
                </c:pt>
                <c:pt idx="20">
                  <c:v>8.0653005941081712E-2</c:v>
                </c:pt>
                <c:pt idx="21">
                  <c:v>7.6960246513599048E-2</c:v>
                </c:pt>
                <c:pt idx="22">
                  <c:v>7.7769111515536671E-2</c:v>
                </c:pt>
                <c:pt idx="23">
                  <c:v>8.0503547570025619E-2</c:v>
                </c:pt>
                <c:pt idx="24">
                  <c:v>8.2591069898813221E-2</c:v>
                </c:pt>
                <c:pt idx="25">
                  <c:v>8.4338406802431751E-2</c:v>
                </c:pt>
                <c:pt idx="26">
                  <c:v>8.4063900567567643E-2</c:v>
                </c:pt>
                <c:pt idx="27">
                  <c:v>8.3479389209699328E-2</c:v>
                </c:pt>
                <c:pt idx="28">
                  <c:v>8.3576082166906693E-2</c:v>
                </c:pt>
                <c:pt idx="29">
                  <c:v>8.2334995583325563E-2</c:v>
                </c:pt>
                <c:pt idx="30">
                  <c:v>8.2092729364658085E-2</c:v>
                </c:pt>
                <c:pt idx="31">
                  <c:v>8.213079914581406E-2</c:v>
                </c:pt>
                <c:pt idx="32">
                  <c:v>8.2034470478615729E-2</c:v>
                </c:pt>
                <c:pt idx="33">
                  <c:v>8.019659977532799E-2</c:v>
                </c:pt>
                <c:pt idx="34">
                  <c:v>7.8406249523771579E-2</c:v>
                </c:pt>
                <c:pt idx="35">
                  <c:v>7.8073078327551573E-2</c:v>
                </c:pt>
                <c:pt idx="36">
                  <c:v>7.8979246190929692E-2</c:v>
                </c:pt>
                <c:pt idx="37">
                  <c:v>7.9312643524157081E-2</c:v>
                </c:pt>
                <c:pt idx="38">
                  <c:v>7.8577424885581226E-2</c:v>
                </c:pt>
                <c:pt idx="39">
                  <c:v>8.0400784078475437E-2</c:v>
                </c:pt>
                <c:pt idx="40">
                  <c:v>8.0373700390528907E-2</c:v>
                </c:pt>
                <c:pt idx="41">
                  <c:v>8.1827964863886216E-2</c:v>
                </c:pt>
                <c:pt idx="42">
                  <c:v>8.4329340718234849E-2</c:v>
                </c:pt>
                <c:pt idx="43">
                  <c:v>8.7444324877309645E-2</c:v>
                </c:pt>
                <c:pt idx="44">
                  <c:v>9.0580484951140308E-2</c:v>
                </c:pt>
                <c:pt idx="45">
                  <c:v>6.6946132554312254E-2</c:v>
                </c:pt>
                <c:pt idx="46">
                  <c:v>7.3013609815077318E-2</c:v>
                </c:pt>
                <c:pt idx="47">
                  <c:v>9.6239337893758964E-2</c:v>
                </c:pt>
                <c:pt idx="48">
                  <c:v>9.8729967801449839E-2</c:v>
                </c:pt>
              </c:numCache>
            </c:numRef>
          </c:val>
          <c:extLst>
            <c:ext xmlns:c16="http://schemas.microsoft.com/office/drawing/2014/chart" uri="{C3380CC4-5D6E-409C-BE32-E72D297353CC}">
              <c16:uniqueId val="{00000007-D985-4681-9C88-A5D602B291DC}"/>
            </c:ext>
          </c:extLst>
        </c:ser>
        <c:ser>
          <c:idx val="8"/>
          <c:order val="8"/>
          <c:tx>
            <c:strRef>
              <c:f>'Feuil1 (2)'!$A$26</c:f>
              <c:strCache>
                <c:ptCount val="1"/>
                <c:pt idx="0">
                  <c:v> Enseignement</c:v>
                </c:pt>
              </c:strCache>
            </c:strRef>
          </c:tx>
          <c:spPr>
            <a:solidFill>
              <a:srgbClr val="FF0000"/>
            </a:solidFill>
            <a:ln>
              <a:noFill/>
            </a:ln>
            <a:effectLst/>
          </c:spPr>
          <c:cat>
            <c:numRef>
              <c:f>'Feuil1 (2)'!$B$17:$AX$17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 (2)'!$B$26:$AX$26</c:f>
              <c:numCache>
                <c:formatCode>0%</c:formatCode>
                <c:ptCount val="49"/>
                <c:pt idx="0">
                  <c:v>0.1493872097937371</c:v>
                </c:pt>
                <c:pt idx="1">
                  <c:v>0.14813039870022091</c:v>
                </c:pt>
                <c:pt idx="2">
                  <c:v>0.14703566205422433</c:v>
                </c:pt>
                <c:pt idx="3">
                  <c:v>0.14716163001637095</c:v>
                </c:pt>
                <c:pt idx="4">
                  <c:v>0.14472456369006764</c:v>
                </c:pt>
                <c:pt idx="5">
                  <c:v>0.14388240610297437</c:v>
                </c:pt>
                <c:pt idx="6">
                  <c:v>0.14247873261677957</c:v>
                </c:pt>
                <c:pt idx="7">
                  <c:v>0.14406630740393628</c:v>
                </c:pt>
                <c:pt idx="8">
                  <c:v>0.14025625201011796</c:v>
                </c:pt>
                <c:pt idx="9">
                  <c:v>0.13901361187257774</c:v>
                </c:pt>
                <c:pt idx="10">
                  <c:v>0.13498609554038118</c:v>
                </c:pt>
                <c:pt idx="11">
                  <c:v>0.13217244110279097</c:v>
                </c:pt>
                <c:pt idx="12">
                  <c:v>0.12970836272584571</c:v>
                </c:pt>
                <c:pt idx="13">
                  <c:v>0.12516814138362251</c:v>
                </c:pt>
                <c:pt idx="14">
                  <c:v>0.12307402565145359</c:v>
                </c:pt>
                <c:pt idx="15">
                  <c:v>0.12422042474380818</c:v>
                </c:pt>
                <c:pt idx="16">
                  <c:v>0.12537841365094465</c:v>
                </c:pt>
                <c:pt idx="17">
                  <c:v>0.12542837245954513</c:v>
                </c:pt>
                <c:pt idx="18">
                  <c:v>0.12721599430031533</c:v>
                </c:pt>
                <c:pt idx="19">
                  <c:v>0.12760080034471136</c:v>
                </c:pt>
                <c:pt idx="20">
                  <c:v>0.13076331099869687</c:v>
                </c:pt>
                <c:pt idx="21">
                  <c:v>0.12917407646515974</c:v>
                </c:pt>
                <c:pt idx="22">
                  <c:v>0.1303675458108251</c:v>
                </c:pt>
                <c:pt idx="23">
                  <c:v>0.12904378545718473</c:v>
                </c:pt>
                <c:pt idx="24">
                  <c:v>0.12952302778962613</c:v>
                </c:pt>
                <c:pt idx="25">
                  <c:v>0.12668482718812343</c:v>
                </c:pt>
                <c:pt idx="26">
                  <c:v>0.12496652351098189</c:v>
                </c:pt>
                <c:pt idx="27">
                  <c:v>0.12654127385323075</c:v>
                </c:pt>
                <c:pt idx="28">
                  <c:v>0.12618404748315051</c:v>
                </c:pt>
                <c:pt idx="29">
                  <c:v>0.12126664013839852</c:v>
                </c:pt>
                <c:pt idx="30">
                  <c:v>0.11934318271839793</c:v>
                </c:pt>
                <c:pt idx="31">
                  <c:v>0.1161700578600745</c:v>
                </c:pt>
                <c:pt idx="32">
                  <c:v>0.11431822505817443</c:v>
                </c:pt>
                <c:pt idx="33">
                  <c:v>0.11525390997576651</c:v>
                </c:pt>
                <c:pt idx="34">
                  <c:v>0.11795812003183845</c:v>
                </c:pt>
                <c:pt idx="35">
                  <c:v>0.11795691071754609</c:v>
                </c:pt>
                <c:pt idx="36">
                  <c:v>0.11755058385090394</c:v>
                </c:pt>
                <c:pt idx="37">
                  <c:v>0.11701247912001501</c:v>
                </c:pt>
                <c:pt idx="38">
                  <c:v>0.11664516768665587</c:v>
                </c:pt>
                <c:pt idx="39">
                  <c:v>0.116378199576699</c:v>
                </c:pt>
                <c:pt idx="40">
                  <c:v>0.1159440813887861</c:v>
                </c:pt>
                <c:pt idx="41">
                  <c:v>0.11585234369596441</c:v>
                </c:pt>
                <c:pt idx="42">
                  <c:v>0.11666387636002683</c:v>
                </c:pt>
                <c:pt idx="43">
                  <c:v>0.11460847661282929</c:v>
                </c:pt>
                <c:pt idx="44">
                  <c:v>0.1140376577118046</c:v>
                </c:pt>
                <c:pt idx="45">
                  <c:v>0.1209917080571084</c:v>
                </c:pt>
                <c:pt idx="46">
                  <c:v>0.11796372007145682</c:v>
                </c:pt>
                <c:pt idx="47">
                  <c:v>0.11324634743687187</c:v>
                </c:pt>
                <c:pt idx="48">
                  <c:v>0.11006867511999179</c:v>
                </c:pt>
              </c:numCache>
            </c:numRef>
          </c:val>
          <c:extLst>
            <c:ext xmlns:c16="http://schemas.microsoft.com/office/drawing/2014/chart" uri="{C3380CC4-5D6E-409C-BE32-E72D297353CC}">
              <c16:uniqueId val="{00000008-D985-4681-9C88-A5D602B291DC}"/>
            </c:ext>
          </c:extLst>
        </c:ser>
        <c:ser>
          <c:idx val="9"/>
          <c:order val="9"/>
          <c:tx>
            <c:strRef>
              <c:f>'Feuil1 (2)'!$A$27</c:f>
              <c:strCache>
                <c:ptCount val="1"/>
                <c:pt idx="0">
                  <c:v> Activités pour la santé humaine</c:v>
                </c:pt>
              </c:strCache>
            </c:strRef>
          </c:tx>
          <c:spPr>
            <a:solidFill>
              <a:schemeClr val="accent4">
                <a:lumMod val="60000"/>
              </a:schemeClr>
            </a:solidFill>
            <a:ln>
              <a:noFill/>
            </a:ln>
            <a:effectLst/>
          </c:spPr>
          <c:cat>
            <c:numRef>
              <c:f>'Feuil1 (2)'!$B$17:$AX$17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 (2)'!$B$27:$AX$27</c:f>
              <c:numCache>
                <c:formatCode>0%</c:formatCode>
                <c:ptCount val="49"/>
                <c:pt idx="0">
                  <c:v>0.13376412689324224</c:v>
                </c:pt>
                <c:pt idx="1">
                  <c:v>0.13612614402767872</c:v>
                </c:pt>
                <c:pt idx="2">
                  <c:v>0.1358471655467943</c:v>
                </c:pt>
                <c:pt idx="3">
                  <c:v>0.14148931463209591</c:v>
                </c:pt>
                <c:pt idx="4">
                  <c:v>0.14423099169410877</c:v>
                </c:pt>
                <c:pt idx="5">
                  <c:v>0.14426782913798142</c:v>
                </c:pt>
                <c:pt idx="6">
                  <c:v>0.14327113012865136</c:v>
                </c:pt>
                <c:pt idx="7">
                  <c:v>0.14410047641362078</c:v>
                </c:pt>
                <c:pt idx="8">
                  <c:v>0.14742313743556756</c:v>
                </c:pt>
                <c:pt idx="9">
                  <c:v>0.14726108327819262</c:v>
                </c:pt>
                <c:pt idx="10">
                  <c:v>0.14833364879227756</c:v>
                </c:pt>
                <c:pt idx="11">
                  <c:v>0.14956543020200611</c:v>
                </c:pt>
                <c:pt idx="12">
                  <c:v>0.14726125336027912</c:v>
                </c:pt>
                <c:pt idx="13">
                  <c:v>0.14698882802129742</c:v>
                </c:pt>
                <c:pt idx="14">
                  <c:v>0.14763369571447679</c:v>
                </c:pt>
                <c:pt idx="15">
                  <c:v>0.14836103735310222</c:v>
                </c:pt>
                <c:pt idx="16">
                  <c:v>0.14901142864112601</c:v>
                </c:pt>
                <c:pt idx="17">
                  <c:v>0.14863837117671852</c:v>
                </c:pt>
                <c:pt idx="18">
                  <c:v>0.15015106803118994</c:v>
                </c:pt>
                <c:pt idx="19">
                  <c:v>0.1493799034978818</c:v>
                </c:pt>
                <c:pt idx="20">
                  <c:v>0.15092810162430609</c:v>
                </c:pt>
                <c:pt idx="21">
                  <c:v>0.14914389597633088</c:v>
                </c:pt>
                <c:pt idx="22">
                  <c:v>0.14717046537828232</c:v>
                </c:pt>
                <c:pt idx="23">
                  <c:v>0.14517449008309755</c:v>
                </c:pt>
                <c:pt idx="24">
                  <c:v>0.14435336160207035</c:v>
                </c:pt>
                <c:pt idx="25">
                  <c:v>0.14097864282169945</c:v>
                </c:pt>
                <c:pt idx="26">
                  <c:v>0.14059480057692492</c:v>
                </c:pt>
                <c:pt idx="27">
                  <c:v>0.14321316778284102</c:v>
                </c:pt>
                <c:pt idx="28">
                  <c:v>0.14710727181856087</c:v>
                </c:pt>
                <c:pt idx="29">
                  <c:v>0.14755220283400922</c:v>
                </c:pt>
                <c:pt idx="30">
                  <c:v>0.14683406848942263</c:v>
                </c:pt>
                <c:pt idx="31">
                  <c:v>0.14545771497568441</c:v>
                </c:pt>
                <c:pt idx="32">
                  <c:v>0.14410426027016349</c:v>
                </c:pt>
                <c:pt idx="33">
                  <c:v>0.14326137078180676</c:v>
                </c:pt>
                <c:pt idx="34">
                  <c:v>0.14805458486361406</c:v>
                </c:pt>
                <c:pt idx="35">
                  <c:v>0.14823352200109549</c:v>
                </c:pt>
                <c:pt idx="36">
                  <c:v>0.1489464558648016</c:v>
                </c:pt>
                <c:pt idx="37">
                  <c:v>0.15032930248495155</c:v>
                </c:pt>
                <c:pt idx="38">
                  <c:v>0.15144980715576575</c:v>
                </c:pt>
                <c:pt idx="39">
                  <c:v>0.15250875540215705</c:v>
                </c:pt>
                <c:pt idx="40">
                  <c:v>0.15221323828878466</c:v>
                </c:pt>
                <c:pt idx="41">
                  <c:v>0.15373677208314515</c:v>
                </c:pt>
                <c:pt idx="42">
                  <c:v>0.15275987743784469</c:v>
                </c:pt>
                <c:pt idx="43">
                  <c:v>0.15151643833633324</c:v>
                </c:pt>
                <c:pt idx="44">
                  <c:v>0.1513298521256061</c:v>
                </c:pt>
                <c:pt idx="45">
                  <c:v>0.16416740640020422</c:v>
                </c:pt>
                <c:pt idx="46">
                  <c:v>0.17390718912173944</c:v>
                </c:pt>
                <c:pt idx="47">
                  <c:v>0.16072375643948988</c:v>
                </c:pt>
                <c:pt idx="48">
                  <c:v>0.15382491715736149</c:v>
                </c:pt>
              </c:numCache>
            </c:numRef>
          </c:val>
          <c:extLst>
            <c:ext xmlns:c16="http://schemas.microsoft.com/office/drawing/2014/chart" uri="{C3380CC4-5D6E-409C-BE32-E72D297353CC}">
              <c16:uniqueId val="{00000009-D985-4681-9C88-A5D602B291DC}"/>
            </c:ext>
          </c:extLst>
        </c:ser>
        <c:ser>
          <c:idx val="10"/>
          <c:order val="10"/>
          <c:tx>
            <c:strRef>
              <c:f>'Feuil1 (2)'!$A$28</c:f>
              <c:strCache>
                <c:ptCount val="1"/>
                <c:pt idx="0">
                  <c:v>  Activités immobilières</c:v>
                </c:pt>
              </c:strCache>
            </c:strRef>
          </c:tx>
          <c:spPr>
            <a:solidFill>
              <a:schemeClr val="accent5">
                <a:lumMod val="60000"/>
              </a:schemeClr>
            </a:solidFill>
            <a:ln>
              <a:noFill/>
            </a:ln>
            <a:effectLst/>
          </c:spPr>
          <c:cat>
            <c:numRef>
              <c:f>'Feuil1 (2)'!$B$17:$AX$17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'Feuil1 (2)'!$B$28:$AX$28</c:f>
              <c:numCache>
                <c:formatCode>0%</c:formatCode>
                <c:ptCount val="49"/>
                <c:pt idx="0">
                  <c:v>0.21242484969939879</c:v>
                </c:pt>
                <c:pt idx="1">
                  <c:v>0.21087513003635172</c:v>
                </c:pt>
                <c:pt idx="2">
                  <c:v>0.21045418750447437</c:v>
                </c:pt>
                <c:pt idx="3">
                  <c:v>0.2055572762267156</c:v>
                </c:pt>
                <c:pt idx="4">
                  <c:v>0.20666013712047016</c:v>
                </c:pt>
                <c:pt idx="5">
                  <c:v>0.20847399059036173</c:v>
                </c:pt>
                <c:pt idx="6">
                  <c:v>0.20906276354292247</c:v>
                </c:pt>
                <c:pt idx="7">
                  <c:v>0.20580970790378006</c:v>
                </c:pt>
                <c:pt idx="8">
                  <c:v>0.20973462096781201</c:v>
                </c:pt>
                <c:pt idx="9">
                  <c:v>0.21389466553234396</c:v>
                </c:pt>
                <c:pt idx="10">
                  <c:v>0.21512601371518425</c:v>
                </c:pt>
                <c:pt idx="11">
                  <c:v>0.21789672976454713</c:v>
                </c:pt>
                <c:pt idx="12">
                  <c:v>0.22181655259194294</c:v>
                </c:pt>
                <c:pt idx="13">
                  <c:v>0.22723550436502424</c:v>
                </c:pt>
                <c:pt idx="14">
                  <c:v>0.22917081771855458</c:v>
                </c:pt>
                <c:pt idx="15">
                  <c:v>0.23089497030067688</c:v>
                </c:pt>
                <c:pt idx="16">
                  <c:v>0.23758400722065695</c:v>
                </c:pt>
                <c:pt idx="17">
                  <c:v>0.2416181025161728</c:v>
                </c:pt>
                <c:pt idx="18">
                  <c:v>0.24730958171527082</c:v>
                </c:pt>
                <c:pt idx="19">
                  <c:v>0.2523176293414221</c:v>
                </c:pt>
                <c:pt idx="20">
                  <c:v>0.25408949588023438</c:v>
                </c:pt>
                <c:pt idx="21">
                  <c:v>0.25431022532388575</c:v>
                </c:pt>
                <c:pt idx="22">
                  <c:v>0.25615160181413754</c:v>
                </c:pt>
                <c:pt idx="23">
                  <c:v>0.25656744826768968</c:v>
                </c:pt>
                <c:pt idx="24">
                  <c:v>0.25771087748979349</c:v>
                </c:pt>
                <c:pt idx="25">
                  <c:v>0.25082448092301352</c:v>
                </c:pt>
                <c:pt idx="26">
                  <c:v>0.24809547010670527</c:v>
                </c:pt>
                <c:pt idx="27">
                  <c:v>0.24825347920471807</c:v>
                </c:pt>
                <c:pt idx="28">
                  <c:v>0.25005840758736742</c:v>
                </c:pt>
                <c:pt idx="29">
                  <c:v>0.25114085663728802</c:v>
                </c:pt>
                <c:pt idx="30">
                  <c:v>0.2540195568585078</c:v>
                </c:pt>
                <c:pt idx="31">
                  <c:v>0.25486119478362074</c:v>
                </c:pt>
                <c:pt idx="32">
                  <c:v>0.25434905628161786</c:v>
                </c:pt>
                <c:pt idx="33">
                  <c:v>0.25424203815655916</c:v>
                </c:pt>
                <c:pt idx="34">
                  <c:v>0.26138347144446389</c:v>
                </c:pt>
                <c:pt idx="35">
                  <c:v>0.26137027569837501</c:v>
                </c:pt>
                <c:pt idx="36">
                  <c:v>0.26176884662232847</c:v>
                </c:pt>
                <c:pt idx="37">
                  <c:v>0.26531445998675546</c:v>
                </c:pt>
                <c:pt idx="38">
                  <c:v>0.26735032345457893</c:v>
                </c:pt>
                <c:pt idx="39">
                  <c:v>0.26808217615573421</c:v>
                </c:pt>
                <c:pt idx="40">
                  <c:v>0.26730865841229018</c:v>
                </c:pt>
                <c:pt idx="41">
                  <c:v>0.26709000069165584</c:v>
                </c:pt>
                <c:pt idx="42">
                  <c:v>0.26442596788142414</c:v>
                </c:pt>
                <c:pt idx="43">
                  <c:v>0.2621119630939685</c:v>
                </c:pt>
                <c:pt idx="44">
                  <c:v>0.26134493442825257</c:v>
                </c:pt>
                <c:pt idx="45">
                  <c:v>0.27920957863392243</c:v>
                </c:pt>
                <c:pt idx="46">
                  <c:v>0.26545087988372129</c:v>
                </c:pt>
                <c:pt idx="47">
                  <c:v>0.24844523266615995</c:v>
                </c:pt>
                <c:pt idx="48">
                  <c:v>0.23714150077935037</c:v>
                </c:pt>
              </c:numCache>
            </c:numRef>
          </c:val>
          <c:extLst>
            <c:ext xmlns:c16="http://schemas.microsoft.com/office/drawing/2014/chart" uri="{C3380CC4-5D6E-409C-BE32-E72D297353CC}">
              <c16:uniqueId val="{0000000A-D985-4681-9C88-A5D602B291DC}"/>
            </c:ext>
          </c:extLst>
        </c:ser>
        <c:dLbls>
          <c:showLegendKey val="0"/>
          <c:showVal val="0"/>
          <c:showCatName val="0"/>
          <c:showSerName val="0"/>
          <c:showPercent val="0"/>
          <c:showBubbleSize val="0"/>
        </c:dLbls>
        <c:axId val="391984392"/>
        <c:axId val="391984064"/>
      </c:areaChart>
      <c:catAx>
        <c:axId val="3919843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391984064"/>
        <c:crosses val="autoZero"/>
        <c:auto val="1"/>
        <c:lblAlgn val="ctr"/>
        <c:lblOffset val="100"/>
        <c:noMultiLvlLbl val="0"/>
      </c:catAx>
      <c:valAx>
        <c:axId val="3919840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91984392"/>
        <c:crosses val="autoZero"/>
        <c:crossBetween val="midCat"/>
      </c:valAx>
      <c:spPr>
        <a:noFill/>
        <a:ln>
          <a:noFill/>
        </a:ln>
        <a:effectLst/>
      </c:spPr>
    </c:plotArea>
    <c:legend>
      <c:legendPos val="r"/>
      <c:layout>
        <c:manualLayout>
          <c:xMode val="edge"/>
          <c:yMode val="edge"/>
          <c:x val="0.65673450525230626"/>
          <c:y val="7.6328794755421078E-2"/>
          <c:w val="0.32287647452646295"/>
          <c:h val="0.8803518062444837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600075</xdr:colOff>
      <xdr:row>29</xdr:row>
      <xdr:rowOff>123825</xdr:rowOff>
    </xdr:from>
    <xdr:to>
      <xdr:col>11</xdr:col>
      <xdr:colOff>657225</xdr:colOff>
      <xdr:row>64</xdr:row>
      <xdr:rowOff>133350</xdr:rowOff>
    </xdr:to>
    <xdr:graphicFrame macro="">
      <xdr:nvGraphicFramePr>
        <xdr:cNvPr id="2" name="Graphique 1">
          <a:extLst>
            <a:ext uri="{FF2B5EF4-FFF2-40B4-BE49-F238E27FC236}">
              <a16:creationId xmlns:a16="http://schemas.microsoft.com/office/drawing/2014/main" id="{59CC64B0-D7F9-43E3-8585-44478FCF75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29</xdr:row>
      <xdr:rowOff>123825</xdr:rowOff>
    </xdr:from>
    <xdr:to>
      <xdr:col>11</xdr:col>
      <xdr:colOff>657225</xdr:colOff>
      <xdr:row>63</xdr:row>
      <xdr:rowOff>133350</xdr:rowOff>
    </xdr:to>
    <xdr:graphicFrame macro="">
      <xdr:nvGraphicFramePr>
        <xdr:cNvPr id="2" name="Graphique 1">
          <a:extLst>
            <a:ext uri="{FF2B5EF4-FFF2-40B4-BE49-F238E27FC236}">
              <a16:creationId xmlns:a16="http://schemas.microsoft.com/office/drawing/2014/main" id="{740F67A7-F498-41D7-9FEA-D714349CA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V300"/>
  <sheetViews>
    <sheetView showZeros="0" topLeftCell="A44" workbookViewId="0">
      <selection activeCell="B57" sqref="B57"/>
    </sheetView>
  </sheetViews>
  <sheetFormatPr baseColWidth="10" defaultColWidth="9.140625" defaultRowHeight="15" x14ac:dyDescent="0.25"/>
  <cols>
    <col min="1" max="1" width="10.7109375" customWidth="1"/>
    <col min="2" max="2" width="85.7109375" customWidth="1"/>
    <col min="3" max="230" width="11.42578125" customWidth="1"/>
  </cols>
  <sheetData>
    <row r="1" spans="1:51" x14ac:dyDescent="0.25">
      <c r="A1" s="11" t="s">
        <v>61</v>
      </c>
    </row>
    <row r="2" spans="1:51" x14ac:dyDescent="0.25">
      <c r="A2" s="12" t="s">
        <v>62</v>
      </c>
    </row>
    <row r="3" spans="1:51" ht="12.75" customHeight="1" x14ac:dyDescent="0.25">
      <c r="C3" s="13" t="s">
        <v>63</v>
      </c>
      <c r="D3" s="13" t="s">
        <v>64</v>
      </c>
      <c r="E3" s="13" t="s">
        <v>65</v>
      </c>
      <c r="F3" s="13" t="s">
        <v>66</v>
      </c>
      <c r="G3" s="13" t="s">
        <v>67</v>
      </c>
      <c r="H3" s="13" t="s">
        <v>68</v>
      </c>
      <c r="I3" s="13" t="s">
        <v>69</v>
      </c>
      <c r="J3" s="13" t="s">
        <v>70</v>
      </c>
      <c r="K3" s="13" t="s">
        <v>71</v>
      </c>
      <c r="L3" s="13" t="s">
        <v>72</v>
      </c>
      <c r="M3" s="13" t="s">
        <v>73</v>
      </c>
      <c r="N3" s="13" t="s">
        <v>74</v>
      </c>
      <c r="O3" s="13" t="s">
        <v>75</v>
      </c>
      <c r="P3" s="13" t="s">
        <v>76</v>
      </c>
      <c r="Q3" s="13" t="s">
        <v>77</v>
      </c>
      <c r="R3" s="13" t="s">
        <v>78</v>
      </c>
      <c r="S3" s="13" t="s">
        <v>79</v>
      </c>
      <c r="T3" s="13" t="s">
        <v>80</v>
      </c>
      <c r="U3" s="13" t="s">
        <v>81</v>
      </c>
      <c r="V3" s="13" t="s">
        <v>82</v>
      </c>
      <c r="W3" s="13" t="s">
        <v>83</v>
      </c>
      <c r="X3" s="13" t="s">
        <v>84</v>
      </c>
      <c r="Y3" s="13" t="s">
        <v>85</v>
      </c>
      <c r="Z3" s="13" t="s">
        <v>86</v>
      </c>
      <c r="AA3" s="13" t="s">
        <v>87</v>
      </c>
      <c r="AB3" s="13" t="s">
        <v>88</v>
      </c>
      <c r="AC3" s="13" t="s">
        <v>89</v>
      </c>
      <c r="AD3" s="13" t="s">
        <v>90</v>
      </c>
      <c r="AE3" s="13" t="s">
        <v>91</v>
      </c>
      <c r="AF3" s="13" t="s">
        <v>92</v>
      </c>
      <c r="AG3" s="13" t="s">
        <v>93</v>
      </c>
      <c r="AH3" s="13" t="s">
        <v>94</v>
      </c>
      <c r="AI3" s="13" t="s">
        <v>95</v>
      </c>
      <c r="AJ3" s="13" t="s">
        <v>96</v>
      </c>
      <c r="AK3" s="13" t="s">
        <v>97</v>
      </c>
      <c r="AL3" s="13" t="s">
        <v>98</v>
      </c>
      <c r="AM3" s="13" t="s">
        <v>99</v>
      </c>
      <c r="AN3" s="13" t="s">
        <v>100</v>
      </c>
      <c r="AO3" s="13" t="s">
        <v>101</v>
      </c>
      <c r="AP3" s="13" t="s">
        <v>102</v>
      </c>
      <c r="AQ3" s="13" t="s">
        <v>103</v>
      </c>
      <c r="AR3" s="13" t="s">
        <v>104</v>
      </c>
      <c r="AS3" s="13" t="s">
        <v>105</v>
      </c>
      <c r="AT3" s="13" t="s">
        <v>106</v>
      </c>
      <c r="AU3" s="13" t="s">
        <v>107</v>
      </c>
      <c r="AV3" s="13" t="s">
        <v>108</v>
      </c>
      <c r="AW3" s="13" t="s">
        <v>109</v>
      </c>
      <c r="AX3" s="13" t="s">
        <v>110</v>
      </c>
      <c r="AY3" s="13" t="s">
        <v>111</v>
      </c>
    </row>
    <row r="4" spans="1:51" x14ac:dyDescent="0.25">
      <c r="A4" s="13" t="s">
        <v>112</v>
      </c>
      <c r="B4" s="13" t="s">
        <v>113</v>
      </c>
      <c r="C4" s="14">
        <v>23.253</v>
      </c>
      <c r="D4" s="14">
        <v>22.640999999999998</v>
      </c>
      <c r="E4" s="14">
        <v>23.119</v>
      </c>
      <c r="F4" s="14">
        <v>24.221</v>
      </c>
      <c r="G4" s="14">
        <v>24.654</v>
      </c>
      <c r="H4" s="14">
        <v>24.318999999999999</v>
      </c>
      <c r="I4" s="14">
        <v>24.76</v>
      </c>
      <c r="J4" s="14">
        <v>25.609000000000002</v>
      </c>
      <c r="K4" s="14">
        <v>25.931000000000001</v>
      </c>
      <c r="L4" s="14">
        <v>27.01</v>
      </c>
      <c r="M4" s="14">
        <v>26.995999999999999</v>
      </c>
      <c r="N4" s="14">
        <v>27.81</v>
      </c>
      <c r="O4" s="14">
        <v>28.265000000000001</v>
      </c>
      <c r="P4" s="14">
        <v>29.218</v>
      </c>
      <c r="Q4" s="14">
        <v>29.425999999999998</v>
      </c>
      <c r="R4" s="14">
        <v>29.555</v>
      </c>
      <c r="S4" s="14">
        <v>29.36</v>
      </c>
      <c r="T4" s="14">
        <v>29.244</v>
      </c>
      <c r="U4" s="14">
        <v>29.169</v>
      </c>
      <c r="V4" s="14">
        <v>29.962</v>
      </c>
      <c r="W4" s="14">
        <v>29.9</v>
      </c>
      <c r="X4" s="14">
        <v>29.875</v>
      </c>
      <c r="Y4" s="14">
        <v>29.984000000000002</v>
      </c>
      <c r="Z4" s="14">
        <v>29.988</v>
      </c>
      <c r="AA4" s="14">
        <v>30.573</v>
      </c>
      <c r="AB4" s="14">
        <v>31.905000000000001</v>
      </c>
      <c r="AC4" s="14">
        <v>31.832999999999998</v>
      </c>
      <c r="AD4" s="14">
        <v>31.347000000000001</v>
      </c>
      <c r="AE4" s="14">
        <v>30.989000000000001</v>
      </c>
      <c r="AF4" s="14">
        <v>32.143000000000001</v>
      </c>
      <c r="AG4" s="14">
        <v>32.305</v>
      </c>
      <c r="AH4" s="14">
        <v>32.363999999999997</v>
      </c>
      <c r="AI4" s="14">
        <v>32.591000000000001</v>
      </c>
      <c r="AJ4" s="14">
        <v>32.268000000000001</v>
      </c>
      <c r="AK4" s="14">
        <v>33.049999999999997</v>
      </c>
      <c r="AL4" s="14">
        <v>33.517000000000003</v>
      </c>
      <c r="AM4" s="14">
        <v>33.634</v>
      </c>
      <c r="AN4" s="14">
        <v>33.462000000000003</v>
      </c>
      <c r="AO4" s="14">
        <v>34.140999999999998</v>
      </c>
      <c r="AP4" s="14">
        <v>35.409999999999997</v>
      </c>
      <c r="AQ4" s="14">
        <v>35.158000000000001</v>
      </c>
      <c r="AR4" s="14">
        <v>35.46</v>
      </c>
      <c r="AS4" s="14">
        <v>34.514000000000003</v>
      </c>
      <c r="AT4" s="14">
        <v>33.645000000000003</v>
      </c>
      <c r="AU4" s="14">
        <v>33.637999999999998</v>
      </c>
      <c r="AV4" s="14">
        <v>33.698999999999998</v>
      </c>
      <c r="AW4" s="14">
        <v>33.155000000000001</v>
      </c>
      <c r="AX4" s="14">
        <v>31.145</v>
      </c>
      <c r="AY4" s="14">
        <v>30.312000000000001</v>
      </c>
    </row>
    <row r="5" spans="1:51" x14ac:dyDescent="0.25">
      <c r="A5" s="13" t="s">
        <v>114</v>
      </c>
      <c r="B5" s="13" t="s">
        <v>115</v>
      </c>
      <c r="C5" s="14">
        <v>246.167</v>
      </c>
      <c r="D5" s="14">
        <v>261.15899999999999</v>
      </c>
      <c r="E5" s="14">
        <v>266.60700000000003</v>
      </c>
      <c r="F5" s="14">
        <v>278.37099999999998</v>
      </c>
      <c r="G5" s="14">
        <v>288.76</v>
      </c>
      <c r="H5" s="14">
        <v>290.65100000000001</v>
      </c>
      <c r="I5" s="14">
        <v>296.60700000000003</v>
      </c>
      <c r="J5" s="14">
        <v>309.60700000000003</v>
      </c>
      <c r="K5" s="14">
        <v>311.12299999999999</v>
      </c>
      <c r="L5" s="14">
        <v>310.60300000000001</v>
      </c>
      <c r="M5" s="14">
        <v>316.24799999999999</v>
      </c>
      <c r="N5" s="14">
        <v>328.61799999999999</v>
      </c>
      <c r="O5" s="14">
        <v>338.78699999999998</v>
      </c>
      <c r="P5" s="14">
        <v>349.02699999999999</v>
      </c>
      <c r="Q5" s="14">
        <v>361.173</v>
      </c>
      <c r="R5" s="14">
        <v>371.31400000000002</v>
      </c>
      <c r="S5" s="14">
        <v>373.767</v>
      </c>
      <c r="T5" s="14">
        <v>376.64100000000002</v>
      </c>
      <c r="U5" s="14">
        <v>373.27600000000001</v>
      </c>
      <c r="V5" s="14">
        <v>377.43200000000002</v>
      </c>
      <c r="W5" s="14">
        <v>381.834</v>
      </c>
      <c r="X5" s="14">
        <v>388.74099999999999</v>
      </c>
      <c r="Y5" s="14">
        <v>388.54</v>
      </c>
      <c r="Z5" s="14">
        <v>407.2</v>
      </c>
      <c r="AA5" s="14">
        <v>425.04</v>
      </c>
      <c r="AB5" s="14">
        <v>440.78199999999998</v>
      </c>
      <c r="AC5" s="14">
        <v>453.07299999999998</v>
      </c>
      <c r="AD5" s="14">
        <v>461.93200000000002</v>
      </c>
      <c r="AE5" s="14">
        <v>472.89299999999997</v>
      </c>
      <c r="AF5" s="14">
        <v>484.37200000000001</v>
      </c>
      <c r="AG5" s="14">
        <v>497.51499999999999</v>
      </c>
      <c r="AH5" s="14">
        <v>510.904</v>
      </c>
      <c r="AI5" s="14">
        <v>528.09199999999998</v>
      </c>
      <c r="AJ5" s="14">
        <v>528.40700000000004</v>
      </c>
      <c r="AK5" s="14">
        <v>528.94200000000001</v>
      </c>
      <c r="AL5" s="14">
        <v>538.08399999999995</v>
      </c>
      <c r="AM5" s="14">
        <v>540.74099999999999</v>
      </c>
      <c r="AN5" s="14">
        <v>537.71</v>
      </c>
      <c r="AO5" s="14">
        <v>537.67999999999995</v>
      </c>
      <c r="AP5" s="14">
        <v>537.31399999999996</v>
      </c>
      <c r="AQ5" s="14">
        <v>549.84699999999998</v>
      </c>
      <c r="AR5" s="14">
        <v>561.90200000000004</v>
      </c>
      <c r="AS5" s="14">
        <v>570.55399999999997</v>
      </c>
      <c r="AT5" s="14">
        <v>572.41200000000003</v>
      </c>
      <c r="AU5" s="14">
        <v>575.53099999999995</v>
      </c>
      <c r="AV5" s="14">
        <v>554.65499999999997</v>
      </c>
      <c r="AW5" s="14">
        <v>583.4</v>
      </c>
      <c r="AX5" s="14">
        <v>575.79999999999995</v>
      </c>
      <c r="AY5" s="14">
        <v>568.09799999999996</v>
      </c>
    </row>
    <row r="6" spans="1:51" x14ac:dyDescent="0.25">
      <c r="A6" s="13" t="s">
        <v>116</v>
      </c>
      <c r="B6" s="13" t="s">
        <v>117</v>
      </c>
      <c r="C6" s="14">
        <v>20.808</v>
      </c>
      <c r="D6" s="14">
        <v>21.786000000000001</v>
      </c>
      <c r="E6" s="14">
        <v>24.324000000000002</v>
      </c>
      <c r="F6" s="14">
        <v>26.587</v>
      </c>
      <c r="G6" s="14">
        <v>28.113</v>
      </c>
      <c r="H6" s="14">
        <v>29.262</v>
      </c>
      <c r="I6" s="14">
        <v>29.599</v>
      </c>
      <c r="J6" s="14">
        <v>30.193999999999999</v>
      </c>
      <c r="K6" s="14">
        <v>31.998000000000001</v>
      </c>
      <c r="L6" s="14">
        <v>34.280999999999999</v>
      </c>
      <c r="M6" s="14">
        <v>36.704000000000001</v>
      </c>
      <c r="N6" s="14">
        <v>38.06</v>
      </c>
      <c r="O6" s="14">
        <v>39.408000000000001</v>
      </c>
      <c r="P6" s="14">
        <v>37.963999999999999</v>
      </c>
      <c r="Q6" s="14">
        <v>38.481999999999999</v>
      </c>
      <c r="R6" s="14">
        <v>40.273000000000003</v>
      </c>
      <c r="S6" s="14">
        <v>43.725999999999999</v>
      </c>
      <c r="T6" s="14">
        <v>44.613999999999997</v>
      </c>
      <c r="U6" s="14">
        <v>45.311</v>
      </c>
      <c r="V6" s="14">
        <v>44.664999999999999</v>
      </c>
      <c r="W6" s="14">
        <v>46.247</v>
      </c>
      <c r="X6" s="14">
        <v>48.631999999999998</v>
      </c>
      <c r="Y6" s="14">
        <v>47.216000000000001</v>
      </c>
      <c r="Z6" s="14">
        <v>49.543999999999997</v>
      </c>
      <c r="AA6" s="14">
        <v>50.570999999999998</v>
      </c>
      <c r="AB6" s="14">
        <v>50.743000000000002</v>
      </c>
      <c r="AC6" s="14">
        <v>52.86</v>
      </c>
      <c r="AD6" s="14">
        <v>52.213000000000001</v>
      </c>
      <c r="AE6" s="14">
        <v>55.393999999999998</v>
      </c>
      <c r="AF6" s="14">
        <v>57.418999999999997</v>
      </c>
      <c r="AG6" s="14">
        <v>57.713999999999999</v>
      </c>
      <c r="AH6" s="14">
        <v>58.573999999999998</v>
      </c>
      <c r="AI6" s="14">
        <v>57.503</v>
      </c>
      <c r="AJ6" s="14">
        <v>59.329000000000001</v>
      </c>
      <c r="AK6" s="14">
        <v>60.12</v>
      </c>
      <c r="AL6" s="14">
        <v>61.841999999999999</v>
      </c>
      <c r="AM6" s="14">
        <v>58.262</v>
      </c>
      <c r="AN6" s="14">
        <v>60.392000000000003</v>
      </c>
      <c r="AO6" s="14">
        <v>61.295999999999999</v>
      </c>
      <c r="AP6" s="14">
        <v>55.643000000000001</v>
      </c>
      <c r="AQ6" s="14">
        <v>56.664999999999999</v>
      </c>
      <c r="AR6" s="14">
        <v>58.02</v>
      </c>
      <c r="AS6" s="14">
        <v>57.119</v>
      </c>
      <c r="AT6" s="14">
        <v>56.811999999999998</v>
      </c>
      <c r="AU6" s="14">
        <v>57.283999999999999</v>
      </c>
      <c r="AV6" s="14">
        <v>57.475000000000001</v>
      </c>
      <c r="AW6" s="14">
        <v>60.128</v>
      </c>
      <c r="AX6" s="14">
        <v>56.441000000000003</v>
      </c>
      <c r="AY6" s="14">
        <v>54.935000000000002</v>
      </c>
    </row>
    <row r="7" spans="1:51" x14ac:dyDescent="0.25">
      <c r="A7" s="13" t="s">
        <v>118</v>
      </c>
      <c r="B7" s="13" t="s">
        <v>119</v>
      </c>
      <c r="C7" s="14">
        <v>3.0000000000000001E-3</v>
      </c>
      <c r="D7" s="14">
        <v>4.0000000000000001E-3</v>
      </c>
      <c r="E7" s="14">
        <v>4.0000000000000001E-3</v>
      </c>
      <c r="F7" s="14">
        <v>4.0000000000000001E-3</v>
      </c>
      <c r="G7" s="14">
        <v>5.0000000000000001E-3</v>
      </c>
      <c r="H7" s="14">
        <v>5.0000000000000001E-3</v>
      </c>
      <c r="I7" s="14">
        <v>5.0000000000000001E-3</v>
      </c>
      <c r="J7" s="14">
        <v>6.0000000000000001E-3</v>
      </c>
      <c r="K7" s="14">
        <v>6.0000000000000001E-3</v>
      </c>
      <c r="L7" s="14">
        <v>7.0000000000000001E-3</v>
      </c>
      <c r="M7" s="14">
        <v>7.0000000000000001E-3</v>
      </c>
      <c r="N7" s="14">
        <v>8.0000000000000002E-3</v>
      </c>
      <c r="O7" s="14">
        <v>8.0000000000000002E-3</v>
      </c>
      <c r="P7" s="14">
        <v>8.9999999999999993E-3</v>
      </c>
      <c r="Q7" s="14">
        <v>8.9999999999999993E-3</v>
      </c>
      <c r="R7" s="14">
        <v>0.01</v>
      </c>
      <c r="S7" s="14">
        <v>0.01</v>
      </c>
      <c r="T7" s="14">
        <v>0.01</v>
      </c>
      <c r="U7" s="14">
        <v>0.01</v>
      </c>
      <c r="V7" s="14">
        <v>1.0999999999999999E-2</v>
      </c>
      <c r="W7" s="14">
        <v>1.2E-2</v>
      </c>
      <c r="X7" s="14">
        <v>1.2E-2</v>
      </c>
      <c r="Y7" s="14">
        <v>1.0999999999999999E-2</v>
      </c>
      <c r="Z7" s="14">
        <v>1.0999999999999999E-2</v>
      </c>
      <c r="AA7" s="14">
        <v>1.0999999999999999E-2</v>
      </c>
      <c r="AB7" s="14">
        <v>1.0999999999999999E-2</v>
      </c>
      <c r="AC7" s="14">
        <v>0.01</v>
      </c>
      <c r="AD7" s="14">
        <v>8.9999999999999993E-3</v>
      </c>
      <c r="AE7" s="14">
        <v>0.01</v>
      </c>
      <c r="AF7" s="14">
        <v>1.0999999999999999E-2</v>
      </c>
      <c r="AG7" s="14">
        <v>1.4E-2</v>
      </c>
      <c r="AH7" s="14">
        <v>1.2999999999999999E-2</v>
      </c>
      <c r="AI7" s="14">
        <v>1.2999999999999999E-2</v>
      </c>
      <c r="AJ7" s="14">
        <v>1.4E-2</v>
      </c>
      <c r="AK7" s="14">
        <v>1.4E-2</v>
      </c>
      <c r="AL7" s="14">
        <v>1.4999999999999999E-2</v>
      </c>
      <c r="AM7" s="14">
        <v>1.4999999999999999E-2</v>
      </c>
      <c r="AN7" s="14">
        <v>1.4999999999999999E-2</v>
      </c>
      <c r="AO7" s="14">
        <v>1.4999999999999999E-2</v>
      </c>
      <c r="AP7" s="14">
        <v>1.4999999999999999E-2</v>
      </c>
      <c r="AQ7" s="14">
        <v>1.4999999999999999E-2</v>
      </c>
      <c r="AR7" s="14">
        <v>1.4999999999999999E-2</v>
      </c>
      <c r="AS7" s="14">
        <v>1.4999999999999999E-2</v>
      </c>
      <c r="AT7" s="14">
        <v>1.6E-2</v>
      </c>
      <c r="AU7" s="14">
        <v>1.6E-2</v>
      </c>
      <c r="AV7" s="14">
        <v>1.9E-2</v>
      </c>
      <c r="AW7" s="14">
        <v>1.7000000000000001E-2</v>
      </c>
      <c r="AX7" s="14">
        <v>1.6E-2</v>
      </c>
      <c r="AY7" s="14">
        <v>1.4999999999999999E-2</v>
      </c>
    </row>
    <row r="8" spans="1:51" x14ac:dyDescent="0.25">
      <c r="A8" s="13" t="s">
        <v>120</v>
      </c>
      <c r="B8" s="13" t="s">
        <v>121</v>
      </c>
      <c r="C8" s="14">
        <v>14.214</v>
      </c>
      <c r="D8" s="14">
        <v>14.913</v>
      </c>
      <c r="E8" s="14">
        <v>16.943000000000001</v>
      </c>
      <c r="F8" s="14">
        <v>18.861000000000001</v>
      </c>
      <c r="G8" s="14">
        <v>20.152999999999999</v>
      </c>
      <c r="H8" s="14">
        <v>21.175000000000001</v>
      </c>
      <c r="I8" s="14">
        <v>21.366</v>
      </c>
      <c r="J8" s="14">
        <v>21.821000000000002</v>
      </c>
      <c r="K8" s="14">
        <v>23.283999999999999</v>
      </c>
      <c r="L8" s="14">
        <v>25.106000000000002</v>
      </c>
      <c r="M8" s="14">
        <v>27.062999999999999</v>
      </c>
      <c r="N8" s="14">
        <v>28.172000000000001</v>
      </c>
      <c r="O8" s="14">
        <v>29.271000000000001</v>
      </c>
      <c r="P8" s="14">
        <v>27.983000000000001</v>
      </c>
      <c r="Q8" s="14">
        <v>28.326000000000001</v>
      </c>
      <c r="R8" s="14">
        <v>29.777000000000001</v>
      </c>
      <c r="S8" s="14">
        <v>32.728999999999999</v>
      </c>
      <c r="T8" s="14">
        <v>33.308999999999997</v>
      </c>
      <c r="U8" s="14">
        <v>33.851999999999997</v>
      </c>
      <c r="V8" s="14">
        <v>32.915999999999997</v>
      </c>
      <c r="W8" s="14">
        <v>34.177</v>
      </c>
      <c r="X8" s="14">
        <v>36.305</v>
      </c>
      <c r="Y8" s="14">
        <v>34.845999999999997</v>
      </c>
      <c r="Z8" s="14">
        <v>36.892000000000003</v>
      </c>
      <c r="AA8" s="14">
        <v>37.5</v>
      </c>
      <c r="AB8" s="14">
        <v>37.673999999999999</v>
      </c>
      <c r="AC8" s="14">
        <v>39.576999999999998</v>
      </c>
      <c r="AD8" s="14">
        <v>38.356000000000002</v>
      </c>
      <c r="AE8" s="14">
        <v>41.118000000000002</v>
      </c>
      <c r="AF8" s="14">
        <v>43.107999999999997</v>
      </c>
      <c r="AG8" s="14">
        <v>43.237000000000002</v>
      </c>
      <c r="AH8" s="14">
        <v>43.807000000000002</v>
      </c>
      <c r="AI8" s="14">
        <v>42.508000000000003</v>
      </c>
      <c r="AJ8" s="14">
        <v>44.118000000000002</v>
      </c>
      <c r="AK8" s="14">
        <v>44.786999999999999</v>
      </c>
      <c r="AL8" s="14">
        <v>46.884999999999998</v>
      </c>
      <c r="AM8" s="14">
        <v>43.329000000000001</v>
      </c>
      <c r="AN8" s="14">
        <v>45.710999999999999</v>
      </c>
      <c r="AO8" s="14">
        <v>46.758000000000003</v>
      </c>
      <c r="AP8" s="14">
        <v>41.095999999999997</v>
      </c>
      <c r="AQ8" s="14">
        <v>42.122999999999998</v>
      </c>
      <c r="AR8" s="14">
        <v>43.734999999999999</v>
      </c>
      <c r="AS8" s="14">
        <v>42.619</v>
      </c>
      <c r="AT8" s="14">
        <v>42.37</v>
      </c>
      <c r="AU8" s="14">
        <v>42.51</v>
      </c>
      <c r="AV8" s="14">
        <v>42.776000000000003</v>
      </c>
      <c r="AW8" s="14">
        <v>44.87</v>
      </c>
      <c r="AX8" s="14">
        <v>40.774999999999999</v>
      </c>
      <c r="AY8" s="14">
        <v>39.433</v>
      </c>
    </row>
    <row r="9" spans="1:51" x14ac:dyDescent="0.25">
      <c r="A9" s="13" t="s">
        <v>122</v>
      </c>
      <c r="B9" s="13" t="s">
        <v>0</v>
      </c>
      <c r="C9" s="14">
        <v>8.0890000000000004</v>
      </c>
      <c r="D9" s="14">
        <v>8.3919999999999995</v>
      </c>
      <c r="E9" s="14">
        <v>8.7089999999999996</v>
      </c>
      <c r="F9" s="14">
        <v>8.7759999999999998</v>
      </c>
      <c r="G9" s="14">
        <v>8.8450000000000006</v>
      </c>
      <c r="H9" s="14">
        <v>8.8149999999999995</v>
      </c>
      <c r="I9" s="14">
        <v>9.0310000000000006</v>
      </c>
      <c r="J9" s="14">
        <v>9.1530000000000005</v>
      </c>
      <c r="K9" s="14">
        <v>9.3209999999999997</v>
      </c>
      <c r="L9" s="14">
        <v>9.593</v>
      </c>
      <c r="M9" s="14">
        <v>9.82</v>
      </c>
      <c r="N9" s="14">
        <v>9.9190000000000005</v>
      </c>
      <c r="O9" s="14">
        <v>10.053000000000001</v>
      </c>
      <c r="P9" s="14">
        <v>10.081</v>
      </c>
      <c r="Q9" s="14">
        <v>10.285</v>
      </c>
      <c r="R9" s="14">
        <v>10.544</v>
      </c>
      <c r="S9" s="14">
        <v>10.815</v>
      </c>
      <c r="T9" s="14">
        <v>11.166</v>
      </c>
      <c r="U9" s="14">
        <v>11.307</v>
      </c>
      <c r="V9" s="14">
        <v>11.75</v>
      </c>
      <c r="W9" s="14">
        <v>12.048999999999999</v>
      </c>
      <c r="X9" s="14">
        <v>12.25</v>
      </c>
      <c r="Y9" s="14">
        <v>12.33</v>
      </c>
      <c r="Z9" s="14">
        <v>12.602</v>
      </c>
      <c r="AA9" s="14">
        <v>13.02</v>
      </c>
      <c r="AB9" s="14">
        <v>13.023</v>
      </c>
      <c r="AC9" s="14">
        <v>13.271000000000001</v>
      </c>
      <c r="AD9" s="14">
        <v>13.797000000000001</v>
      </c>
      <c r="AE9" s="14">
        <v>14.244</v>
      </c>
      <c r="AF9" s="14">
        <v>14.32</v>
      </c>
      <c r="AG9" s="14">
        <v>14.468</v>
      </c>
      <c r="AH9" s="14">
        <v>14.75</v>
      </c>
      <c r="AI9" s="14">
        <v>14.914999999999999</v>
      </c>
      <c r="AJ9" s="14">
        <v>15.164999999999999</v>
      </c>
      <c r="AK9" s="14">
        <v>15.295</v>
      </c>
      <c r="AL9" s="14">
        <v>15.029</v>
      </c>
      <c r="AM9" s="14">
        <v>14.879</v>
      </c>
      <c r="AN9" s="14">
        <v>14.718</v>
      </c>
      <c r="AO9" s="14">
        <v>14.612</v>
      </c>
      <c r="AP9" s="14">
        <v>14.519</v>
      </c>
      <c r="AQ9" s="14">
        <v>14.531000000000001</v>
      </c>
      <c r="AR9" s="14">
        <v>14.307</v>
      </c>
      <c r="AS9" s="14">
        <v>14.494</v>
      </c>
      <c r="AT9" s="14">
        <v>14.433</v>
      </c>
      <c r="AU9" s="14">
        <v>14.757</v>
      </c>
      <c r="AV9" s="14">
        <v>14.68</v>
      </c>
      <c r="AW9" s="14">
        <v>15.241</v>
      </c>
      <c r="AX9" s="14">
        <v>15.696999999999999</v>
      </c>
      <c r="AY9" s="14">
        <v>15.569000000000001</v>
      </c>
    </row>
    <row r="10" spans="1:51" x14ac:dyDescent="0.25">
      <c r="A10" s="13" t="s">
        <v>123</v>
      </c>
      <c r="B10" s="13" t="s">
        <v>124</v>
      </c>
      <c r="C10" s="14">
        <v>110.119</v>
      </c>
      <c r="D10" s="14">
        <v>112.711</v>
      </c>
      <c r="E10" s="14">
        <v>113.828</v>
      </c>
      <c r="F10" s="14">
        <v>117.477</v>
      </c>
      <c r="G10" s="14">
        <v>120.752</v>
      </c>
      <c r="H10" s="14">
        <v>123.958</v>
      </c>
      <c r="I10" s="14">
        <v>125.61499999999999</v>
      </c>
      <c r="J10" s="14">
        <v>127.783</v>
      </c>
      <c r="K10" s="14">
        <v>129.15199999999999</v>
      </c>
      <c r="L10" s="14">
        <v>131.38200000000001</v>
      </c>
      <c r="M10" s="14">
        <v>133.81399999999999</v>
      </c>
      <c r="N10" s="14">
        <v>136.197</v>
      </c>
      <c r="O10" s="14">
        <v>140.28399999999999</v>
      </c>
      <c r="P10" s="14">
        <v>143.91999999999999</v>
      </c>
      <c r="Q10" s="14">
        <v>147.547</v>
      </c>
      <c r="R10" s="14">
        <v>150.60599999999999</v>
      </c>
      <c r="S10" s="14">
        <v>152.47399999999999</v>
      </c>
      <c r="T10" s="14">
        <v>153.06299999999999</v>
      </c>
      <c r="U10" s="14">
        <v>154.35400000000001</v>
      </c>
      <c r="V10" s="14">
        <v>154.48099999999999</v>
      </c>
      <c r="W10" s="14">
        <v>156.27199999999999</v>
      </c>
      <c r="X10" s="14">
        <v>156.64099999999999</v>
      </c>
      <c r="Y10" s="14">
        <v>156.92699999999999</v>
      </c>
      <c r="Z10" s="14">
        <v>159.62</v>
      </c>
      <c r="AA10" s="14">
        <v>162.11500000000001</v>
      </c>
      <c r="AB10" s="14">
        <v>165.45400000000001</v>
      </c>
      <c r="AC10" s="14">
        <v>166.833</v>
      </c>
      <c r="AD10" s="14">
        <v>168.55</v>
      </c>
      <c r="AE10" s="14">
        <v>168.065</v>
      </c>
      <c r="AF10" s="14">
        <v>165.905</v>
      </c>
      <c r="AG10" s="14">
        <v>168.27600000000001</v>
      </c>
      <c r="AH10" s="14">
        <v>170.42500000000001</v>
      </c>
      <c r="AI10" s="14">
        <v>172.697</v>
      </c>
      <c r="AJ10" s="14">
        <v>172.19800000000001</v>
      </c>
      <c r="AK10" s="14">
        <v>172.547</v>
      </c>
      <c r="AL10" s="14">
        <v>176.28</v>
      </c>
      <c r="AM10" s="14">
        <v>178.64599999999999</v>
      </c>
      <c r="AN10" s="14">
        <v>178.852</v>
      </c>
      <c r="AO10" s="14">
        <v>179.16900000000001</v>
      </c>
      <c r="AP10" s="14">
        <v>178.86699999999999</v>
      </c>
      <c r="AQ10" s="14">
        <v>181.41399999999999</v>
      </c>
      <c r="AR10" s="14">
        <v>182.91</v>
      </c>
      <c r="AS10" s="14">
        <v>184.69800000000001</v>
      </c>
      <c r="AT10" s="14">
        <v>183.54400000000001</v>
      </c>
      <c r="AU10" s="14">
        <v>180.898</v>
      </c>
      <c r="AV10" s="14">
        <v>187.11699999999999</v>
      </c>
      <c r="AW10" s="14">
        <v>186.61</v>
      </c>
      <c r="AX10" s="14">
        <v>181.65299999999999</v>
      </c>
      <c r="AY10" s="14">
        <v>174.816</v>
      </c>
    </row>
    <row r="11" spans="1:51" x14ac:dyDescent="0.25">
      <c r="A11" s="13" t="s">
        <v>125</v>
      </c>
      <c r="B11" s="13" t="s">
        <v>126</v>
      </c>
      <c r="C11" s="14">
        <v>46.463000000000001</v>
      </c>
      <c r="D11" s="14">
        <v>48.982999999999997</v>
      </c>
      <c r="E11" s="14">
        <v>47.511000000000003</v>
      </c>
      <c r="F11" s="14">
        <v>50.350999999999999</v>
      </c>
      <c r="G11" s="14">
        <v>50.058999999999997</v>
      </c>
      <c r="H11" s="14">
        <v>50.124000000000002</v>
      </c>
      <c r="I11" s="14">
        <v>50.078000000000003</v>
      </c>
      <c r="J11" s="14">
        <v>50.207000000000001</v>
      </c>
      <c r="K11" s="14">
        <v>50.692999999999998</v>
      </c>
      <c r="L11" s="14">
        <v>50.917000000000002</v>
      </c>
      <c r="M11" s="14">
        <v>50.814999999999998</v>
      </c>
      <c r="N11" s="14">
        <v>52.447000000000003</v>
      </c>
      <c r="O11" s="14">
        <v>52.046999999999997</v>
      </c>
      <c r="P11" s="14">
        <v>52.786000000000001</v>
      </c>
      <c r="Q11" s="14">
        <v>53.548999999999999</v>
      </c>
      <c r="R11" s="14">
        <v>53.625</v>
      </c>
      <c r="S11" s="14">
        <v>54.35</v>
      </c>
      <c r="T11" s="14">
        <v>54.61</v>
      </c>
      <c r="U11" s="14">
        <v>54.225999999999999</v>
      </c>
      <c r="V11" s="14">
        <v>53.534999999999997</v>
      </c>
      <c r="W11" s="14">
        <v>53.283000000000001</v>
      </c>
      <c r="X11" s="14">
        <v>53.055</v>
      </c>
      <c r="Y11" s="14">
        <v>52.984999999999999</v>
      </c>
      <c r="Z11" s="14">
        <v>54.002000000000002</v>
      </c>
      <c r="AA11" s="14">
        <v>54.539000000000001</v>
      </c>
      <c r="AB11" s="14">
        <v>53.148000000000003</v>
      </c>
      <c r="AC11" s="14">
        <v>54.457999999999998</v>
      </c>
      <c r="AD11" s="14">
        <v>54.335999999999999</v>
      </c>
      <c r="AE11" s="14">
        <v>54.701999999999998</v>
      </c>
      <c r="AF11" s="14">
        <v>54.048000000000002</v>
      </c>
      <c r="AG11" s="14">
        <v>52.652000000000001</v>
      </c>
      <c r="AH11" s="14">
        <v>51.768000000000001</v>
      </c>
      <c r="AI11" s="14">
        <v>51.957999999999998</v>
      </c>
      <c r="AJ11" s="14">
        <v>51.244</v>
      </c>
      <c r="AK11" s="14">
        <v>50.311</v>
      </c>
      <c r="AL11" s="14">
        <v>49.619</v>
      </c>
      <c r="AM11" s="14">
        <v>48.539000000000001</v>
      </c>
      <c r="AN11" s="14">
        <v>48.164999999999999</v>
      </c>
      <c r="AO11" s="14">
        <v>47.387</v>
      </c>
      <c r="AP11" s="14">
        <v>46.804000000000002</v>
      </c>
      <c r="AQ11" s="14">
        <v>47.61</v>
      </c>
      <c r="AR11" s="14">
        <v>48.392000000000003</v>
      </c>
      <c r="AS11" s="14">
        <v>48.067</v>
      </c>
      <c r="AT11" s="14">
        <v>47.662999999999997</v>
      </c>
      <c r="AU11" s="14">
        <v>46.960999999999999</v>
      </c>
      <c r="AV11" s="14">
        <v>39.384</v>
      </c>
      <c r="AW11" s="14">
        <v>43.743000000000002</v>
      </c>
      <c r="AX11" s="14">
        <v>44.289000000000001</v>
      </c>
      <c r="AY11" s="14">
        <v>43.137</v>
      </c>
    </row>
    <row r="12" spans="1:51" ht="25.5" x14ac:dyDescent="0.25">
      <c r="A12" s="13" t="s">
        <v>127</v>
      </c>
      <c r="B12" s="13" t="s">
        <v>128</v>
      </c>
      <c r="C12" s="14">
        <v>1.319</v>
      </c>
      <c r="D12" s="14">
        <v>1.474</v>
      </c>
      <c r="E12" s="14">
        <v>1.5489999999999999</v>
      </c>
      <c r="F12" s="14">
        <v>1.65</v>
      </c>
      <c r="G12" s="14">
        <v>1.778</v>
      </c>
      <c r="H12" s="14">
        <v>1.883</v>
      </c>
      <c r="I12" s="14">
        <v>2.024</v>
      </c>
      <c r="J12" s="14">
        <v>2.2250000000000001</v>
      </c>
      <c r="K12" s="14">
        <v>2.1349999999999998</v>
      </c>
      <c r="L12" s="14">
        <v>2.085</v>
      </c>
      <c r="M12" s="14">
        <v>2.169</v>
      </c>
      <c r="N12" s="14">
        <v>2.4239999999999999</v>
      </c>
      <c r="O12" s="14">
        <v>2.613</v>
      </c>
      <c r="P12" s="14">
        <v>2.9340000000000002</v>
      </c>
      <c r="Q12" s="14">
        <v>3.1030000000000002</v>
      </c>
      <c r="R12" s="14">
        <v>3.355</v>
      </c>
      <c r="S12" s="14">
        <v>3.5110000000000001</v>
      </c>
      <c r="T12" s="14">
        <v>3.5489999999999999</v>
      </c>
      <c r="U12" s="14">
        <v>3.6429999999999998</v>
      </c>
      <c r="V12" s="14">
        <v>3.8759999999999999</v>
      </c>
      <c r="W12" s="14">
        <v>4.202</v>
      </c>
      <c r="X12" s="14">
        <v>4.431</v>
      </c>
      <c r="Y12" s="14">
        <v>4.883</v>
      </c>
      <c r="Z12" s="14">
        <v>5.76</v>
      </c>
      <c r="AA12" s="14">
        <v>6.883</v>
      </c>
      <c r="AB12" s="14">
        <v>8.0830000000000002</v>
      </c>
      <c r="AC12" s="14">
        <v>8.6679999999999993</v>
      </c>
      <c r="AD12" s="14">
        <v>9.5079999999999991</v>
      </c>
      <c r="AE12" s="14">
        <v>10.829000000000001</v>
      </c>
      <c r="AF12" s="14">
        <v>12.722</v>
      </c>
      <c r="AG12" s="14">
        <v>14.68</v>
      </c>
      <c r="AH12" s="14">
        <v>17.221</v>
      </c>
      <c r="AI12" s="14">
        <v>20.292999999999999</v>
      </c>
      <c r="AJ12" s="14">
        <v>21.690999999999999</v>
      </c>
      <c r="AK12" s="14">
        <v>23.056999999999999</v>
      </c>
      <c r="AL12" s="14">
        <v>24.398</v>
      </c>
      <c r="AM12" s="14">
        <v>25.794</v>
      </c>
      <c r="AN12" s="14">
        <v>26.975000000000001</v>
      </c>
      <c r="AO12" s="14">
        <v>28.065999999999999</v>
      </c>
      <c r="AP12" s="14">
        <v>29.811</v>
      </c>
      <c r="AQ12" s="14">
        <v>31.244</v>
      </c>
      <c r="AR12" s="14">
        <v>32.381</v>
      </c>
      <c r="AS12" s="14">
        <v>33.377000000000002</v>
      </c>
      <c r="AT12" s="14">
        <v>34.188000000000002</v>
      </c>
      <c r="AU12" s="14">
        <v>35.659999999999997</v>
      </c>
      <c r="AV12" s="14">
        <v>37.536999999999999</v>
      </c>
      <c r="AW12" s="14">
        <v>40.832999999999998</v>
      </c>
      <c r="AX12" s="14">
        <v>39.222000000000001</v>
      </c>
      <c r="AY12" s="14">
        <v>38.401000000000003</v>
      </c>
    </row>
    <row r="13" spans="1:51" x14ac:dyDescent="0.25">
      <c r="A13" s="13" t="s">
        <v>129</v>
      </c>
      <c r="B13" s="13" t="s">
        <v>130</v>
      </c>
      <c r="C13" s="14">
        <v>0.14899999999999999</v>
      </c>
      <c r="D13" s="14">
        <v>0.17699999999999999</v>
      </c>
      <c r="E13" s="14">
        <v>0.19500000000000001</v>
      </c>
      <c r="F13" s="14">
        <v>0.214</v>
      </c>
      <c r="G13" s="14">
        <v>0.23100000000000001</v>
      </c>
      <c r="H13" s="14">
        <v>0.255</v>
      </c>
      <c r="I13" s="14">
        <v>0.29299999999999998</v>
      </c>
      <c r="J13" s="14">
        <v>0.34799999999999998</v>
      </c>
      <c r="K13" s="14">
        <v>0.33400000000000002</v>
      </c>
      <c r="L13" s="14">
        <v>0.33400000000000002</v>
      </c>
      <c r="M13" s="14">
        <v>0.35299999999999998</v>
      </c>
      <c r="N13" s="14">
        <v>0.41299999999999998</v>
      </c>
      <c r="O13" s="14">
        <v>0.45700000000000002</v>
      </c>
      <c r="P13" s="14">
        <v>0.53800000000000003</v>
      </c>
      <c r="Q13" s="14">
        <v>0.59199999999999997</v>
      </c>
      <c r="R13" s="14">
        <v>0.69</v>
      </c>
      <c r="S13" s="14">
        <v>0.73799999999999999</v>
      </c>
      <c r="T13" s="14">
        <v>0.753</v>
      </c>
      <c r="U13" s="14">
        <v>0.79400000000000004</v>
      </c>
      <c r="V13" s="14">
        <v>0.878</v>
      </c>
      <c r="W13" s="14">
        <v>1.004</v>
      </c>
      <c r="X13" s="14">
        <v>1.1020000000000001</v>
      </c>
      <c r="Y13" s="14">
        <v>1.284</v>
      </c>
      <c r="Z13" s="14">
        <v>1.6379999999999999</v>
      </c>
      <c r="AA13" s="14">
        <v>2.1080000000000001</v>
      </c>
      <c r="AB13" s="14">
        <v>2.6230000000000002</v>
      </c>
      <c r="AC13" s="14">
        <v>2.915</v>
      </c>
      <c r="AD13" s="14">
        <v>3.298</v>
      </c>
      <c r="AE13" s="14">
        <v>3.9220000000000002</v>
      </c>
      <c r="AF13" s="14">
        <v>4.8959999999999999</v>
      </c>
      <c r="AG13" s="14">
        <v>5.9859999999999998</v>
      </c>
      <c r="AH13" s="14">
        <v>7.4619999999999997</v>
      </c>
      <c r="AI13" s="14">
        <v>9.3610000000000007</v>
      </c>
      <c r="AJ13" s="14">
        <v>10.257</v>
      </c>
      <c r="AK13" s="14">
        <v>11.379</v>
      </c>
      <c r="AL13" s="14">
        <v>12.252000000000001</v>
      </c>
      <c r="AM13" s="14">
        <v>13.153</v>
      </c>
      <c r="AN13" s="14">
        <v>13.882999999999999</v>
      </c>
      <c r="AO13" s="14">
        <v>14.66</v>
      </c>
      <c r="AP13" s="14">
        <v>15.896000000000001</v>
      </c>
      <c r="AQ13" s="14">
        <v>16.907</v>
      </c>
      <c r="AR13" s="14">
        <v>17.646999999999998</v>
      </c>
      <c r="AS13" s="14">
        <v>17.803000000000001</v>
      </c>
      <c r="AT13" s="14">
        <v>18.297000000000001</v>
      </c>
      <c r="AU13" s="14">
        <v>19.007000000000001</v>
      </c>
      <c r="AV13" s="14">
        <v>20.158999999999999</v>
      </c>
      <c r="AW13" s="14">
        <v>22.027000000000001</v>
      </c>
      <c r="AX13" s="14">
        <v>21.562000000000001</v>
      </c>
      <c r="AY13" s="14">
        <v>21.754000000000001</v>
      </c>
    </row>
    <row r="14" spans="1:51" x14ac:dyDescent="0.25">
      <c r="A14" s="13" t="s">
        <v>131</v>
      </c>
      <c r="B14" s="13" t="s">
        <v>132</v>
      </c>
      <c r="C14" s="14">
        <v>3.9830000000000001</v>
      </c>
      <c r="D14" s="14">
        <v>4.1970000000000001</v>
      </c>
      <c r="E14" s="14">
        <v>4.2030000000000003</v>
      </c>
      <c r="F14" s="14">
        <v>4.3559999999999999</v>
      </c>
      <c r="G14" s="14">
        <v>4.6550000000000002</v>
      </c>
      <c r="H14" s="14">
        <v>4.7969999999999997</v>
      </c>
      <c r="I14" s="14">
        <v>4.8840000000000003</v>
      </c>
      <c r="J14" s="14">
        <v>4.9809999999999999</v>
      </c>
      <c r="K14" s="14">
        <v>4.8</v>
      </c>
      <c r="L14" s="14">
        <v>4.6239999999999997</v>
      </c>
      <c r="M14" s="14">
        <v>4.7560000000000002</v>
      </c>
      <c r="N14" s="14">
        <v>5.1059999999999999</v>
      </c>
      <c r="O14" s="14">
        <v>5.3689999999999998</v>
      </c>
      <c r="P14" s="14">
        <v>5.7549999999999999</v>
      </c>
      <c r="Q14" s="14">
        <v>5.843</v>
      </c>
      <c r="R14" s="14">
        <v>5.8280000000000003</v>
      </c>
      <c r="S14" s="14">
        <v>5.9349999999999996</v>
      </c>
      <c r="T14" s="14">
        <v>5.9530000000000003</v>
      </c>
      <c r="U14" s="14">
        <v>5.9189999999999996</v>
      </c>
      <c r="V14" s="14">
        <v>6.0380000000000003</v>
      </c>
      <c r="W14" s="14">
        <v>6.1269999999999998</v>
      </c>
      <c r="X14" s="14">
        <v>6.12</v>
      </c>
      <c r="Y14" s="14">
        <v>6.2469999999999999</v>
      </c>
      <c r="Z14" s="14">
        <v>6.55</v>
      </c>
      <c r="AA14" s="14">
        <v>6.9939999999999998</v>
      </c>
      <c r="AB14" s="14">
        <v>7.4749999999999996</v>
      </c>
      <c r="AC14" s="14">
        <v>7.5640000000000001</v>
      </c>
      <c r="AD14" s="14">
        <v>7.9119999999999999</v>
      </c>
      <c r="AE14" s="14">
        <v>8.4410000000000007</v>
      </c>
      <c r="AF14" s="14">
        <v>8.9499999999999993</v>
      </c>
      <c r="AG14" s="14">
        <v>9.3670000000000009</v>
      </c>
      <c r="AH14" s="14">
        <v>9.9410000000000007</v>
      </c>
      <c r="AI14" s="14">
        <v>10.391</v>
      </c>
      <c r="AJ14" s="14">
        <v>10.670999999999999</v>
      </c>
      <c r="AK14" s="14">
        <v>10.548999999999999</v>
      </c>
      <c r="AL14" s="14">
        <v>10.898</v>
      </c>
      <c r="AM14" s="14">
        <v>11.218999999999999</v>
      </c>
      <c r="AN14" s="14">
        <v>11.595000000000001</v>
      </c>
      <c r="AO14" s="14">
        <v>11.781000000000001</v>
      </c>
      <c r="AP14" s="14">
        <v>12.090999999999999</v>
      </c>
      <c r="AQ14" s="14">
        <v>12.46</v>
      </c>
      <c r="AR14" s="14">
        <v>12.86</v>
      </c>
      <c r="AS14" s="14">
        <v>13.739000000000001</v>
      </c>
      <c r="AT14" s="14">
        <v>13.983000000000001</v>
      </c>
      <c r="AU14" s="14">
        <v>14.682</v>
      </c>
      <c r="AV14" s="14">
        <v>15.34</v>
      </c>
      <c r="AW14" s="14">
        <v>16.495000000000001</v>
      </c>
      <c r="AX14" s="14">
        <v>15.624000000000001</v>
      </c>
      <c r="AY14" s="14">
        <v>14.688000000000001</v>
      </c>
    </row>
    <row r="15" spans="1:51" x14ac:dyDescent="0.25">
      <c r="A15" s="13" t="s">
        <v>133</v>
      </c>
      <c r="B15" s="13" t="s">
        <v>134</v>
      </c>
      <c r="C15" s="14">
        <v>0.94</v>
      </c>
      <c r="D15" s="14">
        <v>1.0640000000000001</v>
      </c>
      <c r="E15" s="14">
        <v>1.1000000000000001</v>
      </c>
      <c r="F15" s="14">
        <v>1.1779999999999999</v>
      </c>
      <c r="G15" s="14">
        <v>1.2909999999999999</v>
      </c>
      <c r="H15" s="14">
        <v>1.252</v>
      </c>
      <c r="I15" s="14">
        <v>1.2310000000000001</v>
      </c>
      <c r="J15" s="14">
        <v>1.2809999999999999</v>
      </c>
      <c r="K15" s="14">
        <v>1.1879999999999999</v>
      </c>
      <c r="L15" s="14">
        <v>1.091</v>
      </c>
      <c r="M15" s="14">
        <v>1.079</v>
      </c>
      <c r="N15" s="14">
        <v>1.129</v>
      </c>
      <c r="O15" s="14">
        <v>1.177</v>
      </c>
      <c r="P15" s="14">
        <v>1.2390000000000001</v>
      </c>
      <c r="Q15" s="14">
        <v>1.236</v>
      </c>
      <c r="R15" s="14">
        <v>1.169</v>
      </c>
      <c r="S15" s="14">
        <v>1.1930000000000001</v>
      </c>
      <c r="T15" s="14">
        <v>1.1759999999999999</v>
      </c>
      <c r="U15" s="14">
        <v>1.175</v>
      </c>
      <c r="V15" s="14">
        <v>1.161</v>
      </c>
      <c r="W15" s="14">
        <v>1.18</v>
      </c>
      <c r="X15" s="14">
        <v>1.1950000000000001</v>
      </c>
      <c r="Y15" s="14">
        <v>1.2210000000000001</v>
      </c>
      <c r="Z15" s="14">
        <v>1.3129999999999999</v>
      </c>
      <c r="AA15" s="14">
        <v>1.3640000000000001</v>
      </c>
      <c r="AB15" s="14">
        <v>1.462</v>
      </c>
      <c r="AC15" s="14">
        <v>1.448</v>
      </c>
      <c r="AD15" s="14">
        <v>1.4690000000000001</v>
      </c>
      <c r="AE15" s="14">
        <v>1.514</v>
      </c>
      <c r="AF15" s="14">
        <v>1.6379999999999999</v>
      </c>
      <c r="AG15" s="14">
        <v>1.6859999999999999</v>
      </c>
      <c r="AH15" s="14">
        <v>1.6779999999999999</v>
      </c>
      <c r="AI15" s="14">
        <v>1.766</v>
      </c>
      <c r="AJ15" s="14">
        <v>1.724</v>
      </c>
      <c r="AK15" s="14">
        <v>1.6379999999999999</v>
      </c>
      <c r="AL15" s="14">
        <v>1.6120000000000001</v>
      </c>
      <c r="AM15" s="14">
        <v>1.6819999999999999</v>
      </c>
      <c r="AN15" s="14">
        <v>1.702</v>
      </c>
      <c r="AO15" s="14">
        <v>1.7529999999999999</v>
      </c>
      <c r="AP15" s="14">
        <v>1.8660000000000001</v>
      </c>
      <c r="AQ15" s="14">
        <v>1.869</v>
      </c>
      <c r="AR15" s="14">
        <v>1.843</v>
      </c>
      <c r="AS15" s="14">
        <v>1.841</v>
      </c>
      <c r="AT15" s="14">
        <v>1.909</v>
      </c>
      <c r="AU15" s="14">
        <v>1.976</v>
      </c>
      <c r="AV15" s="14">
        <v>2.0379999999999998</v>
      </c>
      <c r="AW15" s="14">
        <v>2.3109999999999999</v>
      </c>
      <c r="AX15" s="14">
        <v>2.0379999999999998</v>
      </c>
      <c r="AY15" s="14">
        <v>1.998</v>
      </c>
    </row>
    <row r="16" spans="1:51" x14ac:dyDescent="0.25">
      <c r="A16" s="13" t="s">
        <v>135</v>
      </c>
      <c r="B16" s="13" t="s">
        <v>136</v>
      </c>
      <c r="C16" s="14">
        <v>25.754000000000001</v>
      </c>
      <c r="D16" s="14">
        <v>31.460999999999999</v>
      </c>
      <c r="E16" s="14">
        <v>33.253</v>
      </c>
      <c r="F16" s="14">
        <v>35.551000000000002</v>
      </c>
      <c r="G16" s="14">
        <v>37.039000000000001</v>
      </c>
      <c r="H16" s="14">
        <v>36.488</v>
      </c>
      <c r="I16" s="14">
        <v>37.154000000000003</v>
      </c>
      <c r="J16" s="14">
        <v>42.3</v>
      </c>
      <c r="K16" s="14">
        <v>42.587000000000003</v>
      </c>
      <c r="L16" s="14">
        <v>39.536999999999999</v>
      </c>
      <c r="M16" s="14">
        <v>39.856999999999999</v>
      </c>
      <c r="N16" s="14">
        <v>43.085000000000001</v>
      </c>
      <c r="O16" s="14">
        <v>47.225000000000001</v>
      </c>
      <c r="P16" s="14">
        <v>50.066000000000003</v>
      </c>
      <c r="Q16" s="14">
        <v>53.656999999999996</v>
      </c>
      <c r="R16" s="14">
        <v>54.109000000000002</v>
      </c>
      <c r="S16" s="14">
        <v>49.776000000000003</v>
      </c>
      <c r="T16" s="14">
        <v>50.802999999999997</v>
      </c>
      <c r="U16" s="14">
        <v>45.527999999999999</v>
      </c>
      <c r="V16" s="14">
        <v>49.835999999999999</v>
      </c>
      <c r="W16" s="14">
        <v>49.329000000000001</v>
      </c>
      <c r="X16" s="14">
        <v>53.046999999999997</v>
      </c>
      <c r="Y16" s="14">
        <v>48.100999999999999</v>
      </c>
      <c r="Z16" s="14">
        <v>53.588999999999999</v>
      </c>
      <c r="AA16" s="14">
        <v>58.710999999999999</v>
      </c>
      <c r="AB16" s="14">
        <v>59.689</v>
      </c>
      <c r="AC16" s="14">
        <v>62.805999999999997</v>
      </c>
      <c r="AD16" s="14">
        <v>63.036999999999999</v>
      </c>
      <c r="AE16" s="14">
        <v>62.188000000000002</v>
      </c>
      <c r="AF16" s="14">
        <v>64.072999999999993</v>
      </c>
      <c r="AG16" s="14">
        <v>66.269000000000005</v>
      </c>
      <c r="AH16" s="14">
        <v>66.218999999999994</v>
      </c>
      <c r="AI16" s="14">
        <v>68.703999999999994</v>
      </c>
      <c r="AJ16" s="14">
        <v>66.281999999999996</v>
      </c>
      <c r="AK16" s="14">
        <v>66.906000000000006</v>
      </c>
      <c r="AL16" s="14">
        <v>65.623000000000005</v>
      </c>
      <c r="AM16" s="14">
        <v>65.510999999999996</v>
      </c>
      <c r="AN16" s="14">
        <v>60.142000000000003</v>
      </c>
      <c r="AO16" s="14">
        <v>57.488</v>
      </c>
      <c r="AP16" s="14">
        <v>56.43</v>
      </c>
      <c r="AQ16" s="14">
        <v>58.744</v>
      </c>
      <c r="AR16" s="14">
        <v>63.375999999999998</v>
      </c>
      <c r="AS16" s="14">
        <v>67.03</v>
      </c>
      <c r="AT16" s="14">
        <v>68.900999999999996</v>
      </c>
      <c r="AU16" s="14">
        <v>70.688000000000002</v>
      </c>
      <c r="AV16" s="14">
        <v>61.136000000000003</v>
      </c>
      <c r="AW16" s="14">
        <v>63.844999999999999</v>
      </c>
      <c r="AX16" s="14">
        <v>62.488999999999997</v>
      </c>
      <c r="AY16" s="14">
        <v>67.007000000000005</v>
      </c>
    </row>
    <row r="17" spans="1:51" x14ac:dyDescent="0.25">
      <c r="A17" s="13" t="s">
        <v>137</v>
      </c>
      <c r="B17" s="13" t="s">
        <v>138</v>
      </c>
      <c r="C17" s="14">
        <v>85.091999999999999</v>
      </c>
      <c r="D17" s="14">
        <v>89.057000000000002</v>
      </c>
      <c r="E17" s="14">
        <v>90.206999999999994</v>
      </c>
      <c r="F17" s="14">
        <v>92.994</v>
      </c>
      <c r="G17" s="14">
        <v>97.111000000000004</v>
      </c>
      <c r="H17" s="14">
        <v>95.370999999999995</v>
      </c>
      <c r="I17" s="14">
        <v>97.688999999999993</v>
      </c>
      <c r="J17" s="14">
        <v>101.895</v>
      </c>
      <c r="K17" s="14">
        <v>101.506</v>
      </c>
      <c r="L17" s="14">
        <v>100.68</v>
      </c>
      <c r="M17" s="14">
        <v>101.74</v>
      </c>
      <c r="N17" s="14">
        <v>105.07599999999999</v>
      </c>
      <c r="O17" s="14">
        <v>106.15300000000001</v>
      </c>
      <c r="P17" s="14">
        <v>108.652</v>
      </c>
      <c r="Q17" s="14">
        <v>112.31399999999999</v>
      </c>
      <c r="R17" s="14">
        <v>116.126</v>
      </c>
      <c r="S17" s="14">
        <v>117.145</v>
      </c>
      <c r="T17" s="14">
        <v>117.589</v>
      </c>
      <c r="U17" s="14">
        <v>117.249</v>
      </c>
      <c r="V17" s="14">
        <v>116.623</v>
      </c>
      <c r="W17" s="14">
        <v>117.068</v>
      </c>
      <c r="X17" s="14">
        <v>117.33799999999999</v>
      </c>
      <c r="Y17" s="14">
        <v>119.482</v>
      </c>
      <c r="Z17" s="14">
        <v>123.608</v>
      </c>
      <c r="AA17" s="14">
        <v>127.62</v>
      </c>
      <c r="AB17" s="14">
        <v>134.21899999999999</v>
      </c>
      <c r="AC17" s="14">
        <v>137.405</v>
      </c>
      <c r="AD17" s="14">
        <v>141.4</v>
      </c>
      <c r="AE17" s="14">
        <v>145.76900000000001</v>
      </c>
      <c r="AF17" s="14">
        <v>149.82400000000001</v>
      </c>
      <c r="AG17" s="14">
        <v>153.66499999999999</v>
      </c>
      <c r="AH17" s="14">
        <v>158.21199999999999</v>
      </c>
      <c r="AI17" s="14">
        <v>163.828</v>
      </c>
      <c r="AJ17" s="14">
        <v>163.178</v>
      </c>
      <c r="AK17" s="14">
        <v>160.76300000000001</v>
      </c>
      <c r="AL17" s="14">
        <v>164.25</v>
      </c>
      <c r="AM17" s="14">
        <v>166.27600000000001</v>
      </c>
      <c r="AN17" s="14">
        <v>165.14500000000001</v>
      </c>
      <c r="AO17" s="14">
        <v>165.91300000000001</v>
      </c>
      <c r="AP17" s="14">
        <v>169.94399999999999</v>
      </c>
      <c r="AQ17" s="14">
        <v>174.08199999999999</v>
      </c>
      <c r="AR17" s="14">
        <v>176.53899999999999</v>
      </c>
      <c r="AS17" s="14">
        <v>179.62799999999999</v>
      </c>
      <c r="AT17" s="14">
        <v>180.46</v>
      </c>
      <c r="AU17" s="14">
        <v>183.05199999999999</v>
      </c>
      <c r="AV17" s="14">
        <v>172.00700000000001</v>
      </c>
      <c r="AW17" s="14">
        <v>188.24100000000001</v>
      </c>
      <c r="AX17" s="14">
        <v>191.75399999999999</v>
      </c>
      <c r="AY17" s="14">
        <v>190.10599999999999</v>
      </c>
    </row>
    <row r="18" spans="1:51" x14ac:dyDescent="0.25">
      <c r="A18" s="13" t="s">
        <v>139</v>
      </c>
      <c r="B18" s="13" t="s">
        <v>140</v>
      </c>
      <c r="C18" s="14">
        <v>44.31</v>
      </c>
      <c r="D18" s="14">
        <v>45.414999999999999</v>
      </c>
      <c r="E18" s="14">
        <v>45.262999999999998</v>
      </c>
      <c r="F18" s="14">
        <v>45.738</v>
      </c>
      <c r="G18" s="14">
        <v>47.058999999999997</v>
      </c>
      <c r="H18" s="14">
        <v>46.494999999999997</v>
      </c>
      <c r="I18" s="14">
        <v>48.189</v>
      </c>
      <c r="J18" s="14">
        <v>50.192999999999998</v>
      </c>
      <c r="K18" s="14">
        <v>50.238</v>
      </c>
      <c r="L18" s="14">
        <v>49.244999999999997</v>
      </c>
      <c r="M18" s="14">
        <v>48.884</v>
      </c>
      <c r="N18" s="14">
        <v>50.383000000000003</v>
      </c>
      <c r="O18" s="14">
        <v>50.125999999999998</v>
      </c>
      <c r="P18" s="14">
        <v>49.756</v>
      </c>
      <c r="Q18" s="14">
        <v>50.170999999999999</v>
      </c>
      <c r="R18" s="14">
        <v>51.396999999999998</v>
      </c>
      <c r="S18" s="14">
        <v>50.765999999999998</v>
      </c>
      <c r="T18" s="14">
        <v>50.290999999999997</v>
      </c>
      <c r="U18" s="14">
        <v>49.316000000000003</v>
      </c>
      <c r="V18" s="14">
        <v>48.098999999999997</v>
      </c>
      <c r="W18" s="14">
        <v>47.002000000000002</v>
      </c>
      <c r="X18" s="14">
        <v>46.856999999999999</v>
      </c>
      <c r="Y18" s="14">
        <v>47.398000000000003</v>
      </c>
      <c r="Z18" s="14">
        <v>48.389000000000003</v>
      </c>
      <c r="AA18" s="14">
        <v>48.898000000000003</v>
      </c>
      <c r="AB18" s="14">
        <v>50.872</v>
      </c>
      <c r="AC18" s="14">
        <v>50.951999999999998</v>
      </c>
      <c r="AD18" s="14">
        <v>52.435000000000002</v>
      </c>
      <c r="AE18" s="14">
        <v>54.033000000000001</v>
      </c>
      <c r="AF18" s="14">
        <v>54.86</v>
      </c>
      <c r="AG18" s="14">
        <v>55.363</v>
      </c>
      <c r="AH18" s="14">
        <v>56.256999999999998</v>
      </c>
      <c r="AI18" s="14">
        <v>57.728999999999999</v>
      </c>
      <c r="AJ18" s="14">
        <v>56.671999999999997</v>
      </c>
      <c r="AK18" s="14">
        <v>54.51</v>
      </c>
      <c r="AL18" s="14">
        <v>54.866</v>
      </c>
      <c r="AM18" s="14">
        <v>54.529000000000003</v>
      </c>
      <c r="AN18" s="14">
        <v>53.381</v>
      </c>
      <c r="AO18" s="14">
        <v>52.899000000000001</v>
      </c>
      <c r="AP18" s="14">
        <v>53.264000000000003</v>
      </c>
      <c r="AQ18" s="14">
        <v>54.087000000000003</v>
      </c>
      <c r="AR18" s="14">
        <v>53.634999999999998</v>
      </c>
      <c r="AS18" s="14">
        <v>54.439</v>
      </c>
      <c r="AT18" s="14">
        <v>53.21</v>
      </c>
      <c r="AU18" s="14">
        <v>53.401000000000003</v>
      </c>
      <c r="AV18" s="14">
        <v>45</v>
      </c>
      <c r="AW18" s="14">
        <v>49.698</v>
      </c>
      <c r="AX18" s="14">
        <v>50.002000000000002</v>
      </c>
      <c r="AY18" s="14">
        <v>49.002000000000002</v>
      </c>
    </row>
    <row r="19" spans="1:51" ht="25.5" x14ac:dyDescent="0.25">
      <c r="A19" s="13" t="s">
        <v>141</v>
      </c>
      <c r="B19" s="13" t="s">
        <v>142</v>
      </c>
      <c r="C19" s="14">
        <v>3.5840000000000001</v>
      </c>
      <c r="D19" s="14">
        <v>3.8330000000000002</v>
      </c>
      <c r="E19" s="14">
        <v>3.9849999999999999</v>
      </c>
      <c r="F19" s="14">
        <v>4.1070000000000002</v>
      </c>
      <c r="G19" s="14">
        <v>4.4269999999999996</v>
      </c>
      <c r="H19" s="14">
        <v>4.5490000000000004</v>
      </c>
      <c r="I19" s="14">
        <v>4.6379999999999999</v>
      </c>
      <c r="J19" s="14">
        <v>4.7270000000000003</v>
      </c>
      <c r="K19" s="14">
        <v>4.8079999999999998</v>
      </c>
      <c r="L19" s="14">
        <v>4.8979999999999997</v>
      </c>
      <c r="M19" s="14">
        <v>4.9530000000000003</v>
      </c>
      <c r="N19" s="14">
        <v>4.99</v>
      </c>
      <c r="O19" s="14">
        <v>5.1050000000000004</v>
      </c>
      <c r="P19" s="14">
        <v>5.2869999999999999</v>
      </c>
      <c r="Q19" s="14">
        <v>5.4740000000000002</v>
      </c>
      <c r="R19" s="14">
        <v>5.5549999999999997</v>
      </c>
      <c r="S19" s="14">
        <v>5.6740000000000004</v>
      </c>
      <c r="T19" s="14">
        <v>5.7480000000000002</v>
      </c>
      <c r="U19" s="14">
        <v>5.8109999999999999</v>
      </c>
      <c r="V19" s="14">
        <v>5.7640000000000002</v>
      </c>
      <c r="W19" s="14">
        <v>6.0140000000000002</v>
      </c>
      <c r="X19" s="14">
        <v>6.1929999999999996</v>
      </c>
      <c r="Y19" s="14">
        <v>6.3090000000000002</v>
      </c>
      <c r="Z19" s="14">
        <v>6.508</v>
      </c>
      <c r="AA19" s="14">
        <v>6.782</v>
      </c>
      <c r="AB19" s="14">
        <v>6.9939999999999998</v>
      </c>
      <c r="AC19" s="14">
        <v>7.056</v>
      </c>
      <c r="AD19" s="14">
        <v>7.0519999999999996</v>
      </c>
      <c r="AE19" s="14">
        <v>7.0250000000000004</v>
      </c>
      <c r="AF19" s="14">
        <v>7.0549999999999997</v>
      </c>
      <c r="AG19" s="14">
        <v>7.2119999999999997</v>
      </c>
      <c r="AH19" s="14">
        <v>7.3959999999999999</v>
      </c>
      <c r="AI19" s="14">
        <v>7.633</v>
      </c>
      <c r="AJ19" s="14">
        <v>7.4450000000000003</v>
      </c>
      <c r="AK19" s="14">
        <v>7.3419999999999996</v>
      </c>
      <c r="AL19" s="14">
        <v>7.4029999999999996</v>
      </c>
      <c r="AM19" s="14">
        <v>7.5330000000000004</v>
      </c>
      <c r="AN19" s="14">
        <v>7.5490000000000004</v>
      </c>
      <c r="AO19" s="14">
        <v>7.5369999999999999</v>
      </c>
      <c r="AP19" s="14">
        <v>7.6040000000000001</v>
      </c>
      <c r="AQ19" s="14">
        <v>7.7270000000000003</v>
      </c>
      <c r="AR19" s="14">
        <v>7.7350000000000003</v>
      </c>
      <c r="AS19" s="14">
        <v>7.6609999999999996</v>
      </c>
      <c r="AT19" s="14">
        <v>7.6070000000000002</v>
      </c>
      <c r="AU19" s="14">
        <v>7.6260000000000003</v>
      </c>
      <c r="AV19" s="14">
        <v>7.7759999999999998</v>
      </c>
      <c r="AW19" s="14">
        <v>7.9889999999999999</v>
      </c>
      <c r="AX19" s="14">
        <v>7.6660000000000004</v>
      </c>
      <c r="AY19" s="14">
        <v>7.024</v>
      </c>
    </row>
    <row r="20" spans="1:51" x14ac:dyDescent="0.25">
      <c r="A20" s="13" t="s">
        <v>143</v>
      </c>
      <c r="B20" s="13" t="s">
        <v>144</v>
      </c>
      <c r="C20" s="14">
        <v>10.286</v>
      </c>
      <c r="D20" s="14">
        <v>10.579000000000001</v>
      </c>
      <c r="E20" s="14">
        <v>10.797000000000001</v>
      </c>
      <c r="F20" s="14">
        <v>10.852</v>
      </c>
      <c r="G20" s="14">
        <v>11.103999999999999</v>
      </c>
      <c r="H20" s="14">
        <v>11.186</v>
      </c>
      <c r="I20" s="14">
        <v>11.262</v>
      </c>
      <c r="J20" s="14">
        <v>11.638</v>
      </c>
      <c r="K20" s="14">
        <v>11.789</v>
      </c>
      <c r="L20" s="14">
        <v>12.028</v>
      </c>
      <c r="M20" s="14">
        <v>12.420999999999999</v>
      </c>
      <c r="N20" s="14">
        <v>12.827</v>
      </c>
      <c r="O20" s="14">
        <v>13.335000000000001</v>
      </c>
      <c r="P20" s="14">
        <v>13.9</v>
      </c>
      <c r="Q20" s="14">
        <v>14.483000000000001</v>
      </c>
      <c r="R20" s="14">
        <v>14.627000000000001</v>
      </c>
      <c r="S20" s="14">
        <v>14.664</v>
      </c>
      <c r="T20" s="14">
        <v>14.84</v>
      </c>
      <c r="U20" s="14">
        <v>14.769</v>
      </c>
      <c r="V20" s="14">
        <v>14.443</v>
      </c>
      <c r="W20" s="14">
        <v>14.57</v>
      </c>
      <c r="X20" s="14">
        <v>14.750999999999999</v>
      </c>
      <c r="Y20" s="14">
        <v>15.151</v>
      </c>
      <c r="Z20" s="14">
        <v>15.702999999999999</v>
      </c>
      <c r="AA20" s="14">
        <v>16.190000000000001</v>
      </c>
      <c r="AB20" s="14">
        <v>16.638999999999999</v>
      </c>
      <c r="AC20" s="14">
        <v>16.876999999999999</v>
      </c>
      <c r="AD20" s="14">
        <v>17.135000000000002</v>
      </c>
      <c r="AE20" s="14">
        <v>17.376000000000001</v>
      </c>
      <c r="AF20" s="14">
        <v>17.192</v>
      </c>
      <c r="AG20" s="14">
        <v>17.329000000000001</v>
      </c>
      <c r="AH20" s="14">
        <v>17.593</v>
      </c>
      <c r="AI20" s="14">
        <v>18.210999999999999</v>
      </c>
      <c r="AJ20" s="14">
        <v>18.024000000000001</v>
      </c>
      <c r="AK20" s="14">
        <v>17.713000000000001</v>
      </c>
      <c r="AL20" s="14">
        <v>18.405999999999999</v>
      </c>
      <c r="AM20" s="14">
        <v>19.02</v>
      </c>
      <c r="AN20" s="14">
        <v>18.968</v>
      </c>
      <c r="AO20" s="14">
        <v>19.259</v>
      </c>
      <c r="AP20" s="14">
        <v>19.881</v>
      </c>
      <c r="AQ20" s="14">
        <v>20.39</v>
      </c>
      <c r="AR20" s="14">
        <v>20.584</v>
      </c>
      <c r="AS20" s="14">
        <v>20.58</v>
      </c>
      <c r="AT20" s="14">
        <v>20.727</v>
      </c>
      <c r="AU20" s="14">
        <v>20.501999999999999</v>
      </c>
      <c r="AV20" s="14">
        <v>20.792999999999999</v>
      </c>
      <c r="AW20" s="14">
        <v>21.097000000000001</v>
      </c>
      <c r="AX20" s="14">
        <v>21.295000000000002</v>
      </c>
      <c r="AY20" s="14">
        <v>20.754000000000001</v>
      </c>
    </row>
    <row r="21" spans="1:51" x14ac:dyDescent="0.25">
      <c r="A21" s="13" t="s">
        <v>145</v>
      </c>
      <c r="B21" s="13" t="s">
        <v>146</v>
      </c>
      <c r="C21" s="14">
        <v>3.7330000000000001</v>
      </c>
      <c r="D21" s="14">
        <v>3.8610000000000002</v>
      </c>
      <c r="E21" s="14">
        <v>3.8519999999999999</v>
      </c>
      <c r="F21" s="14">
        <v>4.1689999999999996</v>
      </c>
      <c r="G21" s="14">
        <v>4.3890000000000002</v>
      </c>
      <c r="H21" s="14">
        <v>4.6740000000000004</v>
      </c>
      <c r="I21" s="14">
        <v>5.1109999999999998</v>
      </c>
      <c r="J21" s="14">
        <v>5.5110000000000001</v>
      </c>
      <c r="K21" s="14">
        <v>5.8760000000000003</v>
      </c>
      <c r="L21" s="14">
        <v>6.2910000000000004</v>
      </c>
      <c r="M21" s="14">
        <v>6.952</v>
      </c>
      <c r="N21" s="14">
        <v>7.4359999999999999</v>
      </c>
      <c r="O21" s="14">
        <v>7.6760000000000002</v>
      </c>
      <c r="P21" s="14">
        <v>8.4220000000000006</v>
      </c>
      <c r="Q21" s="14">
        <v>9.234</v>
      </c>
      <c r="R21" s="14">
        <v>10.079000000000001</v>
      </c>
      <c r="S21" s="14">
        <v>10.819000000000001</v>
      </c>
      <c r="T21" s="14">
        <v>11.387</v>
      </c>
      <c r="U21" s="14">
        <v>12.138</v>
      </c>
      <c r="V21" s="14">
        <v>12.329000000000001</v>
      </c>
      <c r="W21" s="14">
        <v>12.901999999999999</v>
      </c>
      <c r="X21" s="14">
        <v>13.04</v>
      </c>
      <c r="Y21" s="14">
        <v>13.473000000000001</v>
      </c>
      <c r="Z21" s="14">
        <v>14.115</v>
      </c>
      <c r="AA21" s="14">
        <v>15.134</v>
      </c>
      <c r="AB21" s="14">
        <v>16.529</v>
      </c>
      <c r="AC21" s="14">
        <v>17.940000000000001</v>
      </c>
      <c r="AD21" s="14">
        <v>18.998000000000001</v>
      </c>
      <c r="AE21" s="14">
        <v>19.984999999999999</v>
      </c>
      <c r="AF21" s="14">
        <v>21.28</v>
      </c>
      <c r="AG21" s="14">
        <v>22.29</v>
      </c>
      <c r="AH21" s="14">
        <v>23.771000000000001</v>
      </c>
      <c r="AI21" s="14">
        <v>25.363</v>
      </c>
      <c r="AJ21" s="14">
        <v>26.501000000000001</v>
      </c>
      <c r="AK21" s="14">
        <v>27.785</v>
      </c>
      <c r="AL21" s="14">
        <v>28.875</v>
      </c>
      <c r="AM21" s="14">
        <v>29.539000000000001</v>
      </c>
      <c r="AN21" s="14">
        <v>30.175999999999998</v>
      </c>
      <c r="AO21" s="14">
        <v>31.187000000000001</v>
      </c>
      <c r="AP21" s="14">
        <v>33.036999999999999</v>
      </c>
      <c r="AQ21" s="14">
        <v>34.173000000000002</v>
      </c>
      <c r="AR21" s="14">
        <v>35.572000000000003</v>
      </c>
      <c r="AS21" s="14">
        <v>36.875999999999998</v>
      </c>
      <c r="AT21" s="14">
        <v>38.185000000000002</v>
      </c>
      <c r="AU21" s="14">
        <v>38.857999999999997</v>
      </c>
      <c r="AV21" s="14">
        <v>39.058999999999997</v>
      </c>
      <c r="AW21" s="14">
        <v>43.185000000000002</v>
      </c>
      <c r="AX21" s="14">
        <v>46.865000000000002</v>
      </c>
      <c r="AY21" s="14">
        <v>49.381999999999998</v>
      </c>
    </row>
    <row r="22" spans="1:51" x14ac:dyDescent="0.25">
      <c r="A22" s="13" t="s">
        <v>147</v>
      </c>
      <c r="B22" s="13" t="s">
        <v>148</v>
      </c>
      <c r="C22" s="14">
        <v>4.3769999999999998</v>
      </c>
      <c r="D22" s="14">
        <v>4.556</v>
      </c>
      <c r="E22" s="14">
        <v>4.6749999999999998</v>
      </c>
      <c r="F22" s="14">
        <v>4.8099999999999996</v>
      </c>
      <c r="G22" s="14">
        <v>5.0670000000000002</v>
      </c>
      <c r="H22" s="14">
        <v>5.0960000000000001</v>
      </c>
      <c r="I22" s="14">
        <v>5.1310000000000002</v>
      </c>
      <c r="J22" s="14">
        <v>5.2670000000000003</v>
      </c>
      <c r="K22" s="14">
        <v>5.125</v>
      </c>
      <c r="L22" s="14">
        <v>5.1130000000000004</v>
      </c>
      <c r="M22" s="14">
        <v>5.2149999999999999</v>
      </c>
      <c r="N22" s="14">
        <v>5.4630000000000001</v>
      </c>
      <c r="O22" s="14">
        <v>5.6429999999999998</v>
      </c>
      <c r="P22" s="14">
        <v>5.7709999999999999</v>
      </c>
      <c r="Q22" s="14">
        <v>5.7960000000000003</v>
      </c>
      <c r="R22" s="14">
        <v>6.0129999999999999</v>
      </c>
      <c r="S22" s="14">
        <v>5.9880000000000004</v>
      </c>
      <c r="T22" s="14">
        <v>5.7370000000000001</v>
      </c>
      <c r="U22" s="14">
        <v>5.8339999999999996</v>
      </c>
      <c r="V22" s="14">
        <v>5.8979999999999997</v>
      </c>
      <c r="W22" s="14">
        <v>5.923</v>
      </c>
      <c r="X22" s="14">
        <v>5.9539999999999997</v>
      </c>
      <c r="Y22" s="14">
        <v>6.09</v>
      </c>
      <c r="Z22" s="14">
        <v>6.3280000000000003</v>
      </c>
      <c r="AA22" s="14">
        <v>6.3879999999999999</v>
      </c>
      <c r="AB22" s="14">
        <v>6.5620000000000003</v>
      </c>
      <c r="AC22" s="14">
        <v>6.5270000000000001</v>
      </c>
      <c r="AD22" s="14">
        <v>6.5890000000000004</v>
      </c>
      <c r="AE22" s="14">
        <v>6.766</v>
      </c>
      <c r="AF22" s="14">
        <v>6.7930000000000001</v>
      </c>
      <c r="AG22" s="14">
        <v>6.9749999999999996</v>
      </c>
      <c r="AH22" s="14">
        <v>7.2350000000000003</v>
      </c>
      <c r="AI22" s="14">
        <v>7.4779999999999998</v>
      </c>
      <c r="AJ22" s="14">
        <v>7.3479999999999999</v>
      </c>
      <c r="AK22" s="14">
        <v>7.0549999999999997</v>
      </c>
      <c r="AL22" s="14">
        <v>7.4610000000000003</v>
      </c>
      <c r="AM22" s="14">
        <v>7.7489999999999997</v>
      </c>
      <c r="AN22" s="14">
        <v>7.6740000000000004</v>
      </c>
      <c r="AO22" s="14">
        <v>7.67</v>
      </c>
      <c r="AP22" s="14">
        <v>7.7960000000000003</v>
      </c>
      <c r="AQ22" s="14">
        <v>7.8559999999999999</v>
      </c>
      <c r="AR22" s="14">
        <v>7.851</v>
      </c>
      <c r="AS22" s="14">
        <v>8.0519999999999996</v>
      </c>
      <c r="AT22" s="14">
        <v>8.2680000000000007</v>
      </c>
      <c r="AU22" s="14">
        <v>8.1760000000000002</v>
      </c>
      <c r="AV22" s="14">
        <v>7.702</v>
      </c>
      <c r="AW22" s="14">
        <v>8.3170000000000002</v>
      </c>
      <c r="AX22" s="14">
        <v>8.07</v>
      </c>
      <c r="AY22" s="14">
        <v>7.726</v>
      </c>
    </row>
    <row r="23" spans="1:51" x14ac:dyDescent="0.25">
      <c r="A23" s="13" t="s">
        <v>149</v>
      </c>
      <c r="B23" s="13" t="s">
        <v>150</v>
      </c>
      <c r="C23" s="14">
        <v>4.4859999999999998</v>
      </c>
      <c r="D23" s="14">
        <v>4.7169999999999996</v>
      </c>
      <c r="E23" s="14">
        <v>4.6150000000000002</v>
      </c>
      <c r="F23" s="14">
        <v>4.673</v>
      </c>
      <c r="G23" s="14">
        <v>4.7220000000000004</v>
      </c>
      <c r="H23" s="14">
        <v>4.7080000000000002</v>
      </c>
      <c r="I23" s="14">
        <v>4.7060000000000004</v>
      </c>
      <c r="J23" s="14">
        <v>4.7830000000000004</v>
      </c>
      <c r="K23" s="14">
        <v>4.6429999999999998</v>
      </c>
      <c r="L23" s="14">
        <v>4.4669999999999996</v>
      </c>
      <c r="M23" s="14">
        <v>4.3730000000000002</v>
      </c>
      <c r="N23" s="14">
        <v>4.4009999999999998</v>
      </c>
      <c r="O23" s="14">
        <v>4.4660000000000002</v>
      </c>
      <c r="P23" s="14">
        <v>4.577</v>
      </c>
      <c r="Q23" s="14">
        <v>4.5919999999999996</v>
      </c>
      <c r="R23" s="14">
        <v>4.6470000000000002</v>
      </c>
      <c r="S23" s="14">
        <v>4.7510000000000003</v>
      </c>
      <c r="T23" s="14">
        <v>4.649</v>
      </c>
      <c r="U23" s="14">
        <v>4.4480000000000004</v>
      </c>
      <c r="V23" s="14">
        <v>4.4740000000000002</v>
      </c>
      <c r="W23" s="14">
        <v>4.4980000000000002</v>
      </c>
      <c r="X23" s="14">
        <v>4.3470000000000004</v>
      </c>
      <c r="Y23" s="14">
        <v>4.34</v>
      </c>
      <c r="Z23" s="14">
        <v>4.3369999999999997</v>
      </c>
      <c r="AA23" s="14">
        <v>4.3470000000000004</v>
      </c>
      <c r="AB23" s="14">
        <v>4.5270000000000001</v>
      </c>
      <c r="AC23" s="14">
        <v>4.4989999999999997</v>
      </c>
      <c r="AD23" s="14">
        <v>4.4279999999999999</v>
      </c>
      <c r="AE23" s="14">
        <v>4.57</v>
      </c>
      <c r="AF23" s="14">
        <v>4.84</v>
      </c>
      <c r="AG23" s="14">
        <v>4.9580000000000002</v>
      </c>
      <c r="AH23" s="14">
        <v>5.1210000000000004</v>
      </c>
      <c r="AI23" s="14">
        <v>5.327</v>
      </c>
      <c r="AJ23" s="14">
        <v>5.234</v>
      </c>
      <c r="AK23" s="14">
        <v>4.8540000000000001</v>
      </c>
      <c r="AL23" s="14">
        <v>4.8070000000000004</v>
      </c>
      <c r="AM23" s="14">
        <v>4.8479999999999999</v>
      </c>
      <c r="AN23" s="14">
        <v>4.6959999999999997</v>
      </c>
      <c r="AO23" s="14">
        <v>4.7270000000000003</v>
      </c>
      <c r="AP23" s="14">
        <v>4.7</v>
      </c>
      <c r="AQ23" s="14">
        <v>4.742</v>
      </c>
      <c r="AR23" s="14">
        <v>4.6959999999999997</v>
      </c>
      <c r="AS23" s="14">
        <v>4.6779999999999999</v>
      </c>
      <c r="AT23" s="14">
        <v>4.8490000000000002</v>
      </c>
      <c r="AU23" s="14">
        <v>4.8440000000000003</v>
      </c>
      <c r="AV23" s="14">
        <v>4.7409999999999997</v>
      </c>
      <c r="AW23" s="14">
        <v>4.9829999999999997</v>
      </c>
      <c r="AX23" s="14">
        <v>4.5949999999999998</v>
      </c>
      <c r="AY23" s="14">
        <v>4.258</v>
      </c>
    </row>
    <row r="24" spans="1:51" x14ac:dyDescent="0.25">
      <c r="A24" s="13" t="s">
        <v>151</v>
      </c>
      <c r="B24" s="13" t="s">
        <v>152</v>
      </c>
      <c r="C24" s="14">
        <v>23.898</v>
      </c>
      <c r="D24" s="14">
        <v>26.372</v>
      </c>
      <c r="E24" s="14">
        <v>27.658000000000001</v>
      </c>
      <c r="F24" s="14">
        <v>29.329000000000001</v>
      </c>
      <c r="G24" s="14">
        <v>31.495999999999999</v>
      </c>
      <c r="H24" s="14">
        <v>28.838000000000001</v>
      </c>
      <c r="I24" s="14">
        <v>28.401</v>
      </c>
      <c r="J24" s="14">
        <v>29.61</v>
      </c>
      <c r="K24" s="14">
        <v>28.158999999999999</v>
      </c>
      <c r="L24" s="14">
        <v>27.038</v>
      </c>
      <c r="M24" s="14">
        <v>26.68</v>
      </c>
      <c r="N24" s="14">
        <v>27.215</v>
      </c>
      <c r="O24" s="14">
        <v>27.443999999999999</v>
      </c>
      <c r="P24" s="14">
        <v>28.344000000000001</v>
      </c>
      <c r="Q24" s="14">
        <v>29.795000000000002</v>
      </c>
      <c r="R24" s="14">
        <v>30.727</v>
      </c>
      <c r="S24" s="14">
        <v>30.998000000000001</v>
      </c>
      <c r="T24" s="14">
        <v>31.100999999999999</v>
      </c>
      <c r="U24" s="14">
        <v>30.431000000000001</v>
      </c>
      <c r="V24" s="14">
        <v>31.026</v>
      </c>
      <c r="W24" s="14">
        <v>31.34</v>
      </c>
      <c r="X24" s="14">
        <v>31.303000000000001</v>
      </c>
      <c r="Y24" s="14">
        <v>31.785</v>
      </c>
      <c r="Z24" s="14">
        <v>33.398000000000003</v>
      </c>
      <c r="AA24" s="14">
        <v>34.881</v>
      </c>
      <c r="AB24" s="14">
        <v>36.905000000000001</v>
      </c>
      <c r="AC24" s="14">
        <v>37.765000000000001</v>
      </c>
      <c r="AD24" s="14">
        <v>38.656999999999996</v>
      </c>
      <c r="AE24" s="14">
        <v>39.747999999999998</v>
      </c>
      <c r="AF24" s="14">
        <v>41.241</v>
      </c>
      <c r="AG24" s="14">
        <v>42.847999999999999</v>
      </c>
      <c r="AH24" s="14">
        <v>43.758000000000003</v>
      </c>
      <c r="AI24" s="14">
        <v>44.694000000000003</v>
      </c>
      <c r="AJ24" s="14">
        <v>43.939</v>
      </c>
      <c r="AK24" s="14">
        <v>42.709000000000003</v>
      </c>
      <c r="AL24" s="14">
        <v>43.451000000000001</v>
      </c>
      <c r="AM24" s="14">
        <v>43.981000000000002</v>
      </c>
      <c r="AN24" s="14">
        <v>43.344000000000001</v>
      </c>
      <c r="AO24" s="14">
        <v>43.054000000000002</v>
      </c>
      <c r="AP24" s="14">
        <v>43.878999999999998</v>
      </c>
      <c r="AQ24" s="14">
        <v>45.283999999999999</v>
      </c>
      <c r="AR24" s="14">
        <v>46.558</v>
      </c>
      <c r="AS24" s="14">
        <v>47.37</v>
      </c>
      <c r="AT24" s="14">
        <v>47.597999999999999</v>
      </c>
      <c r="AU24" s="14">
        <v>49.661000000000001</v>
      </c>
      <c r="AV24" s="14">
        <v>46.936</v>
      </c>
      <c r="AW24" s="14">
        <v>52.972000000000001</v>
      </c>
      <c r="AX24" s="14">
        <v>53.31</v>
      </c>
      <c r="AY24" s="14">
        <v>52.27</v>
      </c>
    </row>
    <row r="25" spans="1:51" x14ac:dyDescent="0.25">
      <c r="A25" s="13" t="s">
        <v>153</v>
      </c>
      <c r="B25" s="13" t="s">
        <v>154</v>
      </c>
      <c r="C25" s="14">
        <v>15.988</v>
      </c>
      <c r="D25" s="14">
        <v>16.515000000000001</v>
      </c>
      <c r="E25" s="14">
        <v>16.984000000000002</v>
      </c>
      <c r="F25" s="14">
        <v>16.509</v>
      </c>
      <c r="G25" s="14">
        <v>15.929</v>
      </c>
      <c r="H25" s="14">
        <v>16.684999999999999</v>
      </c>
      <c r="I25" s="14">
        <v>16.579999999999998</v>
      </c>
      <c r="J25" s="14">
        <v>16.802</v>
      </c>
      <c r="K25" s="14">
        <v>16.638999999999999</v>
      </c>
      <c r="L25" s="14">
        <v>16.562000000000001</v>
      </c>
      <c r="M25" s="14">
        <v>16.701000000000001</v>
      </c>
      <c r="N25" s="14">
        <v>16.913</v>
      </c>
      <c r="O25" s="14">
        <v>17.411999999999999</v>
      </c>
      <c r="P25" s="14">
        <v>17.568000000000001</v>
      </c>
      <c r="Q25" s="14">
        <v>17.928999999999998</v>
      </c>
      <c r="R25" s="14">
        <v>18.318999999999999</v>
      </c>
      <c r="S25" s="14">
        <v>18.491</v>
      </c>
      <c r="T25" s="14">
        <v>18.669</v>
      </c>
      <c r="U25" s="14">
        <v>18.974</v>
      </c>
      <c r="V25" s="14">
        <v>19.113</v>
      </c>
      <c r="W25" s="14">
        <v>19.39</v>
      </c>
      <c r="X25" s="14">
        <v>19.468</v>
      </c>
      <c r="Y25" s="14">
        <v>19.576000000000001</v>
      </c>
      <c r="Z25" s="14">
        <v>19.798999999999999</v>
      </c>
      <c r="AA25" s="14">
        <v>20.154</v>
      </c>
      <c r="AB25" s="14">
        <v>21.324999999999999</v>
      </c>
      <c r="AC25" s="14">
        <v>21.488</v>
      </c>
      <c r="AD25" s="14">
        <v>21.783000000000001</v>
      </c>
      <c r="AE25" s="14">
        <v>21.277999999999999</v>
      </c>
      <c r="AF25" s="14">
        <v>21.643999999999998</v>
      </c>
      <c r="AG25" s="14">
        <v>21.776</v>
      </c>
      <c r="AH25" s="14">
        <v>22.733000000000001</v>
      </c>
      <c r="AI25" s="14">
        <v>23.75</v>
      </c>
      <c r="AJ25" s="14">
        <v>24.027999999999999</v>
      </c>
      <c r="AK25" s="14">
        <v>22.916</v>
      </c>
      <c r="AL25" s="14">
        <v>23.295000000000002</v>
      </c>
      <c r="AM25" s="14">
        <v>23.414999999999999</v>
      </c>
      <c r="AN25" s="14">
        <v>23.207999999999998</v>
      </c>
      <c r="AO25" s="14">
        <v>22.783000000000001</v>
      </c>
      <c r="AP25" s="14">
        <v>22.637</v>
      </c>
      <c r="AQ25" s="14">
        <v>22.448</v>
      </c>
      <c r="AR25" s="14">
        <v>22.571999999999999</v>
      </c>
      <c r="AS25" s="14">
        <v>22.798999999999999</v>
      </c>
      <c r="AT25" s="14">
        <v>23.041</v>
      </c>
      <c r="AU25" s="14">
        <v>23.364999999999998</v>
      </c>
      <c r="AV25" s="14">
        <v>21.948</v>
      </c>
      <c r="AW25" s="14">
        <v>25.158000000000001</v>
      </c>
      <c r="AX25" s="14">
        <v>25.794</v>
      </c>
      <c r="AY25" s="14">
        <v>25.841000000000001</v>
      </c>
    </row>
    <row r="26" spans="1:51" x14ac:dyDescent="0.25">
      <c r="A26" s="13" t="s">
        <v>155</v>
      </c>
      <c r="B26" s="13" t="s">
        <v>2</v>
      </c>
      <c r="C26" s="14">
        <v>222.9</v>
      </c>
      <c r="D26" s="14">
        <v>233.81100000000001</v>
      </c>
      <c r="E26" s="14">
        <v>242.9</v>
      </c>
      <c r="F26" s="14">
        <v>253.60499999999999</v>
      </c>
      <c r="G26" s="14">
        <v>262.50200000000001</v>
      </c>
      <c r="H26" s="14">
        <v>271.43700000000001</v>
      </c>
      <c r="I26" s="14">
        <v>279.14</v>
      </c>
      <c r="J26" s="14">
        <v>287.70299999999997</v>
      </c>
      <c r="K26" s="14">
        <v>294.36500000000001</v>
      </c>
      <c r="L26" s="14">
        <v>301.26</v>
      </c>
      <c r="M26" s="14">
        <v>308.77</v>
      </c>
      <c r="N26" s="14">
        <v>317.91300000000001</v>
      </c>
      <c r="O26" s="14">
        <v>328.36900000000003</v>
      </c>
      <c r="P26" s="14">
        <v>341.93</v>
      </c>
      <c r="Q26" s="14">
        <v>356.36700000000002</v>
      </c>
      <c r="R26" s="14">
        <v>367.44299999999998</v>
      </c>
      <c r="S26" s="14">
        <v>373.64800000000002</v>
      </c>
      <c r="T26" s="14">
        <v>381.90899999999999</v>
      </c>
      <c r="U26" s="14">
        <v>389.49</v>
      </c>
      <c r="V26" s="14">
        <v>398.43099999999998</v>
      </c>
      <c r="W26" s="14">
        <v>408.76900000000001</v>
      </c>
      <c r="X26" s="14">
        <v>418.52600000000001</v>
      </c>
      <c r="Y26" s="14">
        <v>429.53399999999999</v>
      </c>
      <c r="Z26" s="14">
        <v>448.08499999999998</v>
      </c>
      <c r="AA26" s="14">
        <v>466.245</v>
      </c>
      <c r="AB26" s="14">
        <v>489.27300000000002</v>
      </c>
      <c r="AC26" s="14">
        <v>503.18</v>
      </c>
      <c r="AD26" s="14">
        <v>518.00099999999998</v>
      </c>
      <c r="AE26" s="14">
        <v>526.92100000000005</v>
      </c>
      <c r="AF26" s="14">
        <v>538.73500000000001</v>
      </c>
      <c r="AG26" s="14">
        <v>551.35199999999998</v>
      </c>
      <c r="AH26" s="14">
        <v>566.45000000000005</v>
      </c>
      <c r="AI26" s="14">
        <v>581.82799999999997</v>
      </c>
      <c r="AJ26" s="14">
        <v>587.81100000000004</v>
      </c>
      <c r="AK26" s="14">
        <v>591.24800000000005</v>
      </c>
      <c r="AL26" s="14">
        <v>602.01</v>
      </c>
      <c r="AM26" s="14">
        <v>608.16399999999999</v>
      </c>
      <c r="AN26" s="14">
        <v>614.06299999999999</v>
      </c>
      <c r="AO26" s="14">
        <v>622.31700000000001</v>
      </c>
      <c r="AP26" s="14">
        <v>631.322</v>
      </c>
      <c r="AQ26" s="14">
        <v>639.18700000000001</v>
      </c>
      <c r="AR26" s="14">
        <v>645.36099999999999</v>
      </c>
      <c r="AS26" s="14">
        <v>660.67200000000003</v>
      </c>
      <c r="AT26" s="14">
        <v>673.649</v>
      </c>
      <c r="AU26" s="14">
        <v>689.05100000000004</v>
      </c>
      <c r="AV26" s="14">
        <v>616.04300000000001</v>
      </c>
      <c r="AW26" s="14">
        <v>653.41300000000001</v>
      </c>
      <c r="AX26" s="14">
        <v>722.34799999999996</v>
      </c>
      <c r="AY26" s="14">
        <v>743.428</v>
      </c>
    </row>
    <row r="27" spans="1:51" x14ac:dyDescent="0.25">
      <c r="A27" s="13" t="s">
        <v>156</v>
      </c>
      <c r="B27" s="13" t="s">
        <v>157</v>
      </c>
      <c r="C27" s="14">
        <v>70.992999999999995</v>
      </c>
      <c r="D27" s="14">
        <v>73.843000000000004</v>
      </c>
      <c r="E27" s="14">
        <v>77.41</v>
      </c>
      <c r="F27" s="14">
        <v>80.712999999999994</v>
      </c>
      <c r="G27" s="14">
        <v>81.545000000000002</v>
      </c>
      <c r="H27" s="14">
        <v>82.322999999999993</v>
      </c>
      <c r="I27" s="14">
        <v>83.617999999999995</v>
      </c>
      <c r="J27" s="14">
        <v>85.534999999999997</v>
      </c>
      <c r="K27" s="14">
        <v>85.28</v>
      </c>
      <c r="L27" s="14">
        <v>85.683999999999997</v>
      </c>
      <c r="M27" s="14">
        <v>87.480999999999995</v>
      </c>
      <c r="N27" s="14">
        <v>89.019000000000005</v>
      </c>
      <c r="O27" s="14">
        <v>90.100999999999999</v>
      </c>
      <c r="P27" s="14">
        <v>93.608000000000004</v>
      </c>
      <c r="Q27" s="14">
        <v>97.649000000000001</v>
      </c>
      <c r="R27" s="14">
        <v>99.986999999999995</v>
      </c>
      <c r="S27" s="14">
        <v>99.712999999999994</v>
      </c>
      <c r="T27" s="14">
        <v>99.82</v>
      </c>
      <c r="U27" s="14">
        <v>98.051000000000002</v>
      </c>
      <c r="V27" s="14">
        <v>97.847999999999999</v>
      </c>
      <c r="W27" s="14">
        <v>98.167000000000002</v>
      </c>
      <c r="X27" s="14">
        <v>96.997</v>
      </c>
      <c r="Y27" s="14">
        <v>99.144999999999996</v>
      </c>
      <c r="Z27" s="14">
        <v>104.209</v>
      </c>
      <c r="AA27" s="14">
        <v>109.16500000000001</v>
      </c>
      <c r="AB27" s="14">
        <v>115.337</v>
      </c>
      <c r="AC27" s="14">
        <v>116.971</v>
      </c>
      <c r="AD27" s="14">
        <v>117.834</v>
      </c>
      <c r="AE27" s="14">
        <v>119.158</v>
      </c>
      <c r="AF27" s="14">
        <v>121.42400000000001</v>
      </c>
      <c r="AG27" s="14">
        <v>124.22</v>
      </c>
      <c r="AH27" s="14">
        <v>127.922</v>
      </c>
      <c r="AI27" s="14">
        <v>130.679</v>
      </c>
      <c r="AJ27" s="14">
        <v>130.303</v>
      </c>
      <c r="AK27" s="14">
        <v>126.456</v>
      </c>
      <c r="AL27" s="14">
        <v>128.50200000000001</v>
      </c>
      <c r="AM27" s="14">
        <v>130.62700000000001</v>
      </c>
      <c r="AN27" s="14">
        <v>129.828</v>
      </c>
      <c r="AO27" s="14">
        <v>129.26499999999999</v>
      </c>
      <c r="AP27" s="14">
        <v>130.489</v>
      </c>
      <c r="AQ27" s="14">
        <v>131.26</v>
      </c>
      <c r="AR27" s="14">
        <v>132.99100000000001</v>
      </c>
      <c r="AS27" s="14">
        <v>138.18600000000001</v>
      </c>
      <c r="AT27" s="14">
        <v>142.95400000000001</v>
      </c>
      <c r="AU27" s="14">
        <v>148.97800000000001</v>
      </c>
      <c r="AV27" s="14">
        <v>100.384</v>
      </c>
      <c r="AW27" s="14">
        <v>116.09699999999999</v>
      </c>
      <c r="AX27" s="14">
        <v>155.143</v>
      </c>
      <c r="AY27" s="14">
        <v>163.929</v>
      </c>
    </row>
    <row r="28" spans="1:51" x14ac:dyDescent="0.25">
      <c r="A28" s="13" t="s">
        <v>158</v>
      </c>
      <c r="B28" s="13" t="s">
        <v>6</v>
      </c>
      <c r="C28" s="14">
        <v>6.72</v>
      </c>
      <c r="D28" s="14">
        <v>7.1189999999999998</v>
      </c>
      <c r="E28" s="14">
        <v>7.1059999999999999</v>
      </c>
      <c r="F28" s="14">
        <v>7.1040000000000001</v>
      </c>
      <c r="G28" s="14">
        <v>6.899</v>
      </c>
      <c r="H28" s="14">
        <v>6.625</v>
      </c>
      <c r="I28" s="14">
        <v>6.5609999999999999</v>
      </c>
      <c r="J28" s="14">
        <v>6.69</v>
      </c>
      <c r="K28" s="14">
        <v>6.4290000000000003</v>
      </c>
      <c r="L28" s="14">
        <v>6.4610000000000003</v>
      </c>
      <c r="M28" s="14">
        <v>6.4260000000000002</v>
      </c>
      <c r="N28" s="14">
        <v>6.5190000000000001</v>
      </c>
      <c r="O28" s="14">
        <v>6.5279999999999996</v>
      </c>
      <c r="P28" s="14">
        <v>6.6349999999999998</v>
      </c>
      <c r="Q28" s="14">
        <v>6.7729999999999997</v>
      </c>
      <c r="R28" s="14">
        <v>6.7560000000000002</v>
      </c>
      <c r="S28" s="14">
        <v>6.577</v>
      </c>
      <c r="T28" s="14">
        <v>6.4489999999999998</v>
      </c>
      <c r="U28" s="14">
        <v>6.2839999999999998</v>
      </c>
      <c r="V28" s="14">
        <v>6.21</v>
      </c>
      <c r="W28" s="14">
        <v>6.234</v>
      </c>
      <c r="X28" s="14">
        <v>5.7140000000000004</v>
      </c>
      <c r="Y28" s="14">
        <v>5.5579999999999998</v>
      </c>
      <c r="Z28" s="14">
        <v>5.6150000000000002</v>
      </c>
      <c r="AA28" s="14">
        <v>5.9119999999999999</v>
      </c>
      <c r="AB28" s="14">
        <v>6.08</v>
      </c>
      <c r="AC28" s="14">
        <v>6.1139999999999999</v>
      </c>
      <c r="AD28" s="14">
        <v>6.2279999999999998</v>
      </c>
      <c r="AE28" s="14">
        <v>6.0720000000000001</v>
      </c>
      <c r="AF28" s="14">
        <v>6.109</v>
      </c>
      <c r="AG28" s="14">
        <v>6.1219999999999999</v>
      </c>
      <c r="AH28" s="14">
        <v>6.1079999999999997</v>
      </c>
      <c r="AI28" s="14">
        <v>6.1369999999999996</v>
      </c>
      <c r="AJ28" s="14">
        <v>5.9420000000000002</v>
      </c>
      <c r="AK28" s="14">
        <v>5.4260000000000002</v>
      </c>
      <c r="AL28" s="14">
        <v>5.2629999999999999</v>
      </c>
      <c r="AM28" s="14">
        <v>5.1539999999999999</v>
      </c>
      <c r="AN28" s="14">
        <v>4.8639999999999999</v>
      </c>
      <c r="AO28" s="14">
        <v>4.7850000000000001</v>
      </c>
      <c r="AP28" s="14">
        <v>4.6390000000000002</v>
      </c>
      <c r="AQ28" s="14">
        <v>4.609</v>
      </c>
      <c r="AR28" s="14">
        <v>4.8220000000000001</v>
      </c>
      <c r="AS28" s="14">
        <v>5.048</v>
      </c>
      <c r="AT28" s="14">
        <v>5.2110000000000003</v>
      </c>
      <c r="AU28" s="14">
        <v>5.3579999999999997</v>
      </c>
      <c r="AV28" s="14">
        <v>4.8360000000000003</v>
      </c>
      <c r="AW28" s="14">
        <v>5.3739999999999997</v>
      </c>
      <c r="AX28" s="14">
        <v>5.4340000000000002</v>
      </c>
      <c r="AY28" s="14">
        <v>5.46</v>
      </c>
    </row>
    <row r="29" spans="1:51" x14ac:dyDescent="0.25">
      <c r="A29" s="13" t="s">
        <v>159</v>
      </c>
      <c r="B29" s="13" t="s">
        <v>160</v>
      </c>
      <c r="C29" s="14">
        <v>17.600999999999999</v>
      </c>
      <c r="D29" s="14">
        <v>18.562999999999999</v>
      </c>
      <c r="E29" s="14">
        <v>19.378</v>
      </c>
      <c r="F29" s="14">
        <v>20.516999999999999</v>
      </c>
      <c r="G29" s="14">
        <v>21.318000000000001</v>
      </c>
      <c r="H29" s="14">
        <v>21.617999999999999</v>
      </c>
      <c r="I29" s="14">
        <v>22.31</v>
      </c>
      <c r="J29" s="14">
        <v>22.702000000000002</v>
      </c>
      <c r="K29" s="14">
        <v>22.802</v>
      </c>
      <c r="L29" s="14">
        <v>22.79</v>
      </c>
      <c r="M29" s="14">
        <v>23.343</v>
      </c>
      <c r="N29" s="14">
        <v>23.390999999999998</v>
      </c>
      <c r="O29" s="14">
        <v>23.954999999999998</v>
      </c>
      <c r="P29" s="14">
        <v>24.997</v>
      </c>
      <c r="Q29" s="14">
        <v>25.957999999999998</v>
      </c>
      <c r="R29" s="14">
        <v>26.78</v>
      </c>
      <c r="S29" s="14">
        <v>26.157</v>
      </c>
      <c r="T29" s="14">
        <v>26.797000000000001</v>
      </c>
      <c r="U29" s="14">
        <v>26.13</v>
      </c>
      <c r="V29" s="14">
        <v>26.335000000000001</v>
      </c>
      <c r="W29" s="14">
        <v>26.294</v>
      </c>
      <c r="X29" s="14">
        <v>27.495999999999999</v>
      </c>
      <c r="Y29" s="14">
        <v>28.228999999999999</v>
      </c>
      <c r="Z29" s="14">
        <v>29.38</v>
      </c>
      <c r="AA29" s="14">
        <v>30.975000000000001</v>
      </c>
      <c r="AB29" s="14">
        <v>32.436999999999998</v>
      </c>
      <c r="AC29" s="14">
        <v>32.816000000000003</v>
      </c>
      <c r="AD29" s="14">
        <v>33.424999999999997</v>
      </c>
      <c r="AE29" s="14">
        <v>33.363999999999997</v>
      </c>
      <c r="AF29" s="14">
        <v>35.115000000000002</v>
      </c>
      <c r="AG29" s="14">
        <v>36.256999999999998</v>
      </c>
      <c r="AH29" s="14">
        <v>37.646000000000001</v>
      </c>
      <c r="AI29" s="14">
        <v>38.616</v>
      </c>
      <c r="AJ29" s="14">
        <v>39.874000000000002</v>
      </c>
      <c r="AK29" s="14">
        <v>39.28</v>
      </c>
      <c r="AL29" s="14">
        <v>40.06</v>
      </c>
      <c r="AM29" s="14">
        <v>41.183999999999997</v>
      </c>
      <c r="AN29" s="14">
        <v>41.241</v>
      </c>
      <c r="AO29" s="14">
        <v>41.707000000000001</v>
      </c>
      <c r="AP29" s="14">
        <v>41.777999999999999</v>
      </c>
      <c r="AQ29" s="14">
        <v>42.037999999999997</v>
      </c>
      <c r="AR29" s="14">
        <v>42.076999999999998</v>
      </c>
      <c r="AS29" s="14">
        <v>43.512999999999998</v>
      </c>
      <c r="AT29" s="14">
        <v>44.527999999999999</v>
      </c>
      <c r="AU29" s="14">
        <v>45.935000000000002</v>
      </c>
      <c r="AV29" s="14">
        <v>27.899000000000001</v>
      </c>
      <c r="AW29" s="14">
        <v>32.472000000000001</v>
      </c>
      <c r="AX29" s="14">
        <v>42.264000000000003</v>
      </c>
      <c r="AY29" s="14">
        <v>45.125</v>
      </c>
    </row>
    <row r="30" spans="1:51" s="5" customFormat="1" x14ac:dyDescent="0.25">
      <c r="A30" s="60" t="s">
        <v>161</v>
      </c>
      <c r="B30" s="60" t="s">
        <v>162</v>
      </c>
      <c r="C30" s="61">
        <v>48.389000000000003</v>
      </c>
      <c r="D30" s="61">
        <v>49.917000000000002</v>
      </c>
      <c r="E30" s="61">
        <v>52.634</v>
      </c>
      <c r="F30" s="61">
        <v>54.648000000000003</v>
      </c>
      <c r="G30" s="61">
        <v>54.618000000000002</v>
      </c>
      <c r="H30" s="61">
        <v>55.210999999999999</v>
      </c>
      <c r="I30" s="61">
        <v>55.72</v>
      </c>
      <c r="J30" s="61">
        <v>57.164000000000001</v>
      </c>
      <c r="K30" s="61">
        <v>56.917999999999999</v>
      </c>
      <c r="L30" s="61">
        <v>57.341999999999999</v>
      </c>
      <c r="M30" s="61">
        <v>58.551000000000002</v>
      </c>
      <c r="N30" s="61">
        <v>60.06</v>
      </c>
      <c r="O30" s="61">
        <v>60.481000000000002</v>
      </c>
      <c r="P30" s="61">
        <v>62.805</v>
      </c>
      <c r="Q30" s="61">
        <v>65.760000000000005</v>
      </c>
      <c r="R30" s="61">
        <v>67.233999999999995</v>
      </c>
      <c r="S30" s="61">
        <v>67.786000000000001</v>
      </c>
      <c r="T30" s="61">
        <v>67.272999999999996</v>
      </c>
      <c r="U30" s="61">
        <v>66.331999999999994</v>
      </c>
      <c r="V30" s="61">
        <v>65.953000000000003</v>
      </c>
      <c r="W30" s="61">
        <v>66.307000000000002</v>
      </c>
      <c r="X30" s="61">
        <v>64.212000000000003</v>
      </c>
      <c r="Y30" s="61">
        <v>65.725999999999999</v>
      </c>
      <c r="Z30" s="61">
        <v>69.584999999999994</v>
      </c>
      <c r="AA30" s="61">
        <v>72.653000000000006</v>
      </c>
      <c r="AB30" s="61">
        <v>77.210999999999999</v>
      </c>
      <c r="AC30" s="61">
        <v>78.436000000000007</v>
      </c>
      <c r="AD30" s="61">
        <v>78.558000000000007</v>
      </c>
      <c r="AE30" s="61">
        <v>80.096000000000004</v>
      </c>
      <c r="AF30" s="61">
        <v>80.472999999999999</v>
      </c>
      <c r="AG30" s="61">
        <v>82.076999999999998</v>
      </c>
      <c r="AH30" s="61">
        <v>84.364999999999995</v>
      </c>
      <c r="AI30" s="61">
        <v>86.105999999999995</v>
      </c>
      <c r="AJ30" s="61">
        <v>84.572999999999993</v>
      </c>
      <c r="AK30" s="61">
        <v>81.774000000000001</v>
      </c>
      <c r="AL30" s="61">
        <v>83.177999999999997</v>
      </c>
      <c r="AM30" s="61">
        <v>84.251000000000005</v>
      </c>
      <c r="AN30" s="61">
        <v>83.659000000000006</v>
      </c>
      <c r="AO30" s="61">
        <v>82.671999999999997</v>
      </c>
      <c r="AP30" s="61">
        <v>83.978999999999999</v>
      </c>
      <c r="AQ30" s="61">
        <v>84.518000000000001</v>
      </c>
      <c r="AR30" s="61">
        <v>86.018000000000001</v>
      </c>
      <c r="AS30" s="61">
        <v>89.552000000000007</v>
      </c>
      <c r="AT30" s="61">
        <v>93.147000000000006</v>
      </c>
      <c r="AU30" s="61">
        <v>97.616</v>
      </c>
      <c r="AV30" s="61">
        <v>67.649000000000001</v>
      </c>
      <c r="AW30" s="61">
        <v>78.251000000000005</v>
      </c>
      <c r="AX30" s="61">
        <v>107.49</v>
      </c>
      <c r="AY30" s="61">
        <v>113.37</v>
      </c>
    </row>
    <row r="31" spans="1:51" x14ac:dyDescent="0.25">
      <c r="A31" s="13" t="s">
        <v>163</v>
      </c>
      <c r="B31" s="13" t="s">
        <v>164</v>
      </c>
      <c r="C31" s="14">
        <v>4.7080000000000002</v>
      </c>
      <c r="D31" s="14">
        <v>5.2709999999999999</v>
      </c>
      <c r="E31" s="14">
        <v>5.8659999999999997</v>
      </c>
      <c r="F31" s="14">
        <v>6.4459999999999997</v>
      </c>
      <c r="G31" s="14">
        <v>7.0609999999999999</v>
      </c>
      <c r="H31" s="14">
        <v>7.6470000000000002</v>
      </c>
      <c r="I31" s="14">
        <v>8.3019999999999996</v>
      </c>
      <c r="J31" s="14">
        <v>8.8369999999999997</v>
      </c>
      <c r="K31" s="14">
        <v>9.2390000000000008</v>
      </c>
      <c r="L31" s="14">
        <v>9.5259999999999998</v>
      </c>
      <c r="M31" s="14">
        <v>9.8550000000000004</v>
      </c>
      <c r="N31" s="14">
        <v>10.102</v>
      </c>
      <c r="O31" s="14">
        <v>10.494</v>
      </c>
      <c r="P31" s="14">
        <v>11.015000000000001</v>
      </c>
      <c r="Q31" s="14">
        <v>11.733000000000001</v>
      </c>
      <c r="R31" s="14">
        <v>12.34</v>
      </c>
      <c r="S31" s="14">
        <v>12.757999999999999</v>
      </c>
      <c r="T31" s="14">
        <v>13.076000000000001</v>
      </c>
      <c r="U31" s="14">
        <v>13.503</v>
      </c>
      <c r="V31" s="14">
        <v>14.122999999999999</v>
      </c>
      <c r="W31" s="14">
        <v>14.734999999999999</v>
      </c>
      <c r="X31" s="14">
        <v>15.269</v>
      </c>
      <c r="Y31" s="14">
        <v>16.172999999999998</v>
      </c>
      <c r="Z31" s="14">
        <v>18.379000000000001</v>
      </c>
      <c r="AA31" s="14">
        <v>20.805</v>
      </c>
      <c r="AB31" s="14">
        <v>23.899000000000001</v>
      </c>
      <c r="AC31" s="14">
        <v>26.899000000000001</v>
      </c>
      <c r="AD31" s="14">
        <v>29.655999999999999</v>
      </c>
      <c r="AE31" s="14">
        <v>30.795999999999999</v>
      </c>
      <c r="AF31" s="14">
        <v>32.383000000000003</v>
      </c>
      <c r="AG31" s="14">
        <v>33.784999999999997</v>
      </c>
      <c r="AH31" s="14">
        <v>35.447000000000003</v>
      </c>
      <c r="AI31" s="14">
        <v>36.851999999999997</v>
      </c>
      <c r="AJ31" s="14">
        <v>37.869999999999997</v>
      </c>
      <c r="AK31" s="14">
        <v>38.04</v>
      </c>
      <c r="AL31" s="14">
        <v>39.110999999999997</v>
      </c>
      <c r="AM31" s="14">
        <v>39.298999999999999</v>
      </c>
      <c r="AN31" s="14">
        <v>41.003999999999998</v>
      </c>
      <c r="AO31" s="14">
        <v>43.171999999999997</v>
      </c>
      <c r="AP31" s="14">
        <v>43.682000000000002</v>
      </c>
      <c r="AQ31" s="14">
        <v>43.953000000000003</v>
      </c>
      <c r="AR31" s="14">
        <v>43.728999999999999</v>
      </c>
      <c r="AS31" s="14">
        <v>44.392000000000003</v>
      </c>
      <c r="AT31" s="14">
        <v>45.523000000000003</v>
      </c>
      <c r="AU31" s="14">
        <v>46.764000000000003</v>
      </c>
      <c r="AV31" s="14">
        <v>46.433999999999997</v>
      </c>
      <c r="AW31" s="14">
        <v>48.255000000000003</v>
      </c>
      <c r="AX31" s="14">
        <v>49.856000000000002</v>
      </c>
      <c r="AY31" s="14">
        <v>52.66</v>
      </c>
    </row>
    <row r="32" spans="1:51" x14ac:dyDescent="0.25">
      <c r="A32" s="13" t="s">
        <v>165</v>
      </c>
      <c r="B32" s="13" t="s">
        <v>166</v>
      </c>
      <c r="C32" s="14">
        <v>7.569</v>
      </c>
      <c r="D32" s="14">
        <v>7.8959999999999999</v>
      </c>
      <c r="E32" s="14">
        <v>8.2539999999999996</v>
      </c>
      <c r="F32" s="14">
        <v>8.7799999999999994</v>
      </c>
      <c r="G32" s="14">
        <v>8.9209999999999994</v>
      </c>
      <c r="H32" s="14">
        <v>8.9819999999999993</v>
      </c>
      <c r="I32" s="14">
        <v>9.125</v>
      </c>
      <c r="J32" s="14">
        <v>9.4949999999999992</v>
      </c>
      <c r="K32" s="14">
        <v>9.58</v>
      </c>
      <c r="L32" s="14">
        <v>9.65</v>
      </c>
      <c r="M32" s="14">
        <v>9.81</v>
      </c>
      <c r="N32" s="14">
        <v>9.94</v>
      </c>
      <c r="O32" s="14">
        <v>9.952</v>
      </c>
      <c r="P32" s="14">
        <v>10.302</v>
      </c>
      <c r="Q32" s="14">
        <v>10.874000000000001</v>
      </c>
      <c r="R32" s="14">
        <v>11.161</v>
      </c>
      <c r="S32" s="14">
        <v>11.257</v>
      </c>
      <c r="T32" s="14">
        <v>11.326000000000001</v>
      </c>
      <c r="U32" s="14">
        <v>11.472</v>
      </c>
      <c r="V32" s="14">
        <v>11.901999999999999</v>
      </c>
      <c r="W32" s="14">
        <v>12.161</v>
      </c>
      <c r="X32" s="14">
        <v>12.077</v>
      </c>
      <c r="Y32" s="14">
        <v>12.651</v>
      </c>
      <c r="Z32" s="14">
        <v>13.750999999999999</v>
      </c>
      <c r="AA32" s="14">
        <v>13.85</v>
      </c>
      <c r="AB32" s="14">
        <v>14.15</v>
      </c>
      <c r="AC32" s="14">
        <v>14.891</v>
      </c>
      <c r="AD32" s="14">
        <v>15.563000000000001</v>
      </c>
      <c r="AE32" s="14">
        <v>15.231</v>
      </c>
      <c r="AF32" s="14">
        <v>16.024000000000001</v>
      </c>
      <c r="AG32" s="14">
        <v>16.193000000000001</v>
      </c>
      <c r="AH32" s="14">
        <v>16.553999999999998</v>
      </c>
      <c r="AI32" s="14">
        <v>16.721</v>
      </c>
      <c r="AJ32" s="14">
        <v>16.597000000000001</v>
      </c>
      <c r="AK32" s="14">
        <v>16.009</v>
      </c>
      <c r="AL32" s="14">
        <v>15.858000000000001</v>
      </c>
      <c r="AM32" s="14">
        <v>15.377000000000001</v>
      </c>
      <c r="AN32" s="14">
        <v>15.121</v>
      </c>
      <c r="AO32" s="14">
        <v>14.795999999999999</v>
      </c>
      <c r="AP32" s="14">
        <v>14.673</v>
      </c>
      <c r="AQ32" s="14">
        <v>14.739000000000001</v>
      </c>
      <c r="AR32" s="14">
        <v>14.794</v>
      </c>
      <c r="AS32" s="14">
        <v>14.773999999999999</v>
      </c>
      <c r="AT32" s="14">
        <v>14.881</v>
      </c>
      <c r="AU32" s="14">
        <v>15.116</v>
      </c>
      <c r="AV32" s="14">
        <v>14.041</v>
      </c>
      <c r="AW32" s="14">
        <v>14.994999999999999</v>
      </c>
      <c r="AX32" s="14">
        <v>15.506</v>
      </c>
      <c r="AY32" s="14">
        <v>16.257999999999999</v>
      </c>
    </row>
    <row r="33" spans="1:51" x14ac:dyDescent="0.25">
      <c r="A33" s="13" t="s">
        <v>167</v>
      </c>
      <c r="B33" s="13" t="s">
        <v>168</v>
      </c>
      <c r="C33" s="14">
        <v>0.75600000000000001</v>
      </c>
      <c r="D33" s="14">
        <v>0.96199999999999997</v>
      </c>
      <c r="E33" s="14">
        <v>1.177</v>
      </c>
      <c r="F33" s="14">
        <v>1.351</v>
      </c>
      <c r="G33" s="14">
        <v>1.625</v>
      </c>
      <c r="H33" s="14">
        <v>1.9</v>
      </c>
      <c r="I33" s="14">
        <v>2.2160000000000002</v>
      </c>
      <c r="J33" s="14">
        <v>2.4159999999999999</v>
      </c>
      <c r="K33" s="14">
        <v>2.6280000000000001</v>
      </c>
      <c r="L33" s="14">
        <v>2.778</v>
      </c>
      <c r="M33" s="14">
        <v>2.9209999999999998</v>
      </c>
      <c r="N33" s="14">
        <v>3.0179999999999998</v>
      </c>
      <c r="O33" s="14">
        <v>3.2469999999999999</v>
      </c>
      <c r="P33" s="14">
        <v>3.4430000000000001</v>
      </c>
      <c r="Q33" s="14">
        <v>3.694</v>
      </c>
      <c r="R33" s="14">
        <v>3.9649999999999999</v>
      </c>
      <c r="S33" s="14">
        <v>4.1859999999999999</v>
      </c>
      <c r="T33" s="14">
        <v>4.367</v>
      </c>
      <c r="U33" s="14">
        <v>4.5739999999999998</v>
      </c>
      <c r="V33" s="14">
        <v>4.76</v>
      </c>
      <c r="W33" s="14">
        <v>4.96</v>
      </c>
      <c r="X33" s="14">
        <v>5.2830000000000004</v>
      </c>
      <c r="Y33" s="14">
        <v>5.585</v>
      </c>
      <c r="Z33" s="14">
        <v>6.4710000000000001</v>
      </c>
      <c r="AA33" s="14">
        <v>8.0879999999999992</v>
      </c>
      <c r="AB33" s="14">
        <v>10.25</v>
      </c>
      <c r="AC33" s="14">
        <v>12.095000000000001</v>
      </c>
      <c r="AD33" s="14">
        <v>13.895</v>
      </c>
      <c r="AE33" s="14">
        <v>15.016999999999999</v>
      </c>
      <c r="AF33" s="14">
        <v>15.802</v>
      </c>
      <c r="AG33" s="14">
        <v>16.79</v>
      </c>
      <c r="AH33" s="14">
        <v>17.867999999999999</v>
      </c>
      <c r="AI33" s="14">
        <v>18.844999999999999</v>
      </c>
      <c r="AJ33" s="14">
        <v>19.72</v>
      </c>
      <c r="AK33" s="14">
        <v>20.280999999999999</v>
      </c>
      <c r="AL33" s="14">
        <v>21.324999999999999</v>
      </c>
      <c r="AM33" s="14">
        <v>21.785</v>
      </c>
      <c r="AN33" s="14">
        <v>23.370999999999999</v>
      </c>
      <c r="AO33" s="14">
        <v>25.626000000000001</v>
      </c>
      <c r="AP33" s="14">
        <v>26.199000000000002</v>
      </c>
      <c r="AQ33" s="14">
        <v>26.29</v>
      </c>
      <c r="AR33" s="14">
        <v>25.856000000000002</v>
      </c>
      <c r="AS33" s="14">
        <v>26.260999999999999</v>
      </c>
      <c r="AT33" s="14">
        <v>27.027000000000001</v>
      </c>
      <c r="AU33" s="14">
        <v>27.786999999999999</v>
      </c>
      <c r="AV33" s="14">
        <v>28.542000000000002</v>
      </c>
      <c r="AW33" s="14">
        <v>28.963000000000001</v>
      </c>
      <c r="AX33" s="14">
        <v>29.585000000000001</v>
      </c>
      <c r="AY33" s="14">
        <v>31.355</v>
      </c>
    </row>
    <row r="34" spans="1:51" x14ac:dyDescent="0.25">
      <c r="A34" s="13" t="s">
        <v>169</v>
      </c>
      <c r="B34" s="13" t="s">
        <v>170</v>
      </c>
      <c r="C34" s="14">
        <v>8.9999999999999993E-3</v>
      </c>
      <c r="D34" s="14">
        <v>1.4999999999999999E-2</v>
      </c>
      <c r="E34" s="14">
        <v>2.1000000000000001E-2</v>
      </c>
      <c r="F34" s="14">
        <v>2.8000000000000001E-2</v>
      </c>
      <c r="G34" s="14">
        <v>3.4000000000000002E-2</v>
      </c>
      <c r="H34" s="14">
        <v>4.5999999999999999E-2</v>
      </c>
      <c r="I34" s="14">
        <v>4.7E-2</v>
      </c>
      <c r="J34" s="14">
        <v>5.1999999999999998E-2</v>
      </c>
      <c r="K34" s="14">
        <v>5.7000000000000002E-2</v>
      </c>
      <c r="L34" s="14">
        <v>6.0999999999999999E-2</v>
      </c>
      <c r="M34" s="14">
        <v>6.9000000000000006E-2</v>
      </c>
      <c r="N34" s="14">
        <v>8.3000000000000004E-2</v>
      </c>
      <c r="O34" s="14">
        <v>9.6000000000000002E-2</v>
      </c>
      <c r="P34" s="14">
        <v>0.11600000000000001</v>
      </c>
      <c r="Q34" s="14">
        <v>0.13600000000000001</v>
      </c>
      <c r="R34" s="14">
        <v>0.16800000000000001</v>
      </c>
      <c r="S34" s="14">
        <v>0.20300000000000001</v>
      </c>
      <c r="T34" s="14">
        <v>0.219</v>
      </c>
      <c r="U34" s="14">
        <v>0.27200000000000002</v>
      </c>
      <c r="V34" s="14">
        <v>0.39</v>
      </c>
      <c r="W34" s="14">
        <v>0.61399999999999999</v>
      </c>
      <c r="X34" s="14">
        <v>0.79900000000000004</v>
      </c>
      <c r="Y34" s="14">
        <v>1.004</v>
      </c>
      <c r="Z34" s="14">
        <v>1.52</v>
      </c>
      <c r="AA34" s="14">
        <v>1.821</v>
      </c>
      <c r="AB34" s="14">
        <v>1.931</v>
      </c>
      <c r="AC34" s="14">
        <v>2.2080000000000002</v>
      </c>
      <c r="AD34" s="14">
        <v>2.2610000000000001</v>
      </c>
      <c r="AE34" s="14">
        <v>2.2530000000000001</v>
      </c>
      <c r="AF34" s="14">
        <v>2.335</v>
      </c>
      <c r="AG34" s="14">
        <v>2.4529999999999998</v>
      </c>
      <c r="AH34" s="14">
        <v>2.5720000000000001</v>
      </c>
      <c r="AI34" s="14">
        <v>2.7290000000000001</v>
      </c>
      <c r="AJ34" s="14">
        <v>2.8039999999999998</v>
      </c>
      <c r="AK34" s="14">
        <v>2.67</v>
      </c>
      <c r="AL34" s="14">
        <v>2.5680000000000001</v>
      </c>
      <c r="AM34" s="14">
        <v>2.589</v>
      </c>
      <c r="AN34" s="14">
        <v>2.6920000000000002</v>
      </c>
      <c r="AO34" s="14">
        <v>2.6869999999999998</v>
      </c>
      <c r="AP34" s="14">
        <v>2.73</v>
      </c>
      <c r="AQ34" s="14">
        <v>2.8519999999999999</v>
      </c>
      <c r="AR34" s="14">
        <v>3.0179999999999998</v>
      </c>
      <c r="AS34" s="14">
        <v>3.3090000000000002</v>
      </c>
      <c r="AT34" s="14">
        <v>3.5779999999999998</v>
      </c>
      <c r="AU34" s="14">
        <v>3.831</v>
      </c>
      <c r="AV34" s="14">
        <v>3.851</v>
      </c>
      <c r="AW34" s="14">
        <v>4.2969999999999997</v>
      </c>
      <c r="AX34" s="14">
        <v>4.7759999999999998</v>
      </c>
      <c r="AY34" s="14">
        <v>5.0599999999999996</v>
      </c>
    </row>
    <row r="35" spans="1:51" x14ac:dyDescent="0.25">
      <c r="A35" s="13" t="s">
        <v>171</v>
      </c>
      <c r="B35" s="13" t="s">
        <v>172</v>
      </c>
      <c r="C35" s="14">
        <v>20.161999999999999</v>
      </c>
      <c r="D35" s="14">
        <v>21.585000000000001</v>
      </c>
      <c r="E35" s="14">
        <v>21.135000000000002</v>
      </c>
      <c r="F35" s="14">
        <v>21.483000000000001</v>
      </c>
      <c r="G35" s="14">
        <v>22.587</v>
      </c>
      <c r="H35" s="14">
        <v>23.27</v>
      </c>
      <c r="I35" s="14">
        <v>23.783999999999999</v>
      </c>
      <c r="J35" s="14">
        <v>24.37</v>
      </c>
      <c r="K35" s="14">
        <v>24.795999999999999</v>
      </c>
      <c r="L35" s="14">
        <v>25.395</v>
      </c>
      <c r="M35" s="14">
        <v>26.111000000000001</v>
      </c>
      <c r="N35" s="14">
        <v>27.151</v>
      </c>
      <c r="O35" s="14">
        <v>28.529</v>
      </c>
      <c r="P35" s="14">
        <v>30.068000000000001</v>
      </c>
      <c r="Q35" s="14">
        <v>31.515999999999998</v>
      </c>
      <c r="R35" s="14">
        <v>32.674999999999997</v>
      </c>
      <c r="S35" s="14">
        <v>32.826000000000001</v>
      </c>
      <c r="T35" s="14">
        <v>33.475000000000001</v>
      </c>
      <c r="U35" s="14">
        <v>34.704000000000001</v>
      </c>
      <c r="V35" s="14">
        <v>35.734000000000002</v>
      </c>
      <c r="W35" s="14">
        <v>37.966000000000001</v>
      </c>
      <c r="X35" s="14">
        <v>40.462000000000003</v>
      </c>
      <c r="Y35" s="14">
        <v>42.792999999999999</v>
      </c>
      <c r="Z35" s="14">
        <v>45.329000000000001</v>
      </c>
      <c r="AA35" s="14">
        <v>47.615000000000002</v>
      </c>
      <c r="AB35" s="14">
        <v>50.292000000000002</v>
      </c>
      <c r="AC35" s="14">
        <v>51.875</v>
      </c>
      <c r="AD35" s="14">
        <v>53.765999999999998</v>
      </c>
      <c r="AE35" s="14">
        <v>54.322000000000003</v>
      </c>
      <c r="AF35" s="14">
        <v>56.377000000000002</v>
      </c>
      <c r="AG35" s="14">
        <v>59.029000000000003</v>
      </c>
      <c r="AH35" s="14">
        <v>61.418999999999997</v>
      </c>
      <c r="AI35" s="14">
        <v>63.87</v>
      </c>
      <c r="AJ35" s="14">
        <v>65.320999999999998</v>
      </c>
      <c r="AK35" s="14">
        <v>67.688000000000002</v>
      </c>
      <c r="AL35" s="14">
        <v>67.974999999999994</v>
      </c>
      <c r="AM35" s="14">
        <v>68.341999999999999</v>
      </c>
      <c r="AN35" s="14">
        <v>68.623000000000005</v>
      </c>
      <c r="AO35" s="14">
        <v>70.75</v>
      </c>
      <c r="AP35" s="14">
        <v>72.146000000000001</v>
      </c>
      <c r="AQ35" s="14">
        <v>73.647000000000006</v>
      </c>
      <c r="AR35" s="14">
        <v>72.488</v>
      </c>
      <c r="AS35" s="14">
        <v>75.290999999999997</v>
      </c>
      <c r="AT35" s="14">
        <v>76.263999999999996</v>
      </c>
      <c r="AU35" s="14">
        <v>76.840999999999994</v>
      </c>
      <c r="AV35" s="14">
        <v>76.66</v>
      </c>
      <c r="AW35" s="14">
        <v>78.37</v>
      </c>
      <c r="AX35" s="14">
        <v>80.248999999999995</v>
      </c>
      <c r="AY35" s="14">
        <v>81.593000000000004</v>
      </c>
    </row>
    <row r="36" spans="1:51" x14ac:dyDescent="0.25">
      <c r="A36" s="13" t="s">
        <v>173</v>
      </c>
      <c r="B36" s="13" t="s">
        <v>174</v>
      </c>
      <c r="C36" s="14">
        <v>94.466999999999999</v>
      </c>
      <c r="D36" s="14">
        <v>99.123000000000005</v>
      </c>
      <c r="E36" s="14">
        <v>104.078</v>
      </c>
      <c r="F36" s="14">
        <v>109.08199999999999</v>
      </c>
      <c r="G36" s="14">
        <v>113.98399999999999</v>
      </c>
      <c r="H36" s="14">
        <v>118.748</v>
      </c>
      <c r="I36" s="14">
        <v>123.69499999999999</v>
      </c>
      <c r="J36" s="14">
        <v>128.66399999999999</v>
      </c>
      <c r="K36" s="14">
        <v>134.273</v>
      </c>
      <c r="L36" s="14">
        <v>140.33600000000001</v>
      </c>
      <c r="M36" s="14">
        <v>143.916</v>
      </c>
      <c r="N36" s="14">
        <v>148.22499999999999</v>
      </c>
      <c r="O36" s="14">
        <v>152.73500000000001</v>
      </c>
      <c r="P36" s="14">
        <v>158.386</v>
      </c>
      <c r="Q36" s="14">
        <v>163.82300000000001</v>
      </c>
      <c r="R36" s="14">
        <v>169.30600000000001</v>
      </c>
      <c r="S36" s="14">
        <v>174.423</v>
      </c>
      <c r="T36" s="14">
        <v>179.685</v>
      </c>
      <c r="U36" s="14">
        <v>185.01900000000001</v>
      </c>
      <c r="V36" s="14">
        <v>190.214</v>
      </c>
      <c r="W36" s="14">
        <v>194.922</v>
      </c>
      <c r="X36" s="14">
        <v>199.04400000000001</v>
      </c>
      <c r="Y36" s="14">
        <v>202.02799999999999</v>
      </c>
      <c r="Z36" s="14">
        <v>204.79499999999999</v>
      </c>
      <c r="AA36" s="14">
        <v>207.67099999999999</v>
      </c>
      <c r="AB36" s="14">
        <v>211.37</v>
      </c>
      <c r="AC36" s="14">
        <v>214.37200000000001</v>
      </c>
      <c r="AD36" s="14">
        <v>217.852</v>
      </c>
      <c r="AE36" s="14">
        <v>221.43799999999999</v>
      </c>
      <c r="AF36" s="14">
        <v>225.178</v>
      </c>
      <c r="AG36" s="14">
        <v>228.727</v>
      </c>
      <c r="AH36" s="14">
        <v>232.20099999999999</v>
      </c>
      <c r="AI36" s="14">
        <v>235.875</v>
      </c>
      <c r="AJ36" s="14">
        <v>239.38900000000001</v>
      </c>
      <c r="AK36" s="14">
        <v>242.78899999999999</v>
      </c>
      <c r="AL36" s="14">
        <v>246.25</v>
      </c>
      <c r="AM36" s="14">
        <v>249.875</v>
      </c>
      <c r="AN36" s="14">
        <v>253.333</v>
      </c>
      <c r="AO36" s="14">
        <v>256.84800000000001</v>
      </c>
      <c r="AP36" s="14">
        <v>260.52699999999999</v>
      </c>
      <c r="AQ36" s="14">
        <v>264.12099999999998</v>
      </c>
      <c r="AR36" s="14">
        <v>267.62099999999998</v>
      </c>
      <c r="AS36" s="14">
        <v>271.358</v>
      </c>
      <c r="AT36" s="14">
        <v>275.06</v>
      </c>
      <c r="AU36" s="14">
        <v>278.85300000000001</v>
      </c>
      <c r="AV36" s="14">
        <v>282.14100000000002</v>
      </c>
      <c r="AW36" s="14">
        <v>285.91399999999999</v>
      </c>
      <c r="AX36" s="14">
        <v>289.71699999999998</v>
      </c>
      <c r="AY36" s="14">
        <v>293.50799999999998</v>
      </c>
    </row>
    <row r="37" spans="1:51" x14ac:dyDescent="0.25">
      <c r="A37" s="13" t="s">
        <v>175</v>
      </c>
      <c r="B37" s="13" t="s">
        <v>176</v>
      </c>
      <c r="C37" s="14">
        <v>10.249000000000001</v>
      </c>
      <c r="D37" s="14">
        <v>11.121</v>
      </c>
      <c r="E37" s="14">
        <v>11.685</v>
      </c>
      <c r="F37" s="14">
        <v>12.42</v>
      </c>
      <c r="G37" s="14">
        <v>13.14</v>
      </c>
      <c r="H37" s="14">
        <v>14.02</v>
      </c>
      <c r="I37" s="14">
        <v>14.483000000000001</v>
      </c>
      <c r="J37" s="14">
        <v>14.672000000000001</v>
      </c>
      <c r="K37" s="14">
        <v>14.922000000000001</v>
      </c>
      <c r="L37" s="14">
        <v>14.948</v>
      </c>
      <c r="M37" s="14">
        <v>15.246</v>
      </c>
      <c r="N37" s="14">
        <v>16.375</v>
      </c>
      <c r="O37" s="14">
        <v>17.561</v>
      </c>
      <c r="P37" s="14">
        <v>18.641999999999999</v>
      </c>
      <c r="Q37" s="14">
        <v>19.940999999999999</v>
      </c>
      <c r="R37" s="14">
        <v>20.263999999999999</v>
      </c>
      <c r="S37" s="14">
        <v>20.271999999999998</v>
      </c>
      <c r="T37" s="14">
        <v>21.202999999999999</v>
      </c>
      <c r="U37" s="14">
        <v>21.256</v>
      </c>
      <c r="V37" s="14">
        <v>21.899000000000001</v>
      </c>
      <c r="W37" s="14">
        <v>22.184000000000001</v>
      </c>
      <c r="X37" s="14">
        <v>22.128</v>
      </c>
      <c r="Y37" s="14">
        <v>22.864999999999998</v>
      </c>
      <c r="Z37" s="14">
        <v>23.968</v>
      </c>
      <c r="AA37" s="14">
        <v>24.7</v>
      </c>
      <c r="AB37" s="14">
        <v>25.881</v>
      </c>
      <c r="AC37" s="14">
        <v>26.178000000000001</v>
      </c>
      <c r="AD37" s="14">
        <v>26.5</v>
      </c>
      <c r="AE37" s="14">
        <v>26.762</v>
      </c>
      <c r="AF37" s="14">
        <v>27.207999999999998</v>
      </c>
      <c r="AG37" s="14">
        <v>28.108000000000001</v>
      </c>
      <c r="AH37" s="14">
        <v>28.74</v>
      </c>
      <c r="AI37" s="14">
        <v>30.135000000000002</v>
      </c>
      <c r="AJ37" s="14">
        <v>30.167000000000002</v>
      </c>
      <c r="AK37" s="14">
        <v>28.405999999999999</v>
      </c>
      <c r="AL37" s="14">
        <v>28.856000000000002</v>
      </c>
      <c r="AM37" s="14">
        <v>28.841999999999999</v>
      </c>
      <c r="AN37" s="14">
        <v>28.849</v>
      </c>
      <c r="AO37" s="14">
        <v>28.855</v>
      </c>
      <c r="AP37" s="14">
        <v>29.393999999999998</v>
      </c>
      <c r="AQ37" s="14">
        <v>29.759</v>
      </c>
      <c r="AR37" s="14">
        <v>30.474</v>
      </c>
      <c r="AS37" s="14">
        <v>31.725999999999999</v>
      </c>
      <c r="AT37" s="14">
        <v>32.405000000000001</v>
      </c>
      <c r="AU37" s="14">
        <v>33.847000000000001</v>
      </c>
      <c r="AV37" s="14">
        <v>30.213000000000001</v>
      </c>
      <c r="AW37" s="14">
        <v>32.978999999999999</v>
      </c>
      <c r="AX37" s="14">
        <v>36.533000000000001</v>
      </c>
      <c r="AY37" s="14">
        <v>38.070999999999998</v>
      </c>
    </row>
    <row r="38" spans="1:51" ht="25.5" x14ac:dyDescent="0.25">
      <c r="A38" s="13" t="s">
        <v>177</v>
      </c>
      <c r="B38" s="13" t="s">
        <v>178</v>
      </c>
      <c r="C38" s="14">
        <v>2.58</v>
      </c>
      <c r="D38" s="14">
        <v>2.8540000000000001</v>
      </c>
      <c r="E38" s="14">
        <v>2.9239999999999999</v>
      </c>
      <c r="F38" s="14">
        <v>3.0310000000000001</v>
      </c>
      <c r="G38" s="14">
        <v>3.1309999999999998</v>
      </c>
      <c r="H38" s="14">
        <v>3.2189999999999999</v>
      </c>
      <c r="I38" s="14">
        <v>3.1059999999999999</v>
      </c>
      <c r="J38" s="14">
        <v>2.9649999999999999</v>
      </c>
      <c r="K38" s="14">
        <v>3.2360000000000002</v>
      </c>
      <c r="L38" s="14">
        <v>3.097</v>
      </c>
      <c r="M38" s="14">
        <v>3.2280000000000002</v>
      </c>
      <c r="N38" s="14">
        <v>3.7639999999999998</v>
      </c>
      <c r="O38" s="14">
        <v>4.1980000000000004</v>
      </c>
      <c r="P38" s="14">
        <v>4.4550000000000001</v>
      </c>
      <c r="Q38" s="14">
        <v>4.7679999999999998</v>
      </c>
      <c r="R38" s="14">
        <v>4.7240000000000002</v>
      </c>
      <c r="S38" s="14">
        <v>4.633</v>
      </c>
      <c r="T38" s="14">
        <v>4.7309999999999999</v>
      </c>
      <c r="U38" s="14">
        <v>4.8319999999999999</v>
      </c>
      <c r="V38" s="14">
        <v>5.2229999999999999</v>
      </c>
      <c r="W38" s="14">
        <v>5.359</v>
      </c>
      <c r="X38" s="14">
        <v>5.3579999999999997</v>
      </c>
      <c r="Y38" s="14">
        <v>5.57</v>
      </c>
      <c r="Z38" s="14">
        <v>6.0949999999999998</v>
      </c>
      <c r="AA38" s="14">
        <v>6.306</v>
      </c>
      <c r="AB38" s="14">
        <v>6.7370000000000001</v>
      </c>
      <c r="AC38" s="14">
        <v>6.7519999999999998</v>
      </c>
      <c r="AD38" s="14">
        <v>6.8419999999999996</v>
      </c>
      <c r="AE38" s="14">
        <v>7.1639999999999997</v>
      </c>
      <c r="AF38" s="14">
        <v>7.4589999999999996</v>
      </c>
      <c r="AG38" s="14">
        <v>7.8250000000000002</v>
      </c>
      <c r="AH38" s="14">
        <v>7.9989999999999997</v>
      </c>
      <c r="AI38" s="14">
        <v>8.41</v>
      </c>
      <c r="AJ38" s="14">
        <v>8.2850000000000001</v>
      </c>
      <c r="AK38" s="14">
        <v>7.7149999999999999</v>
      </c>
      <c r="AL38" s="14">
        <v>8.0139999999999993</v>
      </c>
      <c r="AM38" s="14">
        <v>7.8849999999999998</v>
      </c>
      <c r="AN38" s="14">
        <v>7.7569999999999997</v>
      </c>
      <c r="AO38" s="14">
        <v>7.8339999999999996</v>
      </c>
      <c r="AP38" s="14">
        <v>8.0709999999999997</v>
      </c>
      <c r="AQ38" s="14">
        <v>8.1289999999999996</v>
      </c>
      <c r="AR38" s="14">
        <v>8.4580000000000002</v>
      </c>
      <c r="AS38" s="14">
        <v>8.8759999999999994</v>
      </c>
      <c r="AT38" s="14">
        <v>9.1859999999999999</v>
      </c>
      <c r="AU38" s="14">
        <v>9.5709999999999997</v>
      </c>
      <c r="AV38" s="14">
        <v>9.2129999999999992</v>
      </c>
      <c r="AW38" s="14">
        <v>10.456</v>
      </c>
      <c r="AX38" s="14">
        <v>10.834</v>
      </c>
      <c r="AY38" s="14">
        <v>10.997999999999999</v>
      </c>
    </row>
    <row r="39" spans="1:51" x14ac:dyDescent="0.25">
      <c r="A39" s="13" t="s">
        <v>179</v>
      </c>
      <c r="B39" s="13" t="s">
        <v>180</v>
      </c>
    </row>
    <row r="40" spans="1:51" x14ac:dyDescent="0.25">
      <c r="A40" s="13" t="s">
        <v>181</v>
      </c>
      <c r="B40" s="13" t="s">
        <v>182</v>
      </c>
      <c r="C40" s="14">
        <v>1.78</v>
      </c>
      <c r="D40" s="14">
        <v>1.9139999999999999</v>
      </c>
      <c r="E40" s="14">
        <v>1.984</v>
      </c>
      <c r="F40" s="14">
        <v>2.1749999999999998</v>
      </c>
      <c r="G40" s="14">
        <v>2.3159999999999998</v>
      </c>
      <c r="H40" s="14">
        <v>2.3639999999999999</v>
      </c>
      <c r="I40" s="14">
        <v>2.4500000000000002</v>
      </c>
      <c r="J40" s="14">
        <v>2.4660000000000002</v>
      </c>
      <c r="K40" s="14">
        <v>2.4369999999999998</v>
      </c>
      <c r="L40" s="14">
        <v>2.4420000000000002</v>
      </c>
      <c r="M40" s="14">
        <v>2.4529999999999998</v>
      </c>
      <c r="N40" s="14">
        <v>2.528</v>
      </c>
      <c r="O40" s="14">
        <v>2.6150000000000002</v>
      </c>
      <c r="P40" s="14">
        <v>2.774</v>
      </c>
      <c r="Q40" s="14">
        <v>3.0110000000000001</v>
      </c>
      <c r="R40" s="14">
        <v>3.1269999999999998</v>
      </c>
      <c r="S40" s="14">
        <v>3.194</v>
      </c>
      <c r="T40" s="14">
        <v>3.399</v>
      </c>
      <c r="U40" s="14">
        <v>3.4359999999999999</v>
      </c>
      <c r="V40" s="14">
        <v>3.3849999999999998</v>
      </c>
      <c r="W40" s="14">
        <v>3.4489999999999998</v>
      </c>
      <c r="X40" s="14">
        <v>3.5169999999999999</v>
      </c>
      <c r="Y40" s="14">
        <v>3.556</v>
      </c>
      <c r="Z40" s="14">
        <v>3.6819999999999999</v>
      </c>
      <c r="AA40" s="14">
        <v>3.8330000000000002</v>
      </c>
      <c r="AB40" s="14">
        <v>3.9580000000000002</v>
      </c>
      <c r="AC40" s="14">
        <v>4.0389999999999997</v>
      </c>
      <c r="AD40" s="14">
        <v>4.0110000000000001</v>
      </c>
      <c r="AE40" s="14">
        <v>4.0330000000000004</v>
      </c>
      <c r="AF40" s="14">
        <v>3.9569999999999999</v>
      </c>
      <c r="AG40" s="14">
        <v>3.843</v>
      </c>
      <c r="AH40" s="14">
        <v>3.8010000000000002</v>
      </c>
      <c r="AI40" s="14">
        <v>3.9020000000000001</v>
      </c>
      <c r="AJ40" s="14">
        <v>3.89</v>
      </c>
      <c r="AK40" s="14">
        <v>3.8570000000000002</v>
      </c>
      <c r="AL40" s="14">
        <v>3.8010000000000002</v>
      </c>
      <c r="AM40" s="14">
        <v>3.8460000000000001</v>
      </c>
      <c r="AN40" s="14">
        <v>3.8679999999999999</v>
      </c>
      <c r="AO40" s="14">
        <v>3.859</v>
      </c>
      <c r="AP40" s="14">
        <v>3.9390000000000001</v>
      </c>
      <c r="AQ40" s="14">
        <v>3.9860000000000002</v>
      </c>
      <c r="AR40" s="14">
        <v>4.0640000000000001</v>
      </c>
      <c r="AS40" s="14">
        <v>4.1420000000000003</v>
      </c>
      <c r="AT40" s="14">
        <v>4.2240000000000002</v>
      </c>
      <c r="AU40" s="14">
        <v>4.4119999999999999</v>
      </c>
      <c r="AV40" s="14">
        <v>4.4569999999999999</v>
      </c>
      <c r="AW40" s="14">
        <v>4.8979999999999997</v>
      </c>
      <c r="AX40" s="14">
        <v>5.1559999999999997</v>
      </c>
      <c r="AY40" s="14">
        <v>5.4109999999999996</v>
      </c>
    </row>
    <row r="41" spans="1:51" x14ac:dyDescent="0.25">
      <c r="A41" s="13" t="s">
        <v>183</v>
      </c>
      <c r="B41" s="13" t="s">
        <v>184</v>
      </c>
      <c r="C41" s="14">
        <v>5.8840000000000003</v>
      </c>
      <c r="D41" s="14">
        <v>6.3529999999999998</v>
      </c>
      <c r="E41" s="14">
        <v>6.78</v>
      </c>
      <c r="F41" s="14">
        <v>7.2110000000000003</v>
      </c>
      <c r="G41" s="14">
        <v>7.69</v>
      </c>
      <c r="H41" s="14">
        <v>8.4550000000000001</v>
      </c>
      <c r="I41" s="14">
        <v>8.9559999999999995</v>
      </c>
      <c r="J41" s="14">
        <v>9.2810000000000006</v>
      </c>
      <c r="K41" s="14">
        <v>9.2840000000000007</v>
      </c>
      <c r="L41" s="14">
        <v>9.4480000000000004</v>
      </c>
      <c r="M41" s="14">
        <v>9.6039999999999992</v>
      </c>
      <c r="N41" s="14">
        <v>10.119999999999999</v>
      </c>
      <c r="O41" s="14">
        <v>10.786</v>
      </c>
      <c r="P41" s="14">
        <v>11.452999999999999</v>
      </c>
      <c r="Q41" s="14">
        <v>12.205</v>
      </c>
      <c r="R41" s="14">
        <v>12.461</v>
      </c>
      <c r="S41" s="14">
        <v>12.497999999999999</v>
      </c>
      <c r="T41" s="14">
        <v>13.135</v>
      </c>
      <c r="U41" s="14">
        <v>13.048</v>
      </c>
      <c r="V41" s="14">
        <v>13.333</v>
      </c>
      <c r="W41" s="14">
        <v>13.414999999999999</v>
      </c>
      <c r="X41" s="14">
        <v>13.295</v>
      </c>
      <c r="Y41" s="14">
        <v>13.776999999999999</v>
      </c>
      <c r="Z41" s="14">
        <v>14.211</v>
      </c>
      <c r="AA41" s="14">
        <v>14.58</v>
      </c>
      <c r="AB41" s="14">
        <v>15.201000000000001</v>
      </c>
      <c r="AC41" s="14">
        <v>15.404999999999999</v>
      </c>
      <c r="AD41" s="14">
        <v>15.664</v>
      </c>
      <c r="AE41" s="14">
        <v>15.577</v>
      </c>
      <c r="AF41" s="14">
        <v>15.8</v>
      </c>
      <c r="AG41" s="14">
        <v>16.442</v>
      </c>
      <c r="AH41" s="14">
        <v>16.939</v>
      </c>
      <c r="AI41" s="14">
        <v>17.818999999999999</v>
      </c>
      <c r="AJ41" s="14">
        <v>17.986999999999998</v>
      </c>
      <c r="AK41" s="14">
        <v>16.832999999999998</v>
      </c>
      <c r="AL41" s="14">
        <v>17.030999999999999</v>
      </c>
      <c r="AM41" s="14">
        <v>17.106000000000002</v>
      </c>
      <c r="AN41" s="14">
        <v>17.225999999999999</v>
      </c>
      <c r="AO41" s="14">
        <v>17.16</v>
      </c>
      <c r="AP41" s="14">
        <v>17.378</v>
      </c>
      <c r="AQ41" s="14">
        <v>17.638999999999999</v>
      </c>
      <c r="AR41" s="14">
        <v>17.945</v>
      </c>
      <c r="AS41" s="14">
        <v>18.701000000000001</v>
      </c>
      <c r="AT41" s="14">
        <v>18.986000000000001</v>
      </c>
      <c r="AU41" s="14">
        <v>19.853999999999999</v>
      </c>
      <c r="AV41" s="14">
        <v>16.542999999999999</v>
      </c>
      <c r="AW41" s="14">
        <v>17.625</v>
      </c>
      <c r="AX41" s="14">
        <v>20.526</v>
      </c>
      <c r="AY41" s="14">
        <v>21.623000000000001</v>
      </c>
    </row>
    <row r="42" spans="1:51" ht="25.5" x14ac:dyDescent="0.25">
      <c r="A42" s="13" t="s">
        <v>185</v>
      </c>
      <c r="B42" s="13" t="s">
        <v>186</v>
      </c>
      <c r="C42" s="14">
        <v>44.529000000000003</v>
      </c>
      <c r="D42" s="14">
        <v>44.234999999999999</v>
      </c>
      <c r="E42" s="14">
        <v>44.87</v>
      </c>
      <c r="F42" s="14">
        <v>46.043999999999997</v>
      </c>
      <c r="G42" s="14">
        <v>45.691000000000003</v>
      </c>
      <c r="H42" s="14">
        <v>46.378</v>
      </c>
      <c r="I42" s="14">
        <v>45.634999999999998</v>
      </c>
      <c r="J42" s="14">
        <v>46.116</v>
      </c>
      <c r="K42" s="14">
        <v>46.49</v>
      </c>
      <c r="L42" s="14">
        <v>46.475000000000001</v>
      </c>
      <c r="M42" s="14">
        <v>47.445999999999998</v>
      </c>
      <c r="N42" s="14">
        <v>48.468000000000004</v>
      </c>
      <c r="O42" s="14">
        <v>49.91</v>
      </c>
      <c r="P42" s="14">
        <v>51.206000000000003</v>
      </c>
      <c r="Q42" s="14">
        <v>52.61</v>
      </c>
      <c r="R42" s="14">
        <v>53.649000000000001</v>
      </c>
      <c r="S42" s="14">
        <v>54.866999999999997</v>
      </c>
      <c r="T42" s="14">
        <v>56.161999999999999</v>
      </c>
      <c r="U42" s="14">
        <v>57.813000000000002</v>
      </c>
      <c r="V42" s="14">
        <v>58.978000000000002</v>
      </c>
      <c r="W42" s="14">
        <v>60.149000000000001</v>
      </c>
      <c r="X42" s="14">
        <v>63.113999999999997</v>
      </c>
      <c r="Y42" s="14">
        <v>63.878</v>
      </c>
      <c r="Z42" s="14">
        <v>66.722999999999999</v>
      </c>
      <c r="AA42" s="14">
        <v>69.728999999999999</v>
      </c>
      <c r="AB42" s="14">
        <v>73.991</v>
      </c>
      <c r="AC42" s="14">
        <v>75.97</v>
      </c>
      <c r="AD42" s="14">
        <v>79.471000000000004</v>
      </c>
      <c r="AE42" s="14">
        <v>81.087999999999994</v>
      </c>
      <c r="AF42" s="14">
        <v>81.960999999999999</v>
      </c>
      <c r="AG42" s="14">
        <v>82.591999999999999</v>
      </c>
      <c r="AH42" s="14">
        <v>85.378</v>
      </c>
      <c r="AI42" s="14">
        <v>88.811999999999998</v>
      </c>
      <c r="AJ42" s="14">
        <v>88.287999999999997</v>
      </c>
      <c r="AK42" s="14">
        <v>90.537999999999997</v>
      </c>
      <c r="AL42" s="14">
        <v>94.049000000000007</v>
      </c>
      <c r="AM42" s="14">
        <v>93.963999999999999</v>
      </c>
      <c r="AN42" s="14">
        <v>94.491</v>
      </c>
      <c r="AO42" s="14">
        <v>94.873999999999995</v>
      </c>
      <c r="AP42" s="14">
        <v>96.581000000000003</v>
      </c>
      <c r="AQ42" s="14">
        <v>98.013999999999996</v>
      </c>
      <c r="AR42" s="14">
        <v>99.733000000000004</v>
      </c>
      <c r="AS42" s="14">
        <v>101.505</v>
      </c>
      <c r="AT42" s="14">
        <v>103.27800000000001</v>
      </c>
      <c r="AU42" s="14">
        <v>105.70399999999999</v>
      </c>
      <c r="AV42" s="14">
        <v>80.212000000000003</v>
      </c>
      <c r="AW42" s="14">
        <v>91.798000000000002</v>
      </c>
      <c r="AX42" s="14">
        <v>110.81</v>
      </c>
      <c r="AY42" s="14">
        <v>113.334</v>
      </c>
    </row>
    <row r="43" spans="1:51" x14ac:dyDescent="0.25">
      <c r="A43" s="13" t="s">
        <v>187</v>
      </c>
      <c r="B43" s="13" t="s">
        <v>188</v>
      </c>
      <c r="C43" s="14">
        <v>24.228000000000002</v>
      </c>
      <c r="D43" s="14">
        <v>23.33</v>
      </c>
      <c r="E43" s="14">
        <v>23.562999999999999</v>
      </c>
      <c r="F43" s="14">
        <v>24.827999999999999</v>
      </c>
      <c r="G43" s="14">
        <v>24.821999999999999</v>
      </c>
      <c r="H43" s="14">
        <v>25.571999999999999</v>
      </c>
      <c r="I43" s="14">
        <v>25.388000000000002</v>
      </c>
      <c r="J43" s="14">
        <v>25.965</v>
      </c>
      <c r="K43" s="14">
        <v>26.238</v>
      </c>
      <c r="L43" s="14">
        <v>26.629000000000001</v>
      </c>
      <c r="M43" s="14">
        <v>27.527999999999999</v>
      </c>
      <c r="N43" s="14">
        <v>27.920999999999999</v>
      </c>
      <c r="O43" s="14">
        <v>28.933</v>
      </c>
      <c r="P43" s="14">
        <v>29.460999999999999</v>
      </c>
      <c r="Q43" s="14">
        <v>30.471</v>
      </c>
      <c r="R43" s="14">
        <v>30.666</v>
      </c>
      <c r="S43" s="14">
        <v>31.23</v>
      </c>
      <c r="T43" s="14">
        <v>32.640999999999998</v>
      </c>
      <c r="U43" s="14">
        <v>33.262</v>
      </c>
      <c r="V43" s="14">
        <v>33.862000000000002</v>
      </c>
      <c r="W43" s="14">
        <v>33.235999999999997</v>
      </c>
      <c r="X43" s="14">
        <v>34.24</v>
      </c>
      <c r="Y43" s="14">
        <v>34.652000000000001</v>
      </c>
      <c r="Z43" s="14">
        <v>36.130000000000003</v>
      </c>
      <c r="AA43" s="14">
        <v>37.326999999999998</v>
      </c>
      <c r="AB43" s="14">
        <v>40.46</v>
      </c>
      <c r="AC43" s="14">
        <v>42.048999999999999</v>
      </c>
      <c r="AD43" s="14">
        <v>44.917999999999999</v>
      </c>
      <c r="AE43" s="14">
        <v>46.817999999999998</v>
      </c>
      <c r="AF43" s="14">
        <v>48.078000000000003</v>
      </c>
      <c r="AG43" s="14">
        <v>49.173000000000002</v>
      </c>
      <c r="AH43" s="14">
        <v>51.206000000000003</v>
      </c>
      <c r="AI43" s="14">
        <v>53.067</v>
      </c>
      <c r="AJ43" s="14">
        <v>52.673000000000002</v>
      </c>
      <c r="AK43" s="14">
        <v>53.853000000000002</v>
      </c>
      <c r="AL43" s="14">
        <v>55.64</v>
      </c>
      <c r="AM43" s="14">
        <v>56.100999999999999</v>
      </c>
      <c r="AN43" s="14">
        <v>56.473999999999997</v>
      </c>
      <c r="AO43" s="14">
        <v>57.051000000000002</v>
      </c>
      <c r="AP43" s="14">
        <v>58.375999999999998</v>
      </c>
      <c r="AQ43" s="14">
        <v>59.436999999999998</v>
      </c>
      <c r="AR43" s="14">
        <v>60.499000000000002</v>
      </c>
      <c r="AS43" s="14">
        <v>61.908999999999999</v>
      </c>
      <c r="AT43" s="14">
        <v>63.43</v>
      </c>
      <c r="AU43" s="14">
        <v>65.540000000000006</v>
      </c>
      <c r="AV43" s="14">
        <v>43.405999999999999</v>
      </c>
      <c r="AW43" s="14">
        <v>50.723999999999997</v>
      </c>
      <c r="AX43" s="14">
        <v>67.849000000000004</v>
      </c>
      <c r="AY43" s="14">
        <v>69.941999999999993</v>
      </c>
    </row>
    <row r="44" spans="1:51" x14ac:dyDescent="0.25">
      <c r="A44" s="13" t="s">
        <v>189</v>
      </c>
      <c r="B44" s="13" t="s">
        <v>190</v>
      </c>
      <c r="C44" s="14">
        <v>17.012</v>
      </c>
      <c r="D44" s="14">
        <v>17.577000000000002</v>
      </c>
      <c r="E44" s="14">
        <v>18.097000000000001</v>
      </c>
      <c r="F44" s="14">
        <v>18.239000000000001</v>
      </c>
      <c r="G44" s="14">
        <v>17.988</v>
      </c>
      <c r="H44" s="14">
        <v>18.22</v>
      </c>
      <c r="I44" s="14">
        <v>17.856000000000002</v>
      </c>
      <c r="J44" s="14">
        <v>17.766999999999999</v>
      </c>
      <c r="K44" s="14">
        <v>18.035</v>
      </c>
      <c r="L44" s="14">
        <v>17.803000000000001</v>
      </c>
      <c r="M44" s="14">
        <v>18.047000000000001</v>
      </c>
      <c r="N44" s="14">
        <v>18.827000000000002</v>
      </c>
      <c r="O44" s="14">
        <v>19.309000000000001</v>
      </c>
      <c r="P44" s="14">
        <v>19.858000000000001</v>
      </c>
      <c r="Q44" s="14">
        <v>20.247</v>
      </c>
      <c r="R44" s="14">
        <v>20.917000000000002</v>
      </c>
      <c r="S44" s="14">
        <v>21.388999999999999</v>
      </c>
      <c r="T44" s="14">
        <v>21.414999999999999</v>
      </c>
      <c r="U44" s="14">
        <v>22.166</v>
      </c>
      <c r="V44" s="14">
        <v>22.562999999999999</v>
      </c>
      <c r="W44" s="14">
        <v>23.844999999999999</v>
      </c>
      <c r="X44" s="14">
        <v>25.332999999999998</v>
      </c>
      <c r="Y44" s="14">
        <v>25.544</v>
      </c>
      <c r="Z44" s="14">
        <v>26.834</v>
      </c>
      <c r="AA44" s="14">
        <v>28.295000000000002</v>
      </c>
      <c r="AB44" s="14">
        <v>29.553999999999998</v>
      </c>
      <c r="AC44" s="14">
        <v>30.041</v>
      </c>
      <c r="AD44" s="14">
        <v>30.681999999999999</v>
      </c>
      <c r="AE44" s="14">
        <v>30.331</v>
      </c>
      <c r="AF44" s="14">
        <v>30.091000000000001</v>
      </c>
      <c r="AG44" s="14">
        <v>30.11</v>
      </c>
      <c r="AH44" s="14">
        <v>31.094999999999999</v>
      </c>
      <c r="AI44" s="14">
        <v>32.712000000000003</v>
      </c>
      <c r="AJ44" s="14">
        <v>32.43</v>
      </c>
      <c r="AK44" s="14">
        <v>33.531999999999996</v>
      </c>
      <c r="AL44" s="14">
        <v>35.225999999999999</v>
      </c>
      <c r="AM44" s="14">
        <v>34.850999999999999</v>
      </c>
      <c r="AN44" s="14">
        <v>35.177</v>
      </c>
      <c r="AO44" s="14">
        <v>35.22</v>
      </c>
      <c r="AP44" s="14">
        <v>35.808999999999997</v>
      </c>
      <c r="AQ44" s="14">
        <v>36.518000000000001</v>
      </c>
      <c r="AR44" s="14">
        <v>37.15</v>
      </c>
      <c r="AS44" s="14">
        <v>37.758000000000003</v>
      </c>
      <c r="AT44" s="14">
        <v>38.223999999999997</v>
      </c>
      <c r="AU44" s="14">
        <v>38.725000000000001</v>
      </c>
      <c r="AV44" s="14">
        <v>34.188000000000002</v>
      </c>
      <c r="AW44" s="14">
        <v>38.146999999999998</v>
      </c>
      <c r="AX44" s="14">
        <v>40.627000000000002</v>
      </c>
      <c r="AY44" s="14">
        <v>41.24</v>
      </c>
    </row>
    <row r="45" spans="1:51" ht="25.5" x14ac:dyDescent="0.25">
      <c r="A45" s="13" t="s">
        <v>191</v>
      </c>
      <c r="B45" s="13" t="s">
        <v>192</v>
      </c>
      <c r="C45" s="14">
        <v>3.2429999999999999</v>
      </c>
      <c r="D45" s="14">
        <v>3.0859999999999999</v>
      </c>
      <c r="E45" s="14">
        <v>2.9319999999999999</v>
      </c>
      <c r="F45" s="14">
        <v>2.782</v>
      </c>
      <c r="G45" s="14">
        <v>2.718</v>
      </c>
      <c r="H45" s="14">
        <v>2.4820000000000002</v>
      </c>
      <c r="I45" s="14">
        <v>2.3330000000000002</v>
      </c>
      <c r="J45" s="14">
        <v>2.3940000000000001</v>
      </c>
      <c r="K45" s="14">
        <v>2.2480000000000002</v>
      </c>
      <c r="L45" s="14">
        <v>2.1789999999999998</v>
      </c>
      <c r="M45" s="14">
        <v>2.1019999999999999</v>
      </c>
      <c r="N45" s="14">
        <v>1.9279999999999999</v>
      </c>
      <c r="O45" s="14">
        <v>1.9319999999999999</v>
      </c>
      <c r="P45" s="14">
        <v>2.093</v>
      </c>
      <c r="Q45" s="14">
        <v>2.1579999999999999</v>
      </c>
      <c r="R45" s="14">
        <v>2.222</v>
      </c>
      <c r="S45" s="14">
        <v>2.3660000000000001</v>
      </c>
      <c r="T45" s="14">
        <v>2.4279999999999999</v>
      </c>
      <c r="U45" s="14">
        <v>2.61</v>
      </c>
      <c r="V45" s="14">
        <v>2.758</v>
      </c>
      <c r="W45" s="14">
        <v>2.8809999999999998</v>
      </c>
      <c r="X45" s="14">
        <v>3.145</v>
      </c>
      <c r="Y45" s="14">
        <v>3.2730000000000001</v>
      </c>
      <c r="Z45" s="14">
        <v>3.3239999999999998</v>
      </c>
      <c r="AA45" s="14">
        <v>3.5219999999999998</v>
      </c>
      <c r="AB45" s="14">
        <v>3.621</v>
      </c>
      <c r="AC45" s="14">
        <v>3.657</v>
      </c>
      <c r="AD45" s="14">
        <v>3.8719999999999999</v>
      </c>
      <c r="AE45" s="14">
        <v>4.1159999999999997</v>
      </c>
      <c r="AF45" s="14">
        <v>4.1470000000000002</v>
      </c>
      <c r="AG45" s="14">
        <v>3.91</v>
      </c>
      <c r="AH45" s="14">
        <v>3.8490000000000002</v>
      </c>
      <c r="AI45" s="14">
        <v>3.8490000000000002</v>
      </c>
      <c r="AJ45" s="14">
        <v>3.9670000000000001</v>
      </c>
      <c r="AK45" s="14">
        <v>3.9340000000000002</v>
      </c>
      <c r="AL45" s="14">
        <v>3.952</v>
      </c>
      <c r="AM45" s="14">
        <v>3.8730000000000002</v>
      </c>
      <c r="AN45" s="14">
        <v>3.74</v>
      </c>
      <c r="AO45" s="14">
        <v>3.589</v>
      </c>
      <c r="AP45" s="14">
        <v>3.4769999999999999</v>
      </c>
      <c r="AQ45" s="14">
        <v>3.2370000000000001</v>
      </c>
      <c r="AR45" s="14">
        <v>3.286</v>
      </c>
      <c r="AS45" s="14">
        <v>3.14</v>
      </c>
      <c r="AT45" s="14">
        <v>3.03</v>
      </c>
      <c r="AU45" s="14">
        <v>2.9940000000000002</v>
      </c>
      <c r="AV45" s="14">
        <v>2.6179999999999999</v>
      </c>
      <c r="AW45" s="14">
        <v>2.927</v>
      </c>
      <c r="AX45" s="14">
        <v>2.794</v>
      </c>
      <c r="AY45" s="14">
        <v>2.7290000000000001</v>
      </c>
    </row>
    <row r="46" spans="1:51" x14ac:dyDescent="0.25">
      <c r="A46" s="13" t="s">
        <v>193</v>
      </c>
      <c r="B46" s="13" t="s">
        <v>42</v>
      </c>
      <c r="C46" s="14">
        <v>171.714</v>
      </c>
      <c r="D46" s="14">
        <v>179</v>
      </c>
      <c r="E46" s="14">
        <v>186.107</v>
      </c>
      <c r="F46" s="14">
        <v>198.59299999999999</v>
      </c>
      <c r="G46" s="14">
        <v>206.059</v>
      </c>
      <c r="H46" s="14">
        <v>211.47300000000001</v>
      </c>
      <c r="I46" s="14">
        <v>215.69800000000001</v>
      </c>
      <c r="J46" s="14">
        <v>222.98099999999999</v>
      </c>
      <c r="K46" s="14">
        <v>228.88499999999999</v>
      </c>
      <c r="L46" s="14">
        <v>233.95500000000001</v>
      </c>
      <c r="M46" s="14">
        <v>239.69399999999999</v>
      </c>
      <c r="N46" s="14">
        <v>245.52199999999999</v>
      </c>
      <c r="O46" s="14">
        <v>252.673</v>
      </c>
      <c r="P46" s="14">
        <v>261.66699999999997</v>
      </c>
      <c r="Q46" s="14">
        <v>269.37900000000002</v>
      </c>
      <c r="R46" s="14">
        <v>278.66199999999998</v>
      </c>
      <c r="S46" s="14">
        <v>287.09100000000001</v>
      </c>
      <c r="T46" s="14">
        <v>295.83699999999999</v>
      </c>
      <c r="U46" s="14">
        <v>302.66000000000003</v>
      </c>
      <c r="V46" s="14">
        <v>304.82</v>
      </c>
      <c r="W46" s="14">
        <v>307.73500000000001</v>
      </c>
      <c r="X46" s="14">
        <v>312.00299999999999</v>
      </c>
      <c r="Y46" s="14">
        <v>310.791</v>
      </c>
      <c r="Z46" s="14">
        <v>313.43400000000003</v>
      </c>
      <c r="AA46" s="14">
        <v>315.86599999999999</v>
      </c>
      <c r="AB46" s="14">
        <v>320.00299999999999</v>
      </c>
      <c r="AC46" s="14">
        <v>323.56599999999997</v>
      </c>
      <c r="AD46" s="14">
        <v>331.71800000000002</v>
      </c>
      <c r="AE46" s="14">
        <v>335.48599999999999</v>
      </c>
      <c r="AF46" s="14">
        <v>341.84</v>
      </c>
      <c r="AG46" s="14">
        <v>347.072</v>
      </c>
      <c r="AH46" s="14">
        <v>351.45100000000002</v>
      </c>
      <c r="AI46" s="14">
        <v>356.88299999999998</v>
      </c>
      <c r="AJ46" s="14">
        <v>360.10500000000002</v>
      </c>
      <c r="AK46" s="14">
        <v>366.392</v>
      </c>
      <c r="AL46" s="14">
        <v>372.47899999999998</v>
      </c>
      <c r="AM46" s="14">
        <v>378.77199999999999</v>
      </c>
      <c r="AN46" s="14">
        <v>385.32900000000001</v>
      </c>
      <c r="AO46" s="14">
        <v>389.84100000000001</v>
      </c>
      <c r="AP46" s="14">
        <v>396.32100000000003</v>
      </c>
      <c r="AQ46" s="14">
        <v>401.41800000000001</v>
      </c>
      <c r="AR46" s="14">
        <v>407.11500000000001</v>
      </c>
      <c r="AS46" s="14">
        <v>411.077</v>
      </c>
      <c r="AT46" s="14">
        <v>413.55700000000002</v>
      </c>
      <c r="AU46" s="14">
        <v>416.64</v>
      </c>
      <c r="AV46" s="14">
        <v>394.45499999999998</v>
      </c>
      <c r="AW46" s="14">
        <v>424.07299999999998</v>
      </c>
      <c r="AX46" s="14">
        <v>428.17500000000001</v>
      </c>
      <c r="AY46" s="14">
        <v>430.166</v>
      </c>
    </row>
    <row r="47" spans="1:51" x14ac:dyDescent="0.25">
      <c r="A47" s="13" t="s">
        <v>194</v>
      </c>
      <c r="B47" s="13" t="s">
        <v>195</v>
      </c>
      <c r="C47" s="14">
        <v>15.884</v>
      </c>
      <c r="D47" s="14">
        <v>16.837</v>
      </c>
      <c r="E47" s="14">
        <v>17.626000000000001</v>
      </c>
      <c r="F47" s="14">
        <v>18.559000000000001</v>
      </c>
      <c r="G47" s="14">
        <v>18.795000000000002</v>
      </c>
      <c r="H47" s="14">
        <v>19.265999999999998</v>
      </c>
      <c r="I47" s="14">
        <v>19.635000000000002</v>
      </c>
      <c r="J47" s="14">
        <v>20.234999999999999</v>
      </c>
      <c r="K47" s="14">
        <v>20.481000000000002</v>
      </c>
      <c r="L47" s="14">
        <v>20.574999999999999</v>
      </c>
      <c r="M47" s="14">
        <v>20.853000000000002</v>
      </c>
      <c r="N47" s="14">
        <v>21.27</v>
      </c>
      <c r="O47" s="14">
        <v>21.971</v>
      </c>
      <c r="P47" s="14">
        <v>22.585000000000001</v>
      </c>
      <c r="Q47" s="14">
        <v>22.326000000000001</v>
      </c>
      <c r="R47" s="14">
        <v>23.009</v>
      </c>
      <c r="S47" s="14">
        <v>23.866</v>
      </c>
      <c r="T47" s="14">
        <v>24.58</v>
      </c>
      <c r="U47" s="14">
        <v>24.36</v>
      </c>
      <c r="V47" s="14">
        <v>24.452999999999999</v>
      </c>
      <c r="W47" s="14">
        <v>23.806000000000001</v>
      </c>
      <c r="X47" s="14">
        <v>24.164000000000001</v>
      </c>
      <c r="Y47" s="14">
        <v>22.617000000000001</v>
      </c>
      <c r="Z47" s="14">
        <v>22.253</v>
      </c>
      <c r="AA47" s="14">
        <v>21.309000000000001</v>
      </c>
      <c r="AB47" s="14">
        <v>21.863</v>
      </c>
      <c r="AC47" s="14">
        <v>21.146999999999998</v>
      </c>
      <c r="AD47" s="14">
        <v>21.611000000000001</v>
      </c>
      <c r="AE47" s="14">
        <v>21.088000000000001</v>
      </c>
      <c r="AF47" s="14">
        <v>21.247</v>
      </c>
      <c r="AG47" s="14">
        <v>22.192</v>
      </c>
      <c r="AH47" s="14">
        <v>21.731000000000002</v>
      </c>
      <c r="AI47" s="14">
        <v>21.718</v>
      </c>
      <c r="AJ47" s="14">
        <v>20.501999999999999</v>
      </c>
      <c r="AK47" s="14">
        <v>21.116</v>
      </c>
      <c r="AL47" s="14">
        <v>21.585000000000001</v>
      </c>
      <c r="AM47" s="14">
        <v>21.373000000000001</v>
      </c>
      <c r="AN47" s="14">
        <v>21.776</v>
      </c>
      <c r="AO47" s="14">
        <v>21.428999999999998</v>
      </c>
      <c r="AP47" s="14">
        <v>21.213999999999999</v>
      </c>
      <c r="AQ47" s="14">
        <v>21.187000000000001</v>
      </c>
      <c r="AR47" s="14">
        <v>20.254999999999999</v>
      </c>
      <c r="AS47" s="14">
        <v>20.018000000000001</v>
      </c>
      <c r="AT47" s="14">
        <v>19.614000000000001</v>
      </c>
      <c r="AU47" s="14">
        <v>19.29</v>
      </c>
      <c r="AV47" s="14">
        <v>18.870999999999999</v>
      </c>
      <c r="AW47" s="14">
        <v>19.733000000000001</v>
      </c>
      <c r="AX47" s="14">
        <v>19.137</v>
      </c>
      <c r="AY47" s="14">
        <v>18.167000000000002</v>
      </c>
    </row>
    <row r="48" spans="1:51" x14ac:dyDescent="0.25">
      <c r="A48" s="13" t="s">
        <v>196</v>
      </c>
      <c r="B48" s="13" t="s">
        <v>197</v>
      </c>
      <c r="C48" s="14">
        <v>85.085999999999999</v>
      </c>
      <c r="D48" s="14">
        <v>86.691000000000003</v>
      </c>
      <c r="E48" s="14">
        <v>88.457999999999998</v>
      </c>
      <c r="F48" s="14">
        <v>93.691000000000003</v>
      </c>
      <c r="G48" s="14">
        <v>96.316000000000003</v>
      </c>
      <c r="H48" s="14">
        <v>97.76</v>
      </c>
      <c r="I48" s="14">
        <v>98.632000000000005</v>
      </c>
      <c r="J48" s="14">
        <v>99.34</v>
      </c>
      <c r="K48" s="14">
        <v>101.367</v>
      </c>
      <c r="L48" s="14">
        <v>102.839</v>
      </c>
      <c r="M48" s="14">
        <v>104.524</v>
      </c>
      <c r="N48" s="14">
        <v>105.982</v>
      </c>
      <c r="O48" s="14">
        <v>107.94499999999999</v>
      </c>
      <c r="P48" s="14">
        <v>110.759</v>
      </c>
      <c r="Q48" s="14">
        <v>113.879</v>
      </c>
      <c r="R48" s="14">
        <v>116.271</v>
      </c>
      <c r="S48" s="14">
        <v>118.44499999999999</v>
      </c>
      <c r="T48" s="14">
        <v>120.562</v>
      </c>
      <c r="U48" s="14">
        <v>122.441</v>
      </c>
      <c r="V48" s="14">
        <v>122.74299999999999</v>
      </c>
      <c r="W48" s="14">
        <v>123.04300000000001</v>
      </c>
      <c r="X48" s="14">
        <v>123.352</v>
      </c>
      <c r="Y48" s="14">
        <v>122.73699999999999</v>
      </c>
      <c r="Z48" s="14">
        <v>122.73399999999999</v>
      </c>
      <c r="AA48" s="14">
        <v>122.86</v>
      </c>
      <c r="AB48" s="14">
        <v>122.169</v>
      </c>
      <c r="AC48" s="14">
        <v>121.855</v>
      </c>
      <c r="AD48" s="14">
        <v>122.129</v>
      </c>
      <c r="AE48" s="14">
        <v>122.986</v>
      </c>
      <c r="AF48" s="14">
        <v>123.515</v>
      </c>
      <c r="AG48" s="14">
        <v>123.039</v>
      </c>
      <c r="AH48" s="14">
        <v>122.345</v>
      </c>
      <c r="AI48" s="14">
        <v>122.904</v>
      </c>
      <c r="AJ48" s="14">
        <v>122.304</v>
      </c>
      <c r="AK48" s="14">
        <v>122.104</v>
      </c>
      <c r="AL48" s="14">
        <v>122.764</v>
      </c>
      <c r="AM48" s="14">
        <v>123.1</v>
      </c>
      <c r="AN48" s="14">
        <v>123.795</v>
      </c>
      <c r="AO48" s="14">
        <v>124.46299999999999</v>
      </c>
      <c r="AP48" s="14">
        <v>125.85599999999999</v>
      </c>
      <c r="AQ48" s="14">
        <v>126.931</v>
      </c>
      <c r="AR48" s="14">
        <v>128.65899999999999</v>
      </c>
      <c r="AS48" s="14">
        <v>129.81800000000001</v>
      </c>
      <c r="AT48" s="14">
        <v>130.303</v>
      </c>
      <c r="AU48" s="14">
        <v>130.70599999999999</v>
      </c>
      <c r="AV48" s="14">
        <v>122.262</v>
      </c>
      <c r="AW48" s="14">
        <v>129.828</v>
      </c>
      <c r="AX48" s="14">
        <v>134.00399999999999</v>
      </c>
      <c r="AY48" s="14">
        <v>133.93799999999999</v>
      </c>
    </row>
    <row r="49" spans="1:230" x14ac:dyDescent="0.25">
      <c r="A49" s="13" t="s">
        <v>198</v>
      </c>
      <c r="B49" s="13" t="s">
        <v>199</v>
      </c>
      <c r="C49" s="14">
        <v>44.865000000000002</v>
      </c>
      <c r="D49" s="14">
        <v>47.468000000000004</v>
      </c>
      <c r="E49" s="14">
        <v>49.808999999999997</v>
      </c>
      <c r="F49" s="14">
        <v>54.607999999999997</v>
      </c>
      <c r="G49" s="14">
        <v>58.695</v>
      </c>
      <c r="H49" s="14">
        <v>61.533999999999999</v>
      </c>
      <c r="I49" s="14">
        <v>64.257000000000005</v>
      </c>
      <c r="J49" s="14">
        <v>68.646000000000001</v>
      </c>
      <c r="K49" s="14">
        <v>71.891999999999996</v>
      </c>
      <c r="L49" s="14">
        <v>75.097999999999999</v>
      </c>
      <c r="M49" s="14">
        <v>78.495999999999995</v>
      </c>
      <c r="N49" s="14">
        <v>82.14</v>
      </c>
      <c r="O49" s="14">
        <v>84.518000000000001</v>
      </c>
      <c r="P49" s="14">
        <v>87.634</v>
      </c>
      <c r="Q49" s="14">
        <v>91.697999999999993</v>
      </c>
      <c r="R49" s="14">
        <v>96.097999999999999</v>
      </c>
      <c r="S49" s="14">
        <v>99.543999999999997</v>
      </c>
      <c r="T49" s="14">
        <v>103.404</v>
      </c>
      <c r="U49" s="14">
        <v>106.51900000000001</v>
      </c>
      <c r="V49" s="14">
        <v>107.20399999999999</v>
      </c>
      <c r="W49" s="14">
        <v>109.045</v>
      </c>
      <c r="X49" s="14">
        <v>109.876</v>
      </c>
      <c r="Y49" s="14">
        <v>110.574</v>
      </c>
      <c r="Z49" s="14">
        <v>112.38200000000001</v>
      </c>
      <c r="AA49" s="14">
        <v>114.065</v>
      </c>
      <c r="AB49" s="14">
        <v>116.551</v>
      </c>
      <c r="AC49" s="14">
        <v>119.155</v>
      </c>
      <c r="AD49" s="14">
        <v>122.67100000000001</v>
      </c>
      <c r="AE49" s="14">
        <v>125.56</v>
      </c>
      <c r="AF49" s="14">
        <v>129.02000000000001</v>
      </c>
      <c r="AG49" s="14">
        <v>131.691</v>
      </c>
      <c r="AH49" s="14">
        <v>133.595</v>
      </c>
      <c r="AI49" s="14">
        <v>136.22</v>
      </c>
      <c r="AJ49" s="14">
        <v>139.6</v>
      </c>
      <c r="AK49" s="14">
        <v>143.53800000000001</v>
      </c>
      <c r="AL49" s="14">
        <v>146.49799999999999</v>
      </c>
      <c r="AM49" s="14">
        <v>150.435</v>
      </c>
      <c r="AN49" s="14">
        <v>154.047</v>
      </c>
      <c r="AO49" s="14">
        <v>156.96899999999999</v>
      </c>
      <c r="AP49" s="14">
        <v>160.803</v>
      </c>
      <c r="AQ49" s="14">
        <v>163.96100000000001</v>
      </c>
      <c r="AR49" s="14">
        <v>168.20400000000001</v>
      </c>
      <c r="AS49" s="14">
        <v>170.09100000000001</v>
      </c>
      <c r="AT49" s="14">
        <v>172.119</v>
      </c>
      <c r="AU49" s="14">
        <v>174.429</v>
      </c>
      <c r="AV49" s="14">
        <v>165.89099999999999</v>
      </c>
      <c r="AW49" s="14">
        <v>184.9</v>
      </c>
      <c r="AX49" s="14">
        <v>182.52799999999999</v>
      </c>
      <c r="AY49" s="14">
        <v>184.67699999999999</v>
      </c>
    </row>
    <row r="50" spans="1:230" x14ac:dyDescent="0.25">
      <c r="A50" s="13" t="s">
        <v>200</v>
      </c>
      <c r="B50" s="13" t="s">
        <v>201</v>
      </c>
      <c r="C50" s="14">
        <v>32.981000000000002</v>
      </c>
      <c r="D50" s="14">
        <v>34.668999999999997</v>
      </c>
      <c r="E50" s="14">
        <v>36.64</v>
      </c>
      <c r="F50" s="14">
        <v>38.011000000000003</v>
      </c>
      <c r="G50" s="14">
        <v>38.017000000000003</v>
      </c>
      <c r="H50" s="14">
        <v>38.201999999999998</v>
      </c>
      <c r="I50" s="14">
        <v>37.936999999999998</v>
      </c>
      <c r="J50" s="14">
        <v>38.648000000000003</v>
      </c>
      <c r="K50" s="14">
        <v>38.814999999999998</v>
      </c>
      <c r="L50" s="14">
        <v>38.808</v>
      </c>
      <c r="M50" s="14">
        <v>38.893999999999998</v>
      </c>
      <c r="N50" s="14">
        <v>38.792999999999999</v>
      </c>
      <c r="O50" s="14">
        <v>40.719000000000001</v>
      </c>
      <c r="P50" s="14">
        <v>43.078000000000003</v>
      </c>
      <c r="Q50" s="14">
        <v>43.871000000000002</v>
      </c>
      <c r="R50" s="14">
        <v>45.241999999999997</v>
      </c>
      <c r="S50" s="14">
        <v>46.87</v>
      </c>
      <c r="T50" s="14">
        <v>48.576999999999998</v>
      </c>
      <c r="U50" s="14">
        <v>50.573999999999998</v>
      </c>
      <c r="V50" s="14">
        <v>51.600999999999999</v>
      </c>
      <c r="W50" s="14">
        <v>52.988999999999997</v>
      </c>
      <c r="X50" s="14">
        <v>55.692</v>
      </c>
      <c r="Y50" s="14">
        <v>56.1</v>
      </c>
      <c r="Z50" s="14">
        <v>57.219000000000001</v>
      </c>
      <c r="AA50" s="14">
        <v>58.865000000000002</v>
      </c>
      <c r="AB50" s="14">
        <v>60.332000000000001</v>
      </c>
      <c r="AC50" s="14">
        <v>62.274000000000001</v>
      </c>
      <c r="AD50" s="14">
        <v>65.997</v>
      </c>
      <c r="AE50" s="14">
        <v>66.518000000000001</v>
      </c>
      <c r="AF50" s="14">
        <v>68.626000000000005</v>
      </c>
      <c r="AG50" s="14">
        <v>70.442999999999998</v>
      </c>
      <c r="AH50" s="14">
        <v>74.064999999999998</v>
      </c>
      <c r="AI50" s="14">
        <v>76.274000000000001</v>
      </c>
      <c r="AJ50" s="14">
        <v>77.840999999999994</v>
      </c>
      <c r="AK50" s="14">
        <v>79.606999999999999</v>
      </c>
      <c r="AL50" s="14">
        <v>81.55</v>
      </c>
      <c r="AM50" s="14">
        <v>83.757999999999996</v>
      </c>
      <c r="AN50" s="14">
        <v>85.561999999999998</v>
      </c>
      <c r="AO50" s="14">
        <v>86.846000000000004</v>
      </c>
      <c r="AP50" s="14">
        <v>88.323999999999998</v>
      </c>
      <c r="AQ50" s="14">
        <v>89.213999999999999</v>
      </c>
      <c r="AR50" s="14">
        <v>89.941000000000003</v>
      </c>
      <c r="AS50" s="14">
        <v>91.108000000000004</v>
      </c>
      <c r="AT50" s="14">
        <v>91.516999999999996</v>
      </c>
      <c r="AU50" s="14">
        <v>92.242000000000004</v>
      </c>
      <c r="AV50" s="14">
        <v>87.430999999999997</v>
      </c>
      <c r="AW50" s="14">
        <v>89.613</v>
      </c>
      <c r="AX50" s="14">
        <v>92.561000000000007</v>
      </c>
      <c r="AY50" s="14">
        <v>93.391000000000005</v>
      </c>
    </row>
    <row r="51" spans="1:230" x14ac:dyDescent="0.25">
      <c r="A51" s="13" t="s">
        <v>51</v>
      </c>
      <c r="B51" s="13" t="s">
        <v>52</v>
      </c>
      <c r="C51" s="14">
        <v>4.8000000000000001E-2</v>
      </c>
      <c r="D51" s="14">
        <v>0.71299999999999997</v>
      </c>
      <c r="E51" s="14">
        <v>-0.05</v>
      </c>
      <c r="F51" s="14">
        <v>-2.242</v>
      </c>
      <c r="G51" s="14">
        <v>-1.4750000000000001</v>
      </c>
      <c r="H51" s="14">
        <v>-1.8360000000000001</v>
      </c>
      <c r="I51" s="14">
        <v>-0.65900000000000003</v>
      </c>
      <c r="J51" s="14">
        <v>-1.3460000000000001</v>
      </c>
      <c r="K51" s="14">
        <v>-3.677</v>
      </c>
      <c r="L51" s="14">
        <v>-4.6479999999999997</v>
      </c>
      <c r="M51" s="14">
        <v>-4.4610000000000003</v>
      </c>
      <c r="N51" s="14">
        <v>-1.9730000000000001</v>
      </c>
      <c r="O51" s="14">
        <v>-0.999</v>
      </c>
      <c r="P51" s="14">
        <v>-1.395</v>
      </c>
      <c r="Q51" s="14">
        <v>-4.4829999999999997</v>
      </c>
      <c r="R51" s="14">
        <v>-5.1710000000000003</v>
      </c>
      <c r="S51" s="14">
        <v>-6.5629999999999997</v>
      </c>
      <c r="T51" s="14">
        <v>-8.1509999999999998</v>
      </c>
      <c r="U51" s="14">
        <v>-8.2289999999999992</v>
      </c>
      <c r="V51" s="14">
        <v>-7.8440000000000003</v>
      </c>
      <c r="W51" s="14">
        <v>-6.5019999999999998</v>
      </c>
      <c r="X51" s="14">
        <v>-5.7169999999999996</v>
      </c>
      <c r="Y51" s="14">
        <v>-8.2149999999999999</v>
      </c>
      <c r="Z51" s="14">
        <v>-9.6509999999999998</v>
      </c>
      <c r="AA51" s="14">
        <v>-12.99</v>
      </c>
      <c r="AB51" s="14">
        <v>-15.651999999999999</v>
      </c>
      <c r="AC51" s="14">
        <v>-15.452</v>
      </c>
      <c r="AD51" s="14">
        <v>-16.981999999999999</v>
      </c>
      <c r="AE51" s="14">
        <v>-15.169</v>
      </c>
      <c r="AF51" s="14">
        <v>-18.838000000000001</v>
      </c>
      <c r="AG51" s="14">
        <v>-17.614000000000001</v>
      </c>
      <c r="AH51" s="14">
        <v>-16.239999999999998</v>
      </c>
      <c r="AI51" s="14">
        <v>-16.675000000000001</v>
      </c>
      <c r="AJ51" s="14">
        <v>-15.323</v>
      </c>
      <c r="AK51" s="14">
        <v>-14.340999999999999</v>
      </c>
      <c r="AL51" s="14">
        <v>-10.606999999999999</v>
      </c>
      <c r="AM51" s="14">
        <v>-11.039</v>
      </c>
      <c r="AN51" s="14">
        <v>-17.542999999999999</v>
      </c>
      <c r="AO51" s="14">
        <v>-17.635999999999999</v>
      </c>
      <c r="AP51" s="14">
        <v>-13.224</v>
      </c>
      <c r="AQ51" s="14">
        <v>-13.362</v>
      </c>
      <c r="AR51" s="14">
        <v>-9.43</v>
      </c>
      <c r="AS51" s="14">
        <v>-11.436</v>
      </c>
      <c r="AT51" s="14">
        <v>-11.532</v>
      </c>
      <c r="AU51" s="14">
        <v>-8.6120000000000001</v>
      </c>
      <c r="AV51" s="14">
        <v>-0.96</v>
      </c>
      <c r="AW51" s="14">
        <v>-2.04</v>
      </c>
      <c r="AX51" s="14">
        <v>-11.532999999999999</v>
      </c>
      <c r="AY51" s="14">
        <v>-12.298999999999999</v>
      </c>
    </row>
    <row r="52" spans="1:230" x14ac:dyDescent="0.25">
      <c r="A52" s="13" t="s">
        <v>53</v>
      </c>
      <c r="B52" s="13" t="s">
        <v>54</v>
      </c>
    </row>
    <row r="53" spans="1:230" x14ac:dyDescent="0.25">
      <c r="A53" s="15" t="s">
        <v>202</v>
      </c>
      <c r="B53" s="15" t="s">
        <v>203</v>
      </c>
      <c r="C53" s="14">
        <v>680.21299999999997</v>
      </c>
      <c r="D53" s="14">
        <v>715.45399999999995</v>
      </c>
      <c r="E53" s="14">
        <v>736.00599999999997</v>
      </c>
      <c r="F53" s="14">
        <v>768.84799999999996</v>
      </c>
      <c r="G53" s="14">
        <v>796.88599999999997</v>
      </c>
      <c r="H53" s="14">
        <v>811.43399999999997</v>
      </c>
      <c r="I53" s="14">
        <v>830.93600000000004</v>
      </c>
      <c r="J53" s="14">
        <v>861.048</v>
      </c>
      <c r="K53" s="14">
        <v>871.43899999999996</v>
      </c>
      <c r="L53" s="14">
        <v>881.05399999999997</v>
      </c>
      <c r="M53" s="14">
        <v>899.92499999999995</v>
      </c>
      <c r="N53" s="14">
        <v>932.02300000000002</v>
      </c>
      <c r="O53" s="14">
        <v>961.87</v>
      </c>
      <c r="P53" s="14">
        <v>995.00900000000001</v>
      </c>
      <c r="Q53" s="14">
        <v>1026.9780000000001</v>
      </c>
      <c r="R53" s="14">
        <v>1056.961</v>
      </c>
      <c r="S53" s="14">
        <v>1071.1469999999999</v>
      </c>
      <c r="T53" s="14">
        <v>1087.992</v>
      </c>
      <c r="U53" s="14">
        <v>1097.2739999999999</v>
      </c>
      <c r="V53" s="14">
        <v>1114.06</v>
      </c>
      <c r="W53" s="14">
        <v>1133.548</v>
      </c>
      <c r="X53" s="14">
        <v>1155.6559999999999</v>
      </c>
      <c r="Y53" s="14">
        <v>1162.992</v>
      </c>
      <c r="Z53" s="14">
        <v>1203.7059999999999</v>
      </c>
      <c r="AA53" s="14">
        <v>1241.3389999999999</v>
      </c>
      <c r="AB53" s="14">
        <v>1284.729</v>
      </c>
      <c r="AC53" s="14">
        <v>1315.749</v>
      </c>
      <c r="AD53" s="14">
        <v>1345.771</v>
      </c>
      <c r="AE53" s="14">
        <v>1371.2570000000001</v>
      </c>
      <c r="AF53" s="14">
        <v>1398.7860000000001</v>
      </c>
      <c r="AG53" s="14">
        <v>1431.905</v>
      </c>
      <c r="AH53" s="14">
        <v>1467.6769999999999</v>
      </c>
      <c r="AI53" s="14">
        <v>1507.038</v>
      </c>
      <c r="AJ53" s="14">
        <v>1517.8040000000001</v>
      </c>
      <c r="AK53" s="14">
        <v>1528.383</v>
      </c>
      <c r="AL53" s="14">
        <v>1559.0029999999999</v>
      </c>
      <c r="AM53" s="14">
        <v>1573.749</v>
      </c>
      <c r="AN53" s="14">
        <v>1575.8779999999999</v>
      </c>
      <c r="AO53" s="14">
        <v>1588.454</v>
      </c>
      <c r="AP53" s="14">
        <v>1608.627</v>
      </c>
      <c r="AQ53" s="14">
        <v>1633.902</v>
      </c>
      <c r="AR53" s="14">
        <v>1662.316</v>
      </c>
      <c r="AS53" s="14">
        <v>1687.818</v>
      </c>
      <c r="AT53" s="14">
        <v>1704.548</v>
      </c>
      <c r="AU53" s="14">
        <v>1729.481</v>
      </c>
      <c r="AV53" s="14">
        <v>1619.8389999999999</v>
      </c>
      <c r="AW53" s="14">
        <v>1717.1579999999999</v>
      </c>
      <c r="AX53" s="14">
        <v>1771.1679999999999</v>
      </c>
      <c r="AY53" s="14">
        <v>1784.2380000000001</v>
      </c>
    </row>
    <row r="54" spans="1:230" x14ac:dyDescent="0.25">
      <c r="B54" s="1"/>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row>
    <row r="55" spans="1:230" x14ac:dyDescent="0.25">
      <c r="B55" s="1" t="s">
        <v>223</v>
      </c>
      <c r="C55" s="3">
        <f>C4+C5+C25+C27+C31+C35+C36+C37+C42+C46</f>
        <v>702.23</v>
      </c>
      <c r="D55" s="3">
        <f t="shared" ref="D55:AY55" si="0">D4+D5+D25+D27+D31+D35+D36+D37+D42+D46</f>
        <v>734.49299999999994</v>
      </c>
      <c r="E55" s="3">
        <f t="shared" si="0"/>
        <v>757.86099999999988</v>
      </c>
      <c r="F55" s="3">
        <f t="shared" si="0"/>
        <v>793.88199999999995</v>
      </c>
      <c r="G55" s="3">
        <f t="shared" si="0"/>
        <v>819.41</v>
      </c>
      <c r="H55" s="3">
        <f t="shared" si="0"/>
        <v>835.51400000000012</v>
      </c>
      <c r="I55" s="3">
        <f t="shared" si="0"/>
        <v>853.16199999999992</v>
      </c>
      <c r="J55" s="3">
        <f t="shared" si="0"/>
        <v>883.19299999999998</v>
      </c>
      <c r="K55" s="3">
        <f t="shared" si="0"/>
        <v>897.57799999999997</v>
      </c>
      <c r="L55" s="3">
        <f t="shared" si="0"/>
        <v>910.49400000000003</v>
      </c>
      <c r="M55" s="3">
        <f t="shared" si="0"/>
        <v>929.69399999999996</v>
      </c>
      <c r="N55" s="3">
        <f t="shared" si="0"/>
        <v>958.20299999999997</v>
      </c>
      <c r="O55" s="3">
        <f t="shared" si="0"/>
        <v>986.46699999999998</v>
      </c>
      <c r="P55" s="3">
        <f t="shared" si="0"/>
        <v>1020.405</v>
      </c>
      <c r="Q55" s="3">
        <f t="shared" si="0"/>
        <v>1055.1790000000001</v>
      </c>
      <c r="R55" s="3">
        <f t="shared" si="0"/>
        <v>1086.0710000000001</v>
      </c>
      <c r="S55" s="3">
        <f t="shared" si="0"/>
        <v>1103.5680000000002</v>
      </c>
      <c r="T55" s="3">
        <f t="shared" si="0"/>
        <v>1123.8120000000001</v>
      </c>
      <c r="U55" s="3">
        <f t="shared" si="0"/>
        <v>1134.425</v>
      </c>
      <c r="V55" s="3">
        <f t="shared" si="0"/>
        <v>1150.123</v>
      </c>
      <c r="W55" s="3">
        <f t="shared" si="0"/>
        <v>1166.982</v>
      </c>
      <c r="X55" s="3">
        <f t="shared" si="0"/>
        <v>1187.1010000000001</v>
      </c>
      <c r="Y55" s="3">
        <f t="shared" si="0"/>
        <v>1195.7730000000001</v>
      </c>
      <c r="Z55" s="3">
        <f t="shared" si="0"/>
        <v>1233.8239999999998</v>
      </c>
      <c r="AA55" s="3">
        <f t="shared" si="0"/>
        <v>1271.318</v>
      </c>
      <c r="AB55" s="3">
        <f t="shared" si="0"/>
        <v>1314.7850000000001</v>
      </c>
      <c r="AC55" s="3">
        <f t="shared" si="0"/>
        <v>1342.2249999999999</v>
      </c>
      <c r="AD55" s="3">
        <f t="shared" si="0"/>
        <v>1371.8589999999999</v>
      </c>
      <c r="AE55" s="3">
        <f t="shared" si="0"/>
        <v>1394.21</v>
      </c>
      <c r="AF55" s="3">
        <f t="shared" si="0"/>
        <v>1424.5299999999997</v>
      </c>
      <c r="AG55" s="3">
        <f t="shared" si="0"/>
        <v>1455.1289999999999</v>
      </c>
      <c r="AH55" s="3">
        <f t="shared" si="0"/>
        <v>1488.559</v>
      </c>
      <c r="AI55" s="3">
        <f t="shared" si="0"/>
        <v>1527.5389999999998</v>
      </c>
      <c r="AJ55" s="3">
        <f t="shared" si="0"/>
        <v>1536.1460000000002</v>
      </c>
      <c r="AK55" s="3">
        <f t="shared" si="0"/>
        <v>1545.2169999999999</v>
      </c>
      <c r="AL55" s="3">
        <f t="shared" si="0"/>
        <v>1572.1179999999999</v>
      </c>
      <c r="AM55" s="3">
        <f t="shared" si="0"/>
        <v>1587.511</v>
      </c>
      <c r="AN55" s="3">
        <f t="shared" si="0"/>
        <v>1595.837</v>
      </c>
      <c r="AO55" s="3">
        <f t="shared" si="0"/>
        <v>1608.2089999999998</v>
      </c>
      <c r="AP55" s="3">
        <f t="shared" si="0"/>
        <v>1624.5009999999997</v>
      </c>
      <c r="AQ55" s="3">
        <f t="shared" si="0"/>
        <v>1649.625</v>
      </c>
      <c r="AR55" s="3">
        <f t="shared" si="0"/>
        <v>1674.0849999999998</v>
      </c>
      <c r="AS55" s="3">
        <f t="shared" si="0"/>
        <v>1701.4020000000003</v>
      </c>
      <c r="AT55" s="3">
        <f t="shared" si="0"/>
        <v>1718.1390000000001</v>
      </c>
      <c r="AU55" s="3">
        <f t="shared" si="0"/>
        <v>1740.1610000000001</v>
      </c>
      <c r="AV55" s="3">
        <f t="shared" si="0"/>
        <v>1620.8009999999997</v>
      </c>
      <c r="AW55" s="3">
        <f t="shared" si="0"/>
        <v>1719.1990000000001</v>
      </c>
      <c r="AX55" s="3">
        <f t="shared" si="0"/>
        <v>1783.2219999999998</v>
      </c>
      <c r="AY55" s="3">
        <f t="shared" si="0"/>
        <v>1797.5119999999997</v>
      </c>
      <c r="AZ55" s="3"/>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row>
    <row r="56" spans="1:230" x14ac:dyDescent="0.25">
      <c r="B56" s="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row>
    <row r="57" spans="1:230" x14ac:dyDescent="0.25">
      <c r="B57" s="1" t="s">
        <v>219</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row>
    <row r="58" spans="1:230" x14ac:dyDescent="0.25">
      <c r="B58" s="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row>
    <row r="59" spans="1:230" x14ac:dyDescent="0.25">
      <c r="B59" s="1" t="s">
        <v>58</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row>
    <row r="60" spans="1:230" x14ac:dyDescent="0.25">
      <c r="B60" s="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row>
    <row r="61" spans="1:230" x14ac:dyDescent="0.25">
      <c r="B61" s="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row>
    <row r="62" spans="1:230" x14ac:dyDescent="0.25">
      <c r="B62" s="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row>
    <row r="63" spans="1:230" x14ac:dyDescent="0.25">
      <c r="B63" s="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row>
    <row r="64" spans="1:230" x14ac:dyDescent="0.25">
      <c r="B64" s="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row>
    <row r="65" spans="2:230" x14ac:dyDescent="0.25">
      <c r="B65" s="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row>
    <row r="66" spans="2:230" x14ac:dyDescent="0.25">
      <c r="B66" s="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row>
    <row r="67" spans="2:230" x14ac:dyDescent="0.25">
      <c r="B67" s="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row>
    <row r="68" spans="2:230" x14ac:dyDescent="0.25">
      <c r="B68" s="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row>
    <row r="69" spans="2:230" x14ac:dyDescent="0.25">
      <c r="B69" s="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row>
    <row r="70" spans="2:230" x14ac:dyDescent="0.25">
      <c r="B70" s="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row>
    <row r="71" spans="2:230" x14ac:dyDescent="0.25">
      <c r="B71" s="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row>
    <row r="72" spans="2:230" x14ac:dyDescent="0.25">
      <c r="B72" s="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row>
    <row r="73" spans="2:230" x14ac:dyDescent="0.25">
      <c r="B73" s="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row>
    <row r="74" spans="2:230" x14ac:dyDescent="0.25">
      <c r="B74" s="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row>
    <row r="75" spans="2:230" x14ac:dyDescent="0.25">
      <c r="B75" s="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row>
    <row r="76" spans="2:230" x14ac:dyDescent="0.25">
      <c r="B76" s="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row>
    <row r="77" spans="2:230" x14ac:dyDescent="0.25">
      <c r="B77" s="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row>
    <row r="78" spans="2:230" x14ac:dyDescent="0.25">
      <c r="B78" s="1"/>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row>
    <row r="79" spans="2:230" x14ac:dyDescent="0.25">
      <c r="B79" s="1"/>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row>
    <row r="80" spans="2:230" x14ac:dyDescent="0.25">
      <c r="B80" s="1"/>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row>
    <row r="81" spans="2:230" x14ac:dyDescent="0.25">
      <c r="B81" s="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row>
    <row r="82" spans="2:230" x14ac:dyDescent="0.25">
      <c r="B82" s="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row>
    <row r="83" spans="2:230" x14ac:dyDescent="0.25">
      <c r="B83" s="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row>
    <row r="84" spans="2:230" x14ac:dyDescent="0.25">
      <c r="B84" s="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row>
    <row r="85" spans="2:230" x14ac:dyDescent="0.25">
      <c r="B85" s="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row>
    <row r="86" spans="2:230" x14ac:dyDescent="0.25">
      <c r="B86" s="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row>
    <row r="87" spans="2:230" x14ac:dyDescent="0.25">
      <c r="B87" s="1"/>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row>
    <row r="88" spans="2:230" x14ac:dyDescent="0.25">
      <c r="B88" s="1"/>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row>
    <row r="89" spans="2:230" x14ac:dyDescent="0.25">
      <c r="B89" s="1"/>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row>
    <row r="90" spans="2:230" x14ac:dyDescent="0.25">
      <c r="B90" s="1"/>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row>
    <row r="91" spans="2:230" x14ac:dyDescent="0.25">
      <c r="B91" s="1"/>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row>
    <row r="92" spans="2:230" x14ac:dyDescent="0.25">
      <c r="B92" s="1"/>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row>
    <row r="93" spans="2:230" x14ac:dyDescent="0.25">
      <c r="B93" s="1"/>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row>
    <row r="94" spans="2:230" x14ac:dyDescent="0.25">
      <c r="B94" s="1"/>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row>
    <row r="95" spans="2:230" x14ac:dyDescent="0.25">
      <c r="B95" s="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row>
    <row r="96" spans="2:230" x14ac:dyDescent="0.25">
      <c r="B96" s="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row>
    <row r="97" spans="2:230" x14ac:dyDescent="0.25">
      <c r="B97" s="1"/>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row>
    <row r="98" spans="2:230" x14ac:dyDescent="0.25">
      <c r="B98" s="1"/>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row>
    <row r="99" spans="2:230" x14ac:dyDescent="0.25">
      <c r="B99" s="1"/>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row>
    <row r="100" spans="2:230" x14ac:dyDescent="0.25">
      <c r="B100" s="1"/>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row>
    <row r="101" spans="2:230" x14ac:dyDescent="0.25">
      <c r="B101" s="1"/>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row>
    <row r="102" spans="2:230" x14ac:dyDescent="0.25">
      <c r="B102" s="1"/>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row>
    <row r="103" spans="2:230" x14ac:dyDescent="0.25">
      <c r="B103" s="1"/>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row>
    <row r="104" spans="2:230" x14ac:dyDescent="0.25">
      <c r="B104" s="1"/>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row>
    <row r="105" spans="2:230" x14ac:dyDescent="0.25">
      <c r="B105" s="1"/>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row>
    <row r="106" spans="2:230" x14ac:dyDescent="0.25">
      <c r="B106" s="1"/>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row>
    <row r="107" spans="2:230" x14ac:dyDescent="0.25">
      <c r="B107" s="1"/>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row>
    <row r="108" spans="2:230" x14ac:dyDescent="0.25">
      <c r="B108" s="1"/>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row>
    <row r="109" spans="2:230" x14ac:dyDescent="0.25">
      <c r="B109" s="1"/>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row>
    <row r="110" spans="2:230" x14ac:dyDescent="0.25">
      <c r="B110" s="1"/>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row>
    <row r="111" spans="2:230" x14ac:dyDescent="0.25">
      <c r="B111" s="1"/>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row>
    <row r="112" spans="2:230" x14ac:dyDescent="0.25">
      <c r="B112" s="1"/>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row>
    <row r="113" spans="2:230" x14ac:dyDescent="0.25">
      <c r="B113" s="1"/>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row>
    <row r="114" spans="2:230" x14ac:dyDescent="0.25">
      <c r="B114" s="1"/>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row>
    <row r="115" spans="2:230" x14ac:dyDescent="0.25">
      <c r="B115" s="1"/>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row>
    <row r="116" spans="2:230" x14ac:dyDescent="0.25">
      <c r="B116" s="1"/>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row>
    <row r="117" spans="2:230" x14ac:dyDescent="0.25">
      <c r="B117" s="1"/>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row>
    <row r="118" spans="2:230" x14ac:dyDescent="0.25">
      <c r="B118" s="1"/>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row>
    <row r="119" spans="2:230" x14ac:dyDescent="0.25">
      <c r="B119" s="1"/>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row>
    <row r="120" spans="2:230" x14ac:dyDescent="0.25">
      <c r="B120" s="1"/>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row>
    <row r="121" spans="2:230" x14ac:dyDescent="0.25">
      <c r="B121" s="1"/>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row>
    <row r="122" spans="2:230" x14ac:dyDescent="0.25">
      <c r="B122" s="1"/>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row>
    <row r="123" spans="2:230" x14ac:dyDescent="0.25">
      <c r="B123" s="1"/>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row>
    <row r="124" spans="2:230" x14ac:dyDescent="0.25">
      <c r="B124" s="1"/>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row>
    <row r="125" spans="2:230" x14ac:dyDescent="0.25">
      <c r="B125" s="1"/>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row>
    <row r="126" spans="2:230" x14ac:dyDescent="0.25">
      <c r="B126" s="1"/>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row>
    <row r="127" spans="2:230" x14ac:dyDescent="0.25">
      <c r="B127" s="1"/>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row>
    <row r="128" spans="2:230" x14ac:dyDescent="0.25">
      <c r="B128" s="1"/>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row>
    <row r="129" spans="2:230" x14ac:dyDescent="0.25">
      <c r="B129" s="1"/>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row>
    <row r="130" spans="2:230" x14ac:dyDescent="0.25">
      <c r="B130" s="1"/>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row>
    <row r="131" spans="2:230" x14ac:dyDescent="0.25">
      <c r="B131" s="1"/>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row>
    <row r="132" spans="2:230" x14ac:dyDescent="0.25">
      <c r="B132" s="1"/>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row>
    <row r="133" spans="2:230" x14ac:dyDescent="0.25">
      <c r="B133" s="1"/>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row>
    <row r="134" spans="2:230" x14ac:dyDescent="0.25">
      <c r="B134" s="1"/>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row>
    <row r="135" spans="2:230" x14ac:dyDescent="0.25">
      <c r="B135" s="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row>
    <row r="136" spans="2:230" x14ac:dyDescent="0.25">
      <c r="B136" s="1"/>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row>
    <row r="137" spans="2:230" x14ac:dyDescent="0.25">
      <c r="B137" s="1"/>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row>
    <row r="138" spans="2:230" x14ac:dyDescent="0.25">
      <c r="B138" s="1"/>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row>
    <row r="139" spans="2:230" x14ac:dyDescent="0.25">
      <c r="B139" s="1"/>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row>
    <row r="140" spans="2:230" x14ac:dyDescent="0.25">
      <c r="B140" s="1"/>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row>
    <row r="141" spans="2:230" x14ac:dyDescent="0.25">
      <c r="B141" s="1"/>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row>
    <row r="142" spans="2:230" x14ac:dyDescent="0.25">
      <c r="B142" s="1"/>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row>
    <row r="143" spans="2:230" x14ac:dyDescent="0.25">
      <c r="B143" s="1"/>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row>
    <row r="144" spans="2:230" x14ac:dyDescent="0.25">
      <c r="B144" s="1"/>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row>
    <row r="145" spans="2:230" x14ac:dyDescent="0.25">
      <c r="B145" s="1"/>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row>
    <row r="146" spans="2:230" x14ac:dyDescent="0.25">
      <c r="B146" s="1"/>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row>
    <row r="147" spans="2:230" x14ac:dyDescent="0.25">
      <c r="B147" s="1"/>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row>
    <row r="148" spans="2:230" x14ac:dyDescent="0.25">
      <c r="B148" s="1"/>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row>
    <row r="149" spans="2:230" x14ac:dyDescent="0.25">
      <c r="B149" s="1"/>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row>
    <row r="150" spans="2:230" x14ac:dyDescent="0.25">
      <c r="B150" s="1"/>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row>
    <row r="151" spans="2:230" x14ac:dyDescent="0.25">
      <c r="B151" s="1"/>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row>
    <row r="152" spans="2:230" x14ac:dyDescent="0.25">
      <c r="B152" s="1"/>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row>
    <row r="153" spans="2:230" x14ac:dyDescent="0.25">
      <c r="B153" s="1"/>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row>
    <row r="154" spans="2:230" x14ac:dyDescent="0.25">
      <c r="B154" s="1"/>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row>
    <row r="155" spans="2:230" x14ac:dyDescent="0.25">
      <c r="B155" s="1"/>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row>
    <row r="156" spans="2:230" x14ac:dyDescent="0.25">
      <c r="B156" s="1"/>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row>
    <row r="157" spans="2:230" x14ac:dyDescent="0.25">
      <c r="B157" s="1"/>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row>
    <row r="158" spans="2:230" x14ac:dyDescent="0.25">
      <c r="B158" s="1"/>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row>
    <row r="159" spans="2:230" x14ac:dyDescent="0.25">
      <c r="B159" s="1"/>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row>
    <row r="160" spans="2:230" x14ac:dyDescent="0.25">
      <c r="B160" s="1"/>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row>
    <row r="161" spans="2:230" x14ac:dyDescent="0.25">
      <c r="B161" s="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row>
    <row r="162" spans="2:230" x14ac:dyDescent="0.25">
      <c r="B162" s="1"/>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row>
    <row r="163" spans="2:230" x14ac:dyDescent="0.25">
      <c r="B163" s="1"/>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row>
    <row r="164" spans="2:230" x14ac:dyDescent="0.25">
      <c r="B164" s="1"/>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row>
    <row r="165" spans="2:230" x14ac:dyDescent="0.25">
      <c r="B165" s="1"/>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row>
    <row r="166" spans="2:230" x14ac:dyDescent="0.25">
      <c r="B166" s="1"/>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row>
    <row r="167" spans="2:230" x14ac:dyDescent="0.25">
      <c r="B167" s="1"/>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row>
    <row r="168" spans="2:230" x14ac:dyDescent="0.25">
      <c r="B168" s="1"/>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row>
    <row r="169" spans="2:230" x14ac:dyDescent="0.25">
      <c r="B169" s="1"/>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row>
    <row r="170" spans="2:230" x14ac:dyDescent="0.25">
      <c r="B170" s="1"/>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row>
    <row r="171" spans="2:230" x14ac:dyDescent="0.25">
      <c r="B171" s="1"/>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row>
    <row r="172" spans="2:230" x14ac:dyDescent="0.25">
      <c r="B172" s="1"/>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row>
    <row r="173" spans="2:230" x14ac:dyDescent="0.25">
      <c r="B173" s="1"/>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row>
    <row r="174" spans="2:230" x14ac:dyDescent="0.25">
      <c r="B174" s="1"/>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row>
    <row r="175" spans="2:230" x14ac:dyDescent="0.25">
      <c r="B175" s="1"/>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row>
    <row r="176" spans="2:230" x14ac:dyDescent="0.25">
      <c r="B176" s="1"/>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row>
    <row r="177" spans="2:230" x14ac:dyDescent="0.25">
      <c r="B177" s="1"/>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row>
    <row r="178" spans="2:230" x14ac:dyDescent="0.25">
      <c r="B178" s="1"/>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row>
    <row r="179" spans="2:230" x14ac:dyDescent="0.25">
      <c r="B179" s="1"/>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row>
    <row r="180" spans="2:230" x14ac:dyDescent="0.25">
      <c r="B180" s="1"/>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row>
    <row r="181" spans="2:230" x14ac:dyDescent="0.25">
      <c r="B181" s="1"/>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row>
    <row r="182" spans="2:230" x14ac:dyDescent="0.25">
      <c r="B182" s="1"/>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row>
    <row r="183" spans="2:230" x14ac:dyDescent="0.25">
      <c r="B183" s="1"/>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row>
    <row r="184" spans="2:230" x14ac:dyDescent="0.25">
      <c r="B184" s="1"/>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row>
    <row r="185" spans="2:230" x14ac:dyDescent="0.25">
      <c r="B185" s="1"/>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row>
    <row r="186" spans="2:230" x14ac:dyDescent="0.25">
      <c r="B186" s="1"/>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row>
    <row r="187" spans="2:230" x14ac:dyDescent="0.25">
      <c r="B187" s="1"/>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row>
    <row r="188" spans="2:230" x14ac:dyDescent="0.25">
      <c r="B188" s="1"/>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row>
    <row r="189" spans="2:230" x14ac:dyDescent="0.25">
      <c r="B189" s="1"/>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row>
    <row r="190" spans="2:230" x14ac:dyDescent="0.25">
      <c r="B190" s="1"/>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row>
    <row r="191" spans="2:230" x14ac:dyDescent="0.25">
      <c r="B191" s="1"/>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row>
    <row r="192" spans="2:230" x14ac:dyDescent="0.25">
      <c r="B192" s="1"/>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row>
    <row r="193" spans="2:230" x14ac:dyDescent="0.25">
      <c r="B193" s="1"/>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row>
    <row r="194" spans="2:230" x14ac:dyDescent="0.25">
      <c r="B194" s="1"/>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row>
    <row r="195" spans="2:230" x14ac:dyDescent="0.25">
      <c r="B195" s="1"/>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row>
    <row r="196" spans="2:230" x14ac:dyDescent="0.25">
      <c r="B196" s="1"/>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row>
    <row r="197" spans="2:230" x14ac:dyDescent="0.25">
      <c r="B197" s="1"/>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row>
    <row r="198" spans="2:230" x14ac:dyDescent="0.25">
      <c r="B198" s="1"/>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row>
    <row r="199" spans="2:230" x14ac:dyDescent="0.25">
      <c r="B199" s="1"/>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row>
    <row r="200" spans="2:230" x14ac:dyDescent="0.25">
      <c r="B200" s="1"/>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row>
    <row r="201" spans="2:230" x14ac:dyDescent="0.25">
      <c r="B201" s="1"/>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row>
    <row r="202" spans="2:230" x14ac:dyDescent="0.25">
      <c r="B202" s="1"/>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row>
    <row r="203" spans="2:230" x14ac:dyDescent="0.25">
      <c r="B203" s="1"/>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row>
    <row r="204" spans="2:230" x14ac:dyDescent="0.25">
      <c r="B204" s="1"/>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row>
    <row r="205" spans="2:230" x14ac:dyDescent="0.25">
      <c r="B205" s="1"/>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row>
    <row r="206" spans="2:230" x14ac:dyDescent="0.25">
      <c r="B206" s="1"/>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row>
    <row r="207" spans="2:230" x14ac:dyDescent="0.25">
      <c r="B207" s="1"/>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row>
    <row r="208" spans="2:230" x14ac:dyDescent="0.25">
      <c r="B208" s="1"/>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row>
    <row r="209" spans="2:230" x14ac:dyDescent="0.25">
      <c r="B209" s="1"/>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row>
    <row r="210" spans="2:230" x14ac:dyDescent="0.25">
      <c r="B210" s="1"/>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row>
    <row r="211" spans="2:230" x14ac:dyDescent="0.25">
      <c r="B211" s="1"/>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row>
    <row r="212" spans="2:230" x14ac:dyDescent="0.25">
      <c r="B212" s="1"/>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row>
    <row r="213" spans="2:230" x14ac:dyDescent="0.25">
      <c r="B213" s="1"/>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row>
    <row r="214" spans="2:230" x14ac:dyDescent="0.25">
      <c r="B214" s="1"/>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row>
    <row r="215" spans="2:230" x14ac:dyDescent="0.25">
      <c r="B215" s="1"/>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row>
    <row r="216" spans="2:230" x14ac:dyDescent="0.25">
      <c r="B216" s="1"/>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row>
    <row r="217" spans="2:230" x14ac:dyDescent="0.25">
      <c r="B217" s="1"/>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row>
    <row r="218" spans="2:230" x14ac:dyDescent="0.25">
      <c r="B218" s="1"/>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row>
    <row r="219" spans="2:230" x14ac:dyDescent="0.25">
      <c r="B219" s="1"/>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row>
    <row r="220" spans="2:230" x14ac:dyDescent="0.25">
      <c r="B220" s="1"/>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row>
    <row r="221" spans="2:230" x14ac:dyDescent="0.25">
      <c r="B221" s="1"/>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row>
    <row r="222" spans="2:230" x14ac:dyDescent="0.25">
      <c r="B222" s="1"/>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row>
    <row r="223" spans="2:230" x14ac:dyDescent="0.25">
      <c r="B223" s="1"/>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row>
    <row r="224" spans="2:230" x14ac:dyDescent="0.25">
      <c r="B224" s="1"/>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row>
    <row r="225" spans="2:230" x14ac:dyDescent="0.25">
      <c r="B225" s="1"/>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row>
    <row r="226" spans="2:230" x14ac:dyDescent="0.25">
      <c r="B226" s="1"/>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row>
    <row r="227" spans="2:230" x14ac:dyDescent="0.25">
      <c r="B227" s="1"/>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row>
    <row r="228" spans="2:230" x14ac:dyDescent="0.25">
      <c r="B228" s="1"/>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row>
    <row r="229" spans="2:230" x14ac:dyDescent="0.25">
      <c r="B229" s="1"/>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row>
    <row r="230" spans="2:230" x14ac:dyDescent="0.25">
      <c r="B230" s="1"/>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row>
    <row r="231" spans="2:230" x14ac:dyDescent="0.25">
      <c r="B231" s="1"/>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row>
    <row r="232" spans="2:230" x14ac:dyDescent="0.25">
      <c r="B232" s="1"/>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row>
    <row r="233" spans="2:230" x14ac:dyDescent="0.25">
      <c r="B233" s="1"/>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row>
    <row r="234" spans="2:230" x14ac:dyDescent="0.25">
      <c r="B234" s="1"/>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row>
    <row r="235" spans="2:230" x14ac:dyDescent="0.25">
      <c r="B235" s="1"/>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row>
    <row r="236" spans="2:230" x14ac:dyDescent="0.25">
      <c r="B236" s="1"/>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row>
    <row r="237" spans="2:230" x14ac:dyDescent="0.25">
      <c r="B237" s="1"/>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row>
    <row r="238" spans="2:230" x14ac:dyDescent="0.25">
      <c r="B238" s="1"/>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row>
    <row r="239" spans="2:230" x14ac:dyDescent="0.25">
      <c r="B239" s="1"/>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row>
    <row r="240" spans="2:230" x14ac:dyDescent="0.25">
      <c r="B240" s="1"/>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row>
    <row r="241" spans="2:230" x14ac:dyDescent="0.25">
      <c r="B241" s="1"/>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row>
    <row r="242" spans="2:230" x14ac:dyDescent="0.25">
      <c r="B242" s="1"/>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row>
    <row r="243" spans="2:230" x14ac:dyDescent="0.25">
      <c r="B243" s="1"/>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row>
    <row r="244" spans="2:230" x14ac:dyDescent="0.25">
      <c r="B244" s="1"/>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row>
    <row r="245" spans="2:230" x14ac:dyDescent="0.25">
      <c r="B245" s="1"/>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row>
    <row r="246" spans="2:230" x14ac:dyDescent="0.25">
      <c r="B246" s="1"/>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row>
    <row r="247" spans="2:230" x14ac:dyDescent="0.25">
      <c r="B247" s="1"/>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row>
    <row r="248" spans="2:230" x14ac:dyDescent="0.25">
      <c r="B248" s="1"/>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row>
    <row r="249" spans="2:230" x14ac:dyDescent="0.25">
      <c r="B249" s="1"/>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row>
    <row r="250" spans="2:230" x14ac:dyDescent="0.25">
      <c r="B250" s="1"/>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row>
    <row r="251" spans="2:230" x14ac:dyDescent="0.25">
      <c r="B251" s="1"/>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row>
    <row r="252" spans="2:230" x14ac:dyDescent="0.25">
      <c r="B252" s="1"/>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row>
    <row r="253" spans="2:230" x14ac:dyDescent="0.25">
      <c r="B253" s="1"/>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row>
    <row r="254" spans="2:230" x14ac:dyDescent="0.25">
      <c r="B254" s="1"/>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row>
    <row r="255" spans="2:230" x14ac:dyDescent="0.25">
      <c r="B255" s="1"/>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row>
    <row r="256" spans="2:230" x14ac:dyDescent="0.25">
      <c r="B256" s="1"/>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row>
    <row r="257" spans="2:230" x14ac:dyDescent="0.25">
      <c r="B257" s="1"/>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row>
    <row r="258" spans="2:230" x14ac:dyDescent="0.25">
      <c r="B258" s="1"/>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row>
    <row r="259" spans="2:230" x14ac:dyDescent="0.25">
      <c r="B259" s="1"/>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row>
    <row r="260" spans="2:230" x14ac:dyDescent="0.25">
      <c r="B260" s="1"/>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row>
    <row r="261" spans="2:230" x14ac:dyDescent="0.25">
      <c r="B261" s="1"/>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row>
    <row r="262" spans="2:230" x14ac:dyDescent="0.25">
      <c r="B262" s="1"/>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row>
    <row r="263" spans="2:230" x14ac:dyDescent="0.25">
      <c r="B263" s="1"/>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row>
    <row r="264" spans="2:230" x14ac:dyDescent="0.25">
      <c r="B264" s="1"/>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row>
    <row r="265" spans="2:230" x14ac:dyDescent="0.25">
      <c r="B265" s="1"/>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row>
    <row r="266" spans="2:230" x14ac:dyDescent="0.25">
      <c r="B266" s="1"/>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row>
    <row r="267" spans="2:230" x14ac:dyDescent="0.25">
      <c r="B267" s="1"/>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row>
    <row r="268" spans="2:230" x14ac:dyDescent="0.25">
      <c r="B268" s="1"/>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row>
    <row r="269" spans="2:230" x14ac:dyDescent="0.25">
      <c r="B269" s="1"/>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row>
    <row r="270" spans="2:230" x14ac:dyDescent="0.25">
      <c r="B270" s="1"/>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row>
    <row r="271" spans="2:230" x14ac:dyDescent="0.25">
      <c r="B271" s="1"/>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row>
    <row r="272" spans="2:230" x14ac:dyDescent="0.25">
      <c r="B272" s="1"/>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row>
    <row r="273" spans="2:230" x14ac:dyDescent="0.25">
      <c r="B273" s="1"/>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row>
    <row r="274" spans="2:230" x14ac:dyDescent="0.25">
      <c r="B274" s="1"/>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row>
    <row r="275" spans="2:230" x14ac:dyDescent="0.25">
      <c r="B275" s="1"/>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row>
    <row r="276" spans="2:230" x14ac:dyDescent="0.25">
      <c r="B276" s="1"/>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row>
    <row r="277" spans="2:230" x14ac:dyDescent="0.25">
      <c r="B277" s="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row>
    <row r="278" spans="2:230" x14ac:dyDescent="0.25">
      <c r="B278" s="1"/>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row>
    <row r="279" spans="2:230" x14ac:dyDescent="0.25">
      <c r="B279" s="1"/>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row>
    <row r="280" spans="2:230" x14ac:dyDescent="0.25">
      <c r="B280" s="1"/>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row>
    <row r="281" spans="2:230" x14ac:dyDescent="0.25">
      <c r="B281" s="1"/>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row>
    <row r="282" spans="2:230" x14ac:dyDescent="0.25">
      <c r="B282" s="1"/>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row>
    <row r="283" spans="2:230" x14ac:dyDescent="0.25">
      <c r="B283" s="1"/>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row>
    <row r="284" spans="2:230" x14ac:dyDescent="0.25">
      <c r="B284" s="1"/>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row>
    <row r="285" spans="2:230" x14ac:dyDescent="0.25">
      <c r="B285" s="1"/>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row>
    <row r="286" spans="2:230" x14ac:dyDescent="0.25">
      <c r="B286" s="1"/>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row>
    <row r="287" spans="2:230" x14ac:dyDescent="0.25">
      <c r="B287" s="1"/>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row>
    <row r="288" spans="2:230" x14ac:dyDescent="0.25">
      <c r="B288" s="1"/>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row>
    <row r="289" spans="2:230" x14ac:dyDescent="0.25">
      <c r="B289" s="1"/>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row>
    <row r="290" spans="2:230" x14ac:dyDescent="0.25">
      <c r="B290" s="1"/>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row>
    <row r="291" spans="2:230" x14ac:dyDescent="0.25">
      <c r="B291" s="1"/>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row>
    <row r="292" spans="2:230" x14ac:dyDescent="0.25">
      <c r="B292" s="1"/>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row>
    <row r="293" spans="2:230" x14ac:dyDescent="0.25">
      <c r="B293" s="1"/>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row>
    <row r="294" spans="2:230" x14ac:dyDescent="0.25">
      <c r="B294" s="1"/>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row>
    <row r="295" spans="2:230" x14ac:dyDescent="0.25">
      <c r="B295" s="1"/>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row>
    <row r="296" spans="2:230" x14ac:dyDescent="0.25">
      <c r="B296" s="1"/>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row>
    <row r="297" spans="2:230" x14ac:dyDescent="0.25">
      <c r="B297" s="1"/>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row>
    <row r="298" spans="2:230" x14ac:dyDescent="0.25">
      <c r="B298" s="1"/>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row>
    <row r="299" spans="2:230" x14ac:dyDescent="0.25">
      <c r="B299" s="1"/>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row>
    <row r="300" spans="2:230" x14ac:dyDescent="0.25">
      <c r="B300" s="1"/>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V278"/>
  <sheetViews>
    <sheetView showZeros="0" workbookViewId="0">
      <selection activeCell="C4" sqref="C4"/>
    </sheetView>
  </sheetViews>
  <sheetFormatPr baseColWidth="10" defaultColWidth="9.140625" defaultRowHeight="15" x14ac:dyDescent="0.25"/>
  <cols>
    <col min="1" max="1" width="10.7109375" customWidth="1"/>
    <col min="2" max="2" width="85.7109375" customWidth="1"/>
    <col min="3" max="41" width="11.42578125" customWidth="1"/>
    <col min="42" max="42" width="11.42578125" style="5" customWidth="1"/>
    <col min="43" max="230" width="11.42578125" customWidth="1"/>
  </cols>
  <sheetData>
    <row r="1" spans="1:230" x14ac:dyDescent="0.25">
      <c r="A1" s="2" t="s">
        <v>60</v>
      </c>
    </row>
    <row r="2" spans="1:230" x14ac:dyDescent="0.25">
      <c r="C2">
        <v>0.31849405219288912</v>
      </c>
    </row>
    <row r="3" spans="1:230" ht="12.75" customHeight="1" x14ac:dyDescent="0.25">
      <c r="C3" s="2">
        <v>1975</v>
      </c>
      <c r="D3" s="2">
        <v>1976</v>
      </c>
      <c r="E3" s="2">
        <v>1977</v>
      </c>
      <c r="F3" s="2">
        <v>1978</v>
      </c>
      <c r="G3" s="2">
        <v>1979</v>
      </c>
      <c r="H3" s="2">
        <v>1980</v>
      </c>
      <c r="I3" s="2">
        <v>1981</v>
      </c>
      <c r="J3" s="2">
        <v>1982</v>
      </c>
      <c r="K3" s="2">
        <v>1983</v>
      </c>
      <c r="L3" s="2">
        <v>1984</v>
      </c>
      <c r="M3" s="2">
        <v>1985</v>
      </c>
      <c r="N3" s="2">
        <v>1986</v>
      </c>
      <c r="O3" s="2">
        <v>1987</v>
      </c>
      <c r="P3" s="2">
        <v>1988</v>
      </c>
      <c r="Q3" s="2">
        <v>1989</v>
      </c>
      <c r="R3" s="2">
        <v>1990</v>
      </c>
      <c r="S3" s="2">
        <v>1991</v>
      </c>
      <c r="T3" s="2">
        <v>1992</v>
      </c>
      <c r="U3" s="2">
        <v>1993</v>
      </c>
      <c r="V3" s="2">
        <v>1994</v>
      </c>
      <c r="W3" s="2">
        <v>1995</v>
      </c>
      <c r="X3" s="2">
        <v>1996</v>
      </c>
      <c r="Y3" s="2">
        <v>1997</v>
      </c>
      <c r="Z3" s="2">
        <v>1998</v>
      </c>
      <c r="AA3" s="2">
        <v>1999</v>
      </c>
      <c r="AB3" s="2">
        <v>2000</v>
      </c>
      <c r="AC3" s="2">
        <v>2001</v>
      </c>
      <c r="AD3" s="2">
        <v>2002</v>
      </c>
      <c r="AE3" s="2">
        <v>2003</v>
      </c>
      <c r="AF3" s="2">
        <v>2004</v>
      </c>
      <c r="AG3" s="2">
        <v>2005</v>
      </c>
      <c r="AH3" s="2">
        <v>2006</v>
      </c>
      <c r="AI3" s="2">
        <v>2007</v>
      </c>
      <c r="AJ3" s="2">
        <v>2008</v>
      </c>
      <c r="AK3" s="2">
        <v>2009</v>
      </c>
      <c r="AL3" s="2">
        <v>2010</v>
      </c>
      <c r="AM3" s="2">
        <v>2011</v>
      </c>
      <c r="AN3" s="2">
        <v>2012</v>
      </c>
      <c r="AO3" s="2">
        <v>2013</v>
      </c>
      <c r="AP3" s="6">
        <v>2014</v>
      </c>
      <c r="AQ3" s="2">
        <v>2015</v>
      </c>
      <c r="AR3" s="2">
        <v>2016</v>
      </c>
      <c r="AS3" s="2">
        <v>2017</v>
      </c>
      <c r="AT3" s="2">
        <v>2018</v>
      </c>
      <c r="AU3" s="2">
        <v>2019</v>
      </c>
      <c r="AV3" s="2">
        <v>2020</v>
      </c>
      <c r="AW3" s="2">
        <v>2021</v>
      </c>
      <c r="AX3" s="2">
        <v>2022</v>
      </c>
      <c r="AY3" s="2">
        <v>2023</v>
      </c>
      <c r="AZ3" s="2"/>
    </row>
    <row r="4" spans="1:230" x14ac:dyDescent="0.25">
      <c r="A4" t="s">
        <v>1</v>
      </c>
      <c r="B4" s="1" t="s">
        <v>2</v>
      </c>
      <c r="C4" s="4">
        <f>'t_5205 volume'!C26/'t_5205 volume'!C$55</f>
        <v>0.31741737037722684</v>
      </c>
      <c r="D4" s="4">
        <f>'t_5205 volume'!D26/'t_5205 volume'!D$55</f>
        <v>0.31832978666917183</v>
      </c>
      <c r="E4" s="4">
        <f>'t_5205 volume'!E26/'t_5205 volume'!E$55</f>
        <v>0.32050732258290116</v>
      </c>
      <c r="F4" s="4">
        <f>'t_5205 volume'!F26/'t_5205 volume'!F$55</f>
        <v>0.31944923804797187</v>
      </c>
      <c r="G4" s="4">
        <f>'t_5205 volume'!G26/'t_5205 volume'!G$55</f>
        <v>0.32035488949366009</v>
      </c>
      <c r="H4" s="4">
        <f>'t_5205 volume'!H26/'t_5205 volume'!H$55</f>
        <v>0.32487426901284716</v>
      </c>
      <c r="I4" s="4">
        <f>'t_5205 volume'!I26/'t_5205 volume'!I$55</f>
        <v>0.32718287968756227</v>
      </c>
      <c r="J4" s="4">
        <f>'t_5205 volume'!J26/'t_5205 volume'!J$55</f>
        <v>0.32575326117847397</v>
      </c>
      <c r="K4" s="4">
        <f>'t_5205 volume'!K26/'t_5205 volume'!K$55</f>
        <v>0.32795478498804564</v>
      </c>
      <c r="L4" s="4">
        <f>'t_5205 volume'!L26/'t_5205 volume'!L$55</f>
        <v>0.33087532702027689</v>
      </c>
      <c r="M4" s="4">
        <f>'t_5205 volume'!M26/'t_5205 volume'!M$55</f>
        <v>0.33212003089188485</v>
      </c>
      <c r="N4" s="4">
        <f>'t_5205 volume'!N26/'t_5205 volume'!N$55</f>
        <v>0.33178042648582817</v>
      </c>
      <c r="O4" s="4">
        <f>'t_5205 volume'!O26/'t_5205 volume'!O$55</f>
        <v>0.33287378087660308</v>
      </c>
      <c r="P4" s="4">
        <f>'t_5205 volume'!P26/'t_5205 volume'!P$55</f>
        <v>0.33509243878656025</v>
      </c>
      <c r="Q4" s="4">
        <f>'t_5205 volume'!Q26/'t_5205 volume'!Q$55</f>
        <v>0.33773132331102113</v>
      </c>
      <c r="R4" s="4">
        <f>'t_5205 volume'!R26/'t_5205 volume'!R$55</f>
        <v>0.33832318513246368</v>
      </c>
      <c r="S4" s="4">
        <f>'t_5205 volume'!S26/'t_5205 volume'!S$55</f>
        <v>0.3385817638786191</v>
      </c>
      <c r="T4" s="4">
        <f>'t_5205 volume'!T26/'t_5205 volume'!T$55</f>
        <v>0.33983353087527091</v>
      </c>
      <c r="U4" s="4">
        <f>'t_5205 volume'!U26/'t_5205 volume'!U$55</f>
        <v>0.34333693280736938</v>
      </c>
      <c r="V4" s="4">
        <f>'t_5205 volume'!V26/'t_5205 volume'!V$55</f>
        <v>0.34642468675089533</v>
      </c>
      <c r="W4" s="4">
        <f>'t_5205 volume'!W26/'t_5205 volume'!W$55</f>
        <v>0.35027875322841312</v>
      </c>
      <c r="X4" s="4">
        <f>'t_5205 volume'!X26/'t_5205 volume'!X$55</f>
        <v>0.35256140800150954</v>
      </c>
      <c r="Y4" s="4">
        <f>'t_5205 volume'!Y26/'t_5205 volume'!Y$55</f>
        <v>0.35921031834637507</v>
      </c>
      <c r="Z4" s="4">
        <f>'t_5205 volume'!Z26/'t_5205 volume'!Z$55</f>
        <v>0.36316768031745211</v>
      </c>
      <c r="AA4" s="4">
        <f>'t_5205 volume'!AA26/'t_5205 volume'!AA$55</f>
        <v>0.36674144470541598</v>
      </c>
      <c r="AB4" s="4">
        <f>'t_5205 volume'!AB26/'t_5205 volume'!AB$55</f>
        <v>0.37213156523690183</v>
      </c>
      <c r="AC4" s="4">
        <f>'t_5205 volume'!AC26/'t_5205 volume'!AC$55</f>
        <v>0.37488498575127122</v>
      </c>
      <c r="AD4" s="4">
        <f>'t_5205 volume'!AD26/'t_5205 volume'!AD$55</f>
        <v>0.37759055413129194</v>
      </c>
      <c r="AE4" s="4">
        <f>'t_5205 volume'!AE26/'t_5205 volume'!AE$55</f>
        <v>0.37793517475846539</v>
      </c>
      <c r="AF4" s="4">
        <f>'t_5205 volume'!AF26/'t_5205 volume'!AF$55</f>
        <v>0.37818438362126461</v>
      </c>
      <c r="AG4" s="4">
        <f>'t_5205 volume'!AG26/'t_5205 volume'!AG$55</f>
        <v>0.37890248905767121</v>
      </c>
      <c r="AH4" s="4">
        <f>'t_5205 volume'!AH26/'t_5205 volume'!AH$55</f>
        <v>0.38053580677688964</v>
      </c>
      <c r="AI4" s="4">
        <f>'t_5205 volume'!AI26/'t_5205 volume'!AI$55</f>
        <v>0.38089240274716396</v>
      </c>
      <c r="AJ4" s="4">
        <f>'t_5205 volume'!AJ26/'t_5205 volume'!AJ$55</f>
        <v>0.38265308115244251</v>
      </c>
      <c r="AK4" s="4">
        <f>'t_5205 volume'!AK26/'t_5205 volume'!AK$55</f>
        <v>0.38263104793695651</v>
      </c>
      <c r="AL4" s="4">
        <f>'t_5205 volume'!AL26/'t_5205 volume'!AL$55</f>
        <v>0.38292927121246623</v>
      </c>
      <c r="AM4" s="4">
        <f>'t_5205 volume'!AM26/'t_5205 volume'!AM$55</f>
        <v>0.38309277856972329</v>
      </c>
      <c r="AN4" s="4">
        <f>'t_5205 volume'!AN26/'t_5205 volume'!AN$55</f>
        <v>0.38479055191726974</v>
      </c>
      <c r="AO4" s="4">
        <f>'t_5205 volume'!AO26/'t_5205 volume'!AO$55</f>
        <v>0.38696276416809011</v>
      </c>
      <c r="AP4" s="7">
        <f>'t_5205 volume'!AP26/'t_5205 volume'!AP$55</f>
        <v>0.38862518397957285</v>
      </c>
      <c r="AQ4" s="4">
        <f>'t_5205 volume'!AQ26/'t_5205 volume'!AQ$55</f>
        <v>0.38747412290672123</v>
      </c>
      <c r="AR4" s="4">
        <f>'t_5205 volume'!AR26/'t_5205 volume'!AR$55</f>
        <v>0.38550073622307113</v>
      </c>
      <c r="AS4" s="4">
        <f>'t_5205 volume'!AS26/'t_5205 volume'!AS$55</f>
        <v>0.38831034640843254</v>
      </c>
      <c r="AT4" s="4">
        <f>'t_5205 volume'!AT26/'t_5205 volume'!AT$55</f>
        <v>0.39208061745877371</v>
      </c>
      <c r="AU4" s="4">
        <f>'t_5205 volume'!AU26/'t_5205 volume'!AU$55</f>
        <v>0.39596968326493931</v>
      </c>
      <c r="AV4" s="4">
        <f>'t_5205 volume'!AV26/'t_5205 volume'!AV$55</f>
        <v>0.38008552561357017</v>
      </c>
      <c r="AW4" s="4">
        <f>'t_5205 volume'!AW26/'t_5205 volume'!AW$55</f>
        <v>0.38006827598201254</v>
      </c>
      <c r="AX4" s="4">
        <f>'t_5205 volume'!AX26/'t_5205 volume'!AX$55</f>
        <v>0.40508024239270268</v>
      </c>
      <c r="AY4" s="4">
        <f>'t_5205 volume'!AY26/'t_5205 volume'!AY$55</f>
        <v>0.41358722500878997</v>
      </c>
      <c r="AZ4" s="3"/>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row>
    <row r="5" spans="1:230" x14ac:dyDescent="0.25">
      <c r="A5" t="s">
        <v>3</v>
      </c>
      <c r="B5" s="1" t="s">
        <v>4</v>
      </c>
      <c r="C5" s="4">
        <f>'t_5205 volume'!C27/'t_5205 volume'!C$55</f>
        <v>0.1010965068424875</v>
      </c>
      <c r="D5" s="4">
        <f>'t_5205 volume'!D27/'t_5205 volume'!D$55</f>
        <v>0.10053601600015249</v>
      </c>
      <c r="E5" s="4">
        <f>'t_5205 volume'!E27/'t_5205 volume'!E$55</f>
        <v>0.10214274121507771</v>
      </c>
      <c r="F5" s="4">
        <f>'t_5205 volume'!F27/'t_5205 volume'!F$55</f>
        <v>0.10166876185629602</v>
      </c>
      <c r="G5" s="4">
        <f>'t_5205 volume'!G27/'t_5205 volume'!G$55</f>
        <v>9.9516725448798526E-2</v>
      </c>
      <c r="H5" s="4">
        <f>'t_5205 volume'!H27/'t_5205 volume'!H$55</f>
        <v>9.8529767304916471E-2</v>
      </c>
      <c r="I5" s="4">
        <f>'t_5205 volume'!I27/'t_5205 volume'!I$55</f>
        <v>9.8009522224384124E-2</v>
      </c>
      <c r="J5" s="4">
        <f>'t_5205 volume'!J27/'t_5205 volume'!J$55</f>
        <v>9.6847461426890838E-2</v>
      </c>
      <c r="K5" s="4">
        <f>'t_5205 volume'!K27/'t_5205 volume'!K$55</f>
        <v>9.5011241362867635E-2</v>
      </c>
      <c r="L5" s="4">
        <f>'t_5205 volume'!L27/'t_5205 volume'!L$55</f>
        <v>9.4107155016946845E-2</v>
      </c>
      <c r="M5" s="4">
        <f>'t_5205 volume'!M27/'t_5205 volume'!M$55</f>
        <v>9.4096552198895553E-2</v>
      </c>
      <c r="N5" s="4">
        <f>'t_5205 volume'!N27/'t_5205 volume'!N$55</f>
        <v>9.2902025979881092E-2</v>
      </c>
      <c r="O5" s="4">
        <f>'t_5205 volume'!O27/'t_5205 volume'!O$55</f>
        <v>9.1337064493794529E-2</v>
      </c>
      <c r="P5" s="4">
        <f>'t_5205 volume'!P27/'t_5205 volume'!P$55</f>
        <v>9.1736124381985584E-2</v>
      </c>
      <c r="Q5" s="4">
        <f>'t_5205 volume'!Q27/'t_5205 volume'!Q$55</f>
        <v>9.254259229950558E-2</v>
      </c>
      <c r="R5" s="4">
        <f>'t_5205 volume'!R27/'t_5205 volume'!R$55</f>
        <v>9.2063041918990549E-2</v>
      </c>
      <c r="S5" s="4">
        <f>'t_5205 volume'!S27/'t_5205 volume'!S$55</f>
        <v>9.0355102721354705E-2</v>
      </c>
      <c r="T5" s="4">
        <f>'t_5205 volume'!T27/'t_5205 volume'!T$55</f>
        <v>8.8822685644929913E-2</v>
      </c>
      <c r="U5" s="4">
        <f>'t_5205 volume'!U27/'t_5205 volume'!U$55</f>
        <v>8.6432333561055161E-2</v>
      </c>
      <c r="V5" s="4">
        <f>'t_5205 volume'!V27/'t_5205 volume'!V$55</f>
        <v>8.5076117945645804E-2</v>
      </c>
      <c r="W5" s="4">
        <f>'t_5205 volume'!W27/'t_5205 volume'!W$55</f>
        <v>8.4120406313036536E-2</v>
      </c>
      <c r="X5" s="4">
        <f>'t_5205 volume'!X27/'t_5205 volume'!X$55</f>
        <v>8.1709138481055946E-2</v>
      </c>
      <c r="Y5" s="4">
        <f>'t_5205 volume'!Y27/'t_5205 volume'!Y$55</f>
        <v>8.291289400245698E-2</v>
      </c>
      <c r="Z5" s="4">
        <f>'t_5205 volume'!Z27/'t_5205 volume'!Z$55</f>
        <v>8.4460182327463246E-2</v>
      </c>
      <c r="AA5" s="4">
        <f>'t_5205 volume'!AA27/'t_5205 volume'!AA$55</f>
        <v>8.5867579944592945E-2</v>
      </c>
      <c r="AB5" s="4">
        <f>'t_5205 volume'!AB27/'t_5205 volume'!AB$55</f>
        <v>8.7723087805230512E-2</v>
      </c>
      <c r="AC5" s="4">
        <f>'t_5205 volume'!AC27/'t_5205 volume'!AC$55</f>
        <v>8.7147087857847985E-2</v>
      </c>
      <c r="AD5" s="4">
        <f>'t_5205 volume'!AD27/'t_5205 volume'!AD$55</f>
        <v>8.5893666914748534E-2</v>
      </c>
      <c r="AE5" s="4">
        <f>'t_5205 volume'!AE27/'t_5205 volume'!AE$55</f>
        <v>8.5466321429339909E-2</v>
      </c>
      <c r="AF5" s="4">
        <f>'t_5205 volume'!AF27/'t_5205 volume'!AF$55</f>
        <v>8.5237938126961191E-2</v>
      </c>
      <c r="AG5" s="4">
        <f>'t_5205 volume'!AG27/'t_5205 volume'!AG$55</f>
        <v>8.5367001825954955E-2</v>
      </c>
      <c r="AH5" s="4">
        <f>'t_5205 volume'!AH27/'t_5205 volume'!AH$55</f>
        <v>8.5936801967540416E-2</v>
      </c>
      <c r="AI5" s="4">
        <f>'t_5205 volume'!AI27/'t_5205 volume'!AI$55</f>
        <v>8.5548715941131462E-2</v>
      </c>
      <c r="AJ5" s="4">
        <f>'t_5205 volume'!AJ27/'t_5205 volume'!AJ$55</f>
        <v>8.4824619534861909E-2</v>
      </c>
      <c r="AK5" s="4">
        <f>'t_5205 volume'!AK27/'t_5205 volume'!AK$55</f>
        <v>8.1837049424126201E-2</v>
      </c>
      <c r="AL5" s="4">
        <f>'t_5205 volume'!AL27/'t_5205 volume'!AL$55</f>
        <v>8.1738139249089459E-2</v>
      </c>
      <c r="AM5" s="4">
        <f>'t_5205 volume'!AM27/'t_5205 volume'!AM$55</f>
        <v>8.2284154251529601E-2</v>
      </c>
      <c r="AN5" s="4">
        <f>'t_5205 volume'!AN27/'t_5205 volume'!AN$55</f>
        <v>8.1354173389888818E-2</v>
      </c>
      <c r="AO5" s="4">
        <f>'t_5205 volume'!AO27/'t_5205 volume'!AO$55</f>
        <v>8.0378234421023639E-2</v>
      </c>
      <c r="AP5" s="7">
        <f>'t_5205 volume'!AP27/'t_5205 volume'!AP$55</f>
        <v>8.0325589211702561E-2</v>
      </c>
      <c r="AQ5" s="4">
        <f>'t_5205 volume'!AQ27/'t_5205 volume'!AQ$55</f>
        <v>7.9569599151322265E-2</v>
      </c>
      <c r="AR5" s="4">
        <f>'t_5205 volume'!AR27/'t_5205 volume'!AR$55</f>
        <v>7.9441008073066796E-2</v>
      </c>
      <c r="AS5" s="4">
        <f>'t_5205 volume'!AS27/'t_5205 volume'!AS$55</f>
        <v>8.121890064781867E-2</v>
      </c>
      <c r="AT5" s="4">
        <f>'t_5205 volume'!AT27/'t_5205 volume'!AT$55</f>
        <v>8.3202814207697984E-2</v>
      </c>
      <c r="AU5" s="4">
        <f>'t_5205 volume'!AU27/'t_5205 volume'!AU$55</f>
        <v>8.561161869505178E-2</v>
      </c>
      <c r="AV5" s="4">
        <f>'t_5205 volume'!AV27/'t_5205 volume'!AV$55</f>
        <v>6.1934808776648101E-2</v>
      </c>
      <c r="AW5" s="4">
        <f>'t_5205 volume'!AW27/'t_5205 volume'!AW$55</f>
        <v>6.7529704240172309E-2</v>
      </c>
      <c r="AX5" s="4">
        <f>'t_5205 volume'!AX27/'t_5205 volume'!AX$55</f>
        <v>8.7001506262260123E-2</v>
      </c>
      <c r="AY5" s="4">
        <f>'t_5205 volume'!AY27/'t_5205 volume'!AY$55</f>
        <v>9.1197722184886684E-2</v>
      </c>
      <c r="AZ5" s="3"/>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row>
    <row r="6" spans="1:230" x14ac:dyDescent="0.25">
      <c r="A6" t="s">
        <v>5</v>
      </c>
      <c r="B6" s="1" t="s">
        <v>6</v>
      </c>
      <c r="C6" s="4">
        <f>'t_5205 volume'!C28/'t_5205 volume'!C$55</f>
        <v>9.569514261709126E-3</v>
      </c>
      <c r="D6" s="4">
        <f>'t_5205 volume'!D28/'t_5205 volume'!D$55</f>
        <v>9.6924000637174223E-3</v>
      </c>
      <c r="E6" s="4">
        <f>'t_5205 volume'!E28/'t_5205 volume'!E$55</f>
        <v>9.3763896017871363E-3</v>
      </c>
      <c r="F6" s="4">
        <f>'t_5205 volume'!F28/'t_5205 volume'!F$55</f>
        <v>8.9484331424569408E-3</v>
      </c>
      <c r="G6" s="4">
        <f>'t_5205 volume'!G28/'t_5205 volume'!G$55</f>
        <v>8.419472547320634E-3</v>
      </c>
      <c r="H6" s="4">
        <f>'t_5205 volume'!H28/'t_5205 volume'!H$55</f>
        <v>7.9292507366722741E-3</v>
      </c>
      <c r="I6" s="4">
        <f>'t_5205 volume'!I28/'t_5205 volume'!I$55</f>
        <v>7.6902159261664259E-3</v>
      </c>
      <c r="J6" s="4">
        <f>'t_5205 volume'!J28/'t_5205 volume'!J$55</f>
        <v>7.5747882965557928E-3</v>
      </c>
      <c r="K6" s="4">
        <f>'t_5205 volume'!K28/'t_5205 volume'!K$55</f>
        <v>7.1626087092152438E-3</v>
      </c>
      <c r="L6" s="4">
        <f>'t_5205 volume'!L28/'t_5205 volume'!L$55</f>
        <v>7.0961478054770268E-3</v>
      </c>
      <c r="M6" s="4">
        <f>'t_5205 volume'!M28/'t_5205 volume'!M$55</f>
        <v>6.9119516744219067E-3</v>
      </c>
      <c r="N6" s="4">
        <f>'t_5205 volume'!N28/'t_5205 volume'!N$55</f>
        <v>6.803360039574078E-3</v>
      </c>
      <c r="O6" s="4">
        <f>'t_5205 volume'!O28/'t_5205 volume'!O$55</f>
        <v>6.6175553769158013E-3</v>
      </c>
      <c r="P6" s="4">
        <f>'t_5205 volume'!P28/'t_5205 volume'!P$55</f>
        <v>6.5023201571924871E-3</v>
      </c>
      <c r="Q6" s="4">
        <f>'t_5205 volume'!Q28/'t_5205 volume'!Q$55</f>
        <v>6.4188161439907342E-3</v>
      </c>
      <c r="R6" s="4">
        <f>'t_5205 volume'!R28/'t_5205 volume'!R$55</f>
        <v>6.2205877884595013E-3</v>
      </c>
      <c r="S6" s="4">
        <f>'t_5205 volume'!S28/'t_5205 volume'!S$55</f>
        <v>5.9597596160816538E-3</v>
      </c>
      <c r="T6" s="4">
        <f>'t_5205 volume'!T28/'t_5205 volume'!T$55</f>
        <v>5.7385043049905139E-3</v>
      </c>
      <c r="U6" s="4">
        <f>'t_5205 volume'!U28/'t_5205 volume'!U$55</f>
        <v>5.5393701655023471E-3</v>
      </c>
      <c r="V6" s="4">
        <f>'t_5205 volume'!V28/'t_5205 volume'!V$55</f>
        <v>5.3994224965503686E-3</v>
      </c>
      <c r="W6" s="4">
        <f>'t_5205 volume'!W28/'t_5205 volume'!W$55</f>
        <v>5.3419847092757216E-3</v>
      </c>
      <c r="X6" s="4">
        <f>'t_5205 volume'!X28/'t_5205 volume'!X$55</f>
        <v>4.8134067783617398E-3</v>
      </c>
      <c r="Y6" s="4">
        <f>'t_5205 volume'!Y28/'t_5205 volume'!Y$55</f>
        <v>4.648039385401744E-3</v>
      </c>
      <c r="Z6" s="4">
        <f>'t_5205 volume'!Z28/'t_5205 volume'!Z$55</f>
        <v>4.5508921855953533E-3</v>
      </c>
      <c r="AA6" s="4">
        <f>'t_5205 volume'!AA28/'t_5205 volume'!AA$55</f>
        <v>4.6502920591071631E-3</v>
      </c>
      <c r="AB6" s="4">
        <f>'t_5205 volume'!AB28/'t_5205 volume'!AB$55</f>
        <v>4.6243302136851272E-3</v>
      </c>
      <c r="AC6" s="4">
        <f>'t_5205 volume'!AC28/'t_5205 volume'!AC$55</f>
        <v>4.5551230233381139E-3</v>
      </c>
      <c r="AD6" s="4">
        <f>'t_5205 volume'!AD28/'t_5205 volume'!AD$55</f>
        <v>4.5398251569585503E-3</v>
      </c>
      <c r="AE6" s="4">
        <f>'t_5205 volume'!AE28/'t_5205 volume'!AE$55</f>
        <v>4.3551545319571658E-3</v>
      </c>
      <c r="AF6" s="4">
        <f>'t_5205 volume'!AF28/'t_5205 volume'!AF$55</f>
        <v>4.2884319740546014E-3</v>
      </c>
      <c r="AG6" s="4">
        <f>'t_5205 volume'!AG28/'t_5205 volume'!AG$55</f>
        <v>4.2071871291136393E-3</v>
      </c>
      <c r="AH6" s="4">
        <f>'t_5205 volume'!AH28/'t_5205 volume'!AH$55</f>
        <v>4.103297215629343E-3</v>
      </c>
      <c r="AI6" s="4">
        <f>'t_5205 volume'!AI28/'t_5205 volume'!AI$55</f>
        <v>4.017573364738969E-3</v>
      </c>
      <c r="AJ6" s="4">
        <f>'t_5205 volume'!AJ28/'t_5205 volume'!AJ$55</f>
        <v>3.8681219102871729E-3</v>
      </c>
      <c r="AK6" s="4">
        <f>'t_5205 volume'!AK28/'t_5205 volume'!AK$55</f>
        <v>3.5114809117424936E-3</v>
      </c>
      <c r="AL6" s="4">
        <f>'t_5205 volume'!AL28/'t_5205 volume'!AL$55</f>
        <v>3.347713085150097E-3</v>
      </c>
      <c r="AM6" s="4">
        <f>'t_5205 volume'!AM28/'t_5205 volume'!AM$55</f>
        <v>3.2465916771600321E-3</v>
      </c>
      <c r="AN6" s="4">
        <f>'t_5205 volume'!AN28/'t_5205 volume'!AN$55</f>
        <v>3.0479303337370921E-3</v>
      </c>
      <c r="AO6" s="4">
        <f>'t_5205 volume'!AO28/'t_5205 volume'!AO$55</f>
        <v>2.9753595459296651E-3</v>
      </c>
      <c r="AP6" s="7">
        <f>'t_5205 volume'!AP28/'t_5205 volume'!AP$55</f>
        <v>2.8556461337973945E-3</v>
      </c>
      <c r="AQ6" s="4">
        <f>'t_5205 volume'!AQ28/'t_5205 volume'!AQ$55</f>
        <v>2.7939683261347277E-3</v>
      </c>
      <c r="AR6" s="4">
        <f>'t_5205 volume'!AR28/'t_5205 volume'!AR$55</f>
        <v>2.8803794311519429E-3</v>
      </c>
      <c r="AS6" s="4">
        <f>'t_5205 volume'!AS28/'t_5205 volume'!AS$55</f>
        <v>2.9669648913072861E-3</v>
      </c>
      <c r="AT6" s="4">
        <f>'t_5205 volume'!AT28/'t_5205 volume'!AT$55</f>
        <v>3.0329327254663332E-3</v>
      </c>
      <c r="AU6" s="4">
        <f>'t_5205 volume'!AU28/'t_5205 volume'!AU$55</f>
        <v>3.0790254464960424E-3</v>
      </c>
      <c r="AV6" s="4">
        <f>'t_5205 volume'!AV28/'t_5205 volume'!AV$55</f>
        <v>2.9837099063981334E-3</v>
      </c>
      <c r="AW6" s="4">
        <f>'t_5205 volume'!AW28/'t_5205 volume'!AW$55</f>
        <v>3.1258743170511382E-3</v>
      </c>
      <c r="AX6" s="4">
        <f>'t_5205 volume'!AX28/'t_5205 volume'!AX$55</f>
        <v>3.0472930459583838E-3</v>
      </c>
      <c r="AY6" s="4">
        <f>'t_5205 volume'!AY28/'t_5205 volume'!AY$55</f>
        <v>3.0375318773949774E-3</v>
      </c>
      <c r="AZ6" s="3"/>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row>
    <row r="7" spans="1:230" x14ac:dyDescent="0.25">
      <c r="A7" t="s">
        <v>7</v>
      </c>
      <c r="B7" s="1" t="s">
        <v>8</v>
      </c>
      <c r="C7" s="4">
        <f>'t_5205 volume'!C29/'t_5205 volume'!C$55</f>
        <v>2.5064437577431892E-2</v>
      </c>
      <c r="D7" s="4">
        <f>'t_5205 volume'!D29/'t_5205 volume'!D$55</f>
        <v>2.5273215673941071E-2</v>
      </c>
      <c r="E7" s="4">
        <f>'t_5205 volume'!E29/'t_5205 volume'!E$55</f>
        <v>2.5569332634876322E-2</v>
      </c>
      <c r="F7" s="4">
        <f>'t_5205 volume'!F29/'t_5205 volume'!F$55</f>
        <v>2.584389115762796E-2</v>
      </c>
      <c r="G7" s="4">
        <f>'t_5205 volume'!G29/'t_5205 volume'!G$55</f>
        <v>2.6016280006346031E-2</v>
      </c>
      <c r="H7" s="4">
        <f>'t_5205 volume'!H29/'t_5205 volume'!H$55</f>
        <v>2.587389319628396E-2</v>
      </c>
      <c r="I7" s="4">
        <f>'t_5205 volume'!I29/'t_5205 volume'!I$55</f>
        <v>2.6149781635844072E-2</v>
      </c>
      <c r="J7" s="4">
        <f>'t_5205 volume'!J29/'t_5205 volume'!J$55</f>
        <v>2.5704460972856447E-2</v>
      </c>
      <c r="K7" s="4">
        <f>'t_5205 volume'!K29/'t_5205 volume'!K$55</f>
        <v>2.5403920327815521E-2</v>
      </c>
      <c r="L7" s="4">
        <f>'t_5205 volume'!L29/'t_5205 volume'!L$55</f>
        <v>2.503036812982842E-2</v>
      </c>
      <c r="M7" s="4">
        <f>'t_5205 volume'!M29/'t_5205 volume'!M$55</f>
        <v>2.5108261427953714E-2</v>
      </c>
      <c r="N7" s="4">
        <f>'t_5205 volume'!N29/'t_5205 volume'!N$55</f>
        <v>2.4411319939511771E-2</v>
      </c>
      <c r="O7" s="4">
        <f>'t_5205 volume'!O29/'t_5205 volume'!O$55</f>
        <v>2.4283630369794428E-2</v>
      </c>
      <c r="P7" s="4">
        <f>'t_5205 volume'!P29/'t_5205 volume'!P$55</f>
        <v>2.4497135941121417E-2</v>
      </c>
      <c r="Q7" s="4">
        <f>'t_5205 volume'!Q29/'t_5205 volume'!Q$55</f>
        <v>2.4600565401699612E-2</v>
      </c>
      <c r="R7" s="4">
        <f>'t_5205 volume'!R29/'t_5205 volume'!R$55</f>
        <v>2.4657688125361968E-2</v>
      </c>
      <c r="S7" s="4">
        <f>'t_5205 volume'!S29/'t_5205 volume'!S$55</f>
        <v>2.3702209560262706E-2</v>
      </c>
      <c r="T7" s="4">
        <f>'t_5205 volume'!T29/'t_5205 volume'!T$55</f>
        <v>2.3844735596345295E-2</v>
      </c>
      <c r="U7" s="4">
        <f>'t_5205 volume'!U29/'t_5205 volume'!U$55</f>
        <v>2.303369548449655E-2</v>
      </c>
      <c r="V7" s="4">
        <f>'t_5205 volume'!V29/'t_5205 volume'!V$55</f>
        <v>2.289755095759323E-2</v>
      </c>
      <c r="W7" s="4">
        <f>'t_5205 volume'!W29/'t_5205 volume'!W$55</f>
        <v>2.2531624309543766E-2</v>
      </c>
      <c r="X7" s="4">
        <f>'t_5205 volume'!X29/'t_5205 volume'!X$55</f>
        <v>2.3162308851563597E-2</v>
      </c>
      <c r="Y7" s="4">
        <f>'t_5205 volume'!Y29/'t_5205 volume'!Y$55</f>
        <v>2.3607323463567077E-2</v>
      </c>
      <c r="Z7" s="4">
        <f>'t_5205 volume'!Z29/'t_5205 volume'!Z$55</f>
        <v>2.3812148248048347E-2</v>
      </c>
      <c r="AA7" s="4">
        <f>'t_5205 volume'!AA29/'t_5205 volume'!AA$55</f>
        <v>2.436447843891143E-2</v>
      </c>
      <c r="AB7" s="4">
        <f>'t_5205 volume'!AB29/'t_5205 volume'!AB$55</f>
        <v>2.4670953806135602E-2</v>
      </c>
      <c r="AC7" s="4">
        <f>'t_5205 volume'!AC29/'t_5205 volume'!AC$55</f>
        <v>2.4448956024511543E-2</v>
      </c>
      <c r="AD7" s="4">
        <f>'t_5205 volume'!AD29/'t_5205 volume'!AD$55</f>
        <v>2.4364748855385282E-2</v>
      </c>
      <c r="AE7" s="4">
        <f>'t_5205 volume'!AE29/'t_5205 volume'!AE$55</f>
        <v>2.393039785971984E-2</v>
      </c>
      <c r="AF7" s="4">
        <f>'t_5205 volume'!AF29/'t_5205 volume'!AF$55</f>
        <v>2.465023551627555E-2</v>
      </c>
      <c r="AG7" s="4">
        <f>'t_5205 volume'!AG29/'t_5205 volume'!AG$55</f>
        <v>2.4916691234935184E-2</v>
      </c>
      <c r="AH7" s="4">
        <f>'t_5205 volume'!AH29/'t_5205 volume'!AH$55</f>
        <v>2.5290230350291792E-2</v>
      </c>
      <c r="AI7" s="4">
        <f>'t_5205 volume'!AI29/'t_5205 volume'!AI$55</f>
        <v>2.5279878287886599E-2</v>
      </c>
      <c r="AJ7" s="4">
        <f>'t_5205 volume'!AJ29/'t_5205 volume'!AJ$55</f>
        <v>2.5957168133758118E-2</v>
      </c>
      <c r="AK7" s="4">
        <f>'t_5205 volume'!AK29/'t_5205 volume'!AK$55</f>
        <v>2.5420377849842451E-2</v>
      </c>
      <c r="AL7" s="4">
        <f>'t_5205 volume'!AL29/'t_5205 volume'!AL$55</f>
        <v>2.5481547822746132E-2</v>
      </c>
      <c r="AM7" s="4">
        <f>'t_5205 volume'!AM29/'t_5205 volume'!AM$55</f>
        <v>2.5942497406317183E-2</v>
      </c>
      <c r="AN7" s="4">
        <f>'t_5205 volume'!AN29/'t_5205 volume'!AN$55</f>
        <v>2.5842864904122412E-2</v>
      </c>
      <c r="AO7" s="4">
        <f>'t_5205 volume'!AO29/'t_5205 volume'!AO$55</f>
        <v>2.593381830346678E-2</v>
      </c>
      <c r="AP7" s="7">
        <f>'t_5205 volume'!AP29/'t_5205 volume'!AP$55</f>
        <v>2.5717435692560364E-2</v>
      </c>
      <c r="AQ7" s="4">
        <f>'t_5205 volume'!AQ29/'t_5205 volume'!AQ$55</f>
        <v>2.5483367431992119E-2</v>
      </c>
      <c r="AR7" s="4">
        <f>'t_5205 volume'!AR29/'t_5205 volume'!AR$55</f>
        <v>2.5134327110033244E-2</v>
      </c>
      <c r="AS7" s="4">
        <f>'t_5205 volume'!AS29/'t_5205 volume'!AS$55</f>
        <v>2.5574790672633504E-2</v>
      </c>
      <c r="AT7" s="4">
        <f>'t_5205 volume'!AT29/'t_5205 volume'!AT$55</f>
        <v>2.5916413049235247E-2</v>
      </c>
      <c r="AU7" s="4">
        <f>'t_5205 volume'!AU29/'t_5205 volume'!AU$55</f>
        <v>2.6396982807912601E-2</v>
      </c>
      <c r="AV7" s="4">
        <f>'t_5205 volume'!AV29/'t_5205 volume'!AV$55</f>
        <v>1.7213094019561937E-2</v>
      </c>
      <c r="AW7" s="4">
        <f>'t_5205 volume'!AW29/'t_5205 volume'!AW$55</f>
        <v>1.8887865802620873E-2</v>
      </c>
      <c r="AX7" s="4">
        <f>'t_5205 volume'!AX29/'t_5205 volume'!AX$55</f>
        <v>2.3700918898488247E-2</v>
      </c>
      <c r="AY7" s="4">
        <f>'t_5205 volume'!AY29/'t_5205 volume'!AY$55</f>
        <v>2.5104143950082116E-2</v>
      </c>
      <c r="AZ7" s="3"/>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row>
    <row r="8" spans="1:230" x14ac:dyDescent="0.25">
      <c r="A8" t="s">
        <v>9</v>
      </c>
      <c r="B8" s="1" t="s">
        <v>10</v>
      </c>
      <c r="C8" s="4">
        <f>'t_5205 volume'!C30/'t_5205 volume'!C$55</f>
        <v>6.8907622858607576E-2</v>
      </c>
      <c r="D8" s="4">
        <f>'t_5205 volume'!D30/'t_5205 volume'!D$55</f>
        <v>6.7961165048543701E-2</v>
      </c>
      <c r="E8" s="4">
        <f>'t_5205 volume'!E30/'t_5205 volume'!E$55</f>
        <v>6.9450730410985664E-2</v>
      </c>
      <c r="F8" s="4">
        <f>'t_5205 volume'!F30/'t_5205 volume'!F$55</f>
        <v>6.8836426572210993E-2</v>
      </c>
      <c r="G8" s="4">
        <f>'t_5205 volume'!G30/'t_5205 volume'!G$55</f>
        <v>6.6655276357379098E-2</v>
      </c>
      <c r="H8" s="4">
        <f>'t_5205 volume'!H30/'t_5205 volume'!H$55</f>
        <v>6.6080281120364223E-2</v>
      </c>
      <c r="I8" s="4">
        <f>'t_5205 volume'!I30/'t_5205 volume'!I$55</f>
        <v>6.5309988021032356E-2</v>
      </c>
      <c r="J8" s="4">
        <f>'t_5205 volume'!J30/'t_5205 volume'!J$55</f>
        <v>6.4724244870600203E-2</v>
      </c>
      <c r="K8" s="4">
        <f>'t_5205 volume'!K30/'t_5205 volume'!K$55</f>
        <v>6.3412873310174714E-2</v>
      </c>
      <c r="L8" s="4">
        <f>'t_5205 volume'!L30/'t_5205 volume'!L$55</f>
        <v>6.297899821415627E-2</v>
      </c>
      <c r="M8" s="4">
        <f>'t_5205 volume'!M30/'t_5205 volume'!M$55</f>
        <v>6.2978786568483824E-2</v>
      </c>
      <c r="N8" s="4">
        <f>'t_5205 volume'!N30/'t_5205 volume'!N$55</f>
        <v>6.2679828804543508E-2</v>
      </c>
      <c r="O8" s="4">
        <f>'t_5205 volume'!O30/'t_5205 volume'!O$55</f>
        <v>6.1310717945962719E-2</v>
      </c>
      <c r="P8" s="4">
        <f>'t_5205 volume'!P30/'t_5205 volume'!P$55</f>
        <v>6.1549090802181489E-2</v>
      </c>
      <c r="Q8" s="4">
        <f>'t_5205 volume'!Q30/'t_5205 volume'!Q$55</f>
        <v>6.2321179629238263E-2</v>
      </c>
      <c r="R8" s="4">
        <f>'t_5205 volume'!R30/'t_5205 volume'!R$55</f>
        <v>6.1905713346549152E-2</v>
      </c>
      <c r="S8" s="4">
        <f>'t_5205 volume'!S30/'t_5205 volume'!S$55</f>
        <v>6.1424397952822112E-2</v>
      </c>
      <c r="T8" s="4">
        <f>'t_5205 volume'!T30/'t_5205 volume'!T$55</f>
        <v>5.986143589853106E-2</v>
      </c>
      <c r="U8" s="4">
        <f>'t_5205 volume'!U30/'t_5205 volume'!U$55</f>
        <v>5.8471913083720822E-2</v>
      </c>
      <c r="V8" s="4">
        <f>'t_5205 volume'!V30/'t_5205 volume'!V$55</f>
        <v>5.7344301435585589E-2</v>
      </c>
      <c r="W8" s="4">
        <f>'t_5205 volume'!W30/'t_5205 volume'!W$55</f>
        <v>5.6819214006728472E-2</v>
      </c>
      <c r="X8" s="4">
        <f>'t_5205 volume'!X30/'t_5205 volume'!X$55</f>
        <v>5.4091437881022761E-2</v>
      </c>
      <c r="Y8" s="4">
        <f>'t_5205 volume'!Y30/'t_5205 volume'!Y$55</f>
        <v>5.4965281872060998E-2</v>
      </c>
      <c r="Z8" s="4">
        <f>'t_5205 volume'!Z30/'t_5205 volume'!Z$55</f>
        <v>5.639783307829966E-2</v>
      </c>
      <c r="AA8" s="4">
        <f>'t_5205 volume'!AA30/'t_5205 volume'!AA$55</f>
        <v>5.7147778919200393E-2</v>
      </c>
      <c r="AB8" s="4">
        <f>'t_5205 volume'!AB30/'t_5205 volume'!AB$55</f>
        <v>5.8725190810664858E-2</v>
      </c>
      <c r="AC8" s="4">
        <f>'t_5205 volume'!AC30/'t_5205 volume'!AC$55</f>
        <v>5.8437296280429894E-2</v>
      </c>
      <c r="AD8" s="4">
        <f>'t_5205 volume'!AD30/'t_5205 volume'!AD$55</f>
        <v>5.7263902485605304E-2</v>
      </c>
      <c r="AE8" s="4">
        <f>'t_5205 volume'!AE30/'t_5205 volume'!AE$55</f>
        <v>5.7449021309558819E-2</v>
      </c>
      <c r="AF8" s="4">
        <f>'t_5205 volume'!AF30/'t_5205 volume'!AF$55</f>
        <v>5.6490912792289398E-2</v>
      </c>
      <c r="AG8" s="4">
        <f>'t_5205 volume'!AG30/'t_5205 volume'!AG$55</f>
        <v>5.6405308395338145E-2</v>
      </c>
      <c r="AH8" s="4">
        <f>'t_5205 volume'!AH30/'t_5205 volume'!AH$55</f>
        <v>5.6675617157264171E-2</v>
      </c>
      <c r="AI8" s="4">
        <f>'t_5205 volume'!AI30/'t_5205 volume'!AI$55</f>
        <v>5.6369100887113201E-2</v>
      </c>
      <c r="AJ8" s="4">
        <f>'t_5205 volume'!AJ30/'t_5205 volume'!AJ$55</f>
        <v>5.5055313752729221E-2</v>
      </c>
      <c r="AK8" s="4">
        <f>'t_5205 volume'!AK30/'t_5205 volume'!AK$55</f>
        <v>5.2920722461634845E-2</v>
      </c>
      <c r="AL8" s="4">
        <f>'t_5205 volume'!AL30/'t_5205 volume'!AL$55</f>
        <v>5.2908242256624501E-2</v>
      </c>
      <c r="AM8" s="4">
        <f>'t_5205 volume'!AM30/'t_5205 volume'!AM$55</f>
        <v>5.3071128326039947E-2</v>
      </c>
      <c r="AN8" s="4">
        <f>'t_5205 volume'!AN30/'t_5205 volume'!AN$55</f>
        <v>5.2423273805532772E-2</v>
      </c>
      <c r="AO8" s="4">
        <f>'t_5205 volume'!AO30/'t_5205 volume'!AO$55</f>
        <v>5.1406253789153034E-2</v>
      </c>
      <c r="AP8" s="7">
        <f>'t_5205 volume'!AP30/'t_5205 volume'!AP$55</f>
        <v>5.1695259036467205E-2</v>
      </c>
      <c r="AQ8" s="4">
        <f>'t_5205 volume'!AQ30/'t_5205 volume'!AQ$55</f>
        <v>5.1234674547245583E-2</v>
      </c>
      <c r="AR8" s="4">
        <f>'t_5205 volume'!AR30/'t_5205 volume'!AR$55</f>
        <v>5.1382098280553262E-2</v>
      </c>
      <c r="AS8" s="4">
        <f>'t_5205 volume'!AS30/'t_5205 volume'!AS$55</f>
        <v>5.2634239292066183E-2</v>
      </c>
      <c r="AT8" s="4">
        <f>'t_5205 volume'!AT30/'t_5205 volume'!AT$55</f>
        <v>5.4213890727118116E-2</v>
      </c>
      <c r="AU8" s="4">
        <f>'t_5205 volume'!AU30/'t_5205 volume'!AU$55</f>
        <v>5.6095958937132824E-2</v>
      </c>
      <c r="AV8" s="4">
        <f>'t_5205 volume'!AV30/'t_5205 volume'!AV$55</f>
        <v>4.1738004850688029E-2</v>
      </c>
      <c r="AW8" s="4">
        <f>'t_5205 volume'!AW30/'t_5205 volume'!AW$55</f>
        <v>4.5515964120500303E-2</v>
      </c>
      <c r="AX8" s="4">
        <f>'t_5205 volume'!AX30/'t_5205 volume'!AX$55</f>
        <v>6.0278529538105752E-2</v>
      </c>
      <c r="AY8" s="4">
        <f>'t_5205 volume'!AY30/'t_5205 volume'!AY$55</f>
        <v>6.3070510794920986E-2</v>
      </c>
      <c r="AZ8" s="3"/>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row>
    <row r="9" spans="1:230" x14ac:dyDescent="0.25">
      <c r="A9" t="s">
        <v>11</v>
      </c>
      <c r="B9" s="1" t="s">
        <v>12</v>
      </c>
      <c r="C9" s="4">
        <f>'t_5205 volume'!C31/'t_5205 volume'!C$55</f>
        <v>6.7043561226378823E-3</v>
      </c>
      <c r="D9" s="4">
        <f>'t_5205 volume'!D31/'t_5205 volume'!D$55</f>
        <v>7.1763788082391533E-3</v>
      </c>
      <c r="E9" s="4">
        <f>'t_5205 volume'!E31/'t_5205 volume'!E$55</f>
        <v>7.7402056577657386E-3</v>
      </c>
      <c r="F9" s="4">
        <f>'t_5205 volume'!F31/'t_5205 volume'!F$55</f>
        <v>8.1195945997012148E-3</v>
      </c>
      <c r="G9" s="4">
        <f>'t_5205 volume'!G31/'t_5205 volume'!G$55</f>
        <v>8.6171757728121454E-3</v>
      </c>
      <c r="H9" s="4">
        <f>'t_5205 volume'!H31/'t_5205 volume'!H$55</f>
        <v>9.1524498691823233E-3</v>
      </c>
      <c r="I9" s="4">
        <f>'t_5205 volume'!I31/'t_5205 volume'!I$55</f>
        <v>9.7308600242392417E-3</v>
      </c>
      <c r="J9" s="4">
        <f>'t_5205 volume'!J31/'t_5205 volume'!J$55</f>
        <v>1.0005740534628332E-2</v>
      </c>
      <c r="K9" s="4">
        <f>'t_5205 volume'!K31/'t_5205 volume'!K$55</f>
        <v>1.0293255850745007E-2</v>
      </c>
      <c r="L9" s="4">
        <f>'t_5205 volume'!L31/'t_5205 volume'!L$55</f>
        <v>1.0462452251195504E-2</v>
      </c>
      <c r="M9" s="4">
        <f>'t_5205 volume'!M31/'t_5205 volume'!M$55</f>
        <v>1.0600262021697462E-2</v>
      </c>
      <c r="N9" s="4">
        <f>'t_5205 volume'!N31/'t_5205 volume'!N$55</f>
        <v>1.0542651191866443E-2</v>
      </c>
      <c r="O9" s="4">
        <f>'t_5205 volume'!O31/'t_5205 volume'!O$55</f>
        <v>1.0637963560869244E-2</v>
      </c>
      <c r="P9" s="4">
        <f>'t_5205 volume'!P31/'t_5205 volume'!P$55</f>
        <v>1.0794733463673739E-2</v>
      </c>
      <c r="Q9" s="4">
        <f>'t_5205 volume'!Q31/'t_5205 volume'!Q$55</f>
        <v>1.111944039826418E-2</v>
      </c>
      <c r="R9" s="4">
        <f>'t_5205 volume'!R31/'t_5205 volume'!R$55</f>
        <v>1.1362056440140652E-2</v>
      </c>
      <c r="S9" s="4">
        <f>'t_5205 volume'!S31/'t_5205 volume'!S$55</f>
        <v>1.1560683165876499E-2</v>
      </c>
      <c r="T9" s="4">
        <f>'t_5205 volume'!T31/'t_5205 volume'!T$55</f>
        <v>1.1635398091495729E-2</v>
      </c>
      <c r="U9" s="4">
        <f>'t_5205 volume'!U31/'t_5205 volume'!U$55</f>
        <v>1.1902946426603786E-2</v>
      </c>
      <c r="V9" s="4">
        <f>'t_5205 volume'!V31/'t_5205 volume'!V$55</f>
        <v>1.2279556186599171E-2</v>
      </c>
      <c r="W9" s="4">
        <f>'t_5205 volume'!W31/'t_5205 volume'!W$55</f>
        <v>1.2626587213855912E-2</v>
      </c>
      <c r="X9" s="4">
        <f>'t_5205 volume'!X31/'t_5205 volume'!X$55</f>
        <v>1.2862427038642878E-2</v>
      </c>
      <c r="Y9" s="4">
        <f>'t_5205 volume'!Y31/'t_5205 volume'!Y$55</f>
        <v>1.3525142313800359E-2</v>
      </c>
      <c r="Z9" s="4">
        <f>'t_5205 volume'!Z31/'t_5205 volume'!Z$55</f>
        <v>1.4895965713100088E-2</v>
      </c>
      <c r="AA9" s="4">
        <f>'t_5205 volume'!AA31/'t_5205 volume'!AA$55</f>
        <v>1.6364906341293051E-2</v>
      </c>
      <c r="AB9" s="4">
        <f>'t_5205 volume'!AB31/'t_5205 volume'!AB$55</f>
        <v>1.8177116410667903E-2</v>
      </c>
      <c r="AC9" s="4">
        <f>'t_5205 volume'!AC31/'t_5205 volume'!AC$55</f>
        <v>2.0040604220603851E-2</v>
      </c>
      <c r="AD9" s="4">
        <f>'t_5205 volume'!AD31/'t_5205 volume'!AD$55</f>
        <v>2.16173819612657E-2</v>
      </c>
      <c r="AE9" s="4">
        <f>'t_5205 volume'!AE31/'t_5205 volume'!AE$55</f>
        <v>2.2088494559643096E-2</v>
      </c>
      <c r="AF9" s="4">
        <f>'t_5205 volume'!AF31/'t_5205 volume'!AF$55</f>
        <v>2.273240998785565E-2</v>
      </c>
      <c r="AG9" s="4">
        <f>'t_5205 volume'!AG31/'t_5205 volume'!AG$55</f>
        <v>2.3217872779664209E-2</v>
      </c>
      <c r="AH9" s="4">
        <f>'t_5205 volume'!AH31/'t_5205 volume'!AH$55</f>
        <v>2.3812962737788695E-2</v>
      </c>
      <c r="AI9" s="4">
        <f>'t_5205 volume'!AI31/'t_5205 volume'!AI$55</f>
        <v>2.4125079621535032E-2</v>
      </c>
      <c r="AJ9" s="4">
        <f>'t_5205 volume'!AJ31/'t_5205 volume'!AJ$55</f>
        <v>2.465260463523649E-2</v>
      </c>
      <c r="AK9" s="4">
        <f>'t_5205 volume'!AK31/'t_5205 volume'!AK$55</f>
        <v>2.4617901563340296E-2</v>
      </c>
      <c r="AL9" s="4">
        <f>'t_5205 volume'!AL31/'t_5205 volume'!AL$55</f>
        <v>2.4877903567035044E-2</v>
      </c>
      <c r="AM9" s="4">
        <f>'t_5205 volume'!AM31/'t_5205 volume'!AM$55</f>
        <v>2.4755104059121482E-2</v>
      </c>
      <c r="AN9" s="4">
        <f>'t_5205 volume'!AN31/'t_5205 volume'!AN$55</f>
        <v>2.5694353496002409E-2</v>
      </c>
      <c r="AO9" s="4">
        <f>'t_5205 volume'!AO31/'t_5205 volume'!AO$55</f>
        <v>2.6844769554205953E-2</v>
      </c>
      <c r="AP9" s="7">
        <f>'t_5205 volume'!AP31/'t_5205 volume'!AP$55</f>
        <v>2.6889487910441427E-2</v>
      </c>
      <c r="AQ9" s="4">
        <f>'t_5205 volume'!AQ31/'t_5205 volume'!AQ$55</f>
        <v>2.6644237326665154E-2</v>
      </c>
      <c r="AR9" s="4">
        <f>'t_5205 volume'!AR31/'t_5205 volume'!AR$55</f>
        <v>2.6121134828876673E-2</v>
      </c>
      <c r="AS9" s="4">
        <f>'t_5205 volume'!AS31/'t_5205 volume'!AS$55</f>
        <v>2.6091423426092126E-2</v>
      </c>
      <c r="AT9" s="4">
        <f>'t_5205 volume'!AT31/'t_5205 volume'!AT$55</f>
        <v>2.6495528010248296E-2</v>
      </c>
      <c r="AU9" s="4">
        <f>'t_5205 volume'!AU31/'t_5205 volume'!AU$55</f>
        <v>2.6873375509507455E-2</v>
      </c>
      <c r="AV9" s="4">
        <f>'t_5205 volume'!AV31/'t_5205 volume'!AV$55</f>
        <v>2.8648797724088279E-2</v>
      </c>
      <c r="AW9" s="4">
        <f>'t_5205 volume'!AW31/'t_5205 volume'!AW$55</f>
        <v>2.8068303901991568E-2</v>
      </c>
      <c r="AX9" s="4">
        <f>'t_5205 volume'!AX31/'t_5205 volume'!AX$55</f>
        <v>2.7958380953128668E-2</v>
      </c>
      <c r="AY9" s="4">
        <f>'t_5205 volume'!AY31/'t_5205 volume'!AY$55</f>
        <v>2.9296049205791118E-2</v>
      </c>
      <c r="AZ9" s="3"/>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row>
    <row r="10" spans="1:230" x14ac:dyDescent="0.25">
      <c r="A10" t="s">
        <v>13</v>
      </c>
      <c r="B10" s="1" t="s">
        <v>14</v>
      </c>
      <c r="C10" s="4">
        <f>'t_5205 volume'!C32/'t_5205 volume'!C$55</f>
        <v>1.0778519858166127E-2</v>
      </c>
      <c r="D10" s="4">
        <f>'t_5205 volume'!D32/'t_5205 volume'!D$55</f>
        <v>1.0750272637043512E-2</v>
      </c>
      <c r="E10" s="4">
        <f>'t_5205 volume'!E32/'t_5205 volume'!E$55</f>
        <v>1.0891179253187592E-2</v>
      </c>
      <c r="F10" s="4">
        <f>'t_5205 volume'!F32/'t_5205 volume'!F$55</f>
        <v>1.1059578123701003E-2</v>
      </c>
      <c r="G10" s="4">
        <f>'t_5205 volume'!G32/'t_5205 volume'!G$55</f>
        <v>1.08871016951221E-2</v>
      </c>
      <c r="H10" s="4">
        <f>'t_5205 volume'!H32/'t_5205 volume'!H$55</f>
        <v>1.0750268696874017E-2</v>
      </c>
      <c r="I10" s="4">
        <f>'t_5205 volume'!I32/'t_5205 volume'!I$55</f>
        <v>1.0695506832231159E-2</v>
      </c>
      <c r="J10" s="4">
        <f>'t_5205 volume'!J32/'t_5205 volume'!J$55</f>
        <v>1.0750764555425597E-2</v>
      </c>
      <c r="K10" s="4">
        <f>'t_5205 volume'!K32/'t_5205 volume'!K$55</f>
        <v>1.0673167123080111E-2</v>
      </c>
      <c r="L10" s="4">
        <f>'t_5205 volume'!L32/'t_5205 volume'!L$55</f>
        <v>1.0598642055850999E-2</v>
      </c>
      <c r="M10" s="4">
        <f>'t_5205 volume'!M32/'t_5205 volume'!M$55</f>
        <v>1.0551858998767337E-2</v>
      </c>
      <c r="N10" s="4">
        <f>'t_5205 volume'!N32/'t_5205 volume'!N$55</f>
        <v>1.0373584720565475E-2</v>
      </c>
      <c r="O10" s="4">
        <f>'t_5205 volume'!O32/'t_5205 volume'!O$55</f>
        <v>1.0088528050102031E-2</v>
      </c>
      <c r="P10" s="4">
        <f>'t_5205 volume'!P32/'t_5205 volume'!P$55</f>
        <v>1.0095991297573022E-2</v>
      </c>
      <c r="Q10" s="4">
        <f>'t_5205 volume'!Q32/'t_5205 volume'!Q$55</f>
        <v>1.0305360512292227E-2</v>
      </c>
      <c r="R10" s="4">
        <f>'t_5205 volume'!R32/'t_5205 volume'!R$55</f>
        <v>1.0276492052545366E-2</v>
      </c>
      <c r="S10" s="4">
        <f>'t_5205 volume'!S32/'t_5205 volume'!S$55</f>
        <v>1.0200549490380292E-2</v>
      </c>
      <c r="T10" s="4">
        <f>'t_5205 volume'!T32/'t_5205 volume'!T$55</f>
        <v>1.0078198132783775E-2</v>
      </c>
      <c r="U10" s="4">
        <f>'t_5205 volume'!U32/'t_5205 volume'!U$55</f>
        <v>1.0112612116270358E-2</v>
      </c>
      <c r="V10" s="4">
        <f>'t_5205 volume'!V32/'t_5205 volume'!V$55</f>
        <v>1.0348458382277373E-2</v>
      </c>
      <c r="W10" s="4">
        <f>'t_5205 volume'!W32/'t_5205 volume'!W$55</f>
        <v>1.0420897665945148E-2</v>
      </c>
      <c r="X10" s="4">
        <f>'t_5205 volume'!X32/'t_5205 volume'!X$55</f>
        <v>1.0173523567076431E-2</v>
      </c>
      <c r="Y10" s="4">
        <f>'t_5205 volume'!Y32/'t_5205 volume'!Y$55</f>
        <v>1.0579767230067913E-2</v>
      </c>
      <c r="Z10" s="4">
        <f>'t_5205 volume'!Z32/'t_5205 volume'!Z$55</f>
        <v>1.1145025546593357E-2</v>
      </c>
      <c r="AA10" s="4">
        <f>'t_5205 volume'!AA32/'t_5205 volume'!AA$55</f>
        <v>1.0894205855655311E-2</v>
      </c>
      <c r="AB10" s="4">
        <f>'t_5205 volume'!AB32/'t_5205 volume'!AB$55</f>
        <v>1.0762215875599432E-2</v>
      </c>
      <c r="AC10" s="4">
        <f>'t_5205 volume'!AC32/'t_5205 volume'!AC$55</f>
        <v>1.1094265119484439E-2</v>
      </c>
      <c r="AD10" s="4">
        <f>'t_5205 volume'!AD32/'t_5205 volume'!AD$55</f>
        <v>1.1344460327191061E-2</v>
      </c>
      <c r="AE10" s="4">
        <f>'t_5205 volume'!AE32/'t_5205 volume'!AE$55</f>
        <v>1.0924466185151447E-2</v>
      </c>
      <c r="AF10" s="4">
        <f>'t_5205 volume'!AF32/'t_5205 volume'!AF$55</f>
        <v>1.1248622352635608E-2</v>
      </c>
      <c r="AG10" s="4">
        <f>'t_5205 volume'!AG32/'t_5205 volume'!AG$55</f>
        <v>1.1128222996036779E-2</v>
      </c>
      <c r="AH10" s="4">
        <f>'t_5205 volume'!AH32/'t_5205 volume'!AH$55</f>
        <v>1.1120822217997406E-2</v>
      </c>
      <c r="AI10" s="4">
        <f>'t_5205 volume'!AI32/'t_5205 volume'!AI$55</f>
        <v>1.0946365362848348E-2</v>
      </c>
      <c r="AJ10" s="4">
        <f>'t_5205 volume'!AJ32/'t_5205 volume'!AJ$55</f>
        <v>1.0804311569343018E-2</v>
      </c>
      <c r="AK10" s="4">
        <f>'t_5205 volume'!AK32/'t_5205 volume'!AK$55</f>
        <v>1.0360357153720159E-2</v>
      </c>
      <c r="AL10" s="4">
        <f>'t_5205 volume'!AL32/'t_5205 volume'!AL$55</f>
        <v>1.0087029090691667E-2</v>
      </c>
      <c r="AM10" s="4">
        <f>'t_5205 volume'!AM32/'t_5205 volume'!AM$55</f>
        <v>9.6862320953996547E-3</v>
      </c>
      <c r="AN10" s="4">
        <f>'t_5205 volume'!AN32/'t_5205 volume'!AN$55</f>
        <v>9.4752784902217453E-3</v>
      </c>
      <c r="AO10" s="4">
        <f>'t_5205 volume'!AO32/'t_5205 volume'!AO$55</f>
        <v>9.2002967276019476E-3</v>
      </c>
      <c r="AP10" s="7">
        <f>'t_5205 volume'!AP32/'t_5205 volume'!AP$55</f>
        <v>9.0323120761390749E-3</v>
      </c>
      <c r="AQ10" s="4">
        <f>'t_5205 volume'!AQ32/'t_5205 volume'!AQ$55</f>
        <v>8.9347578995226194E-3</v>
      </c>
      <c r="AR10" s="4">
        <f>'t_5205 volume'!AR32/'t_5205 volume'!AR$55</f>
        <v>8.837066218262515E-3</v>
      </c>
      <c r="AS10" s="4">
        <f>'t_5205 volume'!AS32/'t_5205 volume'!AS$55</f>
        <v>8.683426961999573E-3</v>
      </c>
      <c r="AT10" s="4">
        <f>'t_5205 volume'!AT32/'t_5205 volume'!AT$55</f>
        <v>8.6611153113921504E-3</v>
      </c>
      <c r="AU10" s="4">
        <f>'t_5205 volume'!AU32/'t_5205 volume'!AU$55</f>
        <v>8.6865525661131357E-3</v>
      </c>
      <c r="AV10" s="4">
        <f>'t_5205 volume'!AV32/'t_5205 volume'!AV$55</f>
        <v>8.6630005781092208E-3</v>
      </c>
      <c r="AW10" s="4">
        <f>'t_5205 volume'!AW32/'t_5205 volume'!AW$55</f>
        <v>8.7220851105660243E-3</v>
      </c>
      <c r="AX10" s="4">
        <f>'t_5205 volume'!AX32/'t_5205 volume'!AX$55</f>
        <v>8.6954961300387736E-3</v>
      </c>
      <c r="AY10" s="4">
        <f>'t_5205 volume'!AY32/'t_5205 volume'!AY$55</f>
        <v>9.0447240407852646E-3</v>
      </c>
      <c r="AZ10" s="3"/>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row>
    <row r="11" spans="1:230" x14ac:dyDescent="0.25">
      <c r="A11" t="s">
        <v>15</v>
      </c>
      <c r="B11" s="1" t="s">
        <v>16</v>
      </c>
      <c r="C11" s="4">
        <f>'t_5205 volume'!C33/'t_5205 volume'!C$55</f>
        <v>1.0765703544422767E-3</v>
      </c>
      <c r="D11" s="4">
        <f>'t_5205 volume'!D33/'t_5205 volume'!D$55</f>
        <v>1.309746995546588E-3</v>
      </c>
      <c r="E11" s="4">
        <f>'t_5205 volume'!E33/'t_5205 volume'!E$55</f>
        <v>1.5530552436396651E-3</v>
      </c>
      <c r="F11" s="4">
        <f>'t_5205 volume'!F33/'t_5205 volume'!F$55</f>
        <v>1.7017642420410087E-3</v>
      </c>
      <c r="G11" s="4">
        <f>'t_5205 volume'!G33/'t_5205 volume'!G$55</f>
        <v>1.983134206319181E-3</v>
      </c>
      <c r="H11" s="4">
        <f>'t_5205 volume'!H33/'t_5205 volume'!H$55</f>
        <v>2.274049267875822E-3</v>
      </c>
      <c r="I11" s="4">
        <f>'t_5205 volume'!I33/'t_5205 volume'!I$55</f>
        <v>2.5973965085177263E-3</v>
      </c>
      <c r="J11" s="4">
        <f>'t_5205 volume'!J33/'t_5205 volume'!J$55</f>
        <v>2.7355289274258289E-3</v>
      </c>
      <c r="K11" s="4">
        <f>'t_5205 volume'!K33/'t_5205 volume'!K$55</f>
        <v>2.9278792483773E-3</v>
      </c>
      <c r="L11" s="4">
        <f>'t_5205 volume'!L33/'t_5205 volume'!L$55</f>
        <v>3.051090946233583E-3</v>
      </c>
      <c r="M11" s="4">
        <f>'t_5205 volume'!M33/'t_5205 volume'!M$55</f>
        <v>3.1418939995310285E-3</v>
      </c>
      <c r="N11" s="4">
        <f>'t_5205 volume'!N33/'t_5205 volume'!N$55</f>
        <v>3.1496457431254127E-3</v>
      </c>
      <c r="O11" s="4">
        <f>'t_5205 volume'!O33/'t_5205 volume'!O$55</f>
        <v>3.2915444713305158E-3</v>
      </c>
      <c r="P11" s="4">
        <f>'t_5205 volume'!P33/'t_5205 volume'!P$55</f>
        <v>3.3741504598664256E-3</v>
      </c>
      <c r="Q11" s="4">
        <f>'t_5205 volume'!Q33/'t_5205 volume'!Q$55</f>
        <v>3.5008278216302632E-3</v>
      </c>
      <c r="R11" s="4">
        <f>'t_5205 volume'!R33/'t_5205 volume'!R$55</f>
        <v>3.6507742127356311E-3</v>
      </c>
      <c r="S11" s="4">
        <f>'t_5205 volume'!S33/'t_5205 volume'!S$55</f>
        <v>3.7931509431226706E-3</v>
      </c>
      <c r="T11" s="4">
        <f>'t_5205 volume'!T33/'t_5205 volume'!T$55</f>
        <v>3.885881268397205E-3</v>
      </c>
      <c r="U11" s="4">
        <f>'t_5205 volume'!U33/'t_5205 volume'!U$55</f>
        <v>4.031998589593847E-3</v>
      </c>
      <c r="V11" s="4">
        <f>'t_5205 volume'!V33/'t_5205 volume'!V$55</f>
        <v>4.1386877751336155E-3</v>
      </c>
      <c r="W11" s="4">
        <f>'t_5205 volume'!W33/'t_5205 volume'!W$55</f>
        <v>4.2502797815219089E-3</v>
      </c>
      <c r="X11" s="4">
        <f>'t_5205 volume'!X33/'t_5205 volume'!X$55</f>
        <v>4.4503374186358191E-3</v>
      </c>
      <c r="Y11" s="4">
        <f>'t_5205 volume'!Y33/'t_5205 volume'!Y$55</f>
        <v>4.6706189218187729E-3</v>
      </c>
      <c r="Z11" s="4">
        <f>'t_5205 volume'!Z33/'t_5205 volume'!Z$55</f>
        <v>5.2446702284928816E-3</v>
      </c>
      <c r="AA11" s="4">
        <f>'t_5205 volume'!AA33/'t_5205 volume'!AA$55</f>
        <v>6.3619015855985676E-3</v>
      </c>
      <c r="AB11" s="4">
        <f>'t_5205 volume'!AB33/'t_5205 volume'!AB$55</f>
        <v>7.7959514293211435E-3</v>
      </c>
      <c r="AC11" s="4">
        <f>'t_5205 volume'!AC33/'t_5205 volume'!AC$55</f>
        <v>9.0111568477714253E-3</v>
      </c>
      <c r="AD11" s="4">
        <f>'t_5205 volume'!AD33/'t_5205 volume'!AD$55</f>
        <v>1.0128591932552836E-2</v>
      </c>
      <c r="AE11" s="4">
        <f>'t_5205 volume'!AE33/'t_5205 volume'!AE$55</f>
        <v>1.0770974243478384E-2</v>
      </c>
      <c r="AF11" s="4">
        <f>'t_5205 volume'!AF33/'t_5205 volume'!AF$55</f>
        <v>1.1092781478803536E-2</v>
      </c>
      <c r="AG11" s="4">
        <f>'t_5205 volume'!AG33/'t_5205 volume'!AG$55</f>
        <v>1.1538495899676249E-2</v>
      </c>
      <c r="AH11" s="4">
        <f>'t_5205 volume'!AH33/'t_5205 volume'!AH$55</f>
        <v>1.2003555116055191E-2</v>
      </c>
      <c r="AI11" s="4">
        <f>'t_5205 volume'!AI33/'t_5205 volume'!AI$55</f>
        <v>1.2336837226414515E-2</v>
      </c>
      <c r="AJ11" s="4">
        <f>'t_5205 volume'!AJ33/'t_5205 volume'!AJ$55</f>
        <v>1.2837321452518183E-2</v>
      </c>
      <c r="AK11" s="4">
        <f>'t_5205 volume'!AK33/'t_5205 volume'!AK$55</f>
        <v>1.3125017392379194E-2</v>
      </c>
      <c r="AL11" s="4">
        <f>'t_5205 volume'!AL33/'t_5205 volume'!AL$55</f>
        <v>1.3564503427859741E-2</v>
      </c>
      <c r="AM11" s="4">
        <f>'t_5205 volume'!AM33/'t_5205 volume'!AM$55</f>
        <v>1.3722739558969986E-2</v>
      </c>
      <c r="AN11" s="4">
        <f>'t_5205 volume'!AN33/'t_5205 volume'!AN$55</f>
        <v>1.4644979405791443E-2</v>
      </c>
      <c r="AO11" s="4">
        <f>'t_5205 volume'!AO33/'t_5205 volume'!AO$55</f>
        <v>1.5934496076069716E-2</v>
      </c>
      <c r="AP11" s="7">
        <f>'t_5205 volume'!AP33/'t_5205 volume'!AP$55</f>
        <v>1.6127413895097635E-2</v>
      </c>
      <c r="AQ11" s="4">
        <f>'t_5205 volume'!AQ33/'t_5205 volume'!AQ$55</f>
        <v>1.5936955368644388E-2</v>
      </c>
      <c r="AR11" s="4">
        <f>'t_5205 volume'!AR33/'t_5205 volume'!AR$55</f>
        <v>1.5444854950614817E-2</v>
      </c>
      <c r="AS11" s="4">
        <f>'t_5205 volume'!AS33/'t_5205 volume'!AS$55</f>
        <v>1.5434917791327385E-2</v>
      </c>
      <c r="AT11" s="4">
        <f>'t_5205 volume'!AT33/'t_5205 volume'!AT$55</f>
        <v>1.5730392011356474E-2</v>
      </c>
      <c r="AU11" s="4">
        <f>'t_5205 volume'!AU33/'t_5205 volume'!AU$55</f>
        <v>1.5968062725230596E-2</v>
      </c>
      <c r="AV11" s="4">
        <f>'t_5205 volume'!AV33/'t_5205 volume'!AV$55</f>
        <v>1.7609811445081787E-2</v>
      </c>
      <c r="AW11" s="4">
        <f>'t_5205 volume'!AW33/'t_5205 volume'!AW$55</f>
        <v>1.6846799003489416E-2</v>
      </c>
      <c r="AX11" s="4">
        <f>'t_5205 volume'!AX33/'t_5205 volume'!AX$55</f>
        <v>1.6590755385476403E-2</v>
      </c>
      <c r="AY11" s="4">
        <f>'t_5205 volume'!AY33/'t_5205 volume'!AY$55</f>
        <v>1.7443555314234346E-2</v>
      </c>
      <c r="AZ11" s="3"/>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row>
    <row r="12" spans="1:230" x14ac:dyDescent="0.25">
      <c r="A12" t="s">
        <v>17</v>
      </c>
      <c r="B12" s="1" t="s">
        <v>18</v>
      </c>
      <c r="C12" s="4">
        <f>'t_5205 volume'!C34/'t_5205 volume'!C$55</f>
        <v>1.2816313743360436E-5</v>
      </c>
      <c r="D12" s="4">
        <f>'t_5205 volume'!D34/'t_5205 volume'!D$55</f>
        <v>2.0422250450310622E-5</v>
      </c>
      <c r="E12" s="4">
        <f>'t_5205 volume'!E34/'t_5205 volume'!E$55</f>
        <v>2.7709566793910764E-5</v>
      </c>
      <c r="F12" s="4">
        <f>'t_5205 volume'!F34/'t_5205 volume'!F$55</f>
        <v>3.5269725223647849E-5</v>
      </c>
      <c r="G12" s="4">
        <f>'t_5205 volume'!G34/'t_5205 volume'!G$55</f>
        <v>4.1493269547601325E-5</v>
      </c>
      <c r="H12" s="4">
        <f>'t_5205 volume'!H34/'t_5205 volume'!H$55</f>
        <v>5.5055929643309382E-5</v>
      </c>
      <c r="I12" s="4">
        <f>'t_5205 volume'!I34/'t_5205 volume'!I$55</f>
        <v>5.5089185875601593E-5</v>
      </c>
      <c r="J12" s="4">
        <f>'t_5205 volume'!J34/'t_5205 volume'!J$55</f>
        <v>5.8877278239297635E-5</v>
      </c>
      <c r="K12" s="4">
        <f>'t_5205 volume'!K34/'t_5205 volume'!K$55</f>
        <v>6.3504230273023625E-5</v>
      </c>
      <c r="L12" s="4">
        <f>'t_5205 volume'!L34/'t_5205 volume'!L$55</f>
        <v>6.6996597451493355E-5</v>
      </c>
      <c r="M12" s="4">
        <f>'t_5205 volume'!M34/'t_5205 volume'!M$55</f>
        <v>7.4217968492858947E-5</v>
      </c>
      <c r="N12" s="4">
        <f>'t_5205 volume'!N34/'t_5205 volume'!N$55</f>
        <v>8.6620476036914946E-5</v>
      </c>
      <c r="O12" s="4">
        <f>'t_5205 volume'!O34/'t_5205 volume'!O$55</f>
        <v>9.7316990836997087E-5</v>
      </c>
      <c r="P12" s="4">
        <f>'t_5205 volume'!P34/'t_5205 volume'!P$55</f>
        <v>1.1368035240909248E-4</v>
      </c>
      <c r="Q12" s="4">
        <f>'t_5205 volume'!Q34/'t_5205 volume'!Q$55</f>
        <v>1.2888808439136867E-4</v>
      </c>
      <c r="R12" s="4">
        <f>'t_5205 volume'!R34/'t_5205 volume'!R$55</f>
        <v>1.5468601960645298E-4</v>
      </c>
      <c r="S12" s="4">
        <f>'t_5205 volume'!S34/'t_5205 volume'!S$55</f>
        <v>1.8394879155611614E-4</v>
      </c>
      <c r="T12" s="4">
        <f>'t_5205 volume'!T34/'t_5205 volume'!T$55</f>
        <v>1.9487245197595326E-4</v>
      </c>
      <c r="U12" s="4">
        <f>'t_5205 volume'!U34/'t_5205 volume'!U$55</f>
        <v>2.3976904599246318E-4</v>
      </c>
      <c r="V12" s="4">
        <f>'t_5205 volume'!V34/'t_5205 volume'!V$55</f>
        <v>3.3909416645002316E-4</v>
      </c>
      <c r="W12" s="4">
        <f>'t_5205 volume'!W34/'t_5205 volume'!W$55</f>
        <v>5.2614350521259113E-4</v>
      </c>
      <c r="X12" s="4">
        <f>'t_5205 volume'!X34/'t_5205 volume'!X$55</f>
        <v>6.7306825619724015E-4</v>
      </c>
      <c r="Y12" s="4">
        <f>'t_5205 volume'!Y34/'t_5205 volume'!Y$55</f>
        <v>8.3962424306285551E-4</v>
      </c>
      <c r="Z12" s="4">
        <f>'t_5205 volume'!Z34/'t_5205 volume'!Z$55</f>
        <v>1.2319423191638355E-3</v>
      </c>
      <c r="AA12" s="4">
        <f>'t_5205 volume'!AA34/'t_5205 volume'!AA$55</f>
        <v>1.432371759072081E-3</v>
      </c>
      <c r="AB12" s="4">
        <f>'t_5205 volume'!AB34/'t_5205 volume'!AB$55</f>
        <v>1.4686811912213783E-3</v>
      </c>
      <c r="AC12" s="4">
        <f>'t_5205 volume'!AC34/'t_5205 volume'!AC$55</f>
        <v>1.6450297081338824E-3</v>
      </c>
      <c r="AD12" s="4">
        <f>'t_5205 volume'!AD34/'t_5205 volume'!AD$55</f>
        <v>1.6481285613171618E-3</v>
      </c>
      <c r="AE12" s="4">
        <f>'t_5205 volume'!AE34/'t_5205 volume'!AE$55</f>
        <v>1.6159688999505097E-3</v>
      </c>
      <c r="AF12" s="4">
        <f>'t_5205 volume'!AF34/'t_5205 volume'!AF$55</f>
        <v>1.6391371189093948E-3</v>
      </c>
      <c r="AG12" s="4">
        <f>'t_5205 volume'!AG34/'t_5205 volume'!AG$55</f>
        <v>1.68576119368111E-3</v>
      </c>
      <c r="AH12" s="4">
        <f>'t_5205 volume'!AH34/'t_5205 volume'!AH$55</f>
        <v>1.7278455203992586E-3</v>
      </c>
      <c r="AI12" s="4">
        <f>'t_5205 volume'!AI34/'t_5205 volume'!AI$55</f>
        <v>1.7865337644407118E-3</v>
      </c>
      <c r="AJ12" s="4">
        <f>'t_5205 volume'!AJ34/'t_5205 volume'!AJ$55</f>
        <v>1.8253473302667841E-3</v>
      </c>
      <c r="AK12" s="4">
        <f>'t_5205 volume'!AK34/'t_5205 volume'!AK$55</f>
        <v>1.7279126491618977E-3</v>
      </c>
      <c r="AL12" s="4">
        <f>'t_5205 volume'!AL34/'t_5205 volume'!AL$55</f>
        <v>1.6334651724616092E-3</v>
      </c>
      <c r="AM12" s="4">
        <f>'t_5205 volume'!AM34/'t_5205 volume'!AM$55</f>
        <v>1.6308548413207845E-3</v>
      </c>
      <c r="AN12" s="4">
        <f>'t_5205 volume'!AN34/'t_5205 volume'!AN$55</f>
        <v>1.6868890745107429E-3</v>
      </c>
      <c r="AO12" s="4">
        <f>'t_5205 volume'!AO34/'t_5205 volume'!AO$55</f>
        <v>1.6708027377038681E-3</v>
      </c>
      <c r="AP12" s="7">
        <f>'t_5205 volume'!AP34/'t_5205 volume'!AP$55</f>
        <v>1.6805160476971084E-3</v>
      </c>
      <c r="AQ12" s="4">
        <f>'t_5205 volume'!AQ34/'t_5205 volume'!AQ$55</f>
        <v>1.7288777752519512E-3</v>
      </c>
      <c r="AR12" s="4">
        <f>'t_5205 volume'!AR34/'t_5205 volume'!AR$55</f>
        <v>1.8027758447151728E-3</v>
      </c>
      <c r="AS12" s="4">
        <f>'t_5205 volume'!AS34/'t_5205 volume'!AS$55</f>
        <v>1.9448666452725456E-3</v>
      </c>
      <c r="AT12" s="4">
        <f>'t_5205 volume'!AT34/'t_5205 volume'!AT$55</f>
        <v>2.0824857593011972E-3</v>
      </c>
      <c r="AU12" s="4">
        <f>'t_5205 volume'!AU34/'t_5205 volume'!AU$55</f>
        <v>2.2015204340288053E-3</v>
      </c>
      <c r="AV12" s="4">
        <f>'t_5205 volume'!AV34/'t_5205 volume'!AV$55</f>
        <v>2.3759857008972727E-3</v>
      </c>
      <c r="AW12" s="4">
        <f>'t_5205 volume'!AW34/'t_5205 volume'!AW$55</f>
        <v>2.4994197879361258E-3</v>
      </c>
      <c r="AX12" s="4">
        <f>'t_5205 volume'!AX34/'t_5205 volume'!AX$55</f>
        <v>2.6782980470182625E-3</v>
      </c>
      <c r="AY12" s="4">
        <f>'t_5205 volume'!AY34/'t_5205 volume'!AY$55</f>
        <v>2.8150020695272135E-3</v>
      </c>
      <c r="AZ12" s="3"/>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row>
    <row r="13" spans="1:230" x14ac:dyDescent="0.25">
      <c r="A13" t="s">
        <v>19</v>
      </c>
      <c r="B13" s="1" t="s">
        <v>20</v>
      </c>
      <c r="C13" s="4">
        <f>'t_5205 volume'!C35/'t_5205 volume'!C$55</f>
        <v>2.8711390854848126E-2</v>
      </c>
      <c r="D13" s="4">
        <f>'t_5205 volume'!D35/'t_5205 volume'!D$55</f>
        <v>2.938761839799699E-2</v>
      </c>
      <c r="E13" s="4">
        <f>'t_5205 volume'!E35/'t_5205 volume'!E$55</f>
        <v>2.7887699723300189E-2</v>
      </c>
      <c r="F13" s="4">
        <f>'t_5205 volume'!F35/'t_5205 volume'!F$55</f>
        <v>2.7060696677843814E-2</v>
      </c>
      <c r="G13" s="4">
        <f>'t_5205 volume'!G35/'t_5205 volume'!G$55</f>
        <v>2.7564955272696208E-2</v>
      </c>
      <c r="H13" s="4">
        <f>'t_5205 volume'!H35/'t_5205 volume'!H$55</f>
        <v>2.7851119191300202E-2</v>
      </c>
      <c r="I13" s="4">
        <f>'t_5205 volume'!I35/'t_5205 volume'!I$55</f>
        <v>2.7877472273729963E-2</v>
      </c>
      <c r="J13" s="4">
        <f>'t_5205 volume'!J35/'t_5205 volume'!J$55</f>
        <v>2.7593062897916992E-2</v>
      </c>
      <c r="K13" s="4">
        <f>'t_5205 volume'!K35/'t_5205 volume'!K$55</f>
        <v>2.7625454278068312E-2</v>
      </c>
      <c r="L13" s="4">
        <f>'t_5205 volume'!L35/'t_5205 volume'!L$55</f>
        <v>2.7891452332470066E-2</v>
      </c>
      <c r="M13" s="4">
        <f>'t_5205 volume'!M35/'t_5205 volume'!M$55</f>
        <v>2.8085585149522318E-2</v>
      </c>
      <c r="N13" s="4">
        <f>'t_5205 volume'!N35/'t_5205 volume'!N$55</f>
        <v>2.8335331866003344E-2</v>
      </c>
      <c r="O13" s="4">
        <f>'t_5205 volume'!O35/'t_5205 volume'!O$55</f>
        <v>2.8920379495715517E-2</v>
      </c>
      <c r="P13" s="4">
        <f>'t_5205 volume'!P35/'t_5205 volume'!P$55</f>
        <v>2.9466731346867177E-2</v>
      </c>
      <c r="Q13" s="4">
        <f>'t_5205 volume'!Q35/'t_5205 volume'!Q$55</f>
        <v>2.9867918144693931E-2</v>
      </c>
      <c r="R13" s="4">
        <f>'t_5205 volume'!R35/'t_5205 volume'!R$55</f>
        <v>3.0085510063338393E-2</v>
      </c>
      <c r="S13" s="4">
        <f>'t_5205 volume'!S35/'t_5205 volume'!S$55</f>
        <v>2.9745335131138265E-2</v>
      </c>
      <c r="T13" s="4">
        <f>'t_5205 volume'!T35/'t_5205 volume'!T$55</f>
        <v>2.9787010638790117E-2</v>
      </c>
      <c r="U13" s="4">
        <f>'t_5205 volume'!U35/'t_5205 volume'!U$55</f>
        <v>3.0591709456332505E-2</v>
      </c>
      <c r="V13" s="4">
        <f>'t_5205 volume'!V35/'t_5205 volume'!V$55</f>
        <v>3.1069720369038791E-2</v>
      </c>
      <c r="W13" s="4">
        <f>'t_5205 volume'!W35/'t_5205 volume'!W$55</f>
        <v>3.2533492376060645E-2</v>
      </c>
      <c r="X13" s="4">
        <f>'t_5205 volume'!X35/'t_5205 volume'!X$55</f>
        <v>3.4084715622343845E-2</v>
      </c>
      <c r="Y13" s="4">
        <f>'t_5205 volume'!Y35/'t_5205 volume'!Y$55</f>
        <v>3.5786892662737824E-2</v>
      </c>
      <c r="Z13" s="4">
        <f>'t_5205 volume'!Z35/'t_5205 volume'!Z$55</f>
        <v>3.6738627227222043E-2</v>
      </c>
      <c r="AA13" s="4">
        <f>'t_5205 volume'!AA35/'t_5205 volume'!AA$55</f>
        <v>3.745325717090453E-2</v>
      </c>
      <c r="AB13" s="4">
        <f>'t_5205 volume'!AB35/'t_5205 volume'!AB$55</f>
        <v>3.8251120905699411E-2</v>
      </c>
      <c r="AC13" s="4">
        <f>'t_5205 volume'!AC35/'t_5205 volume'!AC$55</f>
        <v>3.8648512730726968E-2</v>
      </c>
      <c r="AD13" s="4">
        <f>'t_5205 volume'!AD35/'t_5205 volume'!AD$55</f>
        <v>3.9192074404147952E-2</v>
      </c>
      <c r="AE13" s="4">
        <f>'t_5205 volume'!AE35/'t_5205 volume'!AE$55</f>
        <v>3.8962566614785435E-2</v>
      </c>
      <c r="AF13" s="4">
        <f>'t_5205 volume'!AF35/'t_5205 volume'!AF$55</f>
        <v>3.9575860108246236E-2</v>
      </c>
      <c r="AG13" s="4">
        <f>'t_5205 volume'!AG35/'t_5205 volume'!AG$55</f>
        <v>4.0566162862536594E-2</v>
      </c>
      <c r="AH13" s="4">
        <f>'t_5205 volume'!AH35/'t_5205 volume'!AH$55</f>
        <v>4.1260709182504691E-2</v>
      </c>
      <c r="AI13" s="4">
        <f>'t_5205 volume'!AI35/'t_5205 volume'!AI$55</f>
        <v>4.1812353072491114E-2</v>
      </c>
      <c r="AJ13" s="4">
        <f>'t_5205 volume'!AJ35/'t_5205 volume'!AJ$55</f>
        <v>4.2522650841781959E-2</v>
      </c>
      <c r="AK13" s="4">
        <f>'t_5205 volume'!AK35/'t_5205 volume'!AK$55</f>
        <v>4.3804850710288591E-2</v>
      </c>
      <c r="AL13" s="4">
        <f>'t_5205 volume'!AL35/'t_5205 volume'!AL$55</f>
        <v>4.3237848558441538E-2</v>
      </c>
      <c r="AM13" s="4">
        <f>'t_5205 volume'!AM35/'t_5205 volume'!AM$55</f>
        <v>4.3049780442466226E-2</v>
      </c>
      <c r="AN13" s="4">
        <f>'t_5205 volume'!AN35/'t_5205 volume'!AN$55</f>
        <v>4.3001258900501743E-2</v>
      </c>
      <c r="AO13" s="4">
        <f>'t_5205 volume'!AO35/'t_5205 volume'!AO$55</f>
        <v>4.3993038218291286E-2</v>
      </c>
      <c r="AP13" s="7">
        <f>'t_5205 volume'!AP35/'t_5205 volume'!AP$55</f>
        <v>4.4411176108848198E-2</v>
      </c>
      <c r="AQ13" s="4">
        <f>'t_5205 volume'!AQ35/'t_5205 volume'!AQ$55</f>
        <v>4.4644691975448972E-2</v>
      </c>
      <c r="AR13" s="4">
        <f>'t_5205 volume'!AR35/'t_5205 volume'!AR$55</f>
        <v>4.330007138227749E-2</v>
      </c>
      <c r="AS13" s="4">
        <f>'t_5205 volume'!AS35/'t_5205 volume'!AS$55</f>
        <v>4.4252328373893993E-2</v>
      </c>
      <c r="AT13" s="4">
        <f>'t_5205 volume'!AT35/'t_5205 volume'!AT$55</f>
        <v>4.4387561192662524E-2</v>
      </c>
      <c r="AU13" s="4">
        <f>'t_5205 volume'!AU35/'t_5205 volume'!AU$55</f>
        <v>4.4157408423703318E-2</v>
      </c>
      <c r="AV13" s="4">
        <f>'t_5205 volume'!AV35/'t_5205 volume'!AV$55</f>
        <v>4.7297601617965444E-2</v>
      </c>
      <c r="AW13" s="4">
        <f>'t_5205 volume'!AW35/'t_5205 volume'!AW$55</f>
        <v>4.5585182401804564E-2</v>
      </c>
      <c r="AX13" s="4">
        <f>'t_5205 volume'!AX35/'t_5205 volume'!AX$55</f>
        <v>4.5002248738519379E-2</v>
      </c>
      <c r="AY13" s="4">
        <f>'t_5205 volume'!AY35/'t_5205 volume'!AY$55</f>
        <v>4.5392186533386156E-2</v>
      </c>
      <c r="AZ13" s="3"/>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row>
    <row r="14" spans="1:230" x14ac:dyDescent="0.25">
      <c r="A14" t="s">
        <v>21</v>
      </c>
      <c r="B14" s="1" t="s">
        <v>22</v>
      </c>
      <c r="C14" s="4">
        <f>'t_5205 volume'!C36/'t_5205 volume'!C$55</f>
        <v>0.13452430115489228</v>
      </c>
      <c r="D14" s="4">
        <f>'t_5205 volume'!D36/'t_5205 volume'!D$55</f>
        <v>0.13495431542574268</v>
      </c>
      <c r="E14" s="4">
        <f>'t_5205 volume'!E36/'t_5205 volume'!E$55</f>
        <v>0.13733125203698307</v>
      </c>
      <c r="F14" s="4">
        <f>'t_5205 volume'!F36/'t_5205 volume'!F$55</f>
        <v>0.13740329167306981</v>
      </c>
      <c r="G14" s="4">
        <f>'t_5205 volume'!G36/'t_5205 volume'!G$55</f>
        <v>0.13910496576805262</v>
      </c>
      <c r="H14" s="4">
        <f>'t_5205 volume'!H36/'t_5205 volume'!H$55</f>
        <v>0.14212568550616744</v>
      </c>
      <c r="I14" s="4">
        <f>'t_5205 volume'!I36/'t_5205 volume'!I$55</f>
        <v>0.14498418823154338</v>
      </c>
      <c r="J14" s="4">
        <f>'t_5205 volume'!J36/'t_5205 volume'!J$55</f>
        <v>0.14568050244963443</v>
      </c>
      <c r="K14" s="4">
        <f>'t_5205 volume'!K36/'t_5205 volume'!K$55</f>
        <v>0.14959479844648599</v>
      </c>
      <c r="L14" s="4">
        <f>'t_5205 volume'!L36/'t_5205 volume'!L$55</f>
        <v>0.15413171311397988</v>
      </c>
      <c r="M14" s="4">
        <f>'t_5205 volume'!M36/'t_5205 volume'!M$55</f>
        <v>0.1547993210669317</v>
      </c>
      <c r="N14" s="4">
        <f>'t_5205 volume'!N36/'t_5205 volume'!N$55</f>
        <v>0.15469060313941826</v>
      </c>
      <c r="O14" s="4">
        <f>'t_5205 volume'!O36/'t_5205 volume'!O$55</f>
        <v>0.15483031870300781</v>
      </c>
      <c r="P14" s="4">
        <f>'t_5205 volume'!P36/'t_5205 volume'!P$55</f>
        <v>0.15521876117815966</v>
      </c>
      <c r="Q14" s="4">
        <f>'t_5205 volume'!Q36/'t_5205 volume'!Q$55</f>
        <v>0.1552561224209352</v>
      </c>
      <c r="R14" s="4">
        <f>'t_5205 volume'!R36/'t_5205 volume'!R$55</f>
        <v>0.15588851925886982</v>
      </c>
      <c r="S14" s="4">
        <f>'t_5205 volume'!S36/'t_5205 volume'!S$55</f>
        <v>0.15805369492410071</v>
      </c>
      <c r="T14" s="4">
        <f>'t_5205 volume'!T36/'t_5205 volume'!T$55</f>
        <v>0.15988884261780439</v>
      </c>
      <c r="U14" s="4">
        <f>'t_5205 volume'!U36/'t_5205 volume'!U$55</f>
        <v>0.16309496000176302</v>
      </c>
      <c r="V14" s="4">
        <f>'t_5205 volume'!V36/'t_5205 volume'!V$55</f>
        <v>0.16538578917211463</v>
      </c>
      <c r="W14" s="4">
        <f>'t_5205 volume'!W36/'t_5205 volume'!W$55</f>
        <v>0.16703085394633335</v>
      </c>
      <c r="X14" s="4">
        <f>'t_5205 volume'!X36/'t_5205 volume'!X$55</f>
        <v>0.16767233790553626</v>
      </c>
      <c r="Y14" s="4">
        <f>'t_5205 volume'!Y36/'t_5205 volume'!Y$55</f>
        <v>0.16895179937998264</v>
      </c>
      <c r="Z14" s="4">
        <f>'t_5205 volume'!Z36/'t_5205 volume'!Z$55</f>
        <v>0.16598396529813006</v>
      </c>
      <c r="AA14" s="4">
        <f>'t_5205 volume'!AA36/'t_5205 volume'!AA$55</f>
        <v>0.16335094759926314</v>
      </c>
      <c r="AB14" s="4">
        <f>'t_5205 volume'!AB36/'t_5205 volume'!AB$55</f>
        <v>0.16076392718201074</v>
      </c>
      <c r="AC14" s="4">
        <f>'t_5205 volume'!AC36/'t_5205 volume'!AC$55</f>
        <v>0.15971390787684631</v>
      </c>
      <c r="AD14" s="4">
        <f>'t_5205 volume'!AD36/'t_5205 volume'!AD$55</f>
        <v>0.15880057644408063</v>
      </c>
      <c r="AE14" s="4">
        <f>'t_5205 volume'!AE36/'t_5205 volume'!AE$55</f>
        <v>0.1588268625242969</v>
      </c>
      <c r="AF14" s="4">
        <f>'t_5205 volume'!AF36/'t_5205 volume'!AF$55</f>
        <v>0.15807178507999131</v>
      </c>
      <c r="AG14" s="4">
        <f>'t_5205 volume'!AG36/'t_5205 volume'!AG$55</f>
        <v>0.15718675114027691</v>
      </c>
      <c r="AH14" s="4">
        <f>'t_5205 volume'!AH36/'t_5205 volume'!AH$55</f>
        <v>0.15599045788578081</v>
      </c>
      <c r="AI14" s="4">
        <f>'t_5205 volume'!AI36/'t_5205 volume'!AI$55</f>
        <v>0.15441504275831913</v>
      </c>
      <c r="AJ14" s="4">
        <f>'t_5205 volume'!AJ36/'t_5205 volume'!AJ$55</f>
        <v>0.1558374008720525</v>
      </c>
      <c r="AK14" s="4">
        <f>'t_5205 volume'!AK36/'t_5205 volume'!AK$55</f>
        <v>0.15712291542223519</v>
      </c>
      <c r="AL14" s="4">
        <f>'t_5205 volume'!AL36/'t_5205 volume'!AL$55</f>
        <v>0.15663582504621154</v>
      </c>
      <c r="AM14" s="4">
        <f>'t_5205 volume'!AM36/'t_5205 volume'!AM$55</f>
        <v>0.15740048415412555</v>
      </c>
      <c r="AN14" s="4">
        <f>'t_5205 volume'!AN36/'t_5205 volume'!AN$55</f>
        <v>0.15874616267200223</v>
      </c>
      <c r="AO14" s="4">
        <f>'t_5205 volume'!AO36/'t_5205 volume'!AO$55</f>
        <v>0.15971058488044779</v>
      </c>
      <c r="AP14" s="7">
        <f>'t_5205 volume'!AP36/'t_5205 volume'!AP$55</f>
        <v>0.16037355471003098</v>
      </c>
      <c r="AQ14" s="4">
        <f>'t_5205 volume'!AQ36/'t_5205 volume'!AQ$55</f>
        <v>0.16010972190649389</v>
      </c>
      <c r="AR14" s="4">
        <f>'t_5205 volume'!AR36/'t_5205 volume'!AR$55</f>
        <v>0.15986105842893283</v>
      </c>
      <c r="AS14" s="4">
        <f>'t_5205 volume'!AS36/'t_5205 volume'!AS$55</f>
        <v>0.15949081992380398</v>
      </c>
      <c r="AT14" s="4">
        <f>'t_5205 volume'!AT36/'t_5205 volume'!AT$55</f>
        <v>0.1600918202776376</v>
      </c>
      <c r="AU14" s="4">
        <f>'t_5205 volume'!AU36/'t_5205 volume'!AU$55</f>
        <v>0.16024551751246005</v>
      </c>
      <c r="AV14" s="4">
        <f>'t_5205 volume'!AV36/'t_5205 volume'!AV$55</f>
        <v>0.1740750406743333</v>
      </c>
      <c r="AW14" s="4">
        <f>'t_5205 volume'!AW36/'t_5205 volume'!AW$55</f>
        <v>0.16630651832626706</v>
      </c>
      <c r="AX14" s="4">
        <f>'t_5205 volume'!AX36/'t_5205 volume'!AX$55</f>
        <v>0.16246827372026593</v>
      </c>
      <c r="AY14" s="4">
        <f>'t_5205 volume'!AY36/'t_5205 volume'!AY$55</f>
        <v>0.16328569711912913</v>
      </c>
      <c r="AZ14" s="3"/>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row>
    <row r="15" spans="1:230" x14ac:dyDescent="0.25">
      <c r="A15" t="s">
        <v>23</v>
      </c>
      <c r="B15" s="1" t="s">
        <v>24</v>
      </c>
      <c r="C15" s="4">
        <f>'t_5205 volume'!C37/'t_5205 volume'!C$55</f>
        <v>1.4594933283966792E-2</v>
      </c>
      <c r="D15" s="4">
        <f>'t_5205 volume'!D37/'t_5205 volume'!D$55</f>
        <v>1.5141056483860297E-2</v>
      </c>
      <c r="E15" s="4">
        <f>'t_5205 volume'!E37/'t_5205 volume'!E$55</f>
        <v>1.5418394666040346E-2</v>
      </c>
      <c r="F15" s="4">
        <f>'t_5205 volume'!F37/'t_5205 volume'!F$55</f>
        <v>1.5644642402775223E-2</v>
      </c>
      <c r="G15" s="4">
        <f>'t_5205 volume'!G37/'t_5205 volume'!G$55</f>
        <v>1.60359282898671E-2</v>
      </c>
      <c r="H15" s="4">
        <f>'t_5205 volume'!H37/'t_5205 volume'!H$55</f>
        <v>1.678008986085212E-2</v>
      </c>
      <c r="I15" s="4">
        <f>'t_5205 volume'!I37/'t_5205 volume'!I$55</f>
        <v>1.6975674022049744E-2</v>
      </c>
      <c r="J15" s="4">
        <f>'t_5205 volume'!J37/'t_5205 volume'!J$55</f>
        <v>1.6612450506287981E-2</v>
      </c>
      <c r="K15" s="4">
        <f>'t_5205 volume'!K37/'t_5205 volume'!K$55</f>
        <v>1.6624739019895765E-2</v>
      </c>
      <c r="L15" s="4">
        <f>'t_5205 volume'!L37/'t_5205 volume'!L$55</f>
        <v>1.6417461290244635E-2</v>
      </c>
      <c r="M15" s="4">
        <f>'t_5205 volume'!M37/'t_5205 volume'!M$55</f>
        <v>1.6398944168726486E-2</v>
      </c>
      <c r="N15" s="4">
        <f>'t_5205 volume'!N37/'t_5205 volume'!N$55</f>
        <v>1.7089280663909422E-2</v>
      </c>
      <c r="O15" s="4">
        <f>'t_5205 volume'!O37/'t_5205 volume'!O$55</f>
        <v>1.7801913292588602E-2</v>
      </c>
      <c r="P15" s="4">
        <f>'t_5205 volume'!P37/'t_5205 volume'!P$55</f>
        <v>1.8269216634571567E-2</v>
      </c>
      <c r="Q15" s="4">
        <f>'t_5205 volume'!Q37/'t_5205 volume'!Q$55</f>
        <v>1.889821537388443E-2</v>
      </c>
      <c r="R15" s="4">
        <f>'t_5205 volume'!R37/'t_5205 volume'!R$55</f>
        <v>1.8658080364911685E-2</v>
      </c>
      <c r="S15" s="4">
        <f>'t_5205 volume'!S37/'t_5205 volume'!S$55</f>
        <v>1.8369506908500421E-2</v>
      </c>
      <c r="T15" s="4">
        <f>'t_5205 volume'!T37/'t_5205 volume'!T$55</f>
        <v>1.8867034699754048E-2</v>
      </c>
      <c r="U15" s="4">
        <f>'t_5205 volume'!U37/'t_5205 volume'!U$55</f>
        <v>1.8737245741234546E-2</v>
      </c>
      <c r="V15" s="4">
        <f>'t_5205 volume'!V37/'t_5205 volume'!V$55</f>
        <v>1.9040572182279634E-2</v>
      </c>
      <c r="W15" s="4">
        <f>'t_5205 volume'!W37/'t_5205 volume'!W$55</f>
        <v>1.9009719087355249E-2</v>
      </c>
      <c r="X15" s="4">
        <f>'t_5205 volume'!X37/'t_5205 volume'!X$55</f>
        <v>1.8640368426949348E-2</v>
      </c>
      <c r="Y15" s="4">
        <f>'t_5205 volume'!Y37/'t_5205 volume'!Y$55</f>
        <v>1.9121522228717321E-2</v>
      </c>
      <c r="Z15" s="4">
        <f>'t_5205 volume'!Z37/'t_5205 volume'!Z$55</f>
        <v>1.9425785201130797E-2</v>
      </c>
      <c r="AA15" s="4">
        <f>'t_5205 volume'!AA37/'t_5205 volume'!AA$55</f>
        <v>1.9428655930302251E-2</v>
      </c>
      <c r="AB15" s="4">
        <f>'t_5205 volume'!AB37/'t_5205 volume'!AB$55</f>
        <v>1.9684587213879074E-2</v>
      </c>
      <c r="AC15" s="4">
        <f>'t_5205 volume'!AC37/'t_5205 volume'!AC$55</f>
        <v>1.9503436458119916E-2</v>
      </c>
      <c r="AD15" s="4">
        <f>'t_5205 volume'!AD37/'t_5205 volume'!AD$55</f>
        <v>1.9316853991554528E-2</v>
      </c>
      <c r="AE15" s="4">
        <f>'t_5205 volume'!AE37/'t_5205 volume'!AE$55</f>
        <v>1.9195099733899483E-2</v>
      </c>
      <c r="AF15" s="4">
        <f>'t_5205 volume'!AF37/'t_5205 volume'!AF$55</f>
        <v>1.9099632861364804E-2</v>
      </c>
      <c r="AG15" s="4">
        <f>'t_5205 volume'!AG37/'t_5205 volume'!AG$55</f>
        <v>1.9316500461471115E-2</v>
      </c>
      <c r="AH15" s="4">
        <f>'t_5205 volume'!AH37/'t_5205 volume'!AH$55</f>
        <v>1.9307262930122353E-2</v>
      </c>
      <c r="AI15" s="4">
        <f>'t_5205 volume'!AI37/'t_5205 volume'!AI$55</f>
        <v>1.9727810550172538E-2</v>
      </c>
      <c r="AJ15" s="4">
        <f>'t_5205 volume'!AJ37/'t_5205 volume'!AJ$55</f>
        <v>1.9638107315320286E-2</v>
      </c>
      <c r="AK15" s="4">
        <f>'t_5205 volume'!AK37/'t_5205 volume'!AK$55</f>
        <v>1.8383178543855006E-2</v>
      </c>
      <c r="AL15" s="4">
        <f>'t_5205 volume'!AL37/'t_5205 volume'!AL$55</f>
        <v>1.8354856314856775E-2</v>
      </c>
      <c r="AM15" s="4">
        <f>'t_5205 volume'!AM37/'t_5205 volume'!AM$55</f>
        <v>1.8168063087436875E-2</v>
      </c>
      <c r="AN15" s="4">
        <f>'t_5205 volume'!AN37/'t_5205 volume'!AN$55</f>
        <v>1.8077660813729725E-2</v>
      </c>
      <c r="AO15" s="4">
        <f>'t_5205 volume'!AO37/'t_5205 volume'!AO$55</f>
        <v>1.7942319686060706E-2</v>
      </c>
      <c r="AP15" s="7">
        <f>'t_5205 volume'!AP37/'t_5205 volume'!AP$55</f>
        <v>1.8094171687182713E-2</v>
      </c>
      <c r="AQ15" s="4">
        <f>'t_5205 volume'!AQ37/'t_5205 volume'!AQ$55</f>
        <v>1.8039857543381072E-2</v>
      </c>
      <c r="AR15" s="4">
        <f>'t_5205 volume'!AR37/'t_5205 volume'!AR$55</f>
        <v>1.8203376769996747E-2</v>
      </c>
      <c r="AS15" s="4">
        <f>'t_5205 volume'!AS37/'t_5205 volume'!AS$55</f>
        <v>1.8646974671476815E-2</v>
      </c>
      <c r="AT15" s="4">
        <f>'t_5205 volume'!AT37/'t_5205 volume'!AT$55</f>
        <v>1.8860522926259168E-2</v>
      </c>
      <c r="AU15" s="4">
        <f>'t_5205 volume'!AU37/'t_5205 volume'!AU$55</f>
        <v>1.9450499120483678E-2</v>
      </c>
      <c r="AV15" s="4">
        <f>'t_5205 volume'!AV37/'t_5205 volume'!AV$55</f>
        <v>1.8640783168322333E-2</v>
      </c>
      <c r="AW15" s="4">
        <f>'t_5205 volume'!AW37/'t_5205 volume'!AW$55</f>
        <v>1.9182770580950779E-2</v>
      </c>
      <c r="AX15" s="4">
        <f>'t_5205 volume'!AX37/'t_5205 volume'!AX$55</f>
        <v>2.0487073398600963E-2</v>
      </c>
      <c r="AY15" s="4">
        <f>'t_5205 volume'!AY37/'t_5205 volume'!AY$55</f>
        <v>2.11798307883341E-2</v>
      </c>
      <c r="AZ15" s="3"/>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row>
    <row r="16" spans="1:230" x14ac:dyDescent="0.25">
      <c r="A16" t="s">
        <v>25</v>
      </c>
      <c r="B16" s="1" t="s">
        <v>26</v>
      </c>
      <c r="C16" s="4">
        <f>'t_5205 volume'!C38/'t_5205 volume'!C$55</f>
        <v>3.6740099397633255E-3</v>
      </c>
      <c r="D16" s="4">
        <f>'t_5205 volume'!D38/'t_5205 volume'!D$55</f>
        <v>3.8856735190124347E-3</v>
      </c>
      <c r="E16" s="4">
        <f>'t_5205 volume'!E38/'t_5205 volume'!E$55</f>
        <v>3.858227300256908E-3</v>
      </c>
      <c r="F16" s="4">
        <f>'t_5205 volume'!F38/'t_5205 volume'!F$55</f>
        <v>3.8179477554598799E-3</v>
      </c>
      <c r="G16" s="4">
        <f>'t_5205 volume'!G38/'t_5205 volume'!G$55</f>
        <v>3.821041969221757E-3</v>
      </c>
      <c r="H16" s="4">
        <f>'t_5205 volume'!H38/'t_5205 volume'!H$55</f>
        <v>3.8527182069959323E-3</v>
      </c>
      <c r="I16" s="4">
        <f>'t_5205 volume'!I38/'t_5205 volume'!I$55</f>
        <v>3.64057470914082E-3</v>
      </c>
      <c r="J16" s="4">
        <f>'t_5205 volume'!J38/'t_5205 volume'!J$55</f>
        <v>3.357137114990721E-3</v>
      </c>
      <c r="K16" s="4">
        <f>'t_5205 volume'!K38/'t_5205 volume'!K$55</f>
        <v>3.6052577046228854E-3</v>
      </c>
      <c r="L16" s="4">
        <f>'t_5205 volume'!L38/'t_5205 volume'!L$55</f>
        <v>3.4014502017586058E-3</v>
      </c>
      <c r="M16" s="4">
        <f>'t_5205 volume'!M38/'t_5205 volume'!M$55</f>
        <v>3.4721101781876621E-3</v>
      </c>
      <c r="N16" s="4">
        <f>'t_5205 volume'!N38/'t_5205 volume'!N$55</f>
        <v>3.9281864072644316E-3</v>
      </c>
      <c r="O16" s="4">
        <f>'t_5205 volume'!O38/'t_5205 volume'!O$55</f>
        <v>4.2555909118095186E-3</v>
      </c>
      <c r="P16" s="4">
        <f>'t_5205 volume'!P38/'t_5205 volume'!P$55</f>
        <v>4.3659135343319562E-3</v>
      </c>
      <c r="Q16" s="4">
        <f>'t_5205 volume'!Q38/'t_5205 volume'!Q$55</f>
        <v>4.5186646057209243E-3</v>
      </c>
      <c r="R16" s="4">
        <f>'t_5205 volume'!R38/'t_5205 volume'!R$55</f>
        <v>4.349623551314785E-3</v>
      </c>
      <c r="S16" s="4">
        <f>'t_5205 volume'!S38/'t_5205 volume'!S$55</f>
        <v>4.1982007452191425E-3</v>
      </c>
      <c r="T16" s="4">
        <f>'t_5205 volume'!T38/'t_5205 volume'!T$55</f>
        <v>4.2097788598092914E-3</v>
      </c>
      <c r="U16" s="4">
        <f>'t_5205 volume'!U38/'t_5205 volume'!U$55</f>
        <v>4.259426581748463E-3</v>
      </c>
      <c r="V16" s="4">
        <f>'t_5205 volume'!V38/'t_5205 volume'!V$55</f>
        <v>4.5412534137653096E-3</v>
      </c>
      <c r="W16" s="4">
        <f>'t_5205 volume'!W38/'t_5205 volume'!W$55</f>
        <v>4.5921873687854659E-3</v>
      </c>
      <c r="X16" s="4">
        <f>'t_5205 volume'!X38/'t_5205 volume'!X$55</f>
        <v>4.5135165415579629E-3</v>
      </c>
      <c r="Y16" s="4">
        <f>'t_5205 volume'!Y38/'t_5205 volume'!Y$55</f>
        <v>4.6580747349204239E-3</v>
      </c>
      <c r="Z16" s="4">
        <f>'t_5205 volume'!Z38/'t_5205 volume'!Z$55</f>
        <v>4.9399266021734056E-3</v>
      </c>
      <c r="AA16" s="4">
        <f>'t_5205 volume'!AA38/'t_5205 volume'!AA$55</f>
        <v>4.9602066516795957E-3</v>
      </c>
      <c r="AB16" s="4">
        <f>'t_5205 volume'!AB38/'t_5205 volume'!AB$55</f>
        <v>5.1240316857889311E-3</v>
      </c>
      <c r="AC16" s="4">
        <f>'t_5205 volume'!AC38/'t_5205 volume'!AC$55</f>
        <v>5.0304531654528865E-3</v>
      </c>
      <c r="AD16" s="4">
        <f>'t_5205 volume'!AD38/'t_5205 volume'!AD$55</f>
        <v>4.9873930192534362E-3</v>
      </c>
      <c r="AE16" s="4">
        <f>'t_5205 volume'!AE38/'t_5205 volume'!AE$55</f>
        <v>5.1383937857281178E-3</v>
      </c>
      <c r="AF16" s="4">
        <f>'t_5205 volume'!AF38/'t_5205 volume'!AF$55</f>
        <v>5.2361129635739518E-3</v>
      </c>
      <c r="AG16" s="4">
        <f>'t_5205 volume'!AG38/'t_5205 volume'!AG$55</f>
        <v>5.3775301021421473E-3</v>
      </c>
      <c r="AH16" s="4">
        <f>'t_5205 volume'!AH38/'t_5205 volume'!AH$55</f>
        <v>5.3736533116927176E-3</v>
      </c>
      <c r="AI16" s="4">
        <f>'t_5205 volume'!AI38/'t_5205 volume'!AI$55</f>
        <v>5.5055877460411821E-3</v>
      </c>
      <c r="AJ16" s="4">
        <f>'t_5205 volume'!AJ38/'t_5205 volume'!AJ$55</f>
        <v>5.3933675575108088E-3</v>
      </c>
      <c r="AK16" s="4">
        <f>'t_5205 volume'!AK38/'t_5205 volume'!AK$55</f>
        <v>4.9928262502936483E-3</v>
      </c>
      <c r="AL16" s="4">
        <f>'t_5205 volume'!AL38/'t_5205 volume'!AL$55</f>
        <v>5.0975817336866569E-3</v>
      </c>
      <c r="AM16" s="4">
        <f>'t_5205 volume'!AM38/'t_5205 volume'!AM$55</f>
        <v>4.9668947175799099E-3</v>
      </c>
      <c r="AN16" s="4">
        <f>'t_5205 volume'!AN38/'t_5205 volume'!AN$55</f>
        <v>4.860772121463533E-3</v>
      </c>
      <c r="AO16" s="4">
        <f>'t_5205 volume'!AO38/'t_5205 volume'!AO$55</f>
        <v>4.8712574049765926E-3</v>
      </c>
      <c r="AP16" s="7">
        <f>'t_5205 volume'!AP38/'t_5205 volume'!AP$55</f>
        <v>4.9682948794737593E-3</v>
      </c>
      <c r="AQ16" s="4">
        <f>'t_5205 volume'!AQ38/'t_5205 volume'!AQ$55</f>
        <v>4.9277866181707958E-3</v>
      </c>
      <c r="AR16" s="4">
        <f>'t_5205 volume'!AR38/'t_5205 volume'!AR$55</f>
        <v>5.0523121585821515E-3</v>
      </c>
      <c r="AS16" s="4">
        <f>'t_5205 volume'!AS38/'t_5205 volume'!AS$55</f>
        <v>5.2168740838437937E-3</v>
      </c>
      <c r="AT16" s="4">
        <f>'t_5205 volume'!AT38/'t_5205 volume'!AT$55</f>
        <v>5.3464824440863047E-3</v>
      </c>
      <c r="AU16" s="4">
        <f>'t_5205 volume'!AU38/'t_5205 volume'!AU$55</f>
        <v>5.500065798509448E-3</v>
      </c>
      <c r="AV16" s="4">
        <f>'t_5205 volume'!AV38/'t_5205 volume'!AV$55</f>
        <v>5.6842265028217535E-3</v>
      </c>
      <c r="AW16" s="4">
        <f>'t_5205 volume'!AW38/'t_5205 volume'!AW$55</f>
        <v>6.0819020951035909E-3</v>
      </c>
      <c r="AX16" s="4">
        <f>'t_5205 volume'!AX38/'t_5205 volume'!AX$55</f>
        <v>6.0755194810292838E-3</v>
      </c>
      <c r="AY16" s="4">
        <f>'t_5205 volume'!AY38/'t_5205 volume'!AY$55</f>
        <v>6.1184570673241687E-3</v>
      </c>
      <c r="AZ16" s="3"/>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row>
    <row r="17" spans="1:230" x14ac:dyDescent="0.25">
      <c r="A17" t="s">
        <v>27</v>
      </c>
      <c r="B17" s="1" t="s">
        <v>28</v>
      </c>
      <c r="C17" s="4">
        <f>'t_5205 volume'!C39/'t_5205 volume'!C$55</f>
        <v>0</v>
      </c>
      <c r="D17" s="4">
        <f>'t_5205 volume'!D39/'t_5205 volume'!D$55</f>
        <v>0</v>
      </c>
      <c r="E17" s="4">
        <f>'t_5205 volume'!E39/'t_5205 volume'!E$55</f>
        <v>0</v>
      </c>
      <c r="F17" s="4">
        <f>'t_5205 volume'!F39/'t_5205 volume'!F$55</f>
        <v>0</v>
      </c>
      <c r="G17" s="4">
        <f>'t_5205 volume'!G39/'t_5205 volume'!G$55</f>
        <v>0</v>
      </c>
      <c r="H17" s="4">
        <f>'t_5205 volume'!H39/'t_5205 volume'!H$55</f>
        <v>0</v>
      </c>
      <c r="I17" s="4">
        <f>'t_5205 volume'!I39/'t_5205 volume'!I$55</f>
        <v>0</v>
      </c>
      <c r="J17" s="4">
        <f>'t_5205 volume'!J39/'t_5205 volume'!J$55</f>
        <v>0</v>
      </c>
      <c r="K17" s="4">
        <f>'t_5205 volume'!K39/'t_5205 volume'!K$55</f>
        <v>0</v>
      </c>
      <c r="L17" s="4">
        <f>'t_5205 volume'!L39/'t_5205 volume'!L$55</f>
        <v>0</v>
      </c>
      <c r="M17" s="4">
        <f>'t_5205 volume'!M39/'t_5205 volume'!M$55</f>
        <v>0</v>
      </c>
      <c r="N17" s="4">
        <f>'t_5205 volume'!N39/'t_5205 volume'!N$55</f>
        <v>0</v>
      </c>
      <c r="O17" s="4">
        <f>'t_5205 volume'!O39/'t_5205 volume'!O$55</f>
        <v>0</v>
      </c>
      <c r="P17" s="4">
        <f>'t_5205 volume'!P39/'t_5205 volume'!P$55</f>
        <v>0</v>
      </c>
      <c r="Q17" s="4">
        <f>'t_5205 volume'!Q39/'t_5205 volume'!Q$55</f>
        <v>0</v>
      </c>
      <c r="R17" s="4">
        <f>'t_5205 volume'!R39/'t_5205 volume'!R$55</f>
        <v>0</v>
      </c>
      <c r="S17" s="4">
        <f>'t_5205 volume'!S39/'t_5205 volume'!S$55</f>
        <v>0</v>
      </c>
      <c r="T17" s="4">
        <f>'t_5205 volume'!T39/'t_5205 volume'!T$55</f>
        <v>0</v>
      </c>
      <c r="U17" s="4">
        <f>'t_5205 volume'!U39/'t_5205 volume'!U$55</f>
        <v>0</v>
      </c>
      <c r="V17" s="4">
        <f>'t_5205 volume'!V39/'t_5205 volume'!V$55</f>
        <v>0</v>
      </c>
      <c r="W17" s="4">
        <f>'t_5205 volume'!W39/'t_5205 volume'!W$55</f>
        <v>0</v>
      </c>
      <c r="X17" s="4">
        <f>'t_5205 volume'!X39/'t_5205 volume'!X$55</f>
        <v>0</v>
      </c>
      <c r="Y17" s="4">
        <f>'t_5205 volume'!Y39/'t_5205 volume'!Y$55</f>
        <v>0</v>
      </c>
      <c r="Z17" s="4">
        <f>'t_5205 volume'!Z39/'t_5205 volume'!Z$55</f>
        <v>0</v>
      </c>
      <c r="AA17" s="4">
        <f>'t_5205 volume'!AA39/'t_5205 volume'!AA$55</f>
        <v>0</v>
      </c>
      <c r="AB17" s="4">
        <f>'t_5205 volume'!AB39/'t_5205 volume'!AB$55</f>
        <v>0</v>
      </c>
      <c r="AC17" s="4">
        <f>'t_5205 volume'!AC39/'t_5205 volume'!AC$55</f>
        <v>0</v>
      </c>
      <c r="AD17" s="4">
        <f>'t_5205 volume'!AD39/'t_5205 volume'!AD$55</f>
        <v>0</v>
      </c>
      <c r="AE17" s="4">
        <f>'t_5205 volume'!AE39/'t_5205 volume'!AE$55</f>
        <v>0</v>
      </c>
      <c r="AF17" s="4">
        <f>'t_5205 volume'!AF39/'t_5205 volume'!AF$55</f>
        <v>0</v>
      </c>
      <c r="AG17" s="4">
        <f>'t_5205 volume'!AG39/'t_5205 volume'!AG$55</f>
        <v>0</v>
      </c>
      <c r="AH17" s="4">
        <f>'t_5205 volume'!AH39/'t_5205 volume'!AH$55</f>
        <v>0</v>
      </c>
      <c r="AI17" s="4">
        <f>'t_5205 volume'!AI39/'t_5205 volume'!AI$55</f>
        <v>0</v>
      </c>
      <c r="AJ17" s="4">
        <f>'t_5205 volume'!AJ39/'t_5205 volume'!AJ$55</f>
        <v>0</v>
      </c>
      <c r="AK17" s="4">
        <f>'t_5205 volume'!AK39/'t_5205 volume'!AK$55</f>
        <v>0</v>
      </c>
      <c r="AL17" s="4">
        <f>'t_5205 volume'!AL39/'t_5205 volume'!AL$55</f>
        <v>0</v>
      </c>
      <c r="AM17" s="4">
        <f>'t_5205 volume'!AM39/'t_5205 volume'!AM$55</f>
        <v>0</v>
      </c>
      <c r="AN17" s="4">
        <f>'t_5205 volume'!AN39/'t_5205 volume'!AN$55</f>
        <v>0</v>
      </c>
      <c r="AO17" s="4">
        <f>'t_5205 volume'!AO39/'t_5205 volume'!AO$55</f>
        <v>0</v>
      </c>
      <c r="AP17" s="7">
        <f>'t_5205 volume'!AP39/'t_5205 volume'!AP$55</f>
        <v>0</v>
      </c>
      <c r="AQ17" s="4">
        <f>'t_5205 volume'!AQ39/'t_5205 volume'!AQ$55</f>
        <v>0</v>
      </c>
      <c r="AR17" s="4">
        <f>'t_5205 volume'!AR39/'t_5205 volume'!AR$55</f>
        <v>0</v>
      </c>
      <c r="AS17" s="4">
        <f>'t_5205 volume'!AS39/'t_5205 volume'!AS$55</f>
        <v>0</v>
      </c>
      <c r="AT17" s="4">
        <f>'t_5205 volume'!AT39/'t_5205 volume'!AT$55</f>
        <v>0</v>
      </c>
      <c r="AU17" s="4">
        <f>'t_5205 volume'!AU39/'t_5205 volume'!AU$55</f>
        <v>0</v>
      </c>
      <c r="AV17" s="4">
        <f>'t_5205 volume'!AV39/'t_5205 volume'!AV$55</f>
        <v>0</v>
      </c>
      <c r="AW17" s="4">
        <f>'t_5205 volume'!AW39/'t_5205 volume'!AW$55</f>
        <v>0</v>
      </c>
      <c r="AX17" s="4">
        <f>'t_5205 volume'!AX39/'t_5205 volume'!AX$55</f>
        <v>0</v>
      </c>
      <c r="AY17" s="4">
        <f>'t_5205 volume'!AY39/'t_5205 volume'!AY$55</f>
        <v>0</v>
      </c>
      <c r="AZ17" s="3"/>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row>
    <row r="18" spans="1:230" x14ac:dyDescent="0.25">
      <c r="A18" t="s">
        <v>29</v>
      </c>
      <c r="B18" s="1" t="s">
        <v>30</v>
      </c>
      <c r="C18" s="4">
        <f>'t_5205 volume'!C40/'t_5205 volume'!C$55</f>
        <v>2.5347820514646196E-3</v>
      </c>
      <c r="D18" s="4">
        <f>'t_5205 volume'!D40/'t_5205 volume'!D$55</f>
        <v>2.6058791574596354E-3</v>
      </c>
      <c r="E18" s="4">
        <f>'t_5205 volume'!E40/'t_5205 volume'!E$55</f>
        <v>2.6178943104342356E-3</v>
      </c>
      <c r="F18" s="4">
        <f>'t_5205 volume'!F40/'t_5205 volume'!F$55</f>
        <v>2.7397018700512166E-3</v>
      </c>
      <c r="G18" s="4">
        <f>'t_5205 volume'!G40/'t_5205 volume'!G$55</f>
        <v>2.826423890360137E-3</v>
      </c>
      <c r="H18" s="4">
        <f>'t_5205 volume'!H40/'t_5205 volume'!H$55</f>
        <v>2.8293960364518121E-3</v>
      </c>
      <c r="I18" s="4">
        <f>'t_5205 volume'!I40/'t_5205 volume'!I$55</f>
        <v>2.8716703275579554E-3</v>
      </c>
      <c r="J18" s="4">
        <f>'t_5205 volume'!J40/'t_5205 volume'!J$55</f>
        <v>2.7921416949636155E-3</v>
      </c>
      <c r="K18" s="4">
        <f>'t_5205 volume'!K40/'t_5205 volume'!K$55</f>
        <v>2.7150843714975189E-3</v>
      </c>
      <c r="L18" s="4">
        <f>'t_5205 volume'!L40/'t_5205 volume'!L$55</f>
        <v>2.6820605078122428E-3</v>
      </c>
      <c r="M18" s="4">
        <f>'t_5205 volume'!M40/'t_5205 volume'!M$55</f>
        <v>2.6385025610577242E-3</v>
      </c>
      <c r="N18" s="4">
        <f>'t_5205 volume'!N40/'t_5205 volume'!N$55</f>
        <v>2.6382718484496501E-3</v>
      </c>
      <c r="O18" s="4">
        <f>'t_5205 volume'!O40/'t_5205 volume'!O$55</f>
        <v>2.6508742816536185E-3</v>
      </c>
      <c r="P18" s="4">
        <f>'t_5205 volume'!P40/'t_5205 volume'!P$55</f>
        <v>2.7185284274381253E-3</v>
      </c>
      <c r="Q18" s="4">
        <f>'t_5205 volume'!Q40/'t_5205 volume'!Q$55</f>
        <v>2.8535442801647872E-3</v>
      </c>
      <c r="R18" s="4">
        <f>'t_5205 volume'!R40/'t_5205 volume'!R$55</f>
        <v>2.8791856149367762E-3</v>
      </c>
      <c r="S18" s="4">
        <f>'t_5205 volume'!S40/'t_5205 volume'!S$55</f>
        <v>2.8942484740405658E-3</v>
      </c>
      <c r="T18" s="4">
        <f>'t_5205 volume'!T40/'t_5205 volume'!T$55</f>
        <v>3.0245272340925348E-3</v>
      </c>
      <c r="U18" s="4">
        <f>'t_5205 volume'!U40/'t_5205 volume'!U$55</f>
        <v>3.0288472133459684E-3</v>
      </c>
      <c r="V18" s="4">
        <f>'t_5205 volume'!V40/'t_5205 volume'!V$55</f>
        <v>2.9431634703418674E-3</v>
      </c>
      <c r="W18" s="4">
        <f>'t_5205 volume'!W40/'t_5205 volume'!W$55</f>
        <v>2.9554868884010205E-3</v>
      </c>
      <c r="X18" s="4">
        <f>'t_5205 volume'!X40/'t_5205 volume'!X$55</f>
        <v>2.9626796708957363E-3</v>
      </c>
      <c r="Y18" s="4">
        <f>'t_5205 volume'!Y40/'t_5205 volume'!Y$55</f>
        <v>2.9738085740353727E-3</v>
      </c>
      <c r="Z18" s="4">
        <f>'t_5205 volume'!Z40/'t_5205 volume'!Z$55</f>
        <v>2.9842181705008173E-3</v>
      </c>
      <c r="AA18" s="4">
        <f>'t_5205 volume'!AA40/'t_5205 volume'!AA$55</f>
        <v>3.0149813028683618E-3</v>
      </c>
      <c r="AB18" s="4">
        <f>'t_5205 volume'!AB40/'t_5205 volume'!AB$55</f>
        <v>3.0103781226588377E-3</v>
      </c>
      <c r="AC18" s="4">
        <f>'t_5205 volume'!AC40/'t_5205 volume'!AC$55</f>
        <v>3.0091825141090353E-3</v>
      </c>
      <c r="AD18" s="4">
        <f>'t_5205 volume'!AD40/'t_5205 volume'!AD$55</f>
        <v>2.9237698626462345E-3</v>
      </c>
      <c r="AE18" s="4">
        <f>'t_5205 volume'!AE40/'t_5205 volume'!AE$55</f>
        <v>2.8926775736797185E-3</v>
      </c>
      <c r="AF18" s="4">
        <f>'t_5205 volume'!AF40/'t_5205 volume'!AF$55</f>
        <v>2.7777582781689405E-3</v>
      </c>
      <c r="AG18" s="4">
        <f>'t_5205 volume'!AG40/'t_5205 volume'!AG$55</f>
        <v>2.6410029626239323E-3</v>
      </c>
      <c r="AH18" s="4">
        <f>'t_5205 volume'!AH40/'t_5205 volume'!AH$55</f>
        <v>2.5534762142447832E-3</v>
      </c>
      <c r="AI18" s="4">
        <f>'t_5205 volume'!AI40/'t_5205 volume'!AI$55</f>
        <v>2.5544355986982987E-3</v>
      </c>
      <c r="AJ18" s="4">
        <f>'t_5205 volume'!AJ40/'t_5205 volume'!AJ$55</f>
        <v>2.5323113818608387E-3</v>
      </c>
      <c r="AK18" s="4">
        <f>'t_5205 volume'!AK40/'t_5205 volume'!AK$55</f>
        <v>2.4960895459990411E-3</v>
      </c>
      <c r="AL18" s="4">
        <f>'t_5205 volume'!AL40/'t_5205 volume'!AL$55</f>
        <v>2.4177574456879193E-3</v>
      </c>
      <c r="AM18" s="4">
        <f>'t_5205 volume'!AM40/'t_5205 volume'!AM$55</f>
        <v>2.4226603784162758E-3</v>
      </c>
      <c r="AN18" s="4">
        <f>'t_5205 volume'!AN40/'t_5205 volume'!AN$55</f>
        <v>2.4238064413846776E-3</v>
      </c>
      <c r="AO18" s="4">
        <f>'t_5205 volume'!AO40/'t_5205 volume'!AO$55</f>
        <v>2.3995637382952092E-3</v>
      </c>
      <c r="AP18" s="7">
        <f>'t_5205 volume'!AP40/'t_5205 volume'!AP$55</f>
        <v>2.4247445831058279E-3</v>
      </c>
      <c r="AQ18" s="4">
        <f>'t_5205 volume'!AQ40/'t_5205 volume'!AQ$55</f>
        <v>2.4163067363794804E-3</v>
      </c>
      <c r="AR18" s="4">
        <f>'t_5205 volume'!AR40/'t_5205 volume'!AR$55</f>
        <v>2.4275947756535665E-3</v>
      </c>
      <c r="AS18" s="4">
        <f>'t_5205 volume'!AS40/'t_5205 volume'!AS$55</f>
        <v>2.4344628723840691E-3</v>
      </c>
      <c r="AT18" s="4">
        <f>'t_5205 volume'!AT40/'t_5205 volume'!AT$55</f>
        <v>2.4584739651448456E-3</v>
      </c>
      <c r="AU18" s="4">
        <f>'t_5205 volume'!AU40/'t_5205 volume'!AU$55</f>
        <v>2.5353975867750166E-3</v>
      </c>
      <c r="AV18" s="4">
        <f>'t_5205 volume'!AV40/'t_5205 volume'!AV$55</f>
        <v>2.7498749075302894E-3</v>
      </c>
      <c r="AW18" s="4">
        <f>'t_5205 volume'!AW40/'t_5205 volume'!AW$55</f>
        <v>2.849001191834104E-3</v>
      </c>
      <c r="AX18" s="4">
        <f>'t_5205 volume'!AX40/'t_5205 volume'!AX$55</f>
        <v>2.891395462819548E-3</v>
      </c>
      <c r="AY18" s="4">
        <f>'t_5205 volume'!AY40/'t_5205 volume'!AY$55</f>
        <v>3.0102719759311763E-3</v>
      </c>
      <c r="AZ18" s="3"/>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row>
    <row r="19" spans="1:230" x14ac:dyDescent="0.25">
      <c r="A19" t="s">
        <v>31</v>
      </c>
      <c r="B19" s="1" t="s">
        <v>32</v>
      </c>
      <c r="C19" s="4">
        <f>'t_5205 volume'!C41/'t_5205 volume'!C$55</f>
        <v>8.3790211184369794E-3</v>
      </c>
      <c r="D19" s="4">
        <f>'t_5205 volume'!D41/'t_5205 volume'!D$55</f>
        <v>8.6495038073882268E-3</v>
      </c>
      <c r="E19" s="4">
        <f>'t_5205 volume'!E41/'t_5205 volume'!E$55</f>
        <v>8.9462315648911883E-3</v>
      </c>
      <c r="F19" s="4">
        <f>'t_5205 volume'!F41/'t_5205 volume'!F$55</f>
        <v>9.0832138781330226E-3</v>
      </c>
      <c r="G19" s="4">
        <f>'t_5205 volume'!G41/'t_5205 volume'!G$55</f>
        <v>9.384801259442771E-3</v>
      </c>
      <c r="H19" s="4">
        <f>'t_5205 volume'!H41/'t_5205 volume'!H$55</f>
        <v>1.0119519242047409E-2</v>
      </c>
      <c r="I19" s="4">
        <f>'t_5205 volume'!I41/'t_5205 volume'!I$55</f>
        <v>1.0497420185146549E-2</v>
      </c>
      <c r="J19" s="4">
        <f>'t_5205 volume'!J41/'t_5205 volume'!J$55</f>
        <v>1.0508461910363873E-2</v>
      </c>
      <c r="K19" s="4">
        <f>'t_5205 volume'!K41/'t_5205 volume'!K$55</f>
        <v>1.0343390769381603E-2</v>
      </c>
      <c r="L19" s="4">
        <f>'t_5205 volume'!L41/'t_5205 volume'!L$55</f>
        <v>1.0376784470847694E-2</v>
      </c>
      <c r="M19" s="4">
        <f>'t_5205 volume'!M41/'t_5205 volume'!M$55</f>
        <v>1.033028071602054E-2</v>
      </c>
      <c r="N19" s="4">
        <f>'t_5205 volume'!N41/'t_5205 volume'!N$55</f>
        <v>1.0561436355344326E-2</v>
      </c>
      <c r="O19" s="4">
        <f>'t_5205 volume'!O41/'t_5205 volume'!O$55</f>
        <v>1.0933969407998442E-2</v>
      </c>
      <c r="P19" s="4">
        <f>'t_5205 volume'!P41/'t_5205 volume'!P$55</f>
        <v>1.1223974794321863E-2</v>
      </c>
      <c r="Q19" s="4">
        <f>'t_5205 volume'!Q41/'t_5205 volume'!Q$55</f>
        <v>1.1566757867622459E-2</v>
      </c>
      <c r="R19" s="4">
        <f>'t_5205 volume'!R41/'t_5205 volume'!R$55</f>
        <v>1.1473467204261968E-2</v>
      </c>
      <c r="S19" s="4">
        <f>'t_5205 volume'!S41/'t_5205 volume'!S$55</f>
        <v>1.1325083728415465E-2</v>
      </c>
      <c r="T19" s="4">
        <f>'t_5205 volume'!T41/'t_5205 volume'!T$55</f>
        <v>1.1687897975818018E-2</v>
      </c>
      <c r="U19" s="4">
        <f>'t_5205 volume'!U41/'t_5205 volume'!U$55</f>
        <v>1.1501862176873746E-2</v>
      </c>
      <c r="V19" s="4">
        <f>'t_5205 volume'!V41/'t_5205 volume'!V$55</f>
        <v>1.1592673131482458E-2</v>
      </c>
      <c r="W19" s="4">
        <f>'t_5205 volume'!W41/'t_5205 volume'!W$55</f>
        <v>1.1495464368773469E-2</v>
      </c>
      <c r="X19" s="4">
        <f>'t_5205 volume'!X41/'t_5205 volume'!X$55</f>
        <v>1.1199552523332049E-2</v>
      </c>
      <c r="Y19" s="4">
        <f>'t_5205 volume'!Y41/'t_5205 volume'!Y$55</f>
        <v>1.1521417526570677E-2</v>
      </c>
      <c r="Z19" s="4">
        <f>'t_5205 volume'!Z41/'t_5205 volume'!Z$55</f>
        <v>1.1517850195813991E-2</v>
      </c>
      <c r="AA19" s="4">
        <f>'t_5205 volume'!AA41/'t_5205 volume'!AA$55</f>
        <v>1.1468413095700682E-2</v>
      </c>
      <c r="AB19" s="4">
        <f>'t_5205 volume'!AB41/'t_5205 volume'!AB$55</f>
        <v>1.1561586114840068E-2</v>
      </c>
      <c r="AC19" s="4">
        <f>'t_5205 volume'!AC41/'t_5205 volume'!AC$55</f>
        <v>1.1477211346830822E-2</v>
      </c>
      <c r="AD19" s="4">
        <f>'t_5205 volume'!AD41/'t_5205 volume'!AD$55</f>
        <v>1.1418083053724909E-2</v>
      </c>
      <c r="AE19" s="4">
        <f>'t_5205 volume'!AE41/'t_5205 volume'!AE$55</f>
        <v>1.1172635399258361E-2</v>
      </c>
      <c r="AF19" s="4">
        <f>'t_5205 volume'!AF41/'t_5205 volume'!AF$55</f>
        <v>1.1091377506967212E-2</v>
      </c>
      <c r="AG19" s="4">
        <f>'t_5205 volume'!AG41/'t_5205 volume'!AG$55</f>
        <v>1.1299341845293442E-2</v>
      </c>
      <c r="AH19" s="4">
        <f>'t_5205 volume'!AH41/'t_5205 volume'!AH$55</f>
        <v>1.1379461613547061E-2</v>
      </c>
      <c r="AI19" s="4">
        <f>'t_5205 volume'!AI41/'t_5205 volume'!AI$55</f>
        <v>1.1665168614352892E-2</v>
      </c>
      <c r="AJ19" s="4">
        <f>'t_5205 volume'!AJ41/'t_5205 volume'!AJ$55</f>
        <v>1.1709173477000231E-2</v>
      </c>
      <c r="AK19" s="4">
        <f>'t_5205 volume'!AK41/'t_5205 volume'!AK$55</f>
        <v>1.0893615589266751E-2</v>
      </c>
      <c r="AL19" s="4">
        <f>'t_5205 volume'!AL41/'t_5205 volume'!AL$55</f>
        <v>1.083315628979504E-2</v>
      </c>
      <c r="AM19" s="4">
        <f>'t_5205 volume'!AM41/'t_5205 volume'!AM$55</f>
        <v>1.077535840696537E-2</v>
      </c>
      <c r="AN19" s="4">
        <f>'t_5205 volume'!AN41/'t_5205 volume'!AN$55</f>
        <v>1.0794335511709529E-2</v>
      </c>
      <c r="AO19" s="4">
        <f>'t_5205 volume'!AO41/'t_5205 volume'!AO$55</f>
        <v>1.0670254923333971E-2</v>
      </c>
      <c r="AP19" s="7">
        <f>'t_5205 volume'!AP41/'t_5205 volume'!AP$55</f>
        <v>1.0697438782740055E-2</v>
      </c>
      <c r="AQ19" s="4">
        <f>'t_5205 volume'!AQ41/'t_5205 volume'!AQ$55</f>
        <v>1.0692733196938697E-2</v>
      </c>
      <c r="AR19" s="4">
        <f>'t_5205 volume'!AR41/'t_5205 volume'!AR$55</f>
        <v>1.0719288447121863E-2</v>
      </c>
      <c r="AS19" s="4">
        <f>'t_5205 volume'!AS41/'t_5205 volume'!AS$55</f>
        <v>1.0991523461239612E-2</v>
      </c>
      <c r="AT19" s="4">
        <f>'t_5205 volume'!AT41/'t_5205 volume'!AT$55</f>
        <v>1.1050328291250008E-2</v>
      </c>
      <c r="AU19" s="4">
        <f>'t_5205 volume'!AU41/'t_5205 volume'!AU$55</f>
        <v>1.1409289140487574E-2</v>
      </c>
      <c r="AV19" s="4">
        <f>'t_5205 volume'!AV41/'t_5205 volume'!AV$55</f>
        <v>1.0206681757970289E-2</v>
      </c>
      <c r="AW19" s="4">
        <f>'t_5205 volume'!AW41/'t_5205 volume'!AW$55</f>
        <v>1.0251867294013084E-2</v>
      </c>
      <c r="AX19" s="4">
        <f>'t_5205 volume'!AX41/'t_5205 volume'!AX$55</f>
        <v>1.1510625149308389E-2</v>
      </c>
      <c r="AY19" s="4">
        <f>'t_5205 volume'!AY41/'t_5205 volume'!AY$55</f>
        <v>1.2029405088811649E-2</v>
      </c>
      <c r="AZ19" s="3"/>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row>
    <row r="20" spans="1:230" x14ac:dyDescent="0.25">
      <c r="A20" t="s">
        <v>33</v>
      </c>
      <c r="B20" s="1" t="s">
        <v>34</v>
      </c>
      <c r="C20" s="4">
        <f>'t_5205 volume'!C42/'t_5205 volume'!C$55</f>
        <v>6.3410848297566325E-2</v>
      </c>
      <c r="D20" s="4">
        <f>'t_5205 volume'!D42/'t_5205 volume'!D$55</f>
        <v>6.0225216577966027E-2</v>
      </c>
      <c r="E20" s="4">
        <f>'t_5205 volume'!E42/'t_5205 volume'!E$55</f>
        <v>5.9206107716322655E-2</v>
      </c>
      <c r="F20" s="4">
        <f>'t_5205 volume'!F42/'t_5205 volume'!F$55</f>
        <v>5.7998543864201481E-2</v>
      </c>
      <c r="G20" s="4">
        <f>'t_5205 volume'!G42/'t_5205 volume'!G$55</f>
        <v>5.5760852320572124E-2</v>
      </c>
      <c r="H20" s="4">
        <f>'t_5205 volume'!H42/'t_5205 volume'!H$55</f>
        <v>5.5508345760813094E-2</v>
      </c>
      <c r="I20" s="4">
        <f>'t_5205 volume'!I42/'t_5205 volume'!I$55</f>
        <v>5.3489255264533582E-2</v>
      </c>
      <c r="J20" s="4">
        <f>'t_5205 volume'!J42/'t_5205 volume'!J$55</f>
        <v>5.2215087755450959E-2</v>
      </c>
      <c r="K20" s="4">
        <f>'t_5205 volume'!K42/'t_5205 volume'!K$55</f>
        <v>5.17949414981205E-2</v>
      </c>
      <c r="L20" s="4">
        <f>'t_5205 volume'!L42/'t_5205 volume'!L$55</f>
        <v>5.1043719123904166E-2</v>
      </c>
      <c r="M20" s="4">
        <f>'t_5205 volume'!M42/'t_5205 volume'!M$55</f>
        <v>5.1033996132060659E-2</v>
      </c>
      <c r="N20" s="4">
        <f>'t_5205 volume'!N42/'t_5205 volume'!N$55</f>
        <v>5.0582183524785461E-2</v>
      </c>
      <c r="O20" s="4">
        <f>'t_5205 volume'!O42/'t_5205 volume'!O$55</f>
        <v>5.059469804869296E-2</v>
      </c>
      <c r="P20" s="4">
        <f>'t_5205 volume'!P42/'t_5205 volume'!P$55</f>
        <v>5.0182035564310251E-2</v>
      </c>
      <c r="Q20" s="4">
        <f>'t_5205 volume'!Q42/'t_5205 volume'!Q$55</f>
        <v>4.985883911639636E-2</v>
      </c>
      <c r="R20" s="4">
        <f>'t_5205 volume'!R42/'t_5205 volume'!R$55</f>
        <v>4.9397323011110689E-2</v>
      </c>
      <c r="S20" s="4">
        <f>'t_5205 volume'!S42/'t_5205 volume'!S$55</f>
        <v>4.9717824366056269E-2</v>
      </c>
      <c r="T20" s="4">
        <f>'t_5205 volume'!T42/'t_5205 volume'!T$55</f>
        <v>4.9974550903531902E-2</v>
      </c>
      <c r="U20" s="4">
        <f>'t_5205 volume'!U42/'t_5205 volume'!U$55</f>
        <v>5.0962381823390711E-2</v>
      </c>
      <c r="V20" s="4">
        <f>'t_5205 volume'!V42/'t_5205 volume'!V$55</f>
        <v>5.1279732689460171E-2</v>
      </c>
      <c r="W20" s="4">
        <f>'t_5205 volume'!W42/'t_5205 volume'!W$55</f>
        <v>5.1542354552169614E-2</v>
      </c>
      <c r="X20" s="4">
        <f>'t_5205 volume'!X42/'t_5205 volume'!X$55</f>
        <v>5.3166495521442564E-2</v>
      </c>
      <c r="Y20" s="4">
        <f>'t_5205 volume'!Y42/'t_5205 volume'!Y$55</f>
        <v>5.3419838046184345E-2</v>
      </c>
      <c r="Z20" s="4">
        <f>'t_5205 volume'!Z42/'t_5205 volume'!Z$55</f>
        <v>5.4078215369453023E-2</v>
      </c>
      <c r="AA20" s="4">
        <f>'t_5205 volume'!AA42/'t_5205 volume'!AA$55</f>
        <v>5.4847803617977565E-2</v>
      </c>
      <c r="AB20" s="4">
        <f>'t_5205 volume'!AB42/'t_5205 volume'!AB$55</f>
        <v>5.6276121190917142E-2</v>
      </c>
      <c r="AC20" s="4">
        <f>'t_5205 volume'!AC42/'t_5205 volume'!AC$55</f>
        <v>5.6600048427052102E-2</v>
      </c>
      <c r="AD20" s="4">
        <f>'t_5205 volume'!AD42/'t_5205 volume'!AD$55</f>
        <v>5.7929422775955842E-2</v>
      </c>
      <c r="AE20" s="4">
        <f>'t_5205 volume'!AE42/'t_5205 volume'!AE$55</f>
        <v>5.8160535356940483E-2</v>
      </c>
      <c r="AF20" s="4">
        <f>'t_5205 volume'!AF42/'t_5205 volume'!AF$55</f>
        <v>5.7535467838515167E-2</v>
      </c>
      <c r="AG20" s="4">
        <f>'t_5205 volume'!AG42/'t_5205 volume'!AG$55</f>
        <v>5.6759228906852935E-2</v>
      </c>
      <c r="AH20" s="4">
        <f>'t_5205 volume'!AH42/'t_5205 volume'!AH$55</f>
        <v>5.7356141073346772E-2</v>
      </c>
      <c r="AI20" s="4">
        <f>'t_5205 volume'!AI42/'t_5205 volume'!AI$55</f>
        <v>5.8140577752842981E-2</v>
      </c>
      <c r="AJ20" s="4">
        <f>'t_5205 volume'!AJ42/'t_5205 volume'!AJ$55</f>
        <v>5.7473703671395808E-2</v>
      </c>
      <c r="AK20" s="4">
        <f>'t_5205 volume'!AK42/'t_5205 volume'!AK$55</f>
        <v>5.8592417763977486E-2</v>
      </c>
      <c r="AL20" s="4">
        <f>'t_5205 volume'!AL42/'t_5205 volume'!AL$55</f>
        <v>5.9823117603131581E-2</v>
      </c>
      <c r="AM20" s="4">
        <f>'t_5205 volume'!AM42/'t_5205 volume'!AM$55</f>
        <v>5.9189511127796912E-2</v>
      </c>
      <c r="AN20" s="4">
        <f>'t_5205 volume'!AN42/'t_5205 volume'!AN$55</f>
        <v>5.9210934450072285E-2</v>
      </c>
      <c r="AO20" s="4">
        <f>'t_5205 volume'!AO42/'t_5205 volume'!AO$55</f>
        <v>5.8993576083705541E-2</v>
      </c>
      <c r="AP20" s="7">
        <f>'t_5205 volume'!AP42/'t_5205 volume'!AP$55</f>
        <v>5.9452718096203089E-2</v>
      </c>
      <c r="AQ20" s="4">
        <f>'t_5205 volume'!AQ42/'t_5205 volume'!AQ$55</f>
        <v>5.9415927862392963E-2</v>
      </c>
      <c r="AR20" s="4">
        <f>'t_5205 volume'!AR42/'t_5205 volume'!AR$55</f>
        <v>5.9574633307149884E-2</v>
      </c>
      <c r="AS20" s="4">
        <f>'t_5205 volume'!AS42/'t_5205 volume'!AS$55</f>
        <v>5.9659621888301519E-2</v>
      </c>
      <c r="AT20" s="4">
        <f>'t_5205 volume'!AT42/'t_5205 volume'!AT$55</f>
        <v>6.011038687789521E-2</v>
      </c>
      <c r="AU20" s="4">
        <f>'t_5205 volume'!AU42/'t_5205 volume'!AU$55</f>
        <v>6.0743804739906246E-2</v>
      </c>
      <c r="AV20" s="4">
        <f>'t_5205 volume'!AV42/'t_5205 volume'!AV$55</f>
        <v>4.9489110631101549E-2</v>
      </c>
      <c r="AW20" s="4">
        <f>'t_5205 volume'!AW42/'t_5205 volume'!AW$55</f>
        <v>5.3395796530826274E-2</v>
      </c>
      <c r="AX20" s="4">
        <f>'t_5205 volume'!AX42/'t_5205 volume'!AX$55</f>
        <v>6.2140328013001192E-2</v>
      </c>
      <c r="AY20" s="4">
        <f>'t_5205 volume'!AY42/'t_5205 volume'!AY$55</f>
        <v>6.3050483112212896E-2</v>
      </c>
      <c r="AZ20" s="3"/>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row>
    <row r="21" spans="1:230" x14ac:dyDescent="0.25">
      <c r="A21" t="s">
        <v>35</v>
      </c>
      <c r="B21" s="1" t="s">
        <v>36</v>
      </c>
      <c r="C21" s="4">
        <f>'t_5205 volume'!C43/'t_5205 volume'!C$55</f>
        <v>3.4501516597126296E-2</v>
      </c>
      <c r="D21" s="4">
        <f>'t_5205 volume'!D43/'t_5205 volume'!D$55</f>
        <v>3.1763406867049787E-2</v>
      </c>
      <c r="E21" s="4">
        <f>'t_5205 volume'!E43/'t_5205 volume'!E$55</f>
        <v>3.1091453445948537E-2</v>
      </c>
      <c r="F21" s="4">
        <f>'t_5205 volume'!F43/'t_5205 volume'!F$55</f>
        <v>3.127416920902603E-2</v>
      </c>
      <c r="G21" s="4">
        <f>'t_5205 volume'!G43/'t_5205 volume'!G$55</f>
        <v>3.0292527550310588E-2</v>
      </c>
      <c r="H21" s="4">
        <f>'t_5205 volume'!H43/'t_5205 volume'!H$55</f>
        <v>3.0606309409537118E-2</v>
      </c>
      <c r="I21" s="4">
        <f>'t_5205 volume'!I43/'t_5205 volume'!I$55</f>
        <v>2.975753725552709E-2</v>
      </c>
      <c r="J21" s="4">
        <f>'t_5205 volume'!J43/'t_5205 volume'!J$55</f>
        <v>2.939901018237237E-2</v>
      </c>
      <c r="K21" s="4">
        <f>'t_5205 volume'!K43/'t_5205 volume'!K$55</f>
        <v>2.9231999893045507E-2</v>
      </c>
      <c r="L21" s="4">
        <f>'t_5205 volume'!L43/'t_5205 volume'!L$55</f>
        <v>2.9246760549767489E-2</v>
      </c>
      <c r="M21" s="4">
        <f>'t_5205 volume'!M43/'t_5205 volume'!M$55</f>
        <v>2.9609742560455374E-2</v>
      </c>
      <c r="N21" s="4">
        <f>'t_5205 volume'!N43/'t_5205 volume'!N$55</f>
        <v>2.913891941477954E-2</v>
      </c>
      <c r="O21" s="4">
        <f>'t_5205 volume'!O43/'t_5205 volume'!O$55</f>
        <v>2.9329921832154549E-2</v>
      </c>
      <c r="P21" s="4">
        <f>'t_5205 volume'!P43/'t_5205 volume'!P$55</f>
        <v>2.8871869502795459E-2</v>
      </c>
      <c r="Q21" s="4">
        <f>'t_5205 volume'!Q43/'t_5205 volume'!Q$55</f>
        <v>2.8877564849186722E-2</v>
      </c>
      <c r="R21" s="4">
        <f>'t_5205 volume'!R43/'t_5205 volume'!R$55</f>
        <v>2.8235723078877898E-2</v>
      </c>
      <c r="S21" s="4">
        <f>'t_5205 volume'!S43/'t_5205 volume'!S$55</f>
        <v>2.8299117045800525E-2</v>
      </c>
      <c r="T21" s="4">
        <f>'t_5205 volume'!T43/'t_5205 volume'!T$55</f>
        <v>2.9044893629895388E-2</v>
      </c>
      <c r="U21" s="4">
        <f>'t_5205 volume'!U43/'t_5205 volume'!U$55</f>
        <v>2.9320580911034226E-2</v>
      </c>
      <c r="V21" s="4">
        <f>'t_5205 volume'!V43/'t_5205 volume'!V$55</f>
        <v>2.9442068370078678E-2</v>
      </c>
      <c r="W21" s="4">
        <f>'t_5205 volume'!W43/'t_5205 volume'!W$55</f>
        <v>2.8480302181181884E-2</v>
      </c>
      <c r="X21" s="4">
        <f>'t_5205 volume'!X43/'t_5205 volume'!X$55</f>
        <v>2.8843375584722782E-2</v>
      </c>
      <c r="Y21" s="4">
        <f>'t_5205 volume'!Y43/'t_5205 volume'!Y$55</f>
        <v>2.8978744293440308E-2</v>
      </c>
      <c r="Z21" s="4">
        <f>'t_5205 volume'!Z43/'t_5205 volume'!Z$55</f>
        <v>2.9282944731177225E-2</v>
      </c>
      <c r="AA21" s="4">
        <f>'t_5205 volume'!AA43/'t_5205 volume'!AA$55</f>
        <v>2.9360868012566484E-2</v>
      </c>
      <c r="AB21" s="4">
        <f>'t_5205 volume'!AB43/'t_5205 volume'!AB$55</f>
        <v>3.077309217856912E-2</v>
      </c>
      <c r="AC21" s="4">
        <f>'t_5205 volume'!AC43/'t_5205 volume'!AC$55</f>
        <v>3.1327832516902902E-2</v>
      </c>
      <c r="AD21" s="4">
        <f>'t_5205 volume'!AD43/'t_5205 volume'!AD$55</f>
        <v>3.2742431984628159E-2</v>
      </c>
      <c r="AE21" s="4">
        <f>'t_5205 volume'!AE43/'t_5205 volume'!AE$55</f>
        <v>3.3580307127333758E-2</v>
      </c>
      <c r="AF21" s="4">
        <f>'t_5205 volume'!AF43/'t_5205 volume'!AF$55</f>
        <v>3.3750078973415802E-2</v>
      </c>
      <c r="AG21" s="4">
        <f>'t_5205 volume'!AG43/'t_5205 volume'!AG$55</f>
        <v>3.37928802188672E-2</v>
      </c>
      <c r="AH21" s="4">
        <f>'t_5205 volume'!AH43/'t_5205 volume'!AH$55</f>
        <v>3.4399711398742004E-2</v>
      </c>
      <c r="AI21" s="4">
        <f>'t_5205 volume'!AI43/'t_5205 volume'!AI$55</f>
        <v>3.4740193212742854E-2</v>
      </c>
      <c r="AJ21" s="4">
        <f>'t_5205 volume'!AJ43/'t_5205 volume'!AJ$55</f>
        <v>3.4289058461890988E-2</v>
      </c>
      <c r="AK21" s="4">
        <f>'t_5205 volume'!AK43/'t_5205 volume'!AK$55</f>
        <v>3.485141569112947E-2</v>
      </c>
      <c r="AL21" s="4">
        <f>'t_5205 volume'!AL43/'t_5205 volume'!AL$55</f>
        <v>3.5391745403334868E-2</v>
      </c>
      <c r="AM21" s="4">
        <f>'t_5205 volume'!AM43/'t_5205 volume'!AM$55</f>
        <v>3.5338967729987382E-2</v>
      </c>
      <c r="AN21" s="4">
        <f>'t_5205 volume'!AN43/'t_5205 volume'!AN$55</f>
        <v>3.5388326000713101E-2</v>
      </c>
      <c r="AO21" s="4">
        <f>'t_5205 volume'!AO43/'t_5205 volume'!AO$55</f>
        <v>3.5474866761720653E-2</v>
      </c>
      <c r="AP21" s="7">
        <f>'t_5205 volume'!AP43/'t_5205 volume'!AP$55</f>
        <v>3.5934727033101244E-2</v>
      </c>
      <c r="AQ21" s="4">
        <f>'t_5205 volume'!AQ43/'t_5205 volume'!AQ$55</f>
        <v>3.6030613018110176E-2</v>
      </c>
      <c r="AR21" s="4">
        <f>'t_5205 volume'!AR43/'t_5205 volume'!AR$55</f>
        <v>3.6138547325852637E-2</v>
      </c>
      <c r="AS21" s="4">
        <f>'t_5205 volume'!AS43/'t_5205 volume'!AS$55</f>
        <v>3.638705020918042E-2</v>
      </c>
      <c r="AT21" s="4">
        <f>'t_5205 volume'!AT43/'t_5205 volume'!AT$55</f>
        <v>3.6917851233223851E-2</v>
      </c>
      <c r="AU21" s="4">
        <f>'t_5205 volume'!AU43/'t_5205 volume'!AU$55</f>
        <v>3.7663181740080376E-2</v>
      </c>
      <c r="AV21" s="4">
        <f>'t_5205 volume'!AV43/'t_5205 volume'!AV$55</f>
        <v>2.6780585648700863E-2</v>
      </c>
      <c r="AW21" s="4">
        <f>'t_5205 volume'!AW43/'t_5205 volume'!AW$55</f>
        <v>2.9504437822497568E-2</v>
      </c>
      <c r="AX21" s="4">
        <f>'t_5205 volume'!AX43/'t_5205 volume'!AX$55</f>
        <v>3.8048543591319539E-2</v>
      </c>
      <c r="AY21" s="4">
        <f>'t_5205 volume'!AY43/'t_5205 volume'!AY$55</f>
        <v>3.8910449554717855E-2</v>
      </c>
      <c r="AZ21" s="3"/>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row>
    <row r="22" spans="1:230" x14ac:dyDescent="0.25">
      <c r="A22" t="s">
        <v>37</v>
      </c>
      <c r="B22" s="1" t="s">
        <v>38</v>
      </c>
      <c r="C22" s="4">
        <f>'t_5205 volume'!C44/'t_5205 volume'!C$55</f>
        <v>2.4225681044671973E-2</v>
      </c>
      <c r="D22" s="4">
        <f>'t_5205 volume'!D44/'t_5205 volume'!D$55</f>
        <v>2.3930793077673991E-2</v>
      </c>
      <c r="E22" s="4">
        <f>'t_5205 volume'!E44/'t_5205 volume'!E$55</f>
        <v>2.3879049060447764E-2</v>
      </c>
      <c r="F22" s="4">
        <f>'t_5205 volume'!F44/'t_5205 volume'!F$55</f>
        <v>2.2974447084075471E-2</v>
      </c>
      <c r="G22" s="4">
        <f>'t_5205 volume'!G44/'t_5205 volume'!G$55</f>
        <v>2.1952380371242725E-2</v>
      </c>
      <c r="H22" s="4">
        <f>'t_5205 volume'!H44/'t_5205 volume'!H$55</f>
        <v>2.1806935610893408E-2</v>
      </c>
      <c r="I22" s="4">
        <f>'t_5205 volume'!I44/'t_5205 volume'!I$55</f>
        <v>2.0929202191377491E-2</v>
      </c>
      <c r="J22" s="4">
        <f>'t_5205 volume'!J44/'t_5205 volume'!J$55</f>
        <v>2.0116780816876945E-2</v>
      </c>
      <c r="K22" s="4">
        <f>'t_5205 volume'!K44/'t_5205 volume'!K$55</f>
        <v>2.0092961280245281E-2</v>
      </c>
      <c r="L22" s="4">
        <f>'t_5205 volume'!L44/'t_5205 volume'!L$55</f>
        <v>1.9553121711949777E-2</v>
      </c>
      <c r="M22" s="4">
        <f>'t_5205 volume'!M44/'t_5205 volume'!M$55</f>
        <v>1.9411763440443847E-2</v>
      </c>
      <c r="N22" s="4">
        <f>'t_5205 volume'!N44/'t_5205 volume'!N$55</f>
        <v>1.9648237377674672E-2</v>
      </c>
      <c r="O22" s="4">
        <f>'t_5205 volume'!O44/'t_5205 volume'!O$55</f>
        <v>1.9573893500745593E-2</v>
      </c>
      <c r="P22" s="4">
        <f>'t_5205 volume'!P44/'t_5205 volume'!P$55</f>
        <v>1.9460900328791022E-2</v>
      </c>
      <c r="Q22" s="4">
        <f>'t_5205 volume'!Q44/'t_5205 volume'!Q$55</f>
        <v>1.9188213563765009E-2</v>
      </c>
      <c r="R22" s="4">
        <f>'t_5205 volume'!R44/'t_5205 volume'!R$55</f>
        <v>1.9259330191120101E-2</v>
      </c>
      <c r="S22" s="4">
        <f>'t_5205 volume'!S44/'t_5205 volume'!S$55</f>
        <v>1.9381678337900332E-2</v>
      </c>
      <c r="T22" s="4">
        <f>'t_5205 volume'!T44/'t_5205 volume'!T$55</f>
        <v>1.9055678351895155E-2</v>
      </c>
      <c r="U22" s="4">
        <f>'t_5205 volume'!U44/'t_5205 volume'!U$55</f>
        <v>1.9539414240694625E-2</v>
      </c>
      <c r="V22" s="4">
        <f>'t_5205 volume'!V44/'t_5205 volume'!V$55</f>
        <v>1.9617901737466338E-2</v>
      </c>
      <c r="W22" s="4">
        <f>'t_5205 volume'!W44/'t_5205 volume'!W$55</f>
        <v>2.0433048667417322E-2</v>
      </c>
      <c r="X22" s="4">
        <f>'t_5205 volume'!X44/'t_5205 volume'!X$55</f>
        <v>2.1340222946488963E-2</v>
      </c>
      <c r="Y22" s="4">
        <f>'t_5205 volume'!Y44/'t_5205 volume'!Y$55</f>
        <v>2.1361914008762532E-2</v>
      </c>
      <c r="Z22" s="4">
        <f>'t_5205 volume'!Z44/'t_5205 volume'!Z$55</f>
        <v>2.1748644863448921E-2</v>
      </c>
      <c r="AA22" s="4">
        <f>'t_5205 volume'!AA44/'t_5205 volume'!AA$55</f>
        <v>2.2256429941210618E-2</v>
      </c>
      <c r="AB22" s="4">
        <f>'t_5205 volume'!AB44/'t_5205 volume'!AB$55</f>
        <v>2.2478199857771421E-2</v>
      </c>
      <c r="AC22" s="4">
        <f>'t_5205 volume'!AC44/'t_5205 volume'!AC$55</f>
        <v>2.2381493415783497E-2</v>
      </c>
      <c r="AD22" s="4">
        <f>'t_5205 volume'!AD44/'t_5205 volume'!AD$55</f>
        <v>2.2365272232787774E-2</v>
      </c>
      <c r="AE22" s="4">
        <f>'t_5205 volume'!AE44/'t_5205 volume'!AE$55</f>
        <v>2.1754972349932938E-2</v>
      </c>
      <c r="AF22" s="4">
        <f>'t_5205 volume'!AF44/'t_5205 volume'!AF$55</f>
        <v>2.112345826342724E-2</v>
      </c>
      <c r="AG22" s="4">
        <f>'t_5205 volume'!AG44/'t_5205 volume'!AG$55</f>
        <v>2.0692323498466461E-2</v>
      </c>
      <c r="AH22" s="4">
        <f>'t_5205 volume'!AH44/'t_5205 volume'!AH$55</f>
        <v>2.0889329882120895E-2</v>
      </c>
      <c r="AI22" s="4">
        <f>'t_5205 volume'!AI44/'t_5205 volume'!AI$55</f>
        <v>2.1414837853567084E-2</v>
      </c>
      <c r="AJ22" s="4">
        <f>'t_5205 volume'!AJ44/'t_5205 volume'!AJ$55</f>
        <v>2.1111274579369406E-2</v>
      </c>
      <c r="AK22" s="4">
        <f>'t_5205 volume'!AK44/'t_5205 volume'!AK$55</f>
        <v>2.1700511966927623E-2</v>
      </c>
      <c r="AL22" s="4">
        <f>'t_5205 volume'!AL44/'t_5205 volume'!AL$55</f>
        <v>2.2406715017575018E-2</v>
      </c>
      <c r="AM22" s="4">
        <f>'t_5205 volume'!AM44/'t_5205 volume'!AM$55</f>
        <v>2.1953233709876657E-2</v>
      </c>
      <c r="AN22" s="4">
        <f>'t_5205 volume'!AN44/'t_5205 volume'!AN$55</f>
        <v>2.2042978073575182E-2</v>
      </c>
      <c r="AO22" s="4">
        <f>'t_5205 volume'!AO44/'t_5205 volume'!AO$55</f>
        <v>2.1900138601388255E-2</v>
      </c>
      <c r="AP22" s="7">
        <f>'t_5205 volume'!AP44/'t_5205 volume'!AP$55</f>
        <v>2.2043076612448993E-2</v>
      </c>
      <c r="AQ22" s="4">
        <f>'t_5205 volume'!AQ44/'t_5205 volume'!AQ$55</f>
        <v>2.2137152383117375E-2</v>
      </c>
      <c r="AR22" s="4">
        <f>'t_5205 volume'!AR44/'t_5205 volume'!AR$55</f>
        <v>2.2191226849293796E-2</v>
      </c>
      <c r="AS22" s="4">
        <f>'t_5205 volume'!AS44/'t_5205 volume'!AS$55</f>
        <v>2.219228612638283E-2</v>
      </c>
      <c r="AT22" s="4">
        <f>'t_5205 volume'!AT44/'t_5205 volume'!AT$55</f>
        <v>2.2247326904284225E-2</v>
      </c>
      <c r="AU22" s="4">
        <f>'t_5205 volume'!AU44/'t_5205 volume'!AU$55</f>
        <v>2.2253688020821061E-2</v>
      </c>
      <c r="AV22" s="4">
        <f>'t_5205 volume'!AV44/'t_5205 volume'!AV$55</f>
        <v>2.1093274251434944E-2</v>
      </c>
      <c r="AW22" s="4">
        <f>'t_5205 volume'!AW44/'t_5205 volume'!AW$55</f>
        <v>2.2188821654735721E-2</v>
      </c>
      <c r="AX22" s="4">
        <f>'t_5205 volume'!AX44/'t_5205 volume'!AX$55</f>
        <v>2.2782917662523234E-2</v>
      </c>
      <c r="AY22" s="4">
        <f>'t_5205 volume'!AY44/'t_5205 volume'!AY$55</f>
        <v>2.2942823191166462E-2</v>
      </c>
      <c r="AZ22" s="3"/>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row>
    <row r="23" spans="1:230" x14ac:dyDescent="0.25">
      <c r="A23" t="s">
        <v>39</v>
      </c>
      <c r="B23" s="1" t="s">
        <v>40</v>
      </c>
      <c r="C23" s="4">
        <f>'t_5205 volume'!C45/'t_5205 volume'!C$55</f>
        <v>4.6181450521908772E-3</v>
      </c>
      <c r="D23" s="4">
        <f>'t_5205 volume'!D45/'t_5205 volume'!D$55</f>
        <v>4.2015376593105723E-3</v>
      </c>
      <c r="E23" s="4">
        <f>'t_5205 volume'!E45/'t_5205 volume'!E$55</f>
        <v>3.8687833257022072E-3</v>
      </c>
      <c r="F23" s="4">
        <f>'t_5205 volume'!F45/'t_5205 volume'!F$55</f>
        <v>3.504299127578154E-3</v>
      </c>
      <c r="G23" s="4">
        <f>'t_5205 volume'!G45/'t_5205 volume'!G$55</f>
        <v>3.3170207832464824E-3</v>
      </c>
      <c r="H23" s="4">
        <f>'t_5205 volume'!H45/'t_5205 volume'!H$55</f>
        <v>2.9706264646672583E-3</v>
      </c>
      <c r="I23" s="4">
        <f>'t_5205 volume'!I45/'t_5205 volume'!I$55</f>
        <v>2.7345334180378408E-3</v>
      </c>
      <c r="J23" s="4">
        <f>'t_5205 volume'!J45/'t_5205 volume'!J$55</f>
        <v>2.7106193097092032E-3</v>
      </c>
      <c r="K23" s="4">
        <f>'t_5205 volume'!K45/'t_5205 volume'!K$55</f>
        <v>2.5045177132238094E-3</v>
      </c>
      <c r="L23" s="4">
        <f>'t_5205 volume'!L45/'t_5205 volume'!L$55</f>
        <v>2.393206325357443E-3</v>
      </c>
      <c r="M23" s="4">
        <f>'t_5205 volume'!M45/'t_5205 volume'!M$55</f>
        <v>2.2609589822027462E-3</v>
      </c>
      <c r="N23" s="4">
        <f>'t_5205 volume'!N45/'t_5205 volume'!N$55</f>
        <v>2.0120997325201446E-3</v>
      </c>
      <c r="O23" s="4">
        <f>'t_5205 volume'!O45/'t_5205 volume'!O$55</f>
        <v>1.9585044405945663E-3</v>
      </c>
      <c r="P23" s="4">
        <f>'t_5205 volume'!P45/'t_5205 volume'!P$55</f>
        <v>2.0511463585537117E-3</v>
      </c>
      <c r="Q23" s="4">
        <f>'t_5205 volume'!Q45/'t_5205 volume'!Q$55</f>
        <v>2.0451506332100997E-3</v>
      </c>
      <c r="R23" s="4">
        <f>'t_5205 volume'!R45/'t_5205 volume'!R$55</f>
        <v>2.0459067593186814E-3</v>
      </c>
      <c r="S23" s="4">
        <f>'t_5205 volume'!S45/'t_5205 volume'!S$55</f>
        <v>2.1439548808954226E-3</v>
      </c>
      <c r="T23" s="4">
        <f>'t_5205 volume'!T45/'t_5205 volume'!T$55</f>
        <v>2.1605037141443585E-3</v>
      </c>
      <c r="U23" s="4">
        <f>'t_5205 volume'!U45/'t_5205 volume'!U$55</f>
        <v>2.3007250369129735E-3</v>
      </c>
      <c r="V23" s="4">
        <f>'t_5205 volume'!V45/'t_5205 volume'!V$55</f>
        <v>2.3980043873568302E-3</v>
      </c>
      <c r="W23" s="4">
        <f>'t_5205 volume'!W45/'t_5205 volume'!W$55</f>
        <v>2.4687613005170603E-3</v>
      </c>
      <c r="X23" s="4">
        <f>'t_5205 volume'!X45/'t_5205 volume'!X$55</f>
        <v>2.6493112212019024E-3</v>
      </c>
      <c r="Y23" s="4">
        <f>'t_5205 volume'!Y45/'t_5205 volume'!Y$55</f>
        <v>2.7371415812198468E-3</v>
      </c>
      <c r="Z23" s="4">
        <f>'t_5205 volume'!Z45/'t_5205 volume'!Z$55</f>
        <v>2.6940633348030191E-3</v>
      </c>
      <c r="AA23" s="4">
        <f>'t_5205 volume'!AA45/'t_5205 volume'!AA$55</f>
        <v>2.7703532869038272E-3</v>
      </c>
      <c r="AB23" s="4">
        <f>'t_5205 volume'!AB45/'t_5205 volume'!AB$55</f>
        <v>2.7540624512753034E-3</v>
      </c>
      <c r="AC23" s="4">
        <f>'t_5205 volume'!AC45/'t_5205 volume'!AC$55</f>
        <v>2.7245804540967427E-3</v>
      </c>
      <c r="AD23" s="4">
        <f>'t_5205 volume'!AD45/'t_5205 volume'!AD$55</f>
        <v>2.8224474964263823E-3</v>
      </c>
      <c r="AE23" s="4">
        <f>'t_5205 volume'!AE45/'t_5205 volume'!AE$55</f>
        <v>2.9522094949828216E-3</v>
      </c>
      <c r="AF23" s="4">
        <f>'t_5205 volume'!AF45/'t_5205 volume'!AF$55</f>
        <v>2.9111356026198121E-3</v>
      </c>
      <c r="AG23" s="4">
        <f>'t_5205 volume'!AG45/'t_5205 volume'!AG$55</f>
        <v>2.6870469903355651E-3</v>
      </c>
      <c r="AH23" s="4">
        <f>'t_5205 volume'!AH45/'t_5205 volume'!AH$55</f>
        <v>2.5857221648587663E-3</v>
      </c>
      <c r="AI23" s="4">
        <f>'t_5205 volume'!AI45/'t_5205 volume'!AI$55</f>
        <v>2.5197392668861486E-3</v>
      </c>
      <c r="AJ23" s="4">
        <f>'t_5205 volume'!AJ45/'t_5205 volume'!AJ$55</f>
        <v>2.5824368256663101E-3</v>
      </c>
      <c r="AK23" s="4">
        <f>'t_5205 volume'!AK45/'t_5205 volume'!AK$55</f>
        <v>2.5459207347576429E-3</v>
      </c>
      <c r="AL23" s="4">
        <f>'t_5205 volume'!AL45/'t_5205 volume'!AL$55</f>
        <v>2.5138062155639716E-3</v>
      </c>
      <c r="AM23" s="4">
        <f>'t_5205 volume'!AM45/'t_5205 volume'!AM$55</f>
        <v>2.4396681345830048E-3</v>
      </c>
      <c r="AN23" s="4">
        <f>'t_5205 volume'!AN45/'t_5205 volume'!AN$55</f>
        <v>2.3435977483915967E-3</v>
      </c>
      <c r="AO23" s="4">
        <f>'t_5205 volume'!AO45/'t_5205 volume'!AO$55</f>
        <v>2.2316751118791156E-3</v>
      </c>
      <c r="AP23" s="7">
        <f>'t_5205 volume'!AP45/'t_5205 volume'!AP$55</f>
        <v>2.1403495596493943E-3</v>
      </c>
      <c r="AQ23" s="4">
        <f>'t_5205 volume'!AQ45/'t_5205 volume'!AQ$55</f>
        <v>1.9622641509433963E-3</v>
      </c>
      <c r="AR23" s="4">
        <f>'t_5205 volume'!AR45/'t_5205 volume'!AR$55</f>
        <v>1.9628632954718549E-3</v>
      </c>
      <c r="AS23" s="4">
        <f>'t_5205 volume'!AS45/'t_5205 volume'!AS$55</f>
        <v>1.8455367984756099E-3</v>
      </c>
      <c r="AT23" s="4">
        <f>'t_5205 volume'!AT45/'t_5205 volume'!AT$55</f>
        <v>1.7635360119291859E-3</v>
      </c>
      <c r="AU23" s="4">
        <f>'t_5205 volume'!AU45/'t_5205 volume'!AU$55</f>
        <v>1.7205304566646419E-3</v>
      </c>
      <c r="AV23" s="4">
        <f>'t_5205 volume'!AV45/'t_5205 volume'!AV$55</f>
        <v>1.6152507309657388E-3</v>
      </c>
      <c r="AW23" s="4">
        <f>'t_5205 volume'!AW45/'t_5205 volume'!AW$55</f>
        <v>1.7025370535929812E-3</v>
      </c>
      <c r="AX23" s="4">
        <f>'t_5205 volume'!AX45/'t_5205 volume'!AX$55</f>
        <v>1.5668267888126102E-3</v>
      </c>
      <c r="AY23" s="4">
        <f>'t_5205 volume'!AY45/'t_5205 volume'!AY$55</f>
        <v>1.5182096141778195E-3</v>
      </c>
      <c r="AZ23" s="3"/>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row>
    <row r="24" spans="1:230" x14ac:dyDescent="0.25">
      <c r="A24" t="s">
        <v>41</v>
      </c>
      <c r="B24" s="1" t="s">
        <v>42</v>
      </c>
      <c r="C24" s="4">
        <f>'t_5205 volume'!C46/'t_5205 volume'!C$55</f>
        <v>0.2445267220141549</v>
      </c>
      <c r="D24" s="4">
        <f>'t_5205 volume'!D46/'t_5205 volume'!D$55</f>
        <v>0.24370552204037343</v>
      </c>
      <c r="E24" s="4">
        <f>'t_5205 volume'!E46/'t_5205 volume'!E$55</f>
        <v>0.24556877844354047</v>
      </c>
      <c r="F24" s="4">
        <f>'t_5205 volume'!F46/'t_5205 volume'!F$55</f>
        <v>0.25015430504785346</v>
      </c>
      <c r="G24" s="4">
        <f>'t_5205 volume'!G46/'t_5205 volume'!G$55</f>
        <v>0.25147240087379946</v>
      </c>
      <c r="H24" s="4">
        <f>'t_5205 volume'!H46/'t_5205 volume'!H$55</f>
        <v>0.25310527411868622</v>
      </c>
      <c r="I24" s="4">
        <f>'t_5205 volume'!I46/'t_5205 volume'!I$55</f>
        <v>0.25282185563820236</v>
      </c>
      <c r="J24" s="4">
        <f>'t_5205 volume'!J46/'t_5205 volume'!J$55</f>
        <v>0.25247143036686204</v>
      </c>
      <c r="K24" s="4">
        <f>'t_5205 volume'!K46/'t_5205 volume'!K$55</f>
        <v>0.2550029078252809</v>
      </c>
      <c r="L24" s="4">
        <f>'t_5205 volume'!L46/'t_5205 volume'!L$55</f>
        <v>0.25695391732400213</v>
      </c>
      <c r="M24" s="4">
        <f>'t_5205 volume'!M46/'t_5205 volume'!M$55</f>
        <v>0.25782031507141057</v>
      </c>
      <c r="N24" s="4">
        <f>'t_5205 volume'!N46/'t_5205 volume'!N$55</f>
        <v>0.2562317170787401</v>
      </c>
      <c r="O24" s="4">
        <f>'t_5205 volume'!O46/'t_5205 volume'!O$55</f>
        <v>0.25613933360163088</v>
      </c>
      <c r="P24" s="4">
        <f>'t_5205 volume'!P46/'t_5205 volume'!P$55</f>
        <v>0.25643445494681033</v>
      </c>
      <c r="Q24" s="4">
        <f>'t_5205 volume'!Q46/'t_5205 volume'!Q$55</f>
        <v>0.25529223003869483</v>
      </c>
      <c r="R24" s="4">
        <f>'t_5205 volume'!R46/'t_5205 volume'!R$55</f>
        <v>0.25657806902127017</v>
      </c>
      <c r="S24" s="4">
        <f>'t_5205 volume'!S46/'t_5205 volume'!S$55</f>
        <v>0.26014799269279276</v>
      </c>
      <c r="T24" s="4">
        <f>'t_5205 volume'!T46/'t_5205 volume'!T$55</f>
        <v>0.26324420810598209</v>
      </c>
      <c r="U24" s="4">
        <f>'t_5205 volume'!U46/'t_5205 volume'!U$55</f>
        <v>0.26679595389734889</v>
      </c>
      <c r="V24" s="4">
        <f>'t_5205 volume'!V46/'t_5205 volume'!V$55</f>
        <v>0.26503252260845145</v>
      </c>
      <c r="W24" s="4">
        <f>'t_5205 volume'!W46/'t_5205 volume'!W$55</f>
        <v>0.2637015823723074</v>
      </c>
      <c r="X24" s="4">
        <f>'t_5205 volume'!X46/'t_5205 volume'!X$55</f>
        <v>0.26282767852103567</v>
      </c>
      <c r="Y24" s="4">
        <f>'t_5205 volume'!Y46/'t_5205 volume'!Y$55</f>
        <v>0.25990802602166124</v>
      </c>
      <c r="Z24" s="4">
        <f>'t_5205 volume'!Z46/'t_5205 volume'!Z$55</f>
        <v>0.2540346110952616</v>
      </c>
      <c r="AA24" s="4">
        <f>'t_5205 volume'!AA46/'t_5205 volume'!AA$55</f>
        <v>0.24845553984133001</v>
      </c>
      <c r="AB24" s="4">
        <f>'t_5205 volume'!AB46/'t_5205 volume'!AB$55</f>
        <v>0.24338808246215157</v>
      </c>
      <c r="AC24" s="4">
        <f>'t_5205 volume'!AC46/'t_5205 volume'!AC$55</f>
        <v>0.24106688520926073</v>
      </c>
      <c r="AD24" s="4">
        <f>'t_5205 volume'!AD46/'t_5205 volume'!AD$55</f>
        <v>0.2418018178253013</v>
      </c>
      <c r="AE24" s="4">
        <f>'t_5205 volume'!AE46/'t_5205 volume'!AE$55</f>
        <v>0.24062802590714452</v>
      </c>
      <c r="AF24" s="4">
        <f>'t_5205 volume'!AF46/'t_5205 volume'!AF$55</f>
        <v>0.23996686626466276</v>
      </c>
      <c r="AG24" s="4">
        <f>'t_5205 volume'!AG46/'t_5205 volume'!AG$55</f>
        <v>0.23851631023778649</v>
      </c>
      <c r="AH24" s="4">
        <f>'t_5205 volume'!AH46/'t_5205 volume'!AH$55</f>
        <v>0.23610149144239498</v>
      </c>
      <c r="AI24" s="4">
        <f>'t_5205 volume'!AI46/'t_5205 volume'!AI$55</f>
        <v>0.23363266011538825</v>
      </c>
      <c r="AJ24" s="4">
        <f>'t_5205 volume'!AJ46/'t_5205 volume'!AJ$55</f>
        <v>0.23442107716323837</v>
      </c>
      <c r="AK24" s="4">
        <f>'t_5205 volume'!AK46/'t_5205 volume'!AK$55</f>
        <v>0.23711362222911089</v>
      </c>
      <c r="AL24" s="4">
        <f>'t_5205 volume'!AL46/'t_5205 volume'!AL$55</f>
        <v>0.23692814407061047</v>
      </c>
      <c r="AM24" s="4">
        <f>'t_5205 volume'!AM46/'t_5205 volume'!AM$55</f>
        <v>0.23859488217719435</v>
      </c>
      <c r="AN24" s="4">
        <f>'t_5205 volume'!AN46/'t_5205 volume'!AN$55</f>
        <v>0.24145887079946135</v>
      </c>
      <c r="AO24" s="4">
        <f>'t_5205 volume'!AO46/'t_5205 volume'!AO$55</f>
        <v>0.24240692596546845</v>
      </c>
      <c r="AP24" s="7">
        <f>'t_5205 volume'!AP46/'t_5205 volume'!AP$55</f>
        <v>0.24396476210233178</v>
      </c>
      <c r="AQ24" s="4">
        <f>'t_5205 volume'!AQ46/'t_5205 volume'!AQ$55</f>
        <v>0.24333894066833373</v>
      </c>
      <c r="AR24" s="4">
        <f>'t_5205 volume'!AR46/'t_5205 volume'!AR$55</f>
        <v>0.24318657654778583</v>
      </c>
      <c r="AS24" s="4">
        <f>'t_5205 volume'!AS46/'t_5205 volume'!AS$55</f>
        <v>0.24161074219966824</v>
      </c>
      <c r="AT24" s="4">
        <f>'t_5205 volume'!AT46/'t_5205 volume'!AT$55</f>
        <v>0.24070054867504898</v>
      </c>
      <c r="AU24" s="4">
        <f>'t_5205 volume'!AU46/'t_5205 volume'!AU$55</f>
        <v>0.2394261220657169</v>
      </c>
      <c r="AV24" s="4">
        <f>'t_5205 volume'!AV46/'t_5205 volume'!AV$55</f>
        <v>0.24337040759476336</v>
      </c>
      <c r="AW24" s="4">
        <f>'t_5205 volume'!AW46/'t_5205 volume'!AW$55</f>
        <v>0.24666894292051122</v>
      </c>
      <c r="AX24" s="4">
        <f>'t_5205 volume'!AX46/'t_5205 volume'!AX$55</f>
        <v>0.24011312108083013</v>
      </c>
      <c r="AY24" s="4">
        <f>'t_5205 volume'!AY46/'t_5205 volume'!AY$55</f>
        <v>0.23931189332811134</v>
      </c>
      <c r="AZ24" s="3"/>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row>
    <row r="25" spans="1:230" x14ac:dyDescent="0.25">
      <c r="A25" t="s">
        <v>43</v>
      </c>
      <c r="B25" s="1" t="s">
        <v>44</v>
      </c>
      <c r="C25" s="4">
        <f>'t_5205 volume'!C47/'t_5205 volume'!C$55</f>
        <v>2.2619369722170799E-2</v>
      </c>
      <c r="D25" s="4">
        <f>'t_5205 volume'!D47/'t_5205 volume'!D$55</f>
        <v>2.2923295388791998E-2</v>
      </c>
      <c r="E25" s="4">
        <f>'t_5205 volume'!E47/'t_5205 volume'!E$55</f>
        <v>2.3257563062355768E-2</v>
      </c>
      <c r="F25" s="4">
        <f>'t_5205 volume'!F47/'t_5205 volume'!F$55</f>
        <v>2.3377529658060017E-2</v>
      </c>
      <c r="G25" s="4">
        <f>'t_5205 volume'!G47/'t_5205 volume'!G$55</f>
        <v>2.2937235327857852E-2</v>
      </c>
      <c r="H25" s="4">
        <f>'t_5205 volume'!H47/'t_5205 volume'!H$55</f>
        <v>2.3058859576260835E-2</v>
      </c>
      <c r="I25" s="4">
        <f>'t_5205 volume'!I47/'t_5205 volume'!I$55</f>
        <v>2.30143864822859E-2</v>
      </c>
      <c r="J25" s="4">
        <f>'t_5205 volume'!J47/'t_5205 volume'!J$55</f>
        <v>2.2911187022542072E-2</v>
      </c>
      <c r="K25" s="4">
        <f>'t_5205 volume'!K47/'t_5205 volume'!K$55</f>
        <v>2.2818072635470123E-2</v>
      </c>
      <c r="L25" s="4">
        <f>'t_5205 volume'!L47/'t_5205 volume'!L$55</f>
        <v>2.2597622828925835E-2</v>
      </c>
      <c r="M25" s="4">
        <f>'t_5205 volume'!M47/'t_5205 volume'!M$55</f>
        <v>2.2429960825820112E-2</v>
      </c>
      <c r="N25" s="4">
        <f>'t_5205 volume'!N47/'t_5205 volume'!N$55</f>
        <v>2.2197801509700972E-2</v>
      </c>
      <c r="O25" s="4">
        <f>'t_5205 volume'!O47/'t_5205 volume'!O$55</f>
        <v>2.2272412559163155E-2</v>
      </c>
      <c r="P25" s="4">
        <f>'t_5205 volume'!P47/'t_5205 volume'!P$55</f>
        <v>2.2133368613442703E-2</v>
      </c>
      <c r="Q25" s="4">
        <f>'t_5205 volume'!Q47/'t_5205 volume'!Q$55</f>
        <v>2.115849538324777E-2</v>
      </c>
      <c r="R25" s="4">
        <f>'t_5205 volume'!R47/'t_5205 volume'!R$55</f>
        <v>2.1185539435267121E-2</v>
      </c>
      <c r="S25" s="4">
        <f>'t_5205 volume'!S47/'t_5205 volume'!S$55</f>
        <v>2.1626216055557968E-2</v>
      </c>
      <c r="T25" s="4">
        <f>'t_5205 volume'!T47/'t_5205 volume'!T$55</f>
        <v>2.1871985705794204E-2</v>
      </c>
      <c r="U25" s="4">
        <f>'t_5205 volume'!U47/'t_5205 volume'!U$55</f>
        <v>2.1473433677854419E-2</v>
      </c>
      <c r="V25" s="4">
        <f>'t_5205 volume'!V47/'t_5205 volume'!V$55</f>
        <v>2.1261204236416451E-2</v>
      </c>
      <c r="W25" s="4">
        <f>'t_5205 volume'!W47/'t_5205 volume'!W$55</f>
        <v>2.0399629128812612E-2</v>
      </c>
      <c r="X25" s="4">
        <f>'t_5205 volume'!X47/'t_5205 volume'!X$55</f>
        <v>2.0355471017209151E-2</v>
      </c>
      <c r="Y25" s="4">
        <f>'t_5205 volume'!Y47/'t_5205 volume'!Y$55</f>
        <v>1.8914125005331277E-2</v>
      </c>
      <c r="Z25" s="4">
        <f>'t_5205 volume'!Z47/'t_5205 volume'!Z$55</f>
        <v>1.8035797650232128E-2</v>
      </c>
      <c r="AA25" s="4">
        <f>'t_5205 volume'!AA47/'t_5205 volume'!AA$55</f>
        <v>1.6761345312502458E-2</v>
      </c>
      <c r="AB25" s="4">
        <f>'t_5205 volume'!AB47/'t_5205 volume'!AB$55</f>
        <v>1.6628574253585184E-2</v>
      </c>
      <c r="AC25" s="4">
        <f>'t_5205 volume'!AC47/'t_5205 volume'!AC$55</f>
        <v>1.575518262586377E-2</v>
      </c>
      <c r="AD25" s="4">
        <f>'t_5205 volume'!AD47/'t_5205 volume'!AD$55</f>
        <v>1.5753076664584337E-2</v>
      </c>
      <c r="AE25" s="4">
        <f>'t_5205 volume'!AE47/'t_5205 volume'!AE$55</f>
        <v>1.5125411523371659E-2</v>
      </c>
      <c r="AF25" s="4">
        <f>'t_5205 volume'!AF47/'t_5205 volume'!AF$55</f>
        <v>1.4915094803198251E-2</v>
      </c>
      <c r="AG25" s="4">
        <f>'t_5205 volume'!AG47/'t_5205 volume'!AG$55</f>
        <v>1.5250881536963391E-2</v>
      </c>
      <c r="AH25" s="4">
        <f>'t_5205 volume'!AH47/'t_5205 volume'!AH$55</f>
        <v>1.4598682349843038E-2</v>
      </c>
      <c r="AI25" s="4">
        <f>'t_5205 volume'!AI47/'t_5205 volume'!AI$55</f>
        <v>1.421764026974107E-2</v>
      </c>
      <c r="AJ25" s="4">
        <f>'t_5205 volume'!AJ47/'t_5205 volume'!AJ$55</f>
        <v>1.3346387648049076E-2</v>
      </c>
      <c r="AK25" s="4">
        <f>'t_5205 volume'!AK47/'t_5205 volume'!AK$55</f>
        <v>1.3665394569177015E-2</v>
      </c>
      <c r="AL25" s="4">
        <f>'t_5205 volume'!AL47/'t_5205 volume'!AL$55</f>
        <v>1.3729885415725793E-2</v>
      </c>
      <c r="AM25" s="4">
        <f>'t_5205 volume'!AM47/'t_5205 volume'!AM$55</f>
        <v>1.3463213798203604E-2</v>
      </c>
      <c r="AN25" s="4">
        <f>'t_5205 volume'!AN47/'t_5205 volume'!AN$55</f>
        <v>1.3645503895447969E-2</v>
      </c>
      <c r="AO25" s="4">
        <f>'t_5205 volume'!AO47/'t_5205 volume'!AO$55</f>
        <v>1.3324760649890655E-2</v>
      </c>
      <c r="AP25" s="7">
        <f>'t_5205 volume'!AP47/'t_5205 volume'!AP$55</f>
        <v>1.3058779280529838E-2</v>
      </c>
      <c r="AQ25" s="4">
        <f>'t_5205 volume'!AQ47/'t_5205 volume'!AQ$55</f>
        <v>1.284352504357051E-2</v>
      </c>
      <c r="AR25" s="4">
        <f>'t_5205 volume'!AR47/'t_5205 volume'!AR$55</f>
        <v>1.2099146698046993E-2</v>
      </c>
      <c r="AS25" s="4">
        <f>'t_5205 volume'!AS47/'t_5205 volume'!AS$55</f>
        <v>1.1765590965568394E-2</v>
      </c>
      <c r="AT25" s="4">
        <f>'t_5205 volume'!AT47/'t_5205 volume'!AT$55</f>
        <v>1.1415840045537643E-2</v>
      </c>
      <c r="AU25" s="4">
        <f>'t_5205 volume'!AU47/'t_5205 volume'!AU$55</f>
        <v>1.1085181198751149E-2</v>
      </c>
      <c r="AV25" s="4">
        <f>'t_5205 volume'!AV47/'t_5205 volume'!AV$55</f>
        <v>1.1643008611174352E-2</v>
      </c>
      <c r="AW25" s="4">
        <f>'t_5205 volume'!AW47/'t_5205 volume'!AW$55</f>
        <v>1.1478019705688521E-2</v>
      </c>
      <c r="AX25" s="4">
        <f>'t_5205 volume'!AX47/'t_5205 volume'!AX$55</f>
        <v>1.0731698016287374E-2</v>
      </c>
      <c r="AY25" s="4">
        <f>'t_5205 volume'!AY47/'t_5205 volume'!AY$55</f>
        <v>1.0106747548834168E-2</v>
      </c>
      <c r="AZ25" s="3"/>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row>
    <row r="26" spans="1:230" x14ac:dyDescent="0.25">
      <c r="A26" t="s">
        <v>45</v>
      </c>
      <c r="B26" s="1" t="s">
        <v>46</v>
      </c>
      <c r="C26" s="4">
        <f>'t_5205 volume'!C48/'t_5205 volume'!C$55</f>
        <v>0.12116543012972956</v>
      </c>
      <c r="D26" s="4">
        <f>'t_5205 volume'!D48/'t_5205 volume'!D$55</f>
        <v>0.11802835425252522</v>
      </c>
      <c r="E26" s="4">
        <f>'t_5205 volume'!E48/'t_5205 volume'!E$55</f>
        <v>0.1167206123550361</v>
      </c>
      <c r="F26" s="4">
        <f>'t_5205 volume'!F48/'t_5205 volume'!F$55</f>
        <v>0.11801627949745681</v>
      </c>
      <c r="G26" s="4">
        <f>'t_5205 volume'!G48/'t_5205 volume'!G$55</f>
        <v>0.11754311028666968</v>
      </c>
      <c r="H26" s="4">
        <f>'t_5205 volume'!H48/'t_5205 volume'!H$55</f>
        <v>0.11700581917238968</v>
      </c>
      <c r="I26" s="4">
        <f>'t_5205 volume'!I48/'t_5205 volume'!I$55</f>
        <v>0.11560758683579439</v>
      </c>
      <c r="J26" s="4">
        <f>'t_5205 volume'!J48/'t_5205 volume'!J$55</f>
        <v>0.11247824654407361</v>
      </c>
      <c r="K26" s="4">
        <f>'t_5205 volume'!K48/'t_5205 volume'!K$55</f>
        <v>0.11293391772079976</v>
      </c>
      <c r="L26" s="4">
        <f>'t_5205 volume'!L48/'t_5205 volume'!L$55</f>
        <v>0.11294857516908403</v>
      </c>
      <c r="M26" s="4">
        <f>'t_5205 volume'!M48/'t_5205 volume'!M$55</f>
        <v>0.11242839041663172</v>
      </c>
      <c r="N26" s="4">
        <f>'t_5205 volume'!N48/'t_5205 volume'!N$55</f>
        <v>0.11060495531740143</v>
      </c>
      <c r="O26" s="4">
        <f>'t_5205 volume'!O48/'t_5205 volume'!O$55</f>
        <v>0.10942586016562135</v>
      </c>
      <c r="P26" s="4">
        <f>'t_5205 volume'!P48/'t_5205 volume'!P$55</f>
        <v>0.10854415648688512</v>
      </c>
      <c r="Q26" s="4">
        <f>'t_5205 volume'!Q48/'t_5205 volume'!Q$55</f>
        <v>0.10792386884121083</v>
      </c>
      <c r="R26" s="4">
        <f>'t_5205 volume'!R48/'t_5205 volume'!R$55</f>
        <v>0.10705653681941603</v>
      </c>
      <c r="S26" s="4">
        <f>'t_5205 volume'!S48/'t_5205 volume'!S$55</f>
        <v>0.10732913603873977</v>
      </c>
      <c r="T26" s="4">
        <f>'t_5205 volume'!T48/'t_5205 volume'!T$55</f>
        <v>0.10727950938413185</v>
      </c>
      <c r="U26" s="4">
        <f>'t_5205 volume'!U48/'t_5205 volume'!U$55</f>
        <v>0.1079322123542764</v>
      </c>
      <c r="V26" s="4">
        <f>'t_5205 volume'!V48/'t_5205 volume'!V$55</f>
        <v>0.10672162890403895</v>
      </c>
      <c r="W26" s="4">
        <f>'t_5205 volume'!W48/'t_5205 volume'!W$55</f>
        <v>0.10543693047536296</v>
      </c>
      <c r="X26" s="4">
        <f>'t_5205 volume'!X48/'t_5205 volume'!X$55</f>
        <v>0.10391028227589733</v>
      </c>
      <c r="Y26" s="4">
        <f>'t_5205 volume'!Y48/'t_5205 volume'!Y$55</f>
        <v>0.10264239115618097</v>
      </c>
      <c r="Z26" s="4">
        <f>'t_5205 volume'!Z48/'t_5205 volume'!Z$55</f>
        <v>9.9474479342272493E-2</v>
      </c>
      <c r="AA26" s="4">
        <f>'t_5205 volume'!AA48/'t_5205 volume'!AA$55</f>
        <v>9.6639865084896151E-2</v>
      </c>
      <c r="AB26" s="4">
        <f>'t_5205 volume'!AB48/'t_5205 volume'!AB$55</f>
        <v>9.2919374650608261E-2</v>
      </c>
      <c r="AC26" s="4">
        <f>'t_5205 volume'!AC48/'t_5205 volume'!AC$55</f>
        <v>9.0785822049209347E-2</v>
      </c>
      <c r="AD26" s="4">
        <f>'t_5205 volume'!AD48/'t_5205 volume'!AD$55</f>
        <v>8.9024455137153319E-2</v>
      </c>
      <c r="AE26" s="4">
        <f>'t_5205 volume'!AE48/'t_5205 volume'!AE$55</f>
        <v>8.8211962329921609E-2</v>
      </c>
      <c r="AF26" s="4">
        <f>'t_5205 volume'!AF48/'t_5205 volume'!AF$55</f>
        <v>8.6705790681838937E-2</v>
      </c>
      <c r="AG26" s="4">
        <f>'t_5205 volume'!AG48/'t_5205 volume'!AG$55</f>
        <v>8.4555389934500652E-2</v>
      </c>
      <c r="AH26" s="4">
        <f>'t_5205 volume'!AH48/'t_5205 volume'!AH$55</f>
        <v>8.2190225580578272E-2</v>
      </c>
      <c r="AI26" s="4">
        <f>'t_5205 volume'!AI48/'t_5205 volume'!AI$55</f>
        <v>8.045882952906605E-2</v>
      </c>
      <c r="AJ26" s="4">
        <f>'t_5205 volume'!AJ48/'t_5205 volume'!AJ$55</f>
        <v>7.9617432197199994E-2</v>
      </c>
      <c r="AK26" s="4">
        <f>'t_5205 volume'!AK48/'t_5205 volume'!AK$55</f>
        <v>7.9020616521821865E-2</v>
      </c>
      <c r="AL26" s="4">
        <f>'t_5205 volume'!AL48/'t_5205 volume'!AL$55</f>
        <v>7.8088285993799453E-2</v>
      </c>
      <c r="AM26" s="4">
        <f>'t_5205 volume'!AM48/'t_5205 volume'!AM$55</f>
        <v>7.7542769782382615E-2</v>
      </c>
      <c r="AN26" s="4">
        <f>'t_5205 volume'!AN48/'t_5205 volume'!AN$55</f>
        <v>7.7573712102175854E-2</v>
      </c>
      <c r="AO26" s="4">
        <f>'t_5205 volume'!AO48/'t_5205 volume'!AO$55</f>
        <v>7.7392304109727042E-2</v>
      </c>
      <c r="AP26" s="7">
        <f>'t_5205 volume'!AP48/'t_5205 volume'!AP$55</f>
        <v>7.7473636519768227E-2</v>
      </c>
      <c r="AQ26" s="4">
        <f>'t_5205 volume'!AQ48/'t_5205 volume'!AQ$55</f>
        <v>7.6945366371144949E-2</v>
      </c>
      <c r="AR26" s="4">
        <f>'t_5205 volume'!AR48/'t_5205 volume'!AR$55</f>
        <v>7.6853325846656537E-2</v>
      </c>
      <c r="AS26" s="4">
        <f>'t_5205 volume'!AS48/'t_5205 volume'!AS$55</f>
        <v>7.6300603854938448E-2</v>
      </c>
      <c r="AT26" s="4">
        <f>'t_5205 volume'!AT48/'t_5205 volume'!AT$55</f>
        <v>7.5839614839078792E-2</v>
      </c>
      <c r="AU26" s="4">
        <f>'t_5205 volume'!AU48/'t_5205 volume'!AU$55</f>
        <v>7.5111440837945451E-2</v>
      </c>
      <c r="AV26" s="4">
        <f>'t_5205 volume'!AV48/'t_5205 volume'!AV$55</f>
        <v>7.5433072906544371E-2</v>
      </c>
      <c r="AW26" s="4">
        <f>'t_5205 volume'!AW48/'t_5205 volume'!AW$55</f>
        <v>7.5516563236716627E-2</v>
      </c>
      <c r="AX26" s="4">
        <f>'t_5205 volume'!AX48/'t_5205 volume'!AX$55</f>
        <v>7.514712133430386E-2</v>
      </c>
      <c r="AY26" s="4">
        <f>'t_5205 volume'!AY48/'t_5205 volume'!AY$55</f>
        <v>7.4512993515481407E-2</v>
      </c>
      <c r="AZ26" s="3"/>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row>
    <row r="27" spans="1:230" x14ac:dyDescent="0.25">
      <c r="A27" t="s">
        <v>47</v>
      </c>
      <c r="B27" s="1" t="s">
        <v>48</v>
      </c>
      <c r="C27" s="4">
        <f>'t_5205 volume'!C49/'t_5205 volume'!C$55</f>
        <v>6.3889324010651782E-2</v>
      </c>
      <c r="D27" s="4">
        <f>'t_5205 volume'!D49/'t_5205 volume'!D$55</f>
        <v>6.462689229168965E-2</v>
      </c>
      <c r="E27" s="4">
        <f>'t_5205 volume'!E49/'t_5205 volume'!E$55</f>
        <v>6.5723133925614338E-2</v>
      </c>
      <c r="F27" s="4">
        <f>'t_5205 volume'!F49/'t_5205 volume'!F$55</f>
        <v>6.878604125046292E-2</v>
      </c>
      <c r="G27" s="4">
        <f>'t_5205 volume'!G49/'t_5205 volume'!G$55</f>
        <v>7.1630807532248819E-2</v>
      </c>
      <c r="H27" s="4">
        <f>'t_5205 volume'!H49/'t_5205 volume'!H$55</f>
        <v>7.3648077710247811E-2</v>
      </c>
      <c r="I27" s="4">
        <f>'t_5205 volume'!I49/'t_5205 volume'!I$55</f>
        <v>7.5316293974649617E-2</v>
      </c>
      <c r="J27" s="4">
        <f>'t_5205 volume'!J49/'t_5205 volume'!J$55</f>
        <v>7.7724800807977418E-2</v>
      </c>
      <c r="K27" s="4">
        <f>'t_5205 volume'!K49/'t_5205 volume'!K$55</f>
        <v>8.0095546013828317E-2</v>
      </c>
      <c r="L27" s="4">
        <f>'t_5205 volume'!L49/'t_5205 volume'!L$55</f>
        <v>8.2480499596922108E-2</v>
      </c>
      <c r="M27" s="4">
        <f>'t_5205 volume'!M49/'t_5205 volume'!M$55</f>
        <v>8.4432081953847174E-2</v>
      </c>
      <c r="N27" s="4">
        <f>'t_5205 volume'!N49/'t_5205 volume'!N$55</f>
        <v>8.5722962670749317E-2</v>
      </c>
      <c r="O27" s="4">
        <f>'t_5205 volume'!O49/'t_5205 volume'!O$55</f>
        <v>8.5677473245430416E-2</v>
      </c>
      <c r="P27" s="4">
        <f>'t_5205 volume'!P49/'t_5205 volume'!P$55</f>
        <v>8.588158623291732E-2</v>
      </c>
      <c r="Q27" s="4">
        <f>'t_5205 volume'!Q49/'t_5205 volume'!Q$55</f>
        <v>8.6902790900880308E-2</v>
      </c>
      <c r="R27" s="4">
        <f>'t_5205 volume'!R49/'t_5205 volume'!R$55</f>
        <v>8.8482244715124503E-2</v>
      </c>
      <c r="S27" s="4">
        <f>'t_5205 volume'!S49/'t_5205 volume'!S$55</f>
        <v>9.0201963087005038E-2</v>
      </c>
      <c r="T27" s="4">
        <f>'t_5205 volume'!T49/'t_5205 volume'!T$55</f>
        <v>9.201183116037201E-2</v>
      </c>
      <c r="U27" s="4">
        <f>'t_5205 volume'!U49/'t_5205 volume'!U$55</f>
        <v>9.3896908125261705E-2</v>
      </c>
      <c r="V27" s="4">
        <f>'t_5205 volume'!V49/'t_5205 volume'!V$55</f>
        <v>9.3210900051559686E-2</v>
      </c>
      <c r="W27" s="4">
        <f>'t_5205 volume'!W49/'t_5205 volume'!W$55</f>
        <v>9.3441886850011396E-2</v>
      </c>
      <c r="X27" s="4">
        <f>'t_5205 volume'!X49/'t_5205 volume'!X$55</f>
        <v>9.2558257469246508E-2</v>
      </c>
      <c r="Y27" s="4">
        <f>'t_5205 volume'!Y49/'t_5205 volume'!Y$55</f>
        <v>9.2470728139872685E-2</v>
      </c>
      <c r="Z27" s="4">
        <f>'t_5205 volume'!Z49/'t_5205 volume'!Z$55</f>
        <v>9.1084303758072485E-2</v>
      </c>
      <c r="AA27" s="4">
        <f>'t_5205 volume'!AA49/'t_5205 volume'!AA$55</f>
        <v>8.9721847720239944E-2</v>
      </c>
      <c r="AB27" s="4">
        <f>'t_5205 volume'!AB49/'t_5205 volume'!AB$55</f>
        <v>8.8646432686713031E-2</v>
      </c>
      <c r="AC27" s="4">
        <f>'t_5205 volume'!AC49/'t_5205 volume'!AC$55</f>
        <v>8.8774236808284751E-2</v>
      </c>
      <c r="AD27" s="4">
        <f>'t_5205 volume'!AD49/'t_5205 volume'!AD$55</f>
        <v>8.9419539471622095E-2</v>
      </c>
      <c r="AE27" s="4">
        <f>'t_5205 volume'!AE49/'t_5205 volume'!AE$55</f>
        <v>9.0058169142381711E-2</v>
      </c>
      <c r="AF27" s="4">
        <f>'t_5205 volume'!AF49/'t_5205 volume'!AF$55</f>
        <v>9.0570223161323404E-2</v>
      </c>
      <c r="AG27" s="4">
        <f>'t_5205 volume'!AG49/'t_5205 volume'!AG$55</f>
        <v>9.0501254527949077E-2</v>
      </c>
      <c r="AH27" s="4">
        <f>'t_5205 volume'!AH49/'t_5205 volume'!AH$55</f>
        <v>8.9747870255730541E-2</v>
      </c>
      <c r="AI27" s="4">
        <f>'t_5205 volume'!AI49/'t_5205 volume'!AI$55</f>
        <v>8.9176119234926257E-2</v>
      </c>
      <c r="AJ27" s="4">
        <f>'t_5205 volume'!AJ49/'t_5205 volume'!AJ$55</f>
        <v>9.0876778639530337E-2</v>
      </c>
      <c r="AK27" s="4">
        <f>'t_5205 volume'!AK49/'t_5205 volume'!AK$55</f>
        <v>9.2891807428988948E-2</v>
      </c>
      <c r="AL27" s="4">
        <f>'t_5205 volume'!AL49/'t_5205 volume'!AL$55</f>
        <v>9.3185117147695021E-2</v>
      </c>
      <c r="AM27" s="4">
        <f>'t_5205 volume'!AM49/'t_5205 volume'!AM$55</f>
        <v>9.4761548108957983E-2</v>
      </c>
      <c r="AN27" s="4">
        <f>'t_5205 volume'!AN49/'t_5205 volume'!AN$55</f>
        <v>9.6530535386759417E-2</v>
      </c>
      <c r="AO27" s="4">
        <f>'t_5205 volume'!AO49/'t_5205 volume'!AO$55</f>
        <v>9.7604851110769816E-2</v>
      </c>
      <c r="AP27" s="7">
        <f>'t_5205 volume'!AP49/'t_5205 volume'!AP$55</f>
        <v>9.8986088651222756E-2</v>
      </c>
      <c r="AQ27" s="4">
        <f>'t_5205 volume'!AQ49/'t_5205 volume'!AQ$55</f>
        <v>9.9392892324013035E-2</v>
      </c>
      <c r="AR27" s="4">
        <f>'t_5205 volume'!AR49/'t_5205 volume'!AR$55</f>
        <v>0.10047518495177965</v>
      </c>
      <c r="AS27" s="4">
        <f>'t_5205 volume'!AS49/'t_5205 volume'!AS$55</f>
        <v>9.9971082671820047E-2</v>
      </c>
      <c r="AT27" s="4">
        <f>'t_5205 volume'!AT49/'t_5205 volume'!AT$55</f>
        <v>0.10017757585387445</v>
      </c>
      <c r="AU27" s="4">
        <f>'t_5205 volume'!AU49/'t_5205 volume'!AU$55</f>
        <v>0.10023727689564356</v>
      </c>
      <c r="AV27" s="4">
        <f>'t_5205 volume'!AV49/'t_5205 volume'!AV$55</f>
        <v>0.10235124484745507</v>
      </c>
      <c r="AW27" s="4">
        <f>'t_5205 volume'!AW49/'t_5205 volume'!AW$55</f>
        <v>0.10755008582485215</v>
      </c>
      <c r="AX27" s="4">
        <f>'t_5205 volume'!AX49/'t_5205 volume'!AX$55</f>
        <v>0.10235853976678171</v>
      </c>
      <c r="AY27" s="4">
        <f>'t_5205 volume'!AY49/'t_5205 volume'!AY$55</f>
        <v>0.10274034331898758</v>
      </c>
      <c r="AZ27" s="3"/>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row>
    <row r="28" spans="1:230" x14ac:dyDescent="0.25">
      <c r="A28" t="s">
        <v>49</v>
      </c>
      <c r="B28" s="1" t="s">
        <v>50</v>
      </c>
      <c r="C28" s="4">
        <f>'t_5205 volume'!C50/'t_5205 volume'!C$55</f>
        <v>4.6966093729974512E-2</v>
      </c>
      <c r="D28" s="4">
        <f>'t_5205 volume'!D50/'t_5205 volume'!D$55</f>
        <v>4.7201266724121262E-2</v>
      </c>
      <c r="E28" s="4">
        <f>'t_5205 volume'!E50/'t_5205 volume'!E$55</f>
        <v>4.8346596539470967E-2</v>
      </c>
      <c r="F28" s="4">
        <f>'t_5205 volume'!F50/'t_5205 volume'!F$55</f>
        <v>4.7879911624145663E-2</v>
      </c>
      <c r="G28" s="4">
        <f>'t_5205 volume'!G50/'t_5205 volume'!G$55</f>
        <v>4.639557730562234E-2</v>
      </c>
      <c r="H28" s="4">
        <f>'t_5205 volume'!H50/'t_5205 volume'!H$55</f>
        <v>4.5722752700732713E-2</v>
      </c>
      <c r="I28" s="4">
        <f>'t_5205 volume'!I50/'t_5205 volume'!I$55</f>
        <v>4.4466349884312709E-2</v>
      </c>
      <c r="J28" s="4">
        <f>'t_5205 volume'!J50/'t_5205 volume'!J$55</f>
        <v>4.375940479600722E-2</v>
      </c>
      <c r="K28" s="4">
        <f>'t_5205 volume'!K50/'t_5205 volume'!K$55</f>
        <v>4.3244152597323018E-2</v>
      </c>
      <c r="L28" s="4">
        <f>'t_5205 volume'!L50/'t_5205 volume'!L$55</f>
        <v>4.2623015637664824E-2</v>
      </c>
      <c r="M28" s="4">
        <f>'t_5205 volume'!M50/'t_5205 volume'!M$55</f>
        <v>4.1835270529873271E-2</v>
      </c>
      <c r="N28" s="4">
        <f>'t_5205 volume'!N50/'t_5205 volume'!N$55</f>
        <v>4.0485158155422182E-2</v>
      </c>
      <c r="O28" s="4">
        <f>'t_5205 volume'!O50/'t_5205 volume'!O$55</f>
        <v>4.1277609894705046E-2</v>
      </c>
      <c r="P28" s="4">
        <f>'t_5205 volume'!P50/'t_5205 volume'!P$55</f>
        <v>4.2216570871369707E-2</v>
      </c>
      <c r="Q28" s="4">
        <f>'t_5205 volume'!Q50/'t_5205 volume'!Q$55</f>
        <v>4.1576831987748052E-2</v>
      </c>
      <c r="R28" s="4">
        <f>'t_5205 volume'!R50/'t_5205 volume'!R$55</f>
        <v>4.1656576779971102E-2</v>
      </c>
      <c r="S28" s="4">
        <f>'t_5205 volume'!S50/'t_5205 volume'!S$55</f>
        <v>4.2471329360764344E-2</v>
      </c>
      <c r="T28" s="4">
        <f>'t_5205 volume'!T50/'t_5205 volume'!T$55</f>
        <v>4.3225201368200371E-2</v>
      </c>
      <c r="U28" s="4">
        <f>'t_5205 volume'!U50/'t_5205 volume'!U$55</f>
        <v>4.4581175485378058E-2</v>
      </c>
      <c r="V28" s="4">
        <f>'t_5205 volume'!V50/'t_5205 volume'!V$55</f>
        <v>4.4865636110224733E-2</v>
      </c>
      <c r="W28" s="4">
        <f>'t_5205 volume'!W50/'t_5205 volume'!W$55</f>
        <v>4.5406870028843631E-2</v>
      </c>
      <c r="X28" s="4">
        <f>'t_5205 volume'!X50/'t_5205 volume'!X$55</f>
        <v>4.6914289517067206E-2</v>
      </c>
      <c r="Y28" s="4">
        <f>'t_5205 volume'!Y50/'t_5205 volume'!Y$55</f>
        <v>4.6915258999826889E-2</v>
      </c>
      <c r="Z28" s="4">
        <f>'t_5205 volume'!Z50/'t_5205 volume'!Z$55</f>
        <v>4.6375333921207566E-2</v>
      </c>
      <c r="AA28" s="4">
        <f>'t_5205 volume'!AA50/'t_5205 volume'!AA$55</f>
        <v>4.6302341349685916E-2</v>
      </c>
      <c r="AB28" s="4">
        <f>'t_5205 volume'!AB50/'t_5205 volume'!AB$55</f>
        <v>4.5887350403297875E-2</v>
      </c>
      <c r="AC28" s="4">
        <f>'t_5205 volume'!AC50/'t_5205 volume'!AC$55</f>
        <v>4.639609603456947E-2</v>
      </c>
      <c r="AD28" s="4">
        <f>'t_5205 volume'!AD50/'t_5205 volume'!AD$55</f>
        <v>4.8107713693608459E-2</v>
      </c>
      <c r="AE28" s="4">
        <f>'t_5205 volume'!AE50/'t_5205 volume'!AE$55</f>
        <v>4.7710172786022194E-2</v>
      </c>
      <c r="AF28" s="4">
        <f>'t_5205 volume'!AF50/'t_5205 volume'!AF$55</f>
        <v>4.8174485619818477E-2</v>
      </c>
      <c r="AG28" s="4">
        <f>'t_5205 volume'!AG50/'t_5205 volume'!AG$55</f>
        <v>4.8410140956574983E-2</v>
      </c>
      <c r="AH28" s="4">
        <f>'t_5205 volume'!AH50/'t_5205 volume'!AH$55</f>
        <v>4.9756173588013645E-2</v>
      </c>
      <c r="AI28" s="4">
        <f>'t_5205 volume'!AI50/'t_5205 volume'!AI$55</f>
        <v>4.9932604012074333E-2</v>
      </c>
      <c r="AJ28" s="4">
        <f>'t_5205 volume'!AJ50/'t_5205 volume'!AJ$55</f>
        <v>5.0672917808593704E-2</v>
      </c>
      <c r="AK28" s="4">
        <f>'t_5205 volume'!AK50/'t_5205 volume'!AK$55</f>
        <v>5.151833043514277E-2</v>
      </c>
      <c r="AL28" s="4">
        <f>'t_5205 volume'!AL50/'t_5205 volume'!AL$55</f>
        <v>5.1872696578755539E-2</v>
      </c>
      <c r="AM28" s="4">
        <f>'t_5205 volume'!AM50/'t_5205 volume'!AM$55</f>
        <v>5.2760579296773372E-2</v>
      </c>
      <c r="AN28" s="4">
        <f>'t_5205 volume'!AN50/'t_5205 volume'!AN$55</f>
        <v>5.3615751483390844E-2</v>
      </c>
      <c r="AO28" s="4">
        <f>'t_5205 volume'!AO50/'t_5205 volume'!AO$55</f>
        <v>5.4001687591600352E-2</v>
      </c>
      <c r="AP28" s="7">
        <f>'t_5205 volume'!AP50/'t_5205 volume'!AP$55</f>
        <v>5.436992651897414E-2</v>
      </c>
      <c r="AQ28" s="4">
        <f>'t_5205 volume'!AQ50/'t_5205 volume'!AQ$55</f>
        <v>5.4081382132302798E-2</v>
      </c>
      <c r="AR28" s="4">
        <f>'t_5205 volume'!AR50/'t_5205 volume'!AR$55</f>
        <v>5.3725467942189326E-2</v>
      </c>
      <c r="AS28" s="4">
        <f>'t_5205 volume'!AS50/'t_5205 volume'!AS$55</f>
        <v>5.3548779183285308E-2</v>
      </c>
      <c r="AT28" s="4">
        <f>'t_5205 volume'!AT50/'t_5205 volume'!AT$55</f>
        <v>5.3265189836212312E-2</v>
      </c>
      <c r="AU28" s="4">
        <f>'t_5205 volume'!AU50/'t_5205 volume'!AU$55</f>
        <v>5.3007738939098166E-2</v>
      </c>
      <c r="AV28" s="4">
        <f>'t_5205 volume'!AV50/'t_5205 volume'!AV$55</f>
        <v>5.3943081229589573E-2</v>
      </c>
      <c r="AW28" s="4">
        <f>'t_5205 volume'!AW50/'t_5205 volume'!AW$55</f>
        <v>5.2124855819483375E-2</v>
      </c>
      <c r="AX28" s="4">
        <f>'t_5205 volume'!AX50/'t_5205 volume'!AX$55</f>
        <v>5.1906605010481041E-2</v>
      </c>
      <c r="AY28" s="4">
        <f>'t_5205 volume'!AY50/'t_5205 volume'!AY$55</f>
        <v>5.1955703216445853E-2</v>
      </c>
      <c r="AZ28" s="3"/>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row>
    <row r="29" spans="1:230" x14ac:dyDescent="0.25">
      <c r="A29" t="s">
        <v>51</v>
      </c>
      <c r="B29" s="1" t="s">
        <v>52</v>
      </c>
      <c r="C29" s="4">
        <f>'t_5205 volume'!C51/'t_5205 volume'!C$55</f>
        <v>6.8353673297922327E-5</v>
      </c>
      <c r="D29" s="4">
        <f>'t_5205 volume'!D51/'t_5205 volume'!D$55</f>
        <v>9.7073763807143157E-4</v>
      </c>
      <c r="E29" s="4">
        <f>'t_5205 volume'!E51/'t_5205 volume'!E$55</f>
        <v>-6.5975159033120865E-5</v>
      </c>
      <c r="F29" s="4">
        <f>'t_5205 volume'!F51/'t_5205 volume'!F$55</f>
        <v>-2.8240972839792314E-3</v>
      </c>
      <c r="G29" s="4">
        <f>'t_5205 volume'!G51/'t_5205 volume'!G$55</f>
        <v>-1.8000756641974106E-3</v>
      </c>
      <c r="H29" s="4">
        <f>'t_5205 volume'!H51/'t_5205 volume'!H$55</f>
        <v>-2.1974497135894789E-3</v>
      </c>
      <c r="I29" s="4">
        <f>'t_5205 volume'!I51/'t_5205 volume'!I$55</f>
        <v>-7.7242071259620102E-4</v>
      </c>
      <c r="J29" s="4">
        <f>'t_5205 volume'!J51/'t_5205 volume'!J$55</f>
        <v>-1.5240157021172043E-3</v>
      </c>
      <c r="K29" s="4">
        <f>'t_5205 volume'!K51/'t_5205 volume'!K$55</f>
        <v>-4.0965799072615414E-3</v>
      </c>
      <c r="L29" s="4">
        <f>'t_5205 volume'!L51/'t_5205 volume'!L$55</f>
        <v>-5.1049210648285428E-3</v>
      </c>
      <c r="M29" s="4">
        <f>'t_5205 volume'!M51/'t_5205 volume'!M$55</f>
        <v>-4.7983530064730981E-3</v>
      </c>
      <c r="N29" s="4">
        <f>'t_5205 volume'!N51/'t_5205 volume'!N$55</f>
        <v>-2.0590626412148576E-3</v>
      </c>
      <c r="O29" s="4">
        <f>'t_5205 volume'!O51/'t_5205 volume'!O$55</f>
        <v>-1.0127049358975009E-3</v>
      </c>
      <c r="P29" s="4">
        <f>'t_5205 volume'!P51/'t_5205 volume'!P$55</f>
        <v>-1.3671042380231379E-3</v>
      </c>
      <c r="Q29" s="4">
        <f>'t_5205 volume'!Q51/'t_5205 volume'!Q$55</f>
        <v>-4.2485682524007768E-3</v>
      </c>
      <c r="R29" s="4">
        <f>'t_5205 volume'!R51/'t_5205 volume'!R$55</f>
        <v>-4.7611988534819547E-3</v>
      </c>
      <c r="S29" s="4">
        <f>'t_5205 volume'!S51/'t_5205 volume'!S$55</f>
        <v>-5.9470734925260596E-3</v>
      </c>
      <c r="T29" s="4">
        <f>'t_5205 volume'!T51/'t_5205 volume'!T$55</f>
        <v>-7.2529924934063694E-3</v>
      </c>
      <c r="U29" s="4">
        <f>'t_5205 volume'!U51/'t_5205 volume'!U$55</f>
        <v>-7.2538951451175705E-3</v>
      </c>
      <c r="V29" s="4">
        <f>'t_5205 volume'!V51/'t_5205 volume'!V$55</f>
        <v>-6.8201401067537991E-3</v>
      </c>
      <c r="W29" s="4">
        <f>'t_5205 volume'!W51/'t_5205 volume'!W$55</f>
        <v>-5.5716369232773084E-3</v>
      </c>
      <c r="X29" s="4">
        <f>'t_5205 volume'!X51/'t_5205 volume'!X$55</f>
        <v>-4.815933943278625E-3</v>
      </c>
      <c r="Y29" s="4">
        <f>'t_5205 volume'!Y51/'t_5205 volume'!Y$55</f>
        <v>-6.870033024662707E-3</v>
      </c>
      <c r="Z29" s="4">
        <f>'t_5205 volume'!Z51/'t_5205 volume'!Z$55</f>
        <v>-7.8220232383224841E-3</v>
      </c>
      <c r="AA29" s="4">
        <f>'t_5205 volume'!AA51/'t_5205 volume'!AA$55</f>
        <v>-1.0217742531766246E-2</v>
      </c>
      <c r="AB29" s="4">
        <f>'t_5205 volume'!AB51/'t_5205 volume'!AB$55</f>
        <v>-1.1904607977730198E-2</v>
      </c>
      <c r="AC29" s="4">
        <f>'t_5205 volume'!AC51/'t_5205 volume'!AC$55</f>
        <v>-1.1512227830654325E-2</v>
      </c>
      <c r="AD29" s="4">
        <f>'t_5205 volume'!AD51/'t_5205 volume'!AD$55</f>
        <v>-1.237882318809732E-2</v>
      </c>
      <c r="AE29" s="4">
        <f>'t_5205 volume'!AE51/'t_5205 volume'!AE$55</f>
        <v>-1.0879996557190094E-2</v>
      </c>
      <c r="AF29" s="4">
        <f>'t_5205 volume'!AF51/'t_5205 volume'!AF$55</f>
        <v>-1.3224010726344833E-2</v>
      </c>
      <c r="AG29" s="4">
        <f>'t_5205 volume'!AG51/'t_5205 volume'!AG$55</f>
        <v>-1.2104768718099908E-2</v>
      </c>
      <c r="AH29" s="4">
        <f>'t_5205 volume'!AH51/'t_5205 volume'!AH$55</f>
        <v>-1.0909879957730932E-2</v>
      </c>
      <c r="AI29" s="4">
        <f>'t_5205 volume'!AI51/'t_5205 volume'!AI$55</f>
        <v>-1.0916251565426482E-2</v>
      </c>
      <c r="AJ29" s="4">
        <f>'t_5205 volume'!AJ51/'t_5205 volume'!AJ$55</f>
        <v>-9.9749633172888513E-3</v>
      </c>
      <c r="AK29" s="4">
        <f>'t_5205 volume'!AK51/'t_5205 volume'!AK$55</f>
        <v>-9.2808971167156456E-3</v>
      </c>
      <c r="AL29" s="4">
        <f>'t_5205 volume'!AL51/'t_5205 volume'!AL$55</f>
        <v>-6.7469490203661553E-3</v>
      </c>
      <c r="AM29" s="4">
        <f>'t_5205 volume'!AM51/'t_5205 volume'!AM$55</f>
        <v>-6.9536526046118739E-3</v>
      </c>
      <c r="AN29" s="4">
        <f>'t_5205 volume'!AN51/'t_5205 volume'!AN$55</f>
        <v>-1.0992977352950207E-2</v>
      </c>
      <c r="AO29" s="4">
        <f>'t_5205 volume'!AO51/'t_5205 volume'!AO$55</f>
        <v>-1.0966236353608268E-2</v>
      </c>
      <c r="AP29" s="7">
        <f>'t_5205 volume'!AP51/'t_5205 volume'!AP$55</f>
        <v>-8.140345866207533E-3</v>
      </c>
      <c r="AQ29" s="4">
        <f>'t_5205 volume'!AQ51/'t_5205 volume'!AQ$55</f>
        <v>-8.100022732439191E-3</v>
      </c>
      <c r="AR29" s="4">
        <f>'t_5205 volume'!AR51/'t_5205 volume'!AR$55</f>
        <v>-5.6329278381922069E-3</v>
      </c>
      <c r="AS29" s="4">
        <f>'t_5205 volume'!AS51/'t_5205 volume'!AS$55</f>
        <v>-6.7215155501169025E-3</v>
      </c>
      <c r="AT29" s="4">
        <f>'t_5205 volume'!AT51/'t_5205 volume'!AT$55</f>
        <v>-6.7119132968869221E-3</v>
      </c>
      <c r="AU29" s="4">
        <f>'t_5205 volume'!AU51/'t_5205 volume'!AU$55</f>
        <v>-4.9489673656632916E-3</v>
      </c>
      <c r="AV29" s="4">
        <f>'t_5205 volume'!AV51/'t_5205 volume'!AV$55</f>
        <v>-5.9229973328002645E-4</v>
      </c>
      <c r="AW29" s="4">
        <f>'t_5205 volume'!AW51/'t_5205 volume'!AW$55</f>
        <v>-1.1865991080730037E-3</v>
      </c>
      <c r="AX29" s="4">
        <f>'t_5205 volume'!AX51/'t_5205 volume'!AX$55</f>
        <v>-6.4675065695690166E-3</v>
      </c>
      <c r="AY29" s="4">
        <f>'t_5205 volume'!AY51/'t_5205 volume'!AY$55</f>
        <v>-6.8422352674140713E-3</v>
      </c>
      <c r="AZ29" s="3"/>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row>
    <row r="30" spans="1:230" x14ac:dyDescent="0.25">
      <c r="A30" t="s">
        <v>53</v>
      </c>
      <c r="B30" s="1" t="s">
        <v>54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8"/>
      <c r="AQ30" s="3"/>
      <c r="AR30" s="3"/>
      <c r="AS30" s="3"/>
      <c r="AT30" s="3"/>
      <c r="AU30" s="3"/>
      <c r="AV30" s="3"/>
      <c r="AW30" s="3"/>
      <c r="AX30" s="3"/>
      <c r="AY30" s="3"/>
      <c r="AZ30" s="3"/>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row>
    <row r="31" spans="1:230" x14ac:dyDescent="0.25">
      <c r="A31" t="s">
        <v>55</v>
      </c>
      <c r="B31" s="1" t="s">
        <v>56</v>
      </c>
      <c r="C31" s="9">
        <f>C5+C9+C13+C14+C20+C15+C24</f>
        <v>0.59356905857055375</v>
      </c>
      <c r="D31" s="9">
        <f t="shared" ref="D31:AU31" si="0">D5+D9+D13+D14+D20+D15+D24</f>
        <v>0.59112612373433104</v>
      </c>
      <c r="E31" s="9">
        <f t="shared" si="0"/>
        <v>0.59529517945903021</v>
      </c>
      <c r="F31" s="9">
        <f t="shared" si="0"/>
        <v>0.59804983612174101</v>
      </c>
      <c r="G31" s="9">
        <f t="shared" si="0"/>
        <v>0.59807300374659822</v>
      </c>
      <c r="H31" s="9">
        <f t="shared" si="0"/>
        <v>0.60305273161191786</v>
      </c>
      <c r="I31" s="9">
        <f t="shared" si="0"/>
        <v>0.60388882767868246</v>
      </c>
      <c r="J31" s="9">
        <f t="shared" si="0"/>
        <v>0.60142573593767157</v>
      </c>
      <c r="K31" s="9">
        <f t="shared" si="0"/>
        <v>0.60594733828146419</v>
      </c>
      <c r="L31" s="9">
        <f t="shared" si="0"/>
        <v>0.61100787045274318</v>
      </c>
      <c r="M31" s="9">
        <f t="shared" si="0"/>
        <v>0.61283497580924473</v>
      </c>
      <c r="N31" s="9">
        <f t="shared" si="0"/>
        <v>0.61037379344460407</v>
      </c>
      <c r="O31" s="9">
        <f t="shared" si="0"/>
        <v>0.61026167119629959</v>
      </c>
      <c r="P31" s="9">
        <f t="shared" si="0"/>
        <v>0.61210205751637825</v>
      </c>
      <c r="Q31" s="9">
        <f t="shared" si="0"/>
        <v>0.61283535779237452</v>
      </c>
      <c r="R31" s="9">
        <f t="shared" si="0"/>
        <v>0.61403260007863203</v>
      </c>
      <c r="S31" s="9">
        <f t="shared" si="0"/>
        <v>0.61795013990981962</v>
      </c>
      <c r="T31" s="9">
        <f t="shared" si="0"/>
        <v>0.6222197307022882</v>
      </c>
      <c r="U31" s="9">
        <f t="shared" si="0"/>
        <v>0.62851753090772855</v>
      </c>
      <c r="V31" s="9">
        <f t="shared" si="0"/>
        <v>0.62916401115358966</v>
      </c>
      <c r="W31" s="9">
        <f t="shared" si="0"/>
        <v>0.6305649958611188</v>
      </c>
      <c r="X31" s="9">
        <f t="shared" si="0"/>
        <v>0.63096316151700649</v>
      </c>
      <c r="Y31" s="9">
        <f t="shared" si="0"/>
        <v>0.63362611465554064</v>
      </c>
      <c r="Z31" s="9">
        <f t="shared" si="0"/>
        <v>0.62961735223176085</v>
      </c>
      <c r="AA31" s="9">
        <f t="shared" si="0"/>
        <v>0.62576869044566352</v>
      </c>
      <c r="AB31" s="9">
        <f t="shared" si="0"/>
        <v>0.62426404317055628</v>
      </c>
      <c r="AC31" s="9">
        <f t="shared" si="0"/>
        <v>0.62272048278045777</v>
      </c>
      <c r="AD31" s="9">
        <f t="shared" si="0"/>
        <v>0.62455179431705454</v>
      </c>
      <c r="AE31" s="9">
        <f t="shared" si="0"/>
        <v>0.62332790612604982</v>
      </c>
      <c r="AF31" s="9">
        <f t="shared" si="0"/>
        <v>0.62221996026759707</v>
      </c>
      <c r="AG31" s="9">
        <f t="shared" si="0"/>
        <v>0.62092982821454312</v>
      </c>
      <c r="AH31" s="9">
        <f t="shared" si="0"/>
        <v>0.6197658272194787</v>
      </c>
      <c r="AI31" s="9">
        <f t="shared" si="0"/>
        <v>0.61740223981188047</v>
      </c>
      <c r="AJ31" s="9">
        <f t="shared" si="0"/>
        <v>0.61937016403388734</v>
      </c>
      <c r="AK31" s="9">
        <f t="shared" si="0"/>
        <v>0.6214719356569337</v>
      </c>
      <c r="AL31" s="9">
        <f t="shared" si="0"/>
        <v>0.62159583440937638</v>
      </c>
      <c r="AM31" s="9">
        <f t="shared" si="0"/>
        <v>0.62344197929967105</v>
      </c>
      <c r="AN31" s="9">
        <f t="shared" si="0"/>
        <v>0.62754341452165863</v>
      </c>
      <c r="AO31" s="9">
        <f t="shared" si="0"/>
        <v>0.63026944880920333</v>
      </c>
      <c r="AP31" s="9">
        <f t="shared" si="0"/>
        <v>0.63351145982674073</v>
      </c>
      <c r="AQ31" s="9">
        <f t="shared" si="0"/>
        <v>0.631762976434038</v>
      </c>
      <c r="AR31" s="9">
        <f t="shared" si="0"/>
        <v>0.62968785933808624</v>
      </c>
      <c r="AS31" s="9">
        <f t="shared" si="0"/>
        <v>0.63097081113105535</v>
      </c>
      <c r="AT31" s="9">
        <f t="shared" si="0"/>
        <v>0.63384918216744968</v>
      </c>
      <c r="AU31" s="9">
        <f t="shared" si="0"/>
        <v>0.63650834606682949</v>
      </c>
      <c r="AV31" s="9">
        <f t="shared" ref="AV31:AY31" si="1">AV5+AV9+AV13+AV14+AV20+AV15+AV24</f>
        <v>0.62345655018722246</v>
      </c>
      <c r="AW31" s="9">
        <f t="shared" si="1"/>
        <v>0.62673721890252376</v>
      </c>
      <c r="AX31" s="9">
        <f t="shared" si="1"/>
        <v>0.64517093216660637</v>
      </c>
      <c r="AY31" s="9">
        <f t="shared" si="1"/>
        <v>0.65271386227185146</v>
      </c>
      <c r="AZ31" s="3"/>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row>
    <row r="32" spans="1:230" x14ac:dyDescent="0.25">
      <c r="B32" s="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8"/>
      <c r="AQ32" s="3"/>
      <c r="AR32" s="3"/>
      <c r="AS32" s="3"/>
      <c r="AT32" s="3"/>
      <c r="AU32" s="3"/>
      <c r="AV32" s="3"/>
      <c r="AW32" s="3"/>
      <c r="AX32" s="3"/>
      <c r="AY32" s="3"/>
      <c r="AZ32" s="3"/>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row>
    <row r="33" spans="2:230" x14ac:dyDescent="0.25">
      <c r="B33" s="1" t="s">
        <v>223</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8"/>
      <c r="AQ33" s="3"/>
      <c r="AR33" s="3"/>
      <c r="AS33" s="3"/>
      <c r="AT33" s="3"/>
      <c r="AU33" s="3"/>
      <c r="AV33" s="3"/>
      <c r="AW33" s="3"/>
      <c r="AX33" s="3"/>
      <c r="AY33" s="3"/>
      <c r="AZ33" s="3"/>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row>
    <row r="34" spans="2:230" x14ac:dyDescent="0.25">
      <c r="B34" s="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8"/>
      <c r="AQ34" s="3"/>
      <c r="AR34" s="3"/>
      <c r="AS34" s="3"/>
      <c r="AT34" s="3"/>
      <c r="AU34" s="3"/>
      <c r="AV34" s="3"/>
      <c r="AW34" s="3"/>
      <c r="AX34" s="3"/>
      <c r="AY34" s="3"/>
      <c r="AZ34" s="3"/>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row>
    <row r="35" spans="2:230" x14ac:dyDescent="0.25">
      <c r="B35" s="1" t="s">
        <v>219</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8"/>
      <c r="AQ35" s="3"/>
      <c r="AR35" s="3"/>
      <c r="AS35" s="3"/>
      <c r="AT35" s="3"/>
      <c r="AU35" s="3"/>
      <c r="AV35" s="3"/>
      <c r="AW35" s="3"/>
      <c r="AX35" s="3"/>
      <c r="AY35" s="3"/>
      <c r="AZ35" s="3"/>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row>
    <row r="36" spans="2:230" x14ac:dyDescent="0.25">
      <c r="B36" s="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8"/>
      <c r="AQ36" s="3"/>
      <c r="AR36" s="3"/>
      <c r="AS36" s="3"/>
      <c r="AT36" s="3"/>
      <c r="AU36" s="3"/>
      <c r="AV36" s="3"/>
      <c r="AW36" s="3"/>
      <c r="AX36" s="3"/>
      <c r="AY36" s="3"/>
      <c r="AZ36" s="3"/>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row>
    <row r="37" spans="2:230" x14ac:dyDescent="0.25">
      <c r="B37" s="1" t="s">
        <v>58</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8"/>
      <c r="AQ37" s="3"/>
      <c r="AR37" s="3"/>
      <c r="AS37" s="3"/>
      <c r="AT37" s="3"/>
      <c r="AU37" s="3"/>
      <c r="AV37" s="3"/>
      <c r="AW37" s="3"/>
      <c r="AX37" s="3"/>
      <c r="AY37" s="3"/>
      <c r="AZ37" s="3"/>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row>
    <row r="38" spans="2:230" x14ac:dyDescent="0.25">
      <c r="B38" s="1"/>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8"/>
      <c r="AQ38" s="3"/>
      <c r="AR38" s="3"/>
      <c r="AS38" s="3"/>
      <c r="AT38" s="3"/>
      <c r="AU38" s="3"/>
      <c r="AV38" s="3"/>
      <c r="AW38" s="3"/>
      <c r="AX38" s="3"/>
      <c r="AY38" s="3"/>
      <c r="AZ38" s="3"/>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row>
    <row r="39" spans="2:230" x14ac:dyDescent="0.25">
      <c r="B39" s="1"/>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8"/>
      <c r="AQ39" s="3"/>
      <c r="AR39" s="3"/>
      <c r="AS39" s="3"/>
      <c r="AT39" s="3"/>
      <c r="AU39" s="3"/>
      <c r="AV39" s="3"/>
      <c r="AW39" s="3"/>
      <c r="AX39" s="3"/>
      <c r="AY39" s="3"/>
      <c r="AZ39" s="3"/>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row>
    <row r="40" spans="2:230" x14ac:dyDescent="0.25">
      <c r="B40" s="1"/>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8"/>
      <c r="AQ40" s="3"/>
      <c r="AR40" s="3"/>
      <c r="AS40" s="3"/>
      <c r="AT40" s="3"/>
      <c r="AU40" s="3"/>
      <c r="AV40" s="3"/>
      <c r="AW40" s="3"/>
      <c r="AX40" s="3"/>
      <c r="AY40" s="3"/>
      <c r="AZ40" s="3"/>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row>
    <row r="41" spans="2:230" x14ac:dyDescent="0.25">
      <c r="B41" s="1"/>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8"/>
      <c r="AQ41" s="3"/>
      <c r="AR41" s="3"/>
      <c r="AS41" s="3"/>
      <c r="AT41" s="3"/>
      <c r="AU41" s="3"/>
      <c r="AV41" s="3"/>
      <c r="AW41" s="3"/>
      <c r="AX41" s="3"/>
      <c r="AY41" s="3"/>
      <c r="AZ41" s="3"/>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row>
    <row r="42" spans="2:230" x14ac:dyDescent="0.25">
      <c r="B42" s="1"/>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8"/>
      <c r="AQ42" s="3"/>
      <c r="AR42" s="3"/>
      <c r="AS42" s="3"/>
      <c r="AT42" s="3"/>
      <c r="AU42" s="3"/>
      <c r="AV42" s="3"/>
      <c r="AW42" s="3"/>
      <c r="AX42" s="3"/>
      <c r="AY42" s="3"/>
      <c r="AZ42" s="3"/>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row>
    <row r="43" spans="2:230" x14ac:dyDescent="0.25">
      <c r="B43" s="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8"/>
      <c r="AQ43" s="3"/>
      <c r="AR43" s="3"/>
      <c r="AS43" s="3"/>
      <c r="AT43" s="3"/>
      <c r="AU43" s="3"/>
      <c r="AV43" s="3"/>
      <c r="AW43" s="3"/>
      <c r="AX43" s="3"/>
      <c r="AY43" s="3"/>
      <c r="AZ43" s="3"/>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row>
    <row r="44" spans="2:230" x14ac:dyDescent="0.25">
      <c r="B44" s="1"/>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8"/>
      <c r="AQ44" s="3"/>
      <c r="AR44" s="3"/>
      <c r="AS44" s="3"/>
      <c r="AT44" s="3"/>
      <c r="AU44" s="3"/>
      <c r="AV44" s="3"/>
      <c r="AW44" s="3"/>
      <c r="AX44" s="3"/>
      <c r="AY44" s="3"/>
      <c r="AZ44" s="3"/>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row>
    <row r="45" spans="2:230" x14ac:dyDescent="0.25">
      <c r="B45" s="1"/>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8"/>
      <c r="AQ45" s="3"/>
      <c r="AR45" s="3"/>
      <c r="AS45" s="3"/>
      <c r="AT45" s="3"/>
      <c r="AU45" s="3"/>
      <c r="AV45" s="3"/>
      <c r="AW45" s="3"/>
      <c r="AX45" s="3"/>
      <c r="AY45" s="3"/>
      <c r="AZ45" s="3"/>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row>
    <row r="46" spans="2:230" x14ac:dyDescent="0.25">
      <c r="B46" s="1"/>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8"/>
      <c r="AQ46" s="3"/>
      <c r="AR46" s="3"/>
      <c r="AS46" s="3"/>
      <c r="AT46" s="3"/>
      <c r="AU46" s="3"/>
      <c r="AV46" s="3"/>
      <c r="AW46" s="3"/>
      <c r="AX46" s="3"/>
      <c r="AY46" s="3"/>
      <c r="AZ46" s="3"/>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row>
    <row r="47" spans="2:230" x14ac:dyDescent="0.25">
      <c r="B47" s="1"/>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8"/>
      <c r="AQ47" s="3"/>
      <c r="AR47" s="3"/>
      <c r="AS47" s="3"/>
      <c r="AT47" s="3"/>
      <c r="AU47" s="3"/>
      <c r="AV47" s="3"/>
      <c r="AW47" s="3"/>
      <c r="AX47" s="3"/>
      <c r="AY47" s="3"/>
      <c r="AZ47" s="3"/>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row>
    <row r="48" spans="2:230" x14ac:dyDescent="0.25">
      <c r="B48" s="1"/>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8"/>
      <c r="AQ48" s="3"/>
      <c r="AR48" s="3"/>
      <c r="AS48" s="3"/>
      <c r="AT48" s="3"/>
      <c r="AU48" s="3"/>
      <c r="AV48" s="3"/>
      <c r="AW48" s="3"/>
      <c r="AX48" s="3"/>
      <c r="AY48" s="3"/>
      <c r="AZ48" s="3"/>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row>
    <row r="49" spans="2:230" x14ac:dyDescent="0.25">
      <c r="B49" s="1"/>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8"/>
      <c r="AQ49" s="3"/>
      <c r="AR49" s="3"/>
      <c r="AS49" s="3"/>
      <c r="AT49" s="3"/>
      <c r="AU49" s="3"/>
      <c r="AV49" s="3"/>
      <c r="AW49" s="3"/>
      <c r="AX49" s="3"/>
      <c r="AY49" s="3"/>
      <c r="AZ49" s="3"/>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row>
    <row r="50" spans="2:230" x14ac:dyDescent="0.25">
      <c r="B50" s="1"/>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8"/>
      <c r="AQ50" s="3"/>
      <c r="AR50" s="3"/>
      <c r="AS50" s="3"/>
      <c r="AT50" s="3"/>
      <c r="AU50" s="3"/>
      <c r="AV50" s="3"/>
      <c r="AW50" s="3"/>
      <c r="AX50" s="3"/>
      <c r="AY50" s="3"/>
      <c r="AZ50" s="3"/>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row>
    <row r="51" spans="2:230" x14ac:dyDescent="0.25">
      <c r="B51" s="1"/>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8"/>
      <c r="AQ51" s="3"/>
      <c r="AR51" s="3"/>
      <c r="AS51" s="3"/>
      <c r="AT51" s="3"/>
      <c r="AU51" s="3"/>
      <c r="AV51" s="3"/>
      <c r="AW51" s="3"/>
      <c r="AX51" s="3"/>
      <c r="AY51" s="3"/>
      <c r="AZ51" s="3"/>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row>
    <row r="52" spans="2:230" x14ac:dyDescent="0.25">
      <c r="B52" s="1"/>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8"/>
      <c r="AQ52" s="3"/>
      <c r="AR52" s="3"/>
      <c r="AS52" s="3"/>
      <c r="AT52" s="3"/>
      <c r="AU52" s="3"/>
      <c r="AV52" s="3"/>
      <c r="AW52" s="3"/>
      <c r="AX52" s="3"/>
      <c r="AY52" s="3"/>
      <c r="AZ52" s="3"/>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row>
    <row r="53" spans="2:230" x14ac:dyDescent="0.25">
      <c r="B53" s="1"/>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8"/>
      <c r="AQ53" s="3"/>
      <c r="AR53" s="3"/>
      <c r="AS53" s="3"/>
      <c r="AT53" s="3"/>
      <c r="AU53" s="3"/>
      <c r="AV53" s="3"/>
      <c r="AW53" s="3"/>
      <c r="AX53" s="3"/>
      <c r="AY53" s="3"/>
      <c r="AZ53" s="3"/>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row>
    <row r="54" spans="2:230" x14ac:dyDescent="0.25">
      <c r="B54" s="1"/>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8"/>
      <c r="AQ54" s="3"/>
      <c r="AR54" s="3"/>
      <c r="AS54" s="3"/>
      <c r="AT54" s="3"/>
      <c r="AU54" s="3"/>
      <c r="AV54" s="3"/>
      <c r="AW54" s="3"/>
      <c r="AX54" s="3"/>
      <c r="AY54" s="3"/>
      <c r="AZ54" s="3"/>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row>
    <row r="55" spans="2:230" x14ac:dyDescent="0.25">
      <c r="B55" s="1"/>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8"/>
      <c r="AQ55" s="3"/>
      <c r="AR55" s="3"/>
      <c r="AS55" s="3"/>
      <c r="AT55" s="3"/>
      <c r="AU55" s="3"/>
      <c r="AV55" s="3"/>
      <c r="AW55" s="3"/>
      <c r="AX55" s="3"/>
      <c r="AY55" s="3"/>
      <c r="AZ55" s="3"/>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row>
    <row r="56" spans="2:230" x14ac:dyDescent="0.25">
      <c r="B56" s="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8"/>
      <c r="AQ56" s="3"/>
      <c r="AR56" s="3"/>
      <c r="AS56" s="3"/>
      <c r="AT56" s="3"/>
      <c r="AU56" s="3"/>
      <c r="AV56" s="3"/>
      <c r="AW56" s="3"/>
      <c r="AX56" s="3"/>
      <c r="AY56" s="3"/>
      <c r="AZ56" s="3"/>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row>
    <row r="57" spans="2:230" x14ac:dyDescent="0.25">
      <c r="B57" s="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8"/>
      <c r="AQ57" s="3"/>
      <c r="AR57" s="3"/>
      <c r="AS57" s="3"/>
      <c r="AT57" s="3"/>
      <c r="AU57" s="3"/>
      <c r="AV57" s="3"/>
      <c r="AW57" s="3"/>
      <c r="AX57" s="3"/>
      <c r="AY57" s="3"/>
      <c r="AZ57" s="3"/>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row>
    <row r="58" spans="2:230" x14ac:dyDescent="0.25">
      <c r="B58" s="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8"/>
      <c r="AQ58" s="3"/>
      <c r="AR58" s="3"/>
      <c r="AS58" s="3"/>
      <c r="AT58" s="3"/>
      <c r="AU58" s="3"/>
      <c r="AV58" s="3"/>
      <c r="AW58" s="3"/>
      <c r="AX58" s="3"/>
      <c r="AY58" s="3"/>
      <c r="AZ58" s="3"/>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row>
    <row r="59" spans="2:230" x14ac:dyDescent="0.25">
      <c r="B59" s="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8"/>
      <c r="AQ59" s="3"/>
      <c r="AR59" s="3"/>
      <c r="AS59" s="3"/>
      <c r="AT59" s="3"/>
      <c r="AU59" s="3"/>
      <c r="AV59" s="3"/>
      <c r="AW59" s="3"/>
      <c r="AX59" s="3"/>
      <c r="AY59" s="3"/>
      <c r="AZ59" s="3"/>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row>
    <row r="60" spans="2:230" x14ac:dyDescent="0.25">
      <c r="B60" s="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8"/>
      <c r="AQ60" s="3"/>
      <c r="AR60" s="3"/>
      <c r="AS60" s="3"/>
      <c r="AT60" s="3"/>
      <c r="AU60" s="3"/>
      <c r="AV60" s="3"/>
      <c r="AW60" s="3"/>
      <c r="AX60" s="3"/>
      <c r="AY60" s="3"/>
      <c r="AZ60" s="3"/>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row>
    <row r="61" spans="2:230" x14ac:dyDescent="0.25">
      <c r="B61" s="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8"/>
      <c r="AQ61" s="3"/>
      <c r="AR61" s="3"/>
      <c r="AS61" s="3"/>
      <c r="AT61" s="3"/>
      <c r="AU61" s="3"/>
      <c r="AV61" s="3"/>
      <c r="AW61" s="3"/>
      <c r="AX61" s="3"/>
      <c r="AY61" s="3"/>
      <c r="AZ61" s="3"/>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row>
    <row r="62" spans="2:230" x14ac:dyDescent="0.25">
      <c r="B62" s="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8"/>
      <c r="AQ62" s="3"/>
      <c r="AR62" s="3"/>
      <c r="AS62" s="3"/>
      <c r="AT62" s="3"/>
      <c r="AU62" s="3"/>
      <c r="AV62" s="3"/>
      <c r="AW62" s="3"/>
      <c r="AX62" s="3"/>
      <c r="AY62" s="3"/>
      <c r="AZ62" s="3"/>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row>
    <row r="63" spans="2:230" x14ac:dyDescent="0.25">
      <c r="B63" s="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8"/>
      <c r="AQ63" s="3"/>
      <c r="AR63" s="3"/>
      <c r="AS63" s="3"/>
      <c r="AT63" s="3"/>
      <c r="AU63" s="3"/>
      <c r="AV63" s="3"/>
      <c r="AW63" s="3"/>
      <c r="AX63" s="3"/>
      <c r="AY63" s="3"/>
      <c r="AZ63" s="3"/>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row>
    <row r="64" spans="2:230" x14ac:dyDescent="0.25">
      <c r="B64" s="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8"/>
      <c r="AQ64" s="3"/>
      <c r="AR64" s="3"/>
      <c r="AS64" s="3"/>
      <c r="AT64" s="3"/>
      <c r="AU64" s="3"/>
      <c r="AV64" s="3"/>
      <c r="AW64" s="3"/>
      <c r="AX64" s="3"/>
      <c r="AY64" s="3"/>
      <c r="AZ64" s="3"/>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row>
    <row r="65" spans="2:230" x14ac:dyDescent="0.25">
      <c r="B65" s="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8"/>
      <c r="AQ65" s="3"/>
      <c r="AR65" s="3"/>
      <c r="AS65" s="3"/>
      <c r="AT65" s="3"/>
      <c r="AU65" s="3"/>
      <c r="AV65" s="3"/>
      <c r="AW65" s="3"/>
      <c r="AX65" s="3"/>
      <c r="AY65" s="3"/>
      <c r="AZ65" s="3"/>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row>
    <row r="66" spans="2:230" x14ac:dyDescent="0.25">
      <c r="B66" s="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8"/>
      <c r="AQ66" s="3"/>
      <c r="AR66" s="3"/>
      <c r="AS66" s="3"/>
      <c r="AT66" s="3"/>
      <c r="AU66" s="3"/>
      <c r="AV66" s="3"/>
      <c r="AW66" s="3"/>
      <c r="AX66" s="3"/>
      <c r="AY66" s="3"/>
      <c r="AZ66" s="3"/>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row>
    <row r="67" spans="2:230" x14ac:dyDescent="0.25">
      <c r="B67" s="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8"/>
      <c r="AQ67" s="3"/>
      <c r="AR67" s="3"/>
      <c r="AS67" s="3"/>
      <c r="AT67" s="3"/>
      <c r="AU67" s="3"/>
      <c r="AV67" s="3"/>
      <c r="AW67" s="3"/>
      <c r="AX67" s="3"/>
      <c r="AY67" s="3"/>
      <c r="AZ67" s="3"/>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row>
    <row r="68" spans="2:230" x14ac:dyDescent="0.25">
      <c r="B68" s="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8"/>
      <c r="AQ68" s="3"/>
      <c r="AR68" s="3"/>
      <c r="AS68" s="3"/>
      <c r="AT68" s="3"/>
      <c r="AU68" s="3"/>
      <c r="AV68" s="3"/>
      <c r="AW68" s="3"/>
      <c r="AX68" s="3"/>
      <c r="AY68" s="3"/>
      <c r="AZ68" s="3"/>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row>
    <row r="69" spans="2:230" x14ac:dyDescent="0.25">
      <c r="B69" s="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8"/>
      <c r="AQ69" s="3"/>
      <c r="AR69" s="3"/>
      <c r="AS69" s="3"/>
      <c r="AT69" s="3"/>
      <c r="AU69" s="3"/>
      <c r="AV69" s="3"/>
      <c r="AW69" s="3"/>
      <c r="AX69" s="3"/>
      <c r="AY69" s="3"/>
      <c r="AZ69" s="3"/>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row>
    <row r="70" spans="2:230" x14ac:dyDescent="0.25">
      <c r="B70" s="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8"/>
      <c r="AQ70" s="3"/>
      <c r="AR70" s="3"/>
      <c r="AS70" s="3"/>
      <c r="AT70" s="3"/>
      <c r="AU70" s="3"/>
      <c r="AV70" s="3"/>
      <c r="AW70" s="3"/>
      <c r="AX70" s="3"/>
      <c r="AY70" s="3"/>
      <c r="AZ70" s="3"/>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row>
    <row r="71" spans="2:230" x14ac:dyDescent="0.25">
      <c r="B71" s="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8"/>
      <c r="AQ71" s="3"/>
      <c r="AR71" s="3"/>
      <c r="AS71" s="3"/>
      <c r="AT71" s="3"/>
      <c r="AU71" s="3"/>
      <c r="AV71" s="3"/>
      <c r="AW71" s="3"/>
      <c r="AX71" s="3"/>
      <c r="AY71" s="3"/>
      <c r="AZ71" s="3"/>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row>
    <row r="72" spans="2:230" x14ac:dyDescent="0.25">
      <c r="B72" s="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8"/>
      <c r="AQ72" s="3"/>
      <c r="AR72" s="3"/>
      <c r="AS72" s="3"/>
      <c r="AT72" s="3"/>
      <c r="AU72" s="3"/>
      <c r="AV72" s="3"/>
      <c r="AW72" s="3"/>
      <c r="AX72" s="3"/>
      <c r="AY72" s="3"/>
      <c r="AZ72" s="3"/>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row>
    <row r="73" spans="2:230" x14ac:dyDescent="0.25">
      <c r="B73" s="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8"/>
      <c r="AQ73" s="3"/>
      <c r="AR73" s="3"/>
      <c r="AS73" s="3"/>
      <c r="AT73" s="3"/>
      <c r="AU73" s="3"/>
      <c r="AV73" s="3"/>
      <c r="AW73" s="3"/>
      <c r="AX73" s="3"/>
      <c r="AY73" s="3"/>
      <c r="AZ73" s="3"/>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row>
    <row r="74" spans="2:230" x14ac:dyDescent="0.25">
      <c r="B74" s="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8"/>
      <c r="AQ74" s="3"/>
      <c r="AR74" s="3"/>
      <c r="AS74" s="3"/>
      <c r="AT74" s="3"/>
      <c r="AU74" s="3"/>
      <c r="AV74" s="3"/>
      <c r="AW74" s="3"/>
      <c r="AX74" s="3"/>
      <c r="AY74" s="3"/>
      <c r="AZ74" s="3"/>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row>
    <row r="75" spans="2:230" x14ac:dyDescent="0.25">
      <c r="B75" s="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8"/>
      <c r="AQ75" s="3"/>
      <c r="AR75" s="3"/>
      <c r="AS75" s="3"/>
      <c r="AT75" s="3"/>
      <c r="AU75" s="3"/>
      <c r="AV75" s="3"/>
      <c r="AW75" s="3"/>
      <c r="AX75" s="3"/>
      <c r="AY75" s="3"/>
      <c r="AZ75" s="3"/>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row>
    <row r="76" spans="2:230" x14ac:dyDescent="0.25">
      <c r="B76" s="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8"/>
      <c r="AQ76" s="3"/>
      <c r="AR76" s="3"/>
      <c r="AS76" s="3"/>
      <c r="AT76" s="3"/>
      <c r="AU76" s="3"/>
      <c r="AV76" s="3"/>
      <c r="AW76" s="3"/>
      <c r="AX76" s="3"/>
      <c r="AY76" s="3"/>
      <c r="AZ76" s="3"/>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row>
    <row r="77" spans="2:230" x14ac:dyDescent="0.25">
      <c r="B77" s="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8"/>
      <c r="AQ77" s="3"/>
      <c r="AR77" s="3"/>
      <c r="AS77" s="3"/>
      <c r="AT77" s="3"/>
      <c r="AU77" s="3"/>
      <c r="AV77" s="3"/>
      <c r="AW77" s="3"/>
      <c r="AX77" s="3"/>
      <c r="AY77" s="3"/>
      <c r="AZ77" s="3"/>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row>
    <row r="78" spans="2:230" x14ac:dyDescent="0.25">
      <c r="B78" s="1"/>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8"/>
      <c r="AQ78" s="3"/>
      <c r="AR78" s="3"/>
      <c r="AS78" s="3"/>
      <c r="AT78" s="3"/>
      <c r="AU78" s="3"/>
      <c r="AV78" s="3"/>
      <c r="AW78" s="3"/>
      <c r="AX78" s="3"/>
      <c r="AY78" s="3"/>
      <c r="AZ78" s="3"/>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row>
    <row r="79" spans="2:230" x14ac:dyDescent="0.25">
      <c r="B79" s="1"/>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8"/>
      <c r="AQ79" s="3"/>
      <c r="AR79" s="3"/>
      <c r="AS79" s="3"/>
      <c r="AT79" s="3"/>
      <c r="AU79" s="3"/>
      <c r="AV79" s="3"/>
      <c r="AW79" s="3"/>
      <c r="AX79" s="3"/>
      <c r="AY79" s="3"/>
      <c r="AZ79" s="3"/>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row>
    <row r="80" spans="2:230" x14ac:dyDescent="0.25">
      <c r="B80" s="1"/>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8"/>
      <c r="AQ80" s="3"/>
      <c r="AR80" s="3"/>
      <c r="AS80" s="3"/>
      <c r="AT80" s="3"/>
      <c r="AU80" s="3"/>
      <c r="AV80" s="3"/>
      <c r="AW80" s="3"/>
      <c r="AX80" s="3"/>
      <c r="AY80" s="3"/>
      <c r="AZ80" s="3"/>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row>
    <row r="81" spans="2:230" x14ac:dyDescent="0.25">
      <c r="B81" s="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8"/>
      <c r="AQ81" s="3"/>
      <c r="AR81" s="3"/>
      <c r="AS81" s="3"/>
      <c r="AT81" s="3"/>
      <c r="AU81" s="3"/>
      <c r="AV81" s="3"/>
      <c r="AW81" s="3"/>
      <c r="AX81" s="3"/>
      <c r="AY81" s="3"/>
      <c r="AZ81" s="3"/>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row>
    <row r="82" spans="2:230" x14ac:dyDescent="0.25">
      <c r="B82" s="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8"/>
      <c r="AQ82" s="3"/>
      <c r="AR82" s="3"/>
      <c r="AS82" s="3"/>
      <c r="AT82" s="3"/>
      <c r="AU82" s="3"/>
      <c r="AV82" s="3"/>
      <c r="AW82" s="3"/>
      <c r="AX82" s="3"/>
      <c r="AY82" s="3"/>
      <c r="AZ82" s="3"/>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row>
    <row r="83" spans="2:230" x14ac:dyDescent="0.25">
      <c r="B83" s="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8"/>
      <c r="AQ83" s="3"/>
      <c r="AR83" s="3"/>
      <c r="AS83" s="3"/>
      <c r="AT83" s="3"/>
      <c r="AU83" s="3"/>
      <c r="AV83" s="3"/>
      <c r="AW83" s="3"/>
      <c r="AX83" s="3"/>
      <c r="AY83" s="3"/>
      <c r="AZ83" s="3"/>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row>
    <row r="84" spans="2:230" x14ac:dyDescent="0.25">
      <c r="B84" s="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8"/>
      <c r="AQ84" s="3"/>
      <c r="AR84" s="3"/>
      <c r="AS84" s="3"/>
      <c r="AT84" s="3"/>
      <c r="AU84" s="3"/>
      <c r="AV84" s="3"/>
      <c r="AW84" s="3"/>
      <c r="AX84" s="3"/>
      <c r="AY84" s="3"/>
      <c r="AZ84" s="3"/>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row>
    <row r="85" spans="2:230" x14ac:dyDescent="0.25">
      <c r="B85" s="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8"/>
      <c r="AQ85" s="3"/>
      <c r="AR85" s="3"/>
      <c r="AS85" s="3"/>
      <c r="AT85" s="3"/>
      <c r="AU85" s="3"/>
      <c r="AV85" s="3"/>
      <c r="AW85" s="3"/>
      <c r="AX85" s="3"/>
      <c r="AY85" s="3"/>
      <c r="AZ85" s="3"/>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row>
    <row r="86" spans="2:230" x14ac:dyDescent="0.25">
      <c r="B86" s="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8"/>
      <c r="AQ86" s="3"/>
      <c r="AR86" s="3"/>
      <c r="AS86" s="3"/>
      <c r="AT86" s="3"/>
      <c r="AU86" s="3"/>
      <c r="AV86" s="3"/>
      <c r="AW86" s="3"/>
      <c r="AX86" s="3"/>
      <c r="AY86" s="3"/>
      <c r="AZ86" s="3"/>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row>
    <row r="87" spans="2:230" x14ac:dyDescent="0.25">
      <c r="B87" s="1"/>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8"/>
      <c r="AQ87" s="3"/>
      <c r="AR87" s="3"/>
      <c r="AS87" s="3"/>
      <c r="AT87" s="3"/>
      <c r="AU87" s="3"/>
      <c r="AV87" s="3"/>
      <c r="AW87" s="3"/>
      <c r="AX87" s="3"/>
      <c r="AY87" s="3"/>
      <c r="AZ87" s="3"/>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row>
    <row r="88" spans="2:230" x14ac:dyDescent="0.25">
      <c r="B88" s="1"/>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8"/>
      <c r="AQ88" s="3"/>
      <c r="AR88" s="3"/>
      <c r="AS88" s="3"/>
      <c r="AT88" s="3"/>
      <c r="AU88" s="3"/>
      <c r="AV88" s="3"/>
      <c r="AW88" s="3"/>
      <c r="AX88" s="3"/>
      <c r="AY88" s="3"/>
      <c r="AZ88" s="3"/>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row>
    <row r="89" spans="2:230" x14ac:dyDescent="0.25">
      <c r="B89" s="1"/>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8"/>
      <c r="AQ89" s="3"/>
      <c r="AR89" s="3"/>
      <c r="AS89" s="3"/>
      <c r="AT89" s="3"/>
      <c r="AU89" s="3"/>
      <c r="AV89" s="3"/>
      <c r="AW89" s="3"/>
      <c r="AX89" s="3"/>
      <c r="AY89" s="3"/>
      <c r="AZ89" s="3"/>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row>
    <row r="90" spans="2:230" x14ac:dyDescent="0.25">
      <c r="B90" s="1"/>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8"/>
      <c r="AQ90" s="3"/>
      <c r="AR90" s="3"/>
      <c r="AS90" s="3"/>
      <c r="AT90" s="3"/>
      <c r="AU90" s="3"/>
      <c r="AV90" s="3"/>
      <c r="AW90" s="3"/>
      <c r="AX90" s="3"/>
      <c r="AY90" s="3"/>
      <c r="AZ90" s="3"/>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row>
    <row r="91" spans="2:230" x14ac:dyDescent="0.25">
      <c r="B91" s="1"/>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8"/>
      <c r="AQ91" s="3"/>
      <c r="AR91" s="3"/>
      <c r="AS91" s="3"/>
      <c r="AT91" s="3"/>
      <c r="AU91" s="3"/>
      <c r="AV91" s="3"/>
      <c r="AW91" s="3"/>
      <c r="AX91" s="3"/>
      <c r="AY91" s="3"/>
      <c r="AZ91" s="3"/>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row>
    <row r="92" spans="2:230" x14ac:dyDescent="0.25">
      <c r="B92" s="1"/>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8"/>
      <c r="AQ92" s="3"/>
      <c r="AR92" s="3"/>
      <c r="AS92" s="3"/>
      <c r="AT92" s="3"/>
      <c r="AU92" s="3"/>
      <c r="AV92" s="3"/>
      <c r="AW92" s="3"/>
      <c r="AX92" s="3"/>
      <c r="AY92" s="3"/>
      <c r="AZ92" s="3"/>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row>
    <row r="93" spans="2:230" x14ac:dyDescent="0.25">
      <c r="B93" s="1"/>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8"/>
      <c r="AQ93" s="3"/>
      <c r="AR93" s="3"/>
      <c r="AS93" s="3"/>
      <c r="AT93" s="3"/>
      <c r="AU93" s="3"/>
      <c r="AV93" s="3"/>
      <c r="AW93" s="3"/>
      <c r="AX93" s="3"/>
      <c r="AY93" s="3"/>
      <c r="AZ93" s="3"/>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row>
    <row r="94" spans="2:230" x14ac:dyDescent="0.25">
      <c r="B94" s="1"/>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8"/>
      <c r="AQ94" s="3"/>
      <c r="AR94" s="3"/>
      <c r="AS94" s="3"/>
      <c r="AT94" s="3"/>
      <c r="AU94" s="3"/>
      <c r="AV94" s="3"/>
      <c r="AW94" s="3"/>
      <c r="AX94" s="3"/>
      <c r="AY94" s="3"/>
      <c r="AZ94" s="3"/>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row>
    <row r="95" spans="2:230" x14ac:dyDescent="0.25">
      <c r="B95" s="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8"/>
      <c r="AQ95" s="3"/>
      <c r="AR95" s="3"/>
      <c r="AS95" s="3"/>
      <c r="AT95" s="3"/>
      <c r="AU95" s="3"/>
      <c r="AV95" s="3"/>
      <c r="AW95" s="3"/>
      <c r="AX95" s="3"/>
      <c r="AY95" s="3"/>
      <c r="AZ95" s="3"/>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row>
    <row r="96" spans="2:230" x14ac:dyDescent="0.25">
      <c r="B96" s="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8"/>
      <c r="AQ96" s="3"/>
      <c r="AR96" s="3"/>
      <c r="AS96" s="3"/>
      <c r="AT96" s="3"/>
      <c r="AU96" s="3"/>
      <c r="AV96" s="3"/>
      <c r="AW96" s="3"/>
      <c r="AX96" s="3"/>
      <c r="AY96" s="3"/>
      <c r="AZ96" s="3"/>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row>
    <row r="97" spans="2:230" x14ac:dyDescent="0.25">
      <c r="B97" s="1"/>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8"/>
      <c r="AQ97" s="3"/>
      <c r="AR97" s="3"/>
      <c r="AS97" s="3"/>
      <c r="AT97" s="3"/>
      <c r="AU97" s="3"/>
      <c r="AV97" s="3"/>
      <c r="AW97" s="3"/>
      <c r="AX97" s="3"/>
      <c r="AY97" s="3"/>
      <c r="AZ97" s="3"/>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row>
    <row r="98" spans="2:230" x14ac:dyDescent="0.25">
      <c r="B98" s="1"/>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8"/>
      <c r="AQ98" s="3"/>
      <c r="AR98" s="3"/>
      <c r="AS98" s="3"/>
      <c r="AT98" s="3"/>
      <c r="AU98" s="3"/>
      <c r="AV98" s="3"/>
      <c r="AW98" s="3"/>
      <c r="AX98" s="3"/>
      <c r="AY98" s="3"/>
      <c r="AZ98" s="3"/>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row>
    <row r="99" spans="2:230" x14ac:dyDescent="0.25">
      <c r="B99" s="1"/>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8"/>
      <c r="AQ99" s="3"/>
      <c r="AR99" s="3"/>
      <c r="AS99" s="3"/>
      <c r="AT99" s="3"/>
      <c r="AU99" s="3"/>
      <c r="AV99" s="3"/>
      <c r="AW99" s="3"/>
      <c r="AX99" s="3"/>
      <c r="AY99" s="3"/>
      <c r="AZ99" s="3"/>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row>
    <row r="100" spans="2:230" x14ac:dyDescent="0.25">
      <c r="B100" s="1"/>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8"/>
      <c r="AQ100" s="3"/>
      <c r="AR100" s="3"/>
      <c r="AS100" s="3"/>
      <c r="AT100" s="3"/>
      <c r="AU100" s="3"/>
      <c r="AV100" s="3"/>
      <c r="AW100" s="3"/>
      <c r="AX100" s="3"/>
      <c r="AY100" s="3"/>
      <c r="AZ100" s="3"/>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row>
    <row r="101" spans="2:230" x14ac:dyDescent="0.25">
      <c r="B101" s="1"/>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8"/>
      <c r="AQ101" s="3"/>
      <c r="AR101" s="3"/>
      <c r="AS101" s="3"/>
      <c r="AT101" s="3"/>
      <c r="AU101" s="3"/>
      <c r="AV101" s="3"/>
      <c r="AW101" s="3"/>
      <c r="AX101" s="3"/>
      <c r="AY101" s="3"/>
      <c r="AZ101" s="3"/>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row>
    <row r="102" spans="2:230" x14ac:dyDescent="0.25">
      <c r="B102" s="1"/>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8"/>
      <c r="AQ102" s="3"/>
      <c r="AR102" s="3"/>
      <c r="AS102" s="3"/>
      <c r="AT102" s="3"/>
      <c r="AU102" s="3"/>
      <c r="AV102" s="3"/>
      <c r="AW102" s="3"/>
      <c r="AX102" s="3"/>
      <c r="AY102" s="3"/>
      <c r="AZ102" s="3"/>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row>
    <row r="103" spans="2:230" x14ac:dyDescent="0.25">
      <c r="B103" s="1"/>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8"/>
      <c r="AQ103" s="3"/>
      <c r="AR103" s="3"/>
      <c r="AS103" s="3"/>
      <c r="AT103" s="3"/>
      <c r="AU103" s="3"/>
      <c r="AV103" s="3"/>
      <c r="AW103" s="3"/>
      <c r="AX103" s="3"/>
      <c r="AY103" s="3"/>
      <c r="AZ103" s="3"/>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row>
    <row r="104" spans="2:230" x14ac:dyDescent="0.25">
      <c r="B104" s="1"/>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8"/>
      <c r="AQ104" s="3"/>
      <c r="AR104" s="3"/>
      <c r="AS104" s="3"/>
      <c r="AT104" s="3"/>
      <c r="AU104" s="3"/>
      <c r="AV104" s="3"/>
      <c r="AW104" s="3"/>
      <c r="AX104" s="3"/>
      <c r="AY104" s="3"/>
      <c r="AZ104" s="3"/>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row>
    <row r="105" spans="2:230" x14ac:dyDescent="0.25">
      <c r="B105" s="1"/>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8"/>
      <c r="AQ105" s="3"/>
      <c r="AR105" s="3"/>
      <c r="AS105" s="3"/>
      <c r="AT105" s="3"/>
      <c r="AU105" s="3"/>
      <c r="AV105" s="3"/>
      <c r="AW105" s="3"/>
      <c r="AX105" s="3"/>
      <c r="AY105" s="3"/>
      <c r="AZ105" s="3"/>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row>
    <row r="106" spans="2:230" x14ac:dyDescent="0.25">
      <c r="B106" s="1"/>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8"/>
      <c r="AQ106" s="3"/>
      <c r="AR106" s="3"/>
      <c r="AS106" s="3"/>
      <c r="AT106" s="3"/>
      <c r="AU106" s="3"/>
      <c r="AV106" s="3"/>
      <c r="AW106" s="3"/>
      <c r="AX106" s="3"/>
      <c r="AY106" s="3"/>
      <c r="AZ106" s="3"/>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row>
    <row r="107" spans="2:230" x14ac:dyDescent="0.25">
      <c r="B107" s="1"/>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8"/>
      <c r="AQ107" s="3"/>
      <c r="AR107" s="3"/>
      <c r="AS107" s="3"/>
      <c r="AT107" s="3"/>
      <c r="AU107" s="3"/>
      <c r="AV107" s="3"/>
      <c r="AW107" s="3"/>
      <c r="AX107" s="3"/>
      <c r="AY107" s="3"/>
      <c r="AZ107" s="3"/>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row>
    <row r="108" spans="2:230" x14ac:dyDescent="0.25">
      <c r="B108" s="1"/>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8"/>
      <c r="AQ108" s="3"/>
      <c r="AR108" s="3"/>
      <c r="AS108" s="3"/>
      <c r="AT108" s="3"/>
      <c r="AU108" s="3"/>
      <c r="AV108" s="3"/>
      <c r="AW108" s="3"/>
      <c r="AX108" s="3"/>
      <c r="AY108" s="3"/>
      <c r="AZ108" s="3"/>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row>
    <row r="109" spans="2:230" x14ac:dyDescent="0.25">
      <c r="B109" s="1"/>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8"/>
      <c r="AQ109" s="3"/>
      <c r="AR109" s="3"/>
      <c r="AS109" s="3"/>
      <c r="AT109" s="3"/>
      <c r="AU109" s="3"/>
      <c r="AV109" s="3"/>
      <c r="AW109" s="3"/>
      <c r="AX109" s="3"/>
      <c r="AY109" s="3"/>
      <c r="AZ109" s="3"/>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row>
    <row r="110" spans="2:230" x14ac:dyDescent="0.25">
      <c r="B110" s="1"/>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8"/>
      <c r="AQ110" s="3"/>
      <c r="AR110" s="3"/>
      <c r="AS110" s="3"/>
      <c r="AT110" s="3"/>
      <c r="AU110" s="3"/>
      <c r="AV110" s="3"/>
      <c r="AW110" s="3"/>
      <c r="AX110" s="3"/>
      <c r="AY110" s="3"/>
      <c r="AZ110" s="3"/>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row>
    <row r="111" spans="2:230" x14ac:dyDescent="0.25">
      <c r="B111" s="1"/>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8"/>
      <c r="AQ111" s="3"/>
      <c r="AR111" s="3"/>
      <c r="AS111" s="3"/>
      <c r="AT111" s="3"/>
      <c r="AU111" s="3"/>
      <c r="AV111" s="3"/>
      <c r="AW111" s="3"/>
      <c r="AX111" s="3"/>
      <c r="AY111" s="3"/>
      <c r="AZ111" s="3"/>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row>
    <row r="112" spans="2:230" x14ac:dyDescent="0.25">
      <c r="B112" s="1"/>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8"/>
      <c r="AQ112" s="3"/>
      <c r="AR112" s="3"/>
      <c r="AS112" s="3"/>
      <c r="AT112" s="3"/>
      <c r="AU112" s="3"/>
      <c r="AV112" s="3"/>
      <c r="AW112" s="3"/>
      <c r="AX112" s="3"/>
      <c r="AY112" s="3"/>
      <c r="AZ112" s="3"/>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row>
    <row r="113" spans="2:230" x14ac:dyDescent="0.25">
      <c r="B113" s="1"/>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8"/>
      <c r="AQ113" s="3"/>
      <c r="AR113" s="3"/>
      <c r="AS113" s="3"/>
      <c r="AT113" s="3"/>
      <c r="AU113" s="3"/>
      <c r="AV113" s="3"/>
      <c r="AW113" s="3"/>
      <c r="AX113" s="3"/>
      <c r="AY113" s="3"/>
      <c r="AZ113" s="3"/>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row>
    <row r="114" spans="2:230" x14ac:dyDescent="0.25">
      <c r="B114" s="1"/>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8"/>
      <c r="AQ114" s="3"/>
      <c r="AR114" s="3"/>
      <c r="AS114" s="3"/>
      <c r="AT114" s="3"/>
      <c r="AU114" s="3"/>
      <c r="AV114" s="3"/>
      <c r="AW114" s="3"/>
      <c r="AX114" s="3"/>
      <c r="AY114" s="3"/>
      <c r="AZ114" s="3"/>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row>
    <row r="115" spans="2:230" x14ac:dyDescent="0.25">
      <c r="B115" s="1"/>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8"/>
      <c r="AQ115" s="3"/>
      <c r="AR115" s="3"/>
      <c r="AS115" s="3"/>
      <c r="AT115" s="3"/>
      <c r="AU115" s="3"/>
      <c r="AV115" s="3"/>
      <c r="AW115" s="3"/>
      <c r="AX115" s="3"/>
      <c r="AY115" s="3"/>
      <c r="AZ115" s="3"/>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row>
    <row r="116" spans="2:230" x14ac:dyDescent="0.25">
      <c r="B116" s="1"/>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8"/>
      <c r="AQ116" s="3"/>
      <c r="AR116" s="3"/>
      <c r="AS116" s="3"/>
      <c r="AT116" s="3"/>
      <c r="AU116" s="3"/>
      <c r="AV116" s="3"/>
      <c r="AW116" s="3"/>
      <c r="AX116" s="3"/>
      <c r="AY116" s="3"/>
      <c r="AZ116" s="3"/>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row>
    <row r="117" spans="2:230" x14ac:dyDescent="0.25">
      <c r="B117" s="1"/>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8"/>
      <c r="AQ117" s="3"/>
      <c r="AR117" s="3"/>
      <c r="AS117" s="3"/>
      <c r="AT117" s="3"/>
      <c r="AU117" s="3"/>
      <c r="AV117" s="3"/>
      <c r="AW117" s="3"/>
      <c r="AX117" s="3"/>
      <c r="AY117" s="3"/>
      <c r="AZ117" s="3"/>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row>
    <row r="118" spans="2:230" x14ac:dyDescent="0.25">
      <c r="B118" s="1"/>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8"/>
      <c r="AQ118" s="3"/>
      <c r="AR118" s="3"/>
      <c r="AS118" s="3"/>
      <c r="AT118" s="3"/>
      <c r="AU118" s="3"/>
      <c r="AV118" s="3"/>
      <c r="AW118" s="3"/>
      <c r="AX118" s="3"/>
      <c r="AY118" s="3"/>
      <c r="AZ118" s="3"/>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row>
    <row r="119" spans="2:230" x14ac:dyDescent="0.25">
      <c r="B119" s="1"/>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8"/>
      <c r="AQ119" s="3"/>
      <c r="AR119" s="3"/>
      <c r="AS119" s="3"/>
      <c r="AT119" s="3"/>
      <c r="AU119" s="3"/>
      <c r="AV119" s="3"/>
      <c r="AW119" s="3"/>
      <c r="AX119" s="3"/>
      <c r="AY119" s="3"/>
      <c r="AZ119" s="3"/>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row>
    <row r="120" spans="2:230" x14ac:dyDescent="0.25">
      <c r="B120" s="1"/>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8"/>
      <c r="AQ120" s="3"/>
      <c r="AR120" s="3"/>
      <c r="AS120" s="3"/>
      <c r="AT120" s="3"/>
      <c r="AU120" s="3"/>
      <c r="AV120" s="3"/>
      <c r="AW120" s="3"/>
      <c r="AX120" s="3"/>
      <c r="AY120" s="3"/>
      <c r="AZ120" s="3"/>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row>
    <row r="121" spans="2:230" x14ac:dyDescent="0.25">
      <c r="B121" s="1"/>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8"/>
      <c r="AQ121" s="3"/>
      <c r="AR121" s="3"/>
      <c r="AS121" s="3"/>
      <c r="AT121" s="3"/>
      <c r="AU121" s="3"/>
      <c r="AV121" s="3"/>
      <c r="AW121" s="3"/>
      <c r="AX121" s="3"/>
      <c r="AY121" s="3"/>
      <c r="AZ121" s="3"/>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row>
    <row r="122" spans="2:230" x14ac:dyDescent="0.25">
      <c r="B122" s="1"/>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8"/>
      <c r="AQ122" s="3"/>
      <c r="AR122" s="3"/>
      <c r="AS122" s="3"/>
      <c r="AT122" s="3"/>
      <c r="AU122" s="3"/>
      <c r="AV122" s="3"/>
      <c r="AW122" s="3"/>
      <c r="AX122" s="3"/>
      <c r="AY122" s="3"/>
      <c r="AZ122" s="3"/>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row>
    <row r="123" spans="2:230" x14ac:dyDescent="0.25">
      <c r="B123" s="1"/>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8"/>
      <c r="AQ123" s="3"/>
      <c r="AR123" s="3"/>
      <c r="AS123" s="3"/>
      <c r="AT123" s="3"/>
      <c r="AU123" s="3"/>
      <c r="AV123" s="3"/>
      <c r="AW123" s="3"/>
      <c r="AX123" s="3"/>
      <c r="AY123" s="3"/>
      <c r="AZ123" s="3"/>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row>
    <row r="124" spans="2:230" x14ac:dyDescent="0.25">
      <c r="B124" s="1"/>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8"/>
      <c r="AQ124" s="3"/>
      <c r="AR124" s="3"/>
      <c r="AS124" s="3"/>
      <c r="AT124" s="3"/>
      <c r="AU124" s="3"/>
      <c r="AV124" s="3"/>
      <c r="AW124" s="3"/>
      <c r="AX124" s="3"/>
      <c r="AY124" s="3"/>
      <c r="AZ124" s="3"/>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row>
    <row r="125" spans="2:230" x14ac:dyDescent="0.25">
      <c r="B125" s="1"/>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8"/>
      <c r="AQ125" s="3"/>
      <c r="AR125" s="3"/>
      <c r="AS125" s="3"/>
      <c r="AT125" s="3"/>
      <c r="AU125" s="3"/>
      <c r="AV125" s="3"/>
      <c r="AW125" s="3"/>
      <c r="AX125" s="3"/>
      <c r="AY125" s="3"/>
      <c r="AZ125" s="3"/>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row>
    <row r="126" spans="2:230" x14ac:dyDescent="0.25">
      <c r="B126" s="1"/>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8"/>
      <c r="AQ126" s="3"/>
      <c r="AR126" s="3"/>
      <c r="AS126" s="3"/>
      <c r="AT126" s="3"/>
      <c r="AU126" s="3"/>
      <c r="AV126" s="3"/>
      <c r="AW126" s="3"/>
      <c r="AX126" s="3"/>
      <c r="AY126" s="3"/>
      <c r="AZ126" s="3"/>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row>
    <row r="127" spans="2:230" x14ac:dyDescent="0.25">
      <c r="B127" s="1"/>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8"/>
      <c r="AQ127" s="3"/>
      <c r="AR127" s="3"/>
      <c r="AS127" s="3"/>
      <c r="AT127" s="3"/>
      <c r="AU127" s="3"/>
      <c r="AV127" s="3"/>
      <c r="AW127" s="3"/>
      <c r="AX127" s="3"/>
      <c r="AY127" s="3"/>
      <c r="AZ127" s="3"/>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row>
    <row r="128" spans="2:230" x14ac:dyDescent="0.25">
      <c r="B128" s="1"/>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8"/>
      <c r="AQ128" s="3"/>
      <c r="AR128" s="3"/>
      <c r="AS128" s="3"/>
      <c r="AT128" s="3"/>
      <c r="AU128" s="3"/>
      <c r="AV128" s="3"/>
      <c r="AW128" s="3"/>
      <c r="AX128" s="3"/>
      <c r="AY128" s="3"/>
      <c r="AZ128" s="3"/>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row>
    <row r="129" spans="2:230" x14ac:dyDescent="0.25">
      <c r="B129" s="1"/>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8"/>
      <c r="AQ129" s="3"/>
      <c r="AR129" s="3"/>
      <c r="AS129" s="3"/>
      <c r="AT129" s="3"/>
      <c r="AU129" s="3"/>
      <c r="AV129" s="3"/>
      <c r="AW129" s="3"/>
      <c r="AX129" s="3"/>
      <c r="AY129" s="3"/>
      <c r="AZ129" s="3"/>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row>
    <row r="130" spans="2:230" x14ac:dyDescent="0.25">
      <c r="B130" s="1"/>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8"/>
      <c r="AQ130" s="3"/>
      <c r="AR130" s="3"/>
      <c r="AS130" s="3"/>
      <c r="AT130" s="3"/>
      <c r="AU130" s="3"/>
      <c r="AV130" s="3"/>
      <c r="AW130" s="3"/>
      <c r="AX130" s="3"/>
      <c r="AY130" s="3"/>
      <c r="AZ130" s="3"/>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row>
    <row r="131" spans="2:230" x14ac:dyDescent="0.25">
      <c r="B131" s="1"/>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8"/>
      <c r="AQ131" s="3"/>
      <c r="AR131" s="3"/>
      <c r="AS131" s="3"/>
      <c r="AT131" s="3"/>
      <c r="AU131" s="3"/>
      <c r="AV131" s="3"/>
      <c r="AW131" s="3"/>
      <c r="AX131" s="3"/>
      <c r="AY131" s="3"/>
      <c r="AZ131" s="3"/>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row>
    <row r="132" spans="2:230" x14ac:dyDescent="0.25">
      <c r="B132" s="1"/>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8"/>
      <c r="AQ132" s="3"/>
      <c r="AR132" s="3"/>
      <c r="AS132" s="3"/>
      <c r="AT132" s="3"/>
      <c r="AU132" s="3"/>
      <c r="AV132" s="3"/>
      <c r="AW132" s="3"/>
      <c r="AX132" s="3"/>
      <c r="AY132" s="3"/>
      <c r="AZ132" s="3"/>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row>
    <row r="133" spans="2:230" x14ac:dyDescent="0.25">
      <c r="B133" s="1"/>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8"/>
      <c r="AQ133" s="3"/>
      <c r="AR133" s="3"/>
      <c r="AS133" s="3"/>
      <c r="AT133" s="3"/>
      <c r="AU133" s="3"/>
      <c r="AV133" s="3"/>
      <c r="AW133" s="3"/>
      <c r="AX133" s="3"/>
      <c r="AY133" s="3"/>
      <c r="AZ133" s="3"/>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row>
    <row r="134" spans="2:230" x14ac:dyDescent="0.25">
      <c r="B134" s="1"/>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8"/>
      <c r="AQ134" s="3"/>
      <c r="AR134" s="3"/>
      <c r="AS134" s="3"/>
      <c r="AT134" s="3"/>
      <c r="AU134" s="3"/>
      <c r="AV134" s="3"/>
      <c r="AW134" s="3"/>
      <c r="AX134" s="3"/>
      <c r="AY134" s="3"/>
      <c r="AZ134" s="3"/>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row>
    <row r="135" spans="2:230" x14ac:dyDescent="0.25">
      <c r="B135" s="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8"/>
      <c r="AQ135" s="3"/>
      <c r="AR135" s="3"/>
      <c r="AS135" s="3"/>
      <c r="AT135" s="3"/>
      <c r="AU135" s="3"/>
      <c r="AV135" s="3"/>
      <c r="AW135" s="3"/>
      <c r="AX135" s="3"/>
      <c r="AY135" s="3"/>
      <c r="AZ135" s="3"/>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row>
    <row r="136" spans="2:230" x14ac:dyDescent="0.25">
      <c r="B136" s="1"/>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8"/>
      <c r="AQ136" s="3"/>
      <c r="AR136" s="3"/>
      <c r="AS136" s="3"/>
      <c r="AT136" s="3"/>
      <c r="AU136" s="3"/>
      <c r="AV136" s="3"/>
      <c r="AW136" s="3"/>
      <c r="AX136" s="3"/>
      <c r="AY136" s="3"/>
      <c r="AZ136" s="3"/>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row>
    <row r="137" spans="2:230" x14ac:dyDescent="0.25">
      <c r="B137" s="1"/>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8"/>
      <c r="AQ137" s="3"/>
      <c r="AR137" s="3"/>
      <c r="AS137" s="3"/>
      <c r="AT137" s="3"/>
      <c r="AU137" s="3"/>
      <c r="AV137" s="3"/>
      <c r="AW137" s="3"/>
      <c r="AX137" s="3"/>
      <c r="AY137" s="3"/>
      <c r="AZ137" s="3"/>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row>
    <row r="138" spans="2:230" x14ac:dyDescent="0.25">
      <c r="B138" s="1"/>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8"/>
      <c r="AQ138" s="3"/>
      <c r="AR138" s="3"/>
      <c r="AS138" s="3"/>
      <c r="AT138" s="3"/>
      <c r="AU138" s="3"/>
      <c r="AV138" s="3"/>
      <c r="AW138" s="3"/>
      <c r="AX138" s="3"/>
      <c r="AY138" s="3"/>
      <c r="AZ138" s="3"/>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row>
    <row r="139" spans="2:230" x14ac:dyDescent="0.25">
      <c r="B139" s="1"/>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8"/>
      <c r="AQ139" s="3"/>
      <c r="AR139" s="3"/>
      <c r="AS139" s="3"/>
      <c r="AT139" s="3"/>
      <c r="AU139" s="3"/>
      <c r="AV139" s="3"/>
      <c r="AW139" s="3"/>
      <c r="AX139" s="3"/>
      <c r="AY139" s="3"/>
      <c r="AZ139" s="3"/>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row>
    <row r="140" spans="2:230" x14ac:dyDescent="0.25">
      <c r="B140" s="1"/>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8"/>
      <c r="AQ140" s="3"/>
      <c r="AR140" s="3"/>
      <c r="AS140" s="3"/>
      <c r="AT140" s="3"/>
      <c r="AU140" s="3"/>
      <c r="AV140" s="3"/>
      <c r="AW140" s="3"/>
      <c r="AX140" s="3"/>
      <c r="AY140" s="3"/>
      <c r="AZ140" s="3"/>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row>
    <row r="141" spans="2:230" x14ac:dyDescent="0.25">
      <c r="B141" s="1"/>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8"/>
      <c r="AQ141" s="3"/>
      <c r="AR141" s="3"/>
      <c r="AS141" s="3"/>
      <c r="AT141" s="3"/>
      <c r="AU141" s="3"/>
      <c r="AV141" s="3"/>
      <c r="AW141" s="3"/>
      <c r="AX141" s="3"/>
      <c r="AY141" s="3"/>
      <c r="AZ141" s="3"/>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row>
    <row r="142" spans="2:230" x14ac:dyDescent="0.25">
      <c r="B142" s="1"/>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8"/>
      <c r="AQ142" s="3"/>
      <c r="AR142" s="3"/>
      <c r="AS142" s="3"/>
      <c r="AT142" s="3"/>
      <c r="AU142" s="3"/>
      <c r="AV142" s="3"/>
      <c r="AW142" s="3"/>
      <c r="AX142" s="3"/>
      <c r="AY142" s="3"/>
      <c r="AZ142" s="3"/>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row>
    <row r="143" spans="2:230" x14ac:dyDescent="0.25">
      <c r="B143" s="1"/>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8"/>
      <c r="AQ143" s="3"/>
      <c r="AR143" s="3"/>
      <c r="AS143" s="3"/>
      <c r="AT143" s="3"/>
      <c r="AU143" s="3"/>
      <c r="AV143" s="3"/>
      <c r="AW143" s="3"/>
      <c r="AX143" s="3"/>
      <c r="AY143" s="3"/>
      <c r="AZ143" s="3"/>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row>
    <row r="144" spans="2:230" x14ac:dyDescent="0.25">
      <c r="B144" s="1"/>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8"/>
      <c r="AQ144" s="3"/>
      <c r="AR144" s="3"/>
      <c r="AS144" s="3"/>
      <c r="AT144" s="3"/>
      <c r="AU144" s="3"/>
      <c r="AV144" s="3"/>
      <c r="AW144" s="3"/>
      <c r="AX144" s="3"/>
      <c r="AY144" s="3"/>
      <c r="AZ144" s="3"/>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row>
    <row r="145" spans="2:230" x14ac:dyDescent="0.25">
      <c r="B145" s="1"/>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8"/>
      <c r="AQ145" s="3"/>
      <c r="AR145" s="3"/>
      <c r="AS145" s="3"/>
      <c r="AT145" s="3"/>
      <c r="AU145" s="3"/>
      <c r="AV145" s="3"/>
      <c r="AW145" s="3"/>
      <c r="AX145" s="3"/>
      <c r="AY145" s="3"/>
      <c r="AZ145" s="3"/>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row>
    <row r="146" spans="2:230" x14ac:dyDescent="0.25">
      <c r="B146" s="1"/>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8"/>
      <c r="AQ146" s="3"/>
      <c r="AR146" s="3"/>
      <c r="AS146" s="3"/>
      <c r="AT146" s="3"/>
      <c r="AU146" s="3"/>
      <c r="AV146" s="3"/>
      <c r="AW146" s="3"/>
      <c r="AX146" s="3"/>
      <c r="AY146" s="3"/>
      <c r="AZ146" s="3"/>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row>
    <row r="147" spans="2:230" x14ac:dyDescent="0.25">
      <c r="B147" s="1"/>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8"/>
      <c r="AQ147" s="3"/>
      <c r="AR147" s="3"/>
      <c r="AS147" s="3"/>
      <c r="AT147" s="3"/>
      <c r="AU147" s="3"/>
      <c r="AV147" s="3"/>
      <c r="AW147" s="3"/>
      <c r="AX147" s="3"/>
      <c r="AY147" s="3"/>
      <c r="AZ147" s="3"/>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row>
    <row r="148" spans="2:230" x14ac:dyDescent="0.25">
      <c r="B148" s="1"/>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8"/>
      <c r="AQ148" s="3"/>
      <c r="AR148" s="3"/>
      <c r="AS148" s="3"/>
      <c r="AT148" s="3"/>
      <c r="AU148" s="3"/>
      <c r="AV148" s="3"/>
      <c r="AW148" s="3"/>
      <c r="AX148" s="3"/>
      <c r="AY148" s="3"/>
      <c r="AZ148" s="3"/>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row>
    <row r="149" spans="2:230" x14ac:dyDescent="0.25">
      <c r="B149" s="1"/>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8"/>
      <c r="AQ149" s="3"/>
      <c r="AR149" s="3"/>
      <c r="AS149" s="3"/>
      <c r="AT149" s="3"/>
      <c r="AU149" s="3"/>
      <c r="AV149" s="3"/>
      <c r="AW149" s="3"/>
      <c r="AX149" s="3"/>
      <c r="AY149" s="3"/>
      <c r="AZ149" s="3"/>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row>
    <row r="150" spans="2:230" x14ac:dyDescent="0.25">
      <c r="B150" s="1"/>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8"/>
      <c r="AQ150" s="3"/>
      <c r="AR150" s="3"/>
      <c r="AS150" s="3"/>
      <c r="AT150" s="3"/>
      <c r="AU150" s="3"/>
      <c r="AV150" s="3"/>
      <c r="AW150" s="3"/>
      <c r="AX150" s="3"/>
      <c r="AY150" s="3"/>
      <c r="AZ150" s="3"/>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row>
    <row r="151" spans="2:230" x14ac:dyDescent="0.25">
      <c r="B151" s="1"/>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8"/>
      <c r="AQ151" s="3"/>
      <c r="AR151" s="3"/>
      <c r="AS151" s="3"/>
      <c r="AT151" s="3"/>
      <c r="AU151" s="3"/>
      <c r="AV151" s="3"/>
      <c r="AW151" s="3"/>
      <c r="AX151" s="3"/>
      <c r="AY151" s="3"/>
      <c r="AZ151" s="3"/>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row>
    <row r="152" spans="2:230" x14ac:dyDescent="0.25">
      <c r="B152" s="1"/>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8"/>
      <c r="AQ152" s="3"/>
      <c r="AR152" s="3"/>
      <c r="AS152" s="3"/>
      <c r="AT152" s="3"/>
      <c r="AU152" s="3"/>
      <c r="AV152" s="3"/>
      <c r="AW152" s="3"/>
      <c r="AX152" s="3"/>
      <c r="AY152" s="3"/>
      <c r="AZ152" s="3"/>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row>
    <row r="153" spans="2:230" x14ac:dyDescent="0.25">
      <c r="B153" s="1"/>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8"/>
      <c r="AQ153" s="3"/>
      <c r="AR153" s="3"/>
      <c r="AS153" s="3"/>
      <c r="AT153" s="3"/>
      <c r="AU153" s="3"/>
      <c r="AV153" s="3"/>
      <c r="AW153" s="3"/>
      <c r="AX153" s="3"/>
      <c r="AY153" s="3"/>
      <c r="AZ153" s="3"/>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row>
    <row r="154" spans="2:230" x14ac:dyDescent="0.25">
      <c r="B154" s="1"/>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8"/>
      <c r="AQ154" s="3"/>
      <c r="AR154" s="3"/>
      <c r="AS154" s="3"/>
      <c r="AT154" s="3"/>
      <c r="AU154" s="3"/>
      <c r="AV154" s="3"/>
      <c r="AW154" s="3"/>
      <c r="AX154" s="3"/>
      <c r="AY154" s="3"/>
      <c r="AZ154" s="3"/>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row>
    <row r="155" spans="2:230" x14ac:dyDescent="0.25">
      <c r="B155" s="1"/>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8"/>
      <c r="AQ155" s="3"/>
      <c r="AR155" s="3"/>
      <c r="AS155" s="3"/>
      <c r="AT155" s="3"/>
      <c r="AU155" s="3"/>
      <c r="AV155" s="3"/>
      <c r="AW155" s="3"/>
      <c r="AX155" s="3"/>
      <c r="AY155" s="3"/>
      <c r="AZ155" s="3"/>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row>
    <row r="156" spans="2:230" x14ac:dyDescent="0.25">
      <c r="B156" s="1"/>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8"/>
      <c r="AQ156" s="3"/>
      <c r="AR156" s="3"/>
      <c r="AS156" s="3"/>
      <c r="AT156" s="3"/>
      <c r="AU156" s="3"/>
      <c r="AV156" s="3"/>
      <c r="AW156" s="3"/>
      <c r="AX156" s="3"/>
      <c r="AY156" s="3"/>
      <c r="AZ156" s="3"/>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row>
    <row r="157" spans="2:230" x14ac:dyDescent="0.25">
      <c r="B157" s="1"/>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8"/>
      <c r="AQ157" s="3"/>
      <c r="AR157" s="3"/>
      <c r="AS157" s="3"/>
      <c r="AT157" s="3"/>
      <c r="AU157" s="3"/>
      <c r="AV157" s="3"/>
      <c r="AW157" s="3"/>
      <c r="AX157" s="3"/>
      <c r="AY157" s="3"/>
      <c r="AZ157" s="3"/>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row>
    <row r="158" spans="2:230" x14ac:dyDescent="0.25">
      <c r="B158" s="1"/>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8"/>
      <c r="AQ158" s="3"/>
      <c r="AR158" s="3"/>
      <c r="AS158" s="3"/>
      <c r="AT158" s="3"/>
      <c r="AU158" s="3"/>
      <c r="AV158" s="3"/>
      <c r="AW158" s="3"/>
      <c r="AX158" s="3"/>
      <c r="AY158" s="3"/>
      <c r="AZ158" s="3"/>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row>
    <row r="159" spans="2:230" x14ac:dyDescent="0.25">
      <c r="B159" s="1"/>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8"/>
      <c r="AQ159" s="3"/>
      <c r="AR159" s="3"/>
      <c r="AS159" s="3"/>
      <c r="AT159" s="3"/>
      <c r="AU159" s="3"/>
      <c r="AV159" s="3"/>
      <c r="AW159" s="3"/>
      <c r="AX159" s="3"/>
      <c r="AY159" s="3"/>
      <c r="AZ159" s="3"/>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row>
    <row r="160" spans="2:230" x14ac:dyDescent="0.25">
      <c r="B160" s="1"/>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8"/>
      <c r="AQ160" s="3"/>
      <c r="AR160" s="3"/>
      <c r="AS160" s="3"/>
      <c r="AT160" s="3"/>
      <c r="AU160" s="3"/>
      <c r="AV160" s="3"/>
      <c r="AW160" s="3"/>
      <c r="AX160" s="3"/>
      <c r="AY160" s="3"/>
      <c r="AZ160" s="3"/>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row>
    <row r="161" spans="2:230" x14ac:dyDescent="0.25">
      <c r="B161" s="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8"/>
      <c r="AQ161" s="3"/>
      <c r="AR161" s="3"/>
      <c r="AS161" s="3"/>
      <c r="AT161" s="3"/>
      <c r="AU161" s="3"/>
      <c r="AV161" s="3"/>
      <c r="AW161" s="3"/>
      <c r="AX161" s="3"/>
      <c r="AY161" s="3"/>
      <c r="AZ161" s="3"/>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row>
    <row r="162" spans="2:230" x14ac:dyDescent="0.25">
      <c r="B162" s="1"/>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8"/>
      <c r="AQ162" s="3"/>
      <c r="AR162" s="3"/>
      <c r="AS162" s="3"/>
      <c r="AT162" s="3"/>
      <c r="AU162" s="3"/>
      <c r="AV162" s="3"/>
      <c r="AW162" s="3"/>
      <c r="AX162" s="3"/>
      <c r="AY162" s="3"/>
      <c r="AZ162" s="3"/>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row>
    <row r="163" spans="2:230" x14ac:dyDescent="0.25">
      <c r="B163" s="1"/>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8"/>
      <c r="AQ163" s="3"/>
      <c r="AR163" s="3"/>
      <c r="AS163" s="3"/>
      <c r="AT163" s="3"/>
      <c r="AU163" s="3"/>
      <c r="AV163" s="3"/>
      <c r="AW163" s="3"/>
      <c r="AX163" s="3"/>
      <c r="AY163" s="3"/>
      <c r="AZ163" s="3"/>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row>
    <row r="164" spans="2:230" x14ac:dyDescent="0.25">
      <c r="B164" s="1"/>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8"/>
      <c r="AQ164" s="3"/>
      <c r="AR164" s="3"/>
      <c r="AS164" s="3"/>
      <c r="AT164" s="3"/>
      <c r="AU164" s="3"/>
      <c r="AV164" s="3"/>
      <c r="AW164" s="3"/>
      <c r="AX164" s="3"/>
      <c r="AY164" s="3"/>
      <c r="AZ164" s="3"/>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row>
    <row r="165" spans="2:230" x14ac:dyDescent="0.25">
      <c r="B165" s="1"/>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8"/>
      <c r="AQ165" s="3"/>
      <c r="AR165" s="3"/>
      <c r="AS165" s="3"/>
      <c r="AT165" s="3"/>
      <c r="AU165" s="3"/>
      <c r="AV165" s="3"/>
      <c r="AW165" s="3"/>
      <c r="AX165" s="3"/>
      <c r="AY165" s="3"/>
      <c r="AZ165" s="3"/>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row>
    <row r="166" spans="2:230" x14ac:dyDescent="0.25">
      <c r="B166" s="1"/>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8"/>
      <c r="AQ166" s="3"/>
      <c r="AR166" s="3"/>
      <c r="AS166" s="3"/>
      <c r="AT166" s="3"/>
      <c r="AU166" s="3"/>
      <c r="AV166" s="3"/>
      <c r="AW166" s="3"/>
      <c r="AX166" s="3"/>
      <c r="AY166" s="3"/>
      <c r="AZ166" s="3"/>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row>
    <row r="167" spans="2:230" x14ac:dyDescent="0.25">
      <c r="B167" s="1"/>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8"/>
      <c r="AQ167" s="3"/>
      <c r="AR167" s="3"/>
      <c r="AS167" s="3"/>
      <c r="AT167" s="3"/>
      <c r="AU167" s="3"/>
      <c r="AV167" s="3"/>
      <c r="AW167" s="3"/>
      <c r="AX167" s="3"/>
      <c r="AY167" s="3"/>
      <c r="AZ167" s="3"/>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row>
    <row r="168" spans="2:230" x14ac:dyDescent="0.25">
      <c r="B168" s="1"/>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8"/>
      <c r="AQ168" s="3"/>
      <c r="AR168" s="3"/>
      <c r="AS168" s="3"/>
      <c r="AT168" s="3"/>
      <c r="AU168" s="3"/>
      <c r="AV168" s="3"/>
      <c r="AW168" s="3"/>
      <c r="AX168" s="3"/>
      <c r="AY168" s="3"/>
      <c r="AZ168" s="3"/>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row>
    <row r="169" spans="2:230" x14ac:dyDescent="0.25">
      <c r="B169" s="1"/>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8"/>
      <c r="AQ169" s="3"/>
      <c r="AR169" s="3"/>
      <c r="AS169" s="3"/>
      <c r="AT169" s="3"/>
      <c r="AU169" s="3"/>
      <c r="AV169" s="3"/>
      <c r="AW169" s="3"/>
      <c r="AX169" s="3"/>
      <c r="AY169" s="3"/>
      <c r="AZ169" s="3"/>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row>
    <row r="170" spans="2:230" x14ac:dyDescent="0.25">
      <c r="B170" s="1"/>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8"/>
      <c r="AQ170" s="3"/>
      <c r="AR170" s="3"/>
      <c r="AS170" s="3"/>
      <c r="AT170" s="3"/>
      <c r="AU170" s="3"/>
      <c r="AV170" s="3"/>
      <c r="AW170" s="3"/>
      <c r="AX170" s="3"/>
      <c r="AY170" s="3"/>
      <c r="AZ170" s="3"/>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row>
    <row r="171" spans="2:230" x14ac:dyDescent="0.25">
      <c r="B171" s="1"/>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8"/>
      <c r="AQ171" s="3"/>
      <c r="AR171" s="3"/>
      <c r="AS171" s="3"/>
      <c r="AT171" s="3"/>
      <c r="AU171" s="3"/>
      <c r="AV171" s="3"/>
      <c r="AW171" s="3"/>
      <c r="AX171" s="3"/>
      <c r="AY171" s="3"/>
      <c r="AZ171" s="3"/>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row>
    <row r="172" spans="2:230" x14ac:dyDescent="0.25">
      <c r="B172" s="1"/>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8"/>
      <c r="AQ172" s="3"/>
      <c r="AR172" s="3"/>
      <c r="AS172" s="3"/>
      <c r="AT172" s="3"/>
      <c r="AU172" s="3"/>
      <c r="AV172" s="3"/>
      <c r="AW172" s="3"/>
      <c r="AX172" s="3"/>
      <c r="AY172" s="3"/>
      <c r="AZ172" s="3"/>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row>
    <row r="173" spans="2:230" x14ac:dyDescent="0.25">
      <c r="B173" s="1"/>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8"/>
      <c r="AQ173" s="3"/>
      <c r="AR173" s="3"/>
      <c r="AS173" s="3"/>
      <c r="AT173" s="3"/>
      <c r="AU173" s="3"/>
      <c r="AV173" s="3"/>
      <c r="AW173" s="3"/>
      <c r="AX173" s="3"/>
      <c r="AY173" s="3"/>
      <c r="AZ173" s="3"/>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row>
    <row r="174" spans="2:230" x14ac:dyDescent="0.25">
      <c r="B174" s="1"/>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8"/>
      <c r="AQ174" s="3"/>
      <c r="AR174" s="3"/>
      <c r="AS174" s="3"/>
      <c r="AT174" s="3"/>
      <c r="AU174" s="3"/>
      <c r="AV174" s="3"/>
      <c r="AW174" s="3"/>
      <c r="AX174" s="3"/>
      <c r="AY174" s="3"/>
      <c r="AZ174" s="3"/>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row>
    <row r="175" spans="2:230" x14ac:dyDescent="0.25">
      <c r="B175" s="1"/>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8"/>
      <c r="AQ175" s="3"/>
      <c r="AR175" s="3"/>
      <c r="AS175" s="3"/>
      <c r="AT175" s="3"/>
      <c r="AU175" s="3"/>
      <c r="AV175" s="3"/>
      <c r="AW175" s="3"/>
      <c r="AX175" s="3"/>
      <c r="AY175" s="3"/>
      <c r="AZ175" s="3"/>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row>
    <row r="176" spans="2:230" x14ac:dyDescent="0.25">
      <c r="B176" s="1"/>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8"/>
      <c r="AQ176" s="3"/>
      <c r="AR176" s="3"/>
      <c r="AS176" s="3"/>
      <c r="AT176" s="3"/>
      <c r="AU176" s="3"/>
      <c r="AV176" s="3"/>
      <c r="AW176" s="3"/>
      <c r="AX176" s="3"/>
      <c r="AY176" s="3"/>
      <c r="AZ176" s="3"/>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row>
    <row r="177" spans="2:230" x14ac:dyDescent="0.25">
      <c r="B177" s="1"/>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8"/>
      <c r="AQ177" s="3"/>
      <c r="AR177" s="3"/>
      <c r="AS177" s="3"/>
      <c r="AT177" s="3"/>
      <c r="AU177" s="3"/>
      <c r="AV177" s="3"/>
      <c r="AW177" s="3"/>
      <c r="AX177" s="3"/>
      <c r="AY177" s="3"/>
      <c r="AZ177" s="3"/>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row>
    <row r="178" spans="2:230" x14ac:dyDescent="0.25">
      <c r="B178" s="1"/>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8"/>
      <c r="AQ178" s="3"/>
      <c r="AR178" s="3"/>
      <c r="AS178" s="3"/>
      <c r="AT178" s="3"/>
      <c r="AU178" s="3"/>
      <c r="AV178" s="3"/>
      <c r="AW178" s="3"/>
      <c r="AX178" s="3"/>
      <c r="AY178" s="3"/>
      <c r="AZ178" s="3"/>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row>
    <row r="179" spans="2:230" x14ac:dyDescent="0.25">
      <c r="B179" s="1"/>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8"/>
      <c r="AQ179" s="3"/>
      <c r="AR179" s="3"/>
      <c r="AS179" s="3"/>
      <c r="AT179" s="3"/>
      <c r="AU179" s="3"/>
      <c r="AV179" s="3"/>
      <c r="AW179" s="3"/>
      <c r="AX179" s="3"/>
      <c r="AY179" s="3"/>
      <c r="AZ179" s="3"/>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row>
    <row r="180" spans="2:230" x14ac:dyDescent="0.25">
      <c r="B180" s="1"/>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8"/>
      <c r="AQ180" s="3"/>
      <c r="AR180" s="3"/>
      <c r="AS180" s="3"/>
      <c r="AT180" s="3"/>
      <c r="AU180" s="3"/>
      <c r="AV180" s="3"/>
      <c r="AW180" s="3"/>
      <c r="AX180" s="3"/>
      <c r="AY180" s="3"/>
      <c r="AZ180" s="3"/>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row>
    <row r="181" spans="2:230" x14ac:dyDescent="0.25">
      <c r="B181" s="1"/>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8"/>
      <c r="AQ181" s="3"/>
      <c r="AR181" s="3"/>
      <c r="AS181" s="3"/>
      <c r="AT181" s="3"/>
      <c r="AU181" s="3"/>
      <c r="AV181" s="3"/>
      <c r="AW181" s="3"/>
      <c r="AX181" s="3"/>
      <c r="AY181" s="3"/>
      <c r="AZ181" s="3"/>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row>
    <row r="182" spans="2:230" x14ac:dyDescent="0.25">
      <c r="B182" s="1"/>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8"/>
      <c r="AQ182" s="3"/>
      <c r="AR182" s="3"/>
      <c r="AS182" s="3"/>
      <c r="AT182" s="3"/>
      <c r="AU182" s="3"/>
      <c r="AV182" s="3"/>
      <c r="AW182" s="3"/>
      <c r="AX182" s="3"/>
      <c r="AY182" s="3"/>
      <c r="AZ182" s="3"/>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row>
    <row r="183" spans="2:230" x14ac:dyDescent="0.25">
      <c r="B183" s="1"/>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8"/>
      <c r="AQ183" s="3"/>
      <c r="AR183" s="3"/>
      <c r="AS183" s="3"/>
      <c r="AT183" s="3"/>
      <c r="AU183" s="3"/>
      <c r="AV183" s="3"/>
      <c r="AW183" s="3"/>
      <c r="AX183" s="3"/>
      <c r="AY183" s="3"/>
      <c r="AZ183" s="3"/>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row>
    <row r="184" spans="2:230" x14ac:dyDescent="0.25">
      <c r="B184" s="1"/>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8"/>
      <c r="AQ184" s="3"/>
      <c r="AR184" s="3"/>
      <c r="AS184" s="3"/>
      <c r="AT184" s="3"/>
      <c r="AU184" s="3"/>
      <c r="AV184" s="3"/>
      <c r="AW184" s="3"/>
      <c r="AX184" s="3"/>
      <c r="AY184" s="3"/>
      <c r="AZ184" s="3"/>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row>
    <row r="185" spans="2:230" x14ac:dyDescent="0.25">
      <c r="B185" s="1"/>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8"/>
      <c r="AQ185" s="3"/>
      <c r="AR185" s="3"/>
      <c r="AS185" s="3"/>
      <c r="AT185" s="3"/>
      <c r="AU185" s="3"/>
      <c r="AV185" s="3"/>
      <c r="AW185" s="3"/>
      <c r="AX185" s="3"/>
      <c r="AY185" s="3"/>
      <c r="AZ185" s="3"/>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row>
    <row r="186" spans="2:230" x14ac:dyDescent="0.25">
      <c r="B186" s="1"/>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8"/>
      <c r="AQ186" s="3"/>
      <c r="AR186" s="3"/>
      <c r="AS186" s="3"/>
      <c r="AT186" s="3"/>
      <c r="AU186" s="3"/>
      <c r="AV186" s="3"/>
      <c r="AW186" s="3"/>
      <c r="AX186" s="3"/>
      <c r="AY186" s="3"/>
      <c r="AZ186" s="3"/>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row>
    <row r="187" spans="2:230" x14ac:dyDescent="0.25">
      <c r="B187" s="1"/>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8"/>
      <c r="AQ187" s="3"/>
      <c r="AR187" s="3"/>
      <c r="AS187" s="3"/>
      <c r="AT187" s="3"/>
      <c r="AU187" s="3"/>
      <c r="AV187" s="3"/>
      <c r="AW187" s="3"/>
      <c r="AX187" s="3"/>
      <c r="AY187" s="3"/>
      <c r="AZ187" s="3"/>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row>
    <row r="188" spans="2:230" x14ac:dyDescent="0.25">
      <c r="B188" s="1"/>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8"/>
      <c r="AQ188" s="3"/>
      <c r="AR188" s="3"/>
      <c r="AS188" s="3"/>
      <c r="AT188" s="3"/>
      <c r="AU188" s="3"/>
      <c r="AV188" s="3"/>
      <c r="AW188" s="3"/>
      <c r="AX188" s="3"/>
      <c r="AY188" s="3"/>
      <c r="AZ188" s="3"/>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row>
    <row r="189" spans="2:230" x14ac:dyDescent="0.25">
      <c r="B189" s="1"/>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8"/>
      <c r="AQ189" s="3"/>
      <c r="AR189" s="3"/>
      <c r="AS189" s="3"/>
      <c r="AT189" s="3"/>
      <c r="AU189" s="3"/>
      <c r="AV189" s="3"/>
      <c r="AW189" s="3"/>
      <c r="AX189" s="3"/>
      <c r="AY189" s="3"/>
      <c r="AZ189" s="3"/>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row>
    <row r="190" spans="2:230" x14ac:dyDescent="0.25">
      <c r="B190" s="1"/>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8"/>
      <c r="AQ190" s="3"/>
      <c r="AR190" s="3"/>
      <c r="AS190" s="3"/>
      <c r="AT190" s="3"/>
      <c r="AU190" s="3"/>
      <c r="AV190" s="3"/>
      <c r="AW190" s="3"/>
      <c r="AX190" s="3"/>
      <c r="AY190" s="3"/>
      <c r="AZ190" s="3"/>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row>
    <row r="191" spans="2:230" x14ac:dyDescent="0.25">
      <c r="B191" s="1"/>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8"/>
      <c r="AQ191" s="3"/>
      <c r="AR191" s="3"/>
      <c r="AS191" s="3"/>
      <c r="AT191" s="3"/>
      <c r="AU191" s="3"/>
      <c r="AV191" s="3"/>
      <c r="AW191" s="3"/>
      <c r="AX191" s="3"/>
      <c r="AY191" s="3"/>
      <c r="AZ191" s="3"/>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row>
    <row r="192" spans="2:230" x14ac:dyDescent="0.25">
      <c r="B192" s="1"/>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8"/>
      <c r="AQ192" s="3"/>
      <c r="AR192" s="3"/>
      <c r="AS192" s="3"/>
      <c r="AT192" s="3"/>
      <c r="AU192" s="3"/>
      <c r="AV192" s="3"/>
      <c r="AW192" s="3"/>
      <c r="AX192" s="3"/>
      <c r="AY192" s="3"/>
      <c r="AZ192" s="3"/>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row>
    <row r="193" spans="2:230" x14ac:dyDescent="0.25">
      <c r="B193" s="1"/>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8"/>
      <c r="AQ193" s="3"/>
      <c r="AR193" s="3"/>
      <c r="AS193" s="3"/>
      <c r="AT193" s="3"/>
      <c r="AU193" s="3"/>
      <c r="AV193" s="3"/>
      <c r="AW193" s="3"/>
      <c r="AX193" s="3"/>
      <c r="AY193" s="3"/>
      <c r="AZ193" s="3"/>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row>
    <row r="194" spans="2:230" x14ac:dyDescent="0.25">
      <c r="B194" s="1"/>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8"/>
      <c r="AQ194" s="3"/>
      <c r="AR194" s="3"/>
      <c r="AS194" s="3"/>
      <c r="AT194" s="3"/>
      <c r="AU194" s="3"/>
      <c r="AV194" s="3"/>
      <c r="AW194" s="3"/>
      <c r="AX194" s="3"/>
      <c r="AY194" s="3"/>
      <c r="AZ194" s="3"/>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row>
    <row r="195" spans="2:230" x14ac:dyDescent="0.25">
      <c r="B195" s="1"/>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8"/>
      <c r="AQ195" s="3"/>
      <c r="AR195" s="3"/>
      <c r="AS195" s="3"/>
      <c r="AT195" s="3"/>
      <c r="AU195" s="3"/>
      <c r="AV195" s="3"/>
      <c r="AW195" s="3"/>
      <c r="AX195" s="3"/>
      <c r="AY195" s="3"/>
      <c r="AZ195" s="3"/>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row>
    <row r="196" spans="2:230" x14ac:dyDescent="0.25">
      <c r="B196" s="1"/>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8"/>
      <c r="AQ196" s="3"/>
      <c r="AR196" s="3"/>
      <c r="AS196" s="3"/>
      <c r="AT196" s="3"/>
      <c r="AU196" s="3"/>
      <c r="AV196" s="3"/>
      <c r="AW196" s="3"/>
      <c r="AX196" s="3"/>
      <c r="AY196" s="3"/>
      <c r="AZ196" s="3"/>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row>
    <row r="197" spans="2:230" x14ac:dyDescent="0.25">
      <c r="B197" s="1"/>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8"/>
      <c r="AQ197" s="3"/>
      <c r="AR197" s="3"/>
      <c r="AS197" s="3"/>
      <c r="AT197" s="3"/>
      <c r="AU197" s="3"/>
      <c r="AV197" s="3"/>
      <c r="AW197" s="3"/>
      <c r="AX197" s="3"/>
      <c r="AY197" s="3"/>
      <c r="AZ197" s="3"/>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row>
    <row r="198" spans="2:230" x14ac:dyDescent="0.25">
      <c r="B198" s="1"/>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8"/>
      <c r="AQ198" s="3"/>
      <c r="AR198" s="3"/>
      <c r="AS198" s="3"/>
      <c r="AT198" s="3"/>
      <c r="AU198" s="3"/>
      <c r="AV198" s="3"/>
      <c r="AW198" s="3"/>
      <c r="AX198" s="3"/>
      <c r="AY198" s="3"/>
      <c r="AZ198" s="3"/>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row>
    <row r="199" spans="2:230" x14ac:dyDescent="0.25">
      <c r="B199" s="1"/>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8"/>
      <c r="AQ199" s="3"/>
      <c r="AR199" s="3"/>
      <c r="AS199" s="3"/>
      <c r="AT199" s="3"/>
      <c r="AU199" s="3"/>
      <c r="AV199" s="3"/>
      <c r="AW199" s="3"/>
      <c r="AX199" s="3"/>
      <c r="AY199" s="3"/>
      <c r="AZ199" s="3"/>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row>
    <row r="200" spans="2:230" x14ac:dyDescent="0.25">
      <c r="B200" s="1"/>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8"/>
      <c r="AQ200" s="3"/>
      <c r="AR200" s="3"/>
      <c r="AS200" s="3"/>
      <c r="AT200" s="3"/>
      <c r="AU200" s="3"/>
      <c r="AV200" s="3"/>
      <c r="AW200" s="3"/>
      <c r="AX200" s="3"/>
      <c r="AY200" s="3"/>
      <c r="AZ200" s="3"/>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row>
    <row r="201" spans="2:230" x14ac:dyDescent="0.25">
      <c r="B201" s="1"/>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8"/>
      <c r="AQ201" s="3"/>
      <c r="AR201" s="3"/>
      <c r="AS201" s="3"/>
      <c r="AT201" s="3"/>
      <c r="AU201" s="3"/>
      <c r="AV201" s="3"/>
      <c r="AW201" s="3"/>
      <c r="AX201" s="3"/>
      <c r="AY201" s="3"/>
      <c r="AZ201" s="3"/>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row>
    <row r="202" spans="2:230" x14ac:dyDescent="0.25">
      <c r="B202" s="1"/>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8"/>
      <c r="AQ202" s="3"/>
      <c r="AR202" s="3"/>
      <c r="AS202" s="3"/>
      <c r="AT202" s="3"/>
      <c r="AU202" s="3"/>
      <c r="AV202" s="3"/>
      <c r="AW202" s="3"/>
      <c r="AX202" s="3"/>
      <c r="AY202" s="3"/>
      <c r="AZ202" s="3"/>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row>
    <row r="203" spans="2:230" x14ac:dyDescent="0.25">
      <c r="B203" s="1"/>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8"/>
      <c r="AQ203" s="3"/>
      <c r="AR203" s="3"/>
      <c r="AS203" s="3"/>
      <c r="AT203" s="3"/>
      <c r="AU203" s="3"/>
      <c r="AV203" s="3"/>
      <c r="AW203" s="3"/>
      <c r="AX203" s="3"/>
      <c r="AY203" s="3"/>
      <c r="AZ203" s="3"/>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row>
    <row r="204" spans="2:230" x14ac:dyDescent="0.25">
      <c r="B204" s="1"/>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8"/>
      <c r="AQ204" s="3"/>
      <c r="AR204" s="3"/>
      <c r="AS204" s="3"/>
      <c r="AT204" s="3"/>
      <c r="AU204" s="3"/>
      <c r="AV204" s="3"/>
      <c r="AW204" s="3"/>
      <c r="AX204" s="3"/>
      <c r="AY204" s="3"/>
      <c r="AZ204" s="3"/>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row>
    <row r="205" spans="2:230" x14ac:dyDescent="0.25">
      <c r="B205" s="1"/>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8"/>
      <c r="AQ205" s="3"/>
      <c r="AR205" s="3"/>
      <c r="AS205" s="3"/>
      <c r="AT205" s="3"/>
      <c r="AU205" s="3"/>
      <c r="AV205" s="3"/>
      <c r="AW205" s="3"/>
      <c r="AX205" s="3"/>
      <c r="AY205" s="3"/>
      <c r="AZ205" s="3"/>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row>
    <row r="206" spans="2:230" x14ac:dyDescent="0.25">
      <c r="B206" s="1"/>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8"/>
      <c r="AQ206" s="3"/>
      <c r="AR206" s="3"/>
      <c r="AS206" s="3"/>
      <c r="AT206" s="3"/>
      <c r="AU206" s="3"/>
      <c r="AV206" s="3"/>
      <c r="AW206" s="3"/>
      <c r="AX206" s="3"/>
      <c r="AY206" s="3"/>
      <c r="AZ206" s="3"/>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row>
    <row r="207" spans="2:230" x14ac:dyDescent="0.25">
      <c r="B207" s="1"/>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8"/>
      <c r="AQ207" s="3"/>
      <c r="AR207" s="3"/>
      <c r="AS207" s="3"/>
      <c r="AT207" s="3"/>
      <c r="AU207" s="3"/>
      <c r="AV207" s="3"/>
      <c r="AW207" s="3"/>
      <c r="AX207" s="3"/>
      <c r="AY207" s="3"/>
      <c r="AZ207" s="3"/>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row>
    <row r="208" spans="2:230" x14ac:dyDescent="0.25">
      <c r="B208" s="1"/>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8"/>
      <c r="AQ208" s="3"/>
      <c r="AR208" s="3"/>
      <c r="AS208" s="3"/>
      <c r="AT208" s="3"/>
      <c r="AU208" s="3"/>
      <c r="AV208" s="3"/>
      <c r="AW208" s="3"/>
      <c r="AX208" s="3"/>
      <c r="AY208" s="3"/>
      <c r="AZ208" s="3"/>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row>
    <row r="209" spans="2:230" x14ac:dyDescent="0.25">
      <c r="B209" s="1"/>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8"/>
      <c r="AQ209" s="3"/>
      <c r="AR209" s="3"/>
      <c r="AS209" s="3"/>
      <c r="AT209" s="3"/>
      <c r="AU209" s="3"/>
      <c r="AV209" s="3"/>
      <c r="AW209" s="3"/>
      <c r="AX209" s="3"/>
      <c r="AY209" s="3"/>
      <c r="AZ209" s="3"/>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row>
    <row r="210" spans="2:230" x14ac:dyDescent="0.25">
      <c r="B210" s="1"/>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8"/>
      <c r="AQ210" s="3"/>
      <c r="AR210" s="3"/>
      <c r="AS210" s="3"/>
      <c r="AT210" s="3"/>
      <c r="AU210" s="3"/>
      <c r="AV210" s="3"/>
      <c r="AW210" s="3"/>
      <c r="AX210" s="3"/>
      <c r="AY210" s="3"/>
      <c r="AZ210" s="3"/>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row>
    <row r="211" spans="2:230" x14ac:dyDescent="0.25">
      <c r="B211" s="1"/>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8"/>
      <c r="AQ211" s="3"/>
      <c r="AR211" s="3"/>
      <c r="AS211" s="3"/>
      <c r="AT211" s="3"/>
      <c r="AU211" s="3"/>
      <c r="AV211" s="3"/>
      <c r="AW211" s="3"/>
      <c r="AX211" s="3"/>
      <c r="AY211" s="3"/>
      <c r="AZ211" s="3"/>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row>
    <row r="212" spans="2:230" x14ac:dyDescent="0.25">
      <c r="B212" s="1"/>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8"/>
      <c r="AQ212" s="3"/>
      <c r="AR212" s="3"/>
      <c r="AS212" s="3"/>
      <c r="AT212" s="3"/>
      <c r="AU212" s="3"/>
      <c r="AV212" s="3"/>
      <c r="AW212" s="3"/>
      <c r="AX212" s="3"/>
      <c r="AY212" s="3"/>
      <c r="AZ212" s="3"/>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row>
    <row r="213" spans="2:230" x14ac:dyDescent="0.25">
      <c r="B213" s="1"/>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8"/>
      <c r="AQ213" s="3"/>
      <c r="AR213" s="3"/>
      <c r="AS213" s="3"/>
      <c r="AT213" s="3"/>
      <c r="AU213" s="3"/>
      <c r="AV213" s="3"/>
      <c r="AW213" s="3"/>
      <c r="AX213" s="3"/>
      <c r="AY213" s="3"/>
      <c r="AZ213" s="3"/>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row>
    <row r="214" spans="2:230" x14ac:dyDescent="0.25">
      <c r="B214" s="1"/>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8"/>
      <c r="AQ214" s="3"/>
      <c r="AR214" s="3"/>
      <c r="AS214" s="3"/>
      <c r="AT214" s="3"/>
      <c r="AU214" s="3"/>
      <c r="AV214" s="3"/>
      <c r="AW214" s="3"/>
      <c r="AX214" s="3"/>
      <c r="AY214" s="3"/>
      <c r="AZ214" s="3"/>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row>
    <row r="215" spans="2:230" x14ac:dyDescent="0.25">
      <c r="B215" s="1"/>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8"/>
      <c r="AQ215" s="3"/>
      <c r="AR215" s="3"/>
      <c r="AS215" s="3"/>
      <c r="AT215" s="3"/>
      <c r="AU215" s="3"/>
      <c r="AV215" s="3"/>
      <c r="AW215" s="3"/>
      <c r="AX215" s="3"/>
      <c r="AY215" s="3"/>
      <c r="AZ215" s="3"/>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row>
    <row r="216" spans="2:230" x14ac:dyDescent="0.25">
      <c r="B216" s="1"/>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8"/>
      <c r="AQ216" s="3"/>
      <c r="AR216" s="3"/>
      <c r="AS216" s="3"/>
      <c r="AT216" s="3"/>
      <c r="AU216" s="3"/>
      <c r="AV216" s="3"/>
      <c r="AW216" s="3"/>
      <c r="AX216" s="3"/>
      <c r="AY216" s="3"/>
      <c r="AZ216" s="3"/>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row>
    <row r="217" spans="2:230" x14ac:dyDescent="0.25">
      <c r="B217" s="1"/>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8"/>
      <c r="AQ217" s="3"/>
      <c r="AR217" s="3"/>
      <c r="AS217" s="3"/>
      <c r="AT217" s="3"/>
      <c r="AU217" s="3"/>
      <c r="AV217" s="3"/>
      <c r="AW217" s="3"/>
      <c r="AX217" s="3"/>
      <c r="AY217" s="3"/>
      <c r="AZ217" s="3"/>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row>
    <row r="218" spans="2:230" x14ac:dyDescent="0.25">
      <c r="B218" s="1"/>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8"/>
      <c r="AQ218" s="3"/>
      <c r="AR218" s="3"/>
      <c r="AS218" s="3"/>
      <c r="AT218" s="3"/>
      <c r="AU218" s="3"/>
      <c r="AV218" s="3"/>
      <c r="AW218" s="3"/>
      <c r="AX218" s="3"/>
      <c r="AY218" s="3"/>
      <c r="AZ218" s="3"/>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row>
    <row r="219" spans="2:230" x14ac:dyDescent="0.25">
      <c r="B219" s="1"/>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8"/>
      <c r="AQ219" s="3"/>
      <c r="AR219" s="3"/>
      <c r="AS219" s="3"/>
      <c r="AT219" s="3"/>
      <c r="AU219" s="3"/>
      <c r="AV219" s="3"/>
      <c r="AW219" s="3"/>
      <c r="AX219" s="3"/>
      <c r="AY219" s="3"/>
      <c r="AZ219" s="3"/>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row>
    <row r="220" spans="2:230" x14ac:dyDescent="0.25">
      <c r="B220" s="1"/>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8"/>
      <c r="AQ220" s="3"/>
      <c r="AR220" s="3"/>
      <c r="AS220" s="3"/>
      <c r="AT220" s="3"/>
      <c r="AU220" s="3"/>
      <c r="AV220" s="3"/>
      <c r="AW220" s="3"/>
      <c r="AX220" s="3"/>
      <c r="AY220" s="3"/>
      <c r="AZ220" s="3"/>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row>
    <row r="221" spans="2:230" x14ac:dyDescent="0.25">
      <c r="B221" s="1"/>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8"/>
      <c r="AQ221" s="3"/>
      <c r="AR221" s="3"/>
      <c r="AS221" s="3"/>
      <c r="AT221" s="3"/>
      <c r="AU221" s="3"/>
      <c r="AV221" s="3"/>
      <c r="AW221" s="3"/>
      <c r="AX221" s="3"/>
      <c r="AY221" s="3"/>
      <c r="AZ221" s="3"/>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row>
    <row r="222" spans="2:230" x14ac:dyDescent="0.25">
      <c r="B222" s="1"/>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8"/>
      <c r="AQ222" s="3"/>
      <c r="AR222" s="3"/>
      <c r="AS222" s="3"/>
      <c r="AT222" s="3"/>
      <c r="AU222" s="3"/>
      <c r="AV222" s="3"/>
      <c r="AW222" s="3"/>
      <c r="AX222" s="3"/>
      <c r="AY222" s="3"/>
      <c r="AZ222" s="3"/>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row>
    <row r="223" spans="2:230" x14ac:dyDescent="0.25">
      <c r="B223" s="1"/>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8"/>
      <c r="AQ223" s="3"/>
      <c r="AR223" s="3"/>
      <c r="AS223" s="3"/>
      <c r="AT223" s="3"/>
      <c r="AU223" s="3"/>
      <c r="AV223" s="3"/>
      <c r="AW223" s="3"/>
      <c r="AX223" s="3"/>
      <c r="AY223" s="3"/>
      <c r="AZ223" s="3"/>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row>
    <row r="224" spans="2:230" x14ac:dyDescent="0.25">
      <c r="B224" s="1"/>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8"/>
      <c r="AQ224" s="3"/>
      <c r="AR224" s="3"/>
      <c r="AS224" s="3"/>
      <c r="AT224" s="3"/>
      <c r="AU224" s="3"/>
      <c r="AV224" s="3"/>
      <c r="AW224" s="3"/>
      <c r="AX224" s="3"/>
      <c r="AY224" s="3"/>
      <c r="AZ224" s="3"/>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row>
    <row r="225" spans="2:230" x14ac:dyDescent="0.25">
      <c r="B225" s="1"/>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8"/>
      <c r="AQ225" s="3"/>
      <c r="AR225" s="3"/>
      <c r="AS225" s="3"/>
      <c r="AT225" s="3"/>
      <c r="AU225" s="3"/>
      <c r="AV225" s="3"/>
      <c r="AW225" s="3"/>
      <c r="AX225" s="3"/>
      <c r="AY225" s="3"/>
      <c r="AZ225" s="3"/>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row>
    <row r="226" spans="2:230" x14ac:dyDescent="0.25">
      <c r="B226" s="1"/>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8"/>
      <c r="AQ226" s="3"/>
      <c r="AR226" s="3"/>
      <c r="AS226" s="3"/>
      <c r="AT226" s="3"/>
      <c r="AU226" s="3"/>
      <c r="AV226" s="3"/>
      <c r="AW226" s="3"/>
      <c r="AX226" s="3"/>
      <c r="AY226" s="3"/>
      <c r="AZ226" s="3"/>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row>
    <row r="227" spans="2:230" x14ac:dyDescent="0.25">
      <c r="B227" s="1"/>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8"/>
      <c r="AQ227" s="3"/>
      <c r="AR227" s="3"/>
      <c r="AS227" s="3"/>
      <c r="AT227" s="3"/>
      <c r="AU227" s="3"/>
      <c r="AV227" s="3"/>
      <c r="AW227" s="3"/>
      <c r="AX227" s="3"/>
      <c r="AY227" s="3"/>
      <c r="AZ227" s="3"/>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row>
    <row r="228" spans="2:230" x14ac:dyDescent="0.25">
      <c r="B228" s="1"/>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8"/>
      <c r="AQ228" s="3"/>
      <c r="AR228" s="3"/>
      <c r="AS228" s="3"/>
      <c r="AT228" s="3"/>
      <c r="AU228" s="3"/>
      <c r="AV228" s="3"/>
      <c r="AW228" s="3"/>
      <c r="AX228" s="3"/>
      <c r="AY228" s="3"/>
      <c r="AZ228" s="3"/>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row>
    <row r="229" spans="2:230" x14ac:dyDescent="0.25">
      <c r="B229" s="1"/>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8"/>
      <c r="AQ229" s="3"/>
      <c r="AR229" s="3"/>
      <c r="AS229" s="3"/>
      <c r="AT229" s="3"/>
      <c r="AU229" s="3"/>
      <c r="AV229" s="3"/>
      <c r="AW229" s="3"/>
      <c r="AX229" s="3"/>
      <c r="AY229" s="3"/>
      <c r="AZ229" s="3"/>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row>
    <row r="230" spans="2:230" x14ac:dyDescent="0.25">
      <c r="B230" s="1"/>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8"/>
      <c r="AQ230" s="3"/>
      <c r="AR230" s="3"/>
      <c r="AS230" s="3"/>
      <c r="AT230" s="3"/>
      <c r="AU230" s="3"/>
      <c r="AV230" s="3"/>
      <c r="AW230" s="3"/>
      <c r="AX230" s="3"/>
      <c r="AY230" s="3"/>
      <c r="AZ230" s="3"/>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row>
    <row r="231" spans="2:230" x14ac:dyDescent="0.25">
      <c r="B231" s="1"/>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8"/>
      <c r="AQ231" s="3"/>
      <c r="AR231" s="3"/>
      <c r="AS231" s="3"/>
      <c r="AT231" s="3"/>
      <c r="AU231" s="3"/>
      <c r="AV231" s="3"/>
      <c r="AW231" s="3"/>
      <c r="AX231" s="3"/>
      <c r="AY231" s="3"/>
      <c r="AZ231" s="3"/>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row>
    <row r="232" spans="2:230" x14ac:dyDescent="0.25">
      <c r="B232" s="1"/>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8"/>
      <c r="AQ232" s="3"/>
      <c r="AR232" s="3"/>
      <c r="AS232" s="3"/>
      <c r="AT232" s="3"/>
      <c r="AU232" s="3"/>
      <c r="AV232" s="3"/>
      <c r="AW232" s="3"/>
      <c r="AX232" s="3"/>
      <c r="AY232" s="3"/>
      <c r="AZ232" s="3"/>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row>
    <row r="233" spans="2:230" x14ac:dyDescent="0.25">
      <c r="B233" s="1"/>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8"/>
      <c r="AQ233" s="3"/>
      <c r="AR233" s="3"/>
      <c r="AS233" s="3"/>
      <c r="AT233" s="3"/>
      <c r="AU233" s="3"/>
      <c r="AV233" s="3"/>
      <c r="AW233" s="3"/>
      <c r="AX233" s="3"/>
      <c r="AY233" s="3"/>
      <c r="AZ233" s="3"/>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row>
    <row r="234" spans="2:230" x14ac:dyDescent="0.25">
      <c r="B234" s="1"/>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8"/>
      <c r="AQ234" s="3"/>
      <c r="AR234" s="3"/>
      <c r="AS234" s="3"/>
      <c r="AT234" s="3"/>
      <c r="AU234" s="3"/>
      <c r="AV234" s="3"/>
      <c r="AW234" s="3"/>
      <c r="AX234" s="3"/>
      <c r="AY234" s="3"/>
      <c r="AZ234" s="3"/>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row>
    <row r="235" spans="2:230" x14ac:dyDescent="0.25">
      <c r="B235" s="1"/>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8"/>
      <c r="AQ235" s="3"/>
      <c r="AR235" s="3"/>
      <c r="AS235" s="3"/>
      <c r="AT235" s="3"/>
      <c r="AU235" s="3"/>
      <c r="AV235" s="3"/>
      <c r="AW235" s="3"/>
      <c r="AX235" s="3"/>
      <c r="AY235" s="3"/>
      <c r="AZ235" s="3"/>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row>
    <row r="236" spans="2:230" x14ac:dyDescent="0.25">
      <c r="B236" s="1"/>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8"/>
      <c r="AQ236" s="3"/>
      <c r="AR236" s="3"/>
      <c r="AS236" s="3"/>
      <c r="AT236" s="3"/>
      <c r="AU236" s="3"/>
      <c r="AV236" s="3"/>
      <c r="AW236" s="3"/>
      <c r="AX236" s="3"/>
      <c r="AY236" s="3"/>
      <c r="AZ236" s="3"/>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row>
    <row r="237" spans="2:230" x14ac:dyDescent="0.25">
      <c r="B237" s="1"/>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8"/>
      <c r="AQ237" s="3"/>
      <c r="AR237" s="3"/>
      <c r="AS237" s="3"/>
      <c r="AT237" s="3"/>
      <c r="AU237" s="3"/>
      <c r="AV237" s="3"/>
      <c r="AW237" s="3"/>
      <c r="AX237" s="3"/>
      <c r="AY237" s="3"/>
      <c r="AZ237" s="3"/>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row>
    <row r="238" spans="2:230" x14ac:dyDescent="0.25">
      <c r="B238" s="1"/>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8"/>
      <c r="AQ238" s="3"/>
      <c r="AR238" s="3"/>
      <c r="AS238" s="3"/>
      <c r="AT238" s="3"/>
      <c r="AU238" s="3"/>
      <c r="AV238" s="3"/>
      <c r="AW238" s="3"/>
      <c r="AX238" s="3"/>
      <c r="AY238" s="3"/>
      <c r="AZ238" s="3"/>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row>
    <row r="239" spans="2:230" x14ac:dyDescent="0.25">
      <c r="B239" s="1"/>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8"/>
      <c r="AQ239" s="3"/>
      <c r="AR239" s="3"/>
      <c r="AS239" s="3"/>
      <c r="AT239" s="3"/>
      <c r="AU239" s="3"/>
      <c r="AV239" s="3"/>
      <c r="AW239" s="3"/>
      <c r="AX239" s="3"/>
      <c r="AY239" s="3"/>
      <c r="AZ239" s="3"/>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row>
    <row r="240" spans="2:230" x14ac:dyDescent="0.25">
      <c r="B240" s="1"/>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8"/>
      <c r="AQ240" s="3"/>
      <c r="AR240" s="3"/>
      <c r="AS240" s="3"/>
      <c r="AT240" s="3"/>
      <c r="AU240" s="3"/>
      <c r="AV240" s="3"/>
      <c r="AW240" s="3"/>
      <c r="AX240" s="3"/>
      <c r="AY240" s="3"/>
      <c r="AZ240" s="3"/>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row>
    <row r="241" spans="2:230" x14ac:dyDescent="0.25">
      <c r="B241" s="1"/>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8"/>
      <c r="AQ241" s="3"/>
      <c r="AR241" s="3"/>
      <c r="AS241" s="3"/>
      <c r="AT241" s="3"/>
      <c r="AU241" s="3"/>
      <c r="AV241" s="3"/>
      <c r="AW241" s="3"/>
      <c r="AX241" s="3"/>
      <c r="AY241" s="3"/>
      <c r="AZ241" s="3"/>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row>
    <row r="242" spans="2:230" x14ac:dyDescent="0.25">
      <c r="B242" s="1"/>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8"/>
      <c r="AQ242" s="3"/>
      <c r="AR242" s="3"/>
      <c r="AS242" s="3"/>
      <c r="AT242" s="3"/>
      <c r="AU242" s="3"/>
      <c r="AV242" s="3"/>
      <c r="AW242" s="3"/>
      <c r="AX242" s="3"/>
      <c r="AY242" s="3"/>
      <c r="AZ242" s="3"/>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row>
    <row r="243" spans="2:230" x14ac:dyDescent="0.25">
      <c r="B243" s="1"/>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8"/>
      <c r="AQ243" s="3"/>
      <c r="AR243" s="3"/>
      <c r="AS243" s="3"/>
      <c r="AT243" s="3"/>
      <c r="AU243" s="3"/>
      <c r="AV243" s="3"/>
      <c r="AW243" s="3"/>
      <c r="AX243" s="3"/>
      <c r="AY243" s="3"/>
      <c r="AZ243" s="3"/>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row>
    <row r="244" spans="2:230" x14ac:dyDescent="0.25">
      <c r="B244" s="1"/>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8"/>
      <c r="AQ244" s="3"/>
      <c r="AR244" s="3"/>
      <c r="AS244" s="3"/>
      <c r="AT244" s="3"/>
      <c r="AU244" s="3"/>
      <c r="AV244" s="3"/>
      <c r="AW244" s="3"/>
      <c r="AX244" s="3"/>
      <c r="AY244" s="3"/>
      <c r="AZ244" s="3"/>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row>
    <row r="245" spans="2:230" x14ac:dyDescent="0.25">
      <c r="B245" s="1"/>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8"/>
      <c r="AQ245" s="3"/>
      <c r="AR245" s="3"/>
      <c r="AS245" s="3"/>
      <c r="AT245" s="3"/>
      <c r="AU245" s="3"/>
      <c r="AV245" s="3"/>
      <c r="AW245" s="3"/>
      <c r="AX245" s="3"/>
      <c r="AY245" s="3"/>
      <c r="AZ245" s="3"/>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row>
    <row r="246" spans="2:230" x14ac:dyDescent="0.25">
      <c r="B246" s="1"/>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8"/>
      <c r="AQ246" s="3"/>
      <c r="AR246" s="3"/>
      <c r="AS246" s="3"/>
      <c r="AT246" s="3"/>
      <c r="AU246" s="3"/>
      <c r="AV246" s="3"/>
      <c r="AW246" s="3"/>
      <c r="AX246" s="3"/>
      <c r="AY246" s="3"/>
      <c r="AZ246" s="3"/>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row>
    <row r="247" spans="2:230" x14ac:dyDescent="0.25">
      <c r="B247" s="1"/>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8"/>
      <c r="AQ247" s="3"/>
      <c r="AR247" s="3"/>
      <c r="AS247" s="3"/>
      <c r="AT247" s="3"/>
      <c r="AU247" s="3"/>
      <c r="AV247" s="3"/>
      <c r="AW247" s="3"/>
      <c r="AX247" s="3"/>
      <c r="AY247" s="3"/>
      <c r="AZ247" s="3"/>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row>
    <row r="248" spans="2:230" x14ac:dyDescent="0.25">
      <c r="B248" s="1"/>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8"/>
      <c r="AQ248" s="3"/>
      <c r="AR248" s="3"/>
      <c r="AS248" s="3"/>
      <c r="AT248" s="3"/>
      <c r="AU248" s="3"/>
      <c r="AV248" s="3"/>
      <c r="AW248" s="3"/>
      <c r="AX248" s="3"/>
      <c r="AY248" s="3"/>
      <c r="AZ248" s="3"/>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row>
    <row r="249" spans="2:230" x14ac:dyDescent="0.25">
      <c r="B249" s="1"/>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8"/>
      <c r="AQ249" s="3"/>
      <c r="AR249" s="3"/>
      <c r="AS249" s="3"/>
      <c r="AT249" s="3"/>
      <c r="AU249" s="3"/>
      <c r="AV249" s="3"/>
      <c r="AW249" s="3"/>
      <c r="AX249" s="3"/>
      <c r="AY249" s="3"/>
      <c r="AZ249" s="3"/>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row>
    <row r="250" spans="2:230" x14ac:dyDescent="0.25">
      <c r="B250" s="1"/>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8"/>
      <c r="AQ250" s="3"/>
      <c r="AR250" s="3"/>
      <c r="AS250" s="3"/>
      <c r="AT250" s="3"/>
      <c r="AU250" s="3"/>
      <c r="AV250" s="3"/>
      <c r="AW250" s="3"/>
      <c r="AX250" s="3"/>
      <c r="AY250" s="3"/>
      <c r="AZ250" s="3"/>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row>
    <row r="251" spans="2:230" x14ac:dyDescent="0.25">
      <c r="B251" s="1"/>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8"/>
      <c r="AQ251" s="3"/>
      <c r="AR251" s="3"/>
      <c r="AS251" s="3"/>
      <c r="AT251" s="3"/>
      <c r="AU251" s="3"/>
      <c r="AV251" s="3"/>
      <c r="AW251" s="3"/>
      <c r="AX251" s="3"/>
      <c r="AY251" s="3"/>
      <c r="AZ251" s="3"/>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row>
    <row r="252" spans="2:230" x14ac:dyDescent="0.25">
      <c r="B252" s="1"/>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8"/>
      <c r="AQ252" s="3"/>
      <c r="AR252" s="3"/>
      <c r="AS252" s="3"/>
      <c r="AT252" s="3"/>
      <c r="AU252" s="3"/>
      <c r="AV252" s="3"/>
      <c r="AW252" s="3"/>
      <c r="AX252" s="3"/>
      <c r="AY252" s="3"/>
      <c r="AZ252" s="3"/>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row>
    <row r="253" spans="2:230" x14ac:dyDescent="0.25">
      <c r="B253" s="1"/>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8"/>
      <c r="AQ253" s="3"/>
      <c r="AR253" s="3"/>
      <c r="AS253" s="3"/>
      <c r="AT253" s="3"/>
      <c r="AU253" s="3"/>
      <c r="AV253" s="3"/>
      <c r="AW253" s="3"/>
      <c r="AX253" s="3"/>
      <c r="AY253" s="3"/>
      <c r="AZ253" s="3"/>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row>
    <row r="254" spans="2:230" x14ac:dyDescent="0.25">
      <c r="B254" s="1"/>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8"/>
      <c r="AQ254" s="3"/>
      <c r="AR254" s="3"/>
      <c r="AS254" s="3"/>
      <c r="AT254" s="3"/>
      <c r="AU254" s="3"/>
      <c r="AV254" s="3"/>
      <c r="AW254" s="3"/>
      <c r="AX254" s="3"/>
      <c r="AY254" s="3"/>
      <c r="AZ254" s="3"/>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row>
    <row r="255" spans="2:230" x14ac:dyDescent="0.25">
      <c r="B255" s="1"/>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8"/>
      <c r="AQ255" s="3"/>
      <c r="AR255" s="3"/>
      <c r="AS255" s="3"/>
      <c r="AT255" s="3"/>
      <c r="AU255" s="3"/>
      <c r="AV255" s="3"/>
      <c r="AW255" s="3"/>
      <c r="AX255" s="3"/>
      <c r="AY255" s="3"/>
      <c r="AZ255" s="3"/>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row>
    <row r="256" spans="2:230" x14ac:dyDescent="0.25">
      <c r="B256" s="1"/>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8"/>
      <c r="AQ256" s="3"/>
      <c r="AR256" s="3"/>
      <c r="AS256" s="3"/>
      <c r="AT256" s="3"/>
      <c r="AU256" s="3"/>
      <c r="AV256" s="3"/>
      <c r="AW256" s="3"/>
      <c r="AX256" s="3"/>
      <c r="AY256" s="3"/>
      <c r="AZ256" s="3"/>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row>
    <row r="257" spans="2:230" x14ac:dyDescent="0.25">
      <c r="B257" s="1"/>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8"/>
      <c r="AQ257" s="3"/>
      <c r="AR257" s="3"/>
      <c r="AS257" s="3"/>
      <c r="AT257" s="3"/>
      <c r="AU257" s="3"/>
      <c r="AV257" s="3"/>
      <c r="AW257" s="3"/>
      <c r="AX257" s="3"/>
      <c r="AY257" s="3"/>
      <c r="AZ257" s="3"/>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row>
    <row r="258" spans="2:230" x14ac:dyDescent="0.25">
      <c r="B258" s="1"/>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8"/>
      <c r="AQ258" s="3"/>
      <c r="AR258" s="3"/>
      <c r="AS258" s="3"/>
      <c r="AT258" s="3"/>
      <c r="AU258" s="3"/>
      <c r="AV258" s="3"/>
      <c r="AW258" s="3"/>
      <c r="AX258" s="3"/>
      <c r="AY258" s="3"/>
      <c r="AZ258" s="3"/>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row>
    <row r="259" spans="2:230" x14ac:dyDescent="0.25">
      <c r="B259" s="1"/>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8"/>
      <c r="AQ259" s="3"/>
      <c r="AR259" s="3"/>
      <c r="AS259" s="3"/>
      <c r="AT259" s="3"/>
      <c r="AU259" s="3"/>
      <c r="AV259" s="3"/>
      <c r="AW259" s="3"/>
      <c r="AX259" s="3"/>
      <c r="AY259" s="3"/>
      <c r="AZ259" s="3"/>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row>
    <row r="260" spans="2:230" x14ac:dyDescent="0.25">
      <c r="B260" s="1"/>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8"/>
      <c r="AQ260" s="3"/>
      <c r="AR260" s="3"/>
      <c r="AS260" s="3"/>
      <c r="AT260" s="3"/>
      <c r="AU260" s="3"/>
      <c r="AV260" s="3"/>
      <c r="AW260" s="3"/>
      <c r="AX260" s="3"/>
      <c r="AY260" s="3"/>
      <c r="AZ260" s="3"/>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row>
    <row r="261" spans="2:230" x14ac:dyDescent="0.25">
      <c r="B261" s="1"/>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8"/>
      <c r="AQ261" s="3"/>
      <c r="AR261" s="3"/>
      <c r="AS261" s="3"/>
      <c r="AT261" s="3"/>
      <c r="AU261" s="3"/>
      <c r="AV261" s="3"/>
      <c r="AW261" s="3"/>
      <c r="AX261" s="3"/>
      <c r="AY261" s="3"/>
      <c r="AZ261" s="3"/>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row>
    <row r="262" spans="2:230" x14ac:dyDescent="0.25">
      <c r="B262" s="1"/>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8"/>
      <c r="AQ262" s="3"/>
      <c r="AR262" s="3"/>
      <c r="AS262" s="3"/>
      <c r="AT262" s="3"/>
      <c r="AU262" s="3"/>
      <c r="AV262" s="3"/>
      <c r="AW262" s="3"/>
      <c r="AX262" s="3"/>
      <c r="AY262" s="3"/>
      <c r="AZ262" s="3"/>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row>
    <row r="263" spans="2:230" x14ac:dyDescent="0.25">
      <c r="B263" s="1"/>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8"/>
      <c r="AQ263" s="3"/>
      <c r="AR263" s="3"/>
      <c r="AS263" s="3"/>
      <c r="AT263" s="3"/>
      <c r="AU263" s="3"/>
      <c r="AV263" s="3"/>
      <c r="AW263" s="3"/>
      <c r="AX263" s="3"/>
      <c r="AY263" s="3"/>
      <c r="AZ263" s="3"/>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row>
    <row r="264" spans="2:230" x14ac:dyDescent="0.25">
      <c r="B264" s="1"/>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8"/>
      <c r="AQ264" s="3"/>
      <c r="AR264" s="3"/>
      <c r="AS264" s="3"/>
      <c r="AT264" s="3"/>
      <c r="AU264" s="3"/>
      <c r="AV264" s="3"/>
      <c r="AW264" s="3"/>
      <c r="AX264" s="3"/>
      <c r="AY264" s="3"/>
      <c r="AZ264" s="3"/>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row>
    <row r="265" spans="2:230" x14ac:dyDescent="0.25">
      <c r="B265" s="1"/>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8"/>
      <c r="AQ265" s="3"/>
      <c r="AR265" s="3"/>
      <c r="AS265" s="3"/>
      <c r="AT265" s="3"/>
      <c r="AU265" s="3"/>
      <c r="AV265" s="3"/>
      <c r="AW265" s="3"/>
      <c r="AX265" s="3"/>
      <c r="AY265" s="3"/>
      <c r="AZ265" s="3"/>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row>
    <row r="266" spans="2:230" x14ac:dyDescent="0.25">
      <c r="B266" s="1"/>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8"/>
      <c r="AQ266" s="3"/>
      <c r="AR266" s="3"/>
      <c r="AS266" s="3"/>
      <c r="AT266" s="3"/>
      <c r="AU266" s="3"/>
      <c r="AV266" s="3"/>
      <c r="AW266" s="3"/>
      <c r="AX266" s="3"/>
      <c r="AY266" s="3"/>
      <c r="AZ266" s="3"/>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row>
    <row r="267" spans="2:230" x14ac:dyDescent="0.25">
      <c r="B267" s="1"/>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8"/>
      <c r="AQ267" s="3"/>
      <c r="AR267" s="3"/>
      <c r="AS267" s="3"/>
      <c r="AT267" s="3"/>
      <c r="AU267" s="3"/>
      <c r="AV267" s="3"/>
      <c r="AW267" s="3"/>
      <c r="AX267" s="3"/>
      <c r="AY267" s="3"/>
      <c r="AZ267" s="3"/>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row>
    <row r="268" spans="2:230" x14ac:dyDescent="0.25">
      <c r="B268" s="1"/>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8"/>
      <c r="AQ268" s="3"/>
      <c r="AR268" s="3"/>
      <c r="AS268" s="3"/>
      <c r="AT268" s="3"/>
      <c r="AU268" s="3"/>
      <c r="AV268" s="3"/>
      <c r="AW268" s="3"/>
      <c r="AX268" s="3"/>
      <c r="AY268" s="3"/>
      <c r="AZ268" s="3"/>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row>
    <row r="269" spans="2:230" x14ac:dyDescent="0.25">
      <c r="B269" s="1"/>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8"/>
      <c r="AQ269" s="3"/>
      <c r="AR269" s="3"/>
      <c r="AS269" s="3"/>
      <c r="AT269" s="3"/>
      <c r="AU269" s="3"/>
      <c r="AV269" s="3"/>
      <c r="AW269" s="3"/>
      <c r="AX269" s="3"/>
      <c r="AY269" s="3"/>
      <c r="AZ269" s="3"/>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row>
    <row r="270" spans="2:230" x14ac:dyDescent="0.25">
      <c r="B270" s="1"/>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8"/>
      <c r="AQ270" s="3"/>
      <c r="AR270" s="3"/>
      <c r="AS270" s="3"/>
      <c r="AT270" s="3"/>
      <c r="AU270" s="3"/>
      <c r="AV270" s="3"/>
      <c r="AW270" s="3"/>
      <c r="AX270" s="3"/>
      <c r="AY270" s="3"/>
      <c r="AZ270" s="3"/>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row>
    <row r="271" spans="2:230" x14ac:dyDescent="0.25">
      <c r="B271" s="1"/>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8"/>
      <c r="AQ271" s="3"/>
      <c r="AR271" s="3"/>
      <c r="AS271" s="3"/>
      <c r="AT271" s="3"/>
      <c r="AU271" s="3"/>
      <c r="AV271" s="3"/>
      <c r="AW271" s="3"/>
      <c r="AX271" s="3"/>
      <c r="AY271" s="3"/>
      <c r="AZ271" s="3"/>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row>
    <row r="272" spans="2:230" x14ac:dyDescent="0.25">
      <c r="B272" s="1"/>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8"/>
      <c r="AQ272" s="3"/>
      <c r="AR272" s="3"/>
      <c r="AS272" s="3"/>
      <c r="AT272" s="3"/>
      <c r="AU272" s="3"/>
      <c r="AV272" s="3"/>
      <c r="AW272" s="3"/>
      <c r="AX272" s="3"/>
      <c r="AY272" s="3"/>
      <c r="AZ272" s="3"/>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row>
    <row r="273" spans="2:230" x14ac:dyDescent="0.25">
      <c r="B273" s="1"/>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8"/>
      <c r="AQ273" s="3"/>
      <c r="AR273" s="3"/>
      <c r="AS273" s="3"/>
      <c r="AT273" s="3"/>
      <c r="AU273" s="3"/>
      <c r="AV273" s="3"/>
      <c r="AW273" s="3"/>
      <c r="AX273" s="3"/>
      <c r="AY273" s="3"/>
      <c r="AZ273" s="3"/>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row>
    <row r="274" spans="2:230" x14ac:dyDescent="0.25">
      <c r="B274" s="1"/>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8"/>
      <c r="AQ274" s="3"/>
      <c r="AR274" s="3"/>
      <c r="AS274" s="3"/>
      <c r="AT274" s="3"/>
      <c r="AU274" s="3"/>
      <c r="AV274" s="3"/>
      <c r="AW274" s="3"/>
      <c r="AX274" s="3"/>
      <c r="AY274" s="3"/>
      <c r="AZ274" s="3"/>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row>
    <row r="275" spans="2:230" x14ac:dyDescent="0.25">
      <c r="B275" s="1"/>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8"/>
      <c r="AQ275" s="3"/>
      <c r="AR275" s="3"/>
      <c r="AS275" s="3"/>
      <c r="AT275" s="3"/>
      <c r="AU275" s="3"/>
      <c r="AV275" s="3"/>
      <c r="AW275" s="3"/>
      <c r="AX275" s="3"/>
      <c r="AY275" s="3"/>
      <c r="AZ275" s="3"/>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row>
    <row r="276" spans="2:230" x14ac:dyDescent="0.25">
      <c r="B276" s="1"/>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8"/>
      <c r="AQ276" s="3"/>
      <c r="AR276" s="3"/>
      <c r="AS276" s="3"/>
      <c r="AT276" s="3"/>
      <c r="AU276" s="3"/>
      <c r="AV276" s="3"/>
      <c r="AW276" s="3"/>
      <c r="AX276" s="3"/>
      <c r="AY276" s="3"/>
      <c r="AZ276" s="3"/>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row>
    <row r="277" spans="2:230" x14ac:dyDescent="0.25">
      <c r="B277" s="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8"/>
      <c r="AQ277" s="3"/>
      <c r="AR277" s="3"/>
      <c r="AS277" s="3"/>
      <c r="AT277" s="3"/>
      <c r="AU277" s="3"/>
      <c r="AV277" s="3"/>
      <c r="AW277" s="3"/>
      <c r="AX277" s="3"/>
      <c r="AY277" s="3"/>
      <c r="AZ277" s="3"/>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row>
    <row r="278" spans="2:230" x14ac:dyDescent="0.25">
      <c r="B278" s="1"/>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8"/>
      <c r="AQ278" s="3"/>
      <c r="AR278" s="3"/>
      <c r="AS278" s="3"/>
      <c r="AT278" s="3"/>
      <c r="AU278" s="3"/>
      <c r="AV278" s="3"/>
      <c r="AW278" s="3"/>
      <c r="AX278" s="3"/>
      <c r="AY278" s="3"/>
      <c r="AZ278" s="3"/>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DF6C2-AD19-4DED-8CA0-B8ACDDD61026}">
  <dimension ref="A2:AY81"/>
  <sheetViews>
    <sheetView tabSelected="1" topLeftCell="A30" workbookViewId="0">
      <selection activeCell="P44" sqref="P44"/>
    </sheetView>
  </sheetViews>
  <sheetFormatPr baseColWidth="10" defaultRowHeight="15" x14ac:dyDescent="0.25"/>
  <sheetData>
    <row r="2" spans="1:51" ht="12.75" customHeight="1" x14ac:dyDescent="0.25">
      <c r="B2" s="2">
        <v>1975</v>
      </c>
      <c r="C2" s="2">
        <v>1976</v>
      </c>
      <c r="D2" s="2">
        <v>1977</v>
      </c>
      <c r="E2" s="2">
        <v>1978</v>
      </c>
      <c r="F2" s="2">
        <v>1979</v>
      </c>
      <c r="G2" s="2">
        <v>1980</v>
      </c>
      <c r="H2" s="2">
        <v>1981</v>
      </c>
      <c r="I2" s="2">
        <v>1982</v>
      </c>
      <c r="J2" s="2">
        <v>1983</v>
      </c>
      <c r="K2" s="2">
        <v>1984</v>
      </c>
      <c r="L2" s="2">
        <v>1985</v>
      </c>
      <c r="M2" s="2">
        <v>1986</v>
      </c>
      <c r="N2" s="2">
        <v>1987</v>
      </c>
      <c r="O2" s="2">
        <v>1988</v>
      </c>
      <c r="P2" s="2">
        <v>1989</v>
      </c>
      <c r="Q2" s="2">
        <v>1990</v>
      </c>
      <c r="R2" s="2">
        <v>1991</v>
      </c>
      <c r="S2" s="2">
        <v>1992</v>
      </c>
      <c r="T2" s="2">
        <v>1993</v>
      </c>
      <c r="U2" s="2">
        <v>1994</v>
      </c>
      <c r="V2" s="2">
        <v>1995</v>
      </c>
      <c r="W2" s="2">
        <v>1996</v>
      </c>
      <c r="X2" s="2">
        <v>1997</v>
      </c>
      <c r="Y2" s="2">
        <v>1998</v>
      </c>
      <c r="Z2" s="2">
        <v>1999</v>
      </c>
      <c r="AA2" s="2">
        <v>2000</v>
      </c>
      <c r="AB2" s="2">
        <v>2001</v>
      </c>
      <c r="AC2" s="2">
        <v>2002</v>
      </c>
      <c r="AD2" s="2">
        <v>2003</v>
      </c>
      <c r="AE2" s="2">
        <v>2004</v>
      </c>
      <c r="AF2" s="2">
        <v>2005</v>
      </c>
      <c r="AG2" s="2">
        <v>2006</v>
      </c>
      <c r="AH2" s="2">
        <v>2007</v>
      </c>
      <c r="AI2" s="2">
        <v>2008</v>
      </c>
      <c r="AJ2" s="2">
        <v>2009</v>
      </c>
      <c r="AK2" s="2">
        <v>2010</v>
      </c>
      <c r="AL2" s="2">
        <v>2011</v>
      </c>
      <c r="AM2" s="2">
        <v>2012</v>
      </c>
      <c r="AN2" s="2">
        <v>2013</v>
      </c>
      <c r="AO2" s="6">
        <v>2014</v>
      </c>
      <c r="AP2" s="2">
        <v>2015</v>
      </c>
      <c r="AQ2" s="2">
        <v>2016</v>
      </c>
      <c r="AR2" s="2">
        <v>2017</v>
      </c>
      <c r="AS2" s="2">
        <v>2018</v>
      </c>
      <c r="AT2" s="2">
        <v>2019</v>
      </c>
      <c r="AU2" s="2">
        <v>2020</v>
      </c>
      <c r="AV2" s="2">
        <v>2021</v>
      </c>
      <c r="AW2" s="2">
        <v>2022</v>
      </c>
      <c r="AX2" s="2">
        <v>2023</v>
      </c>
      <c r="AY2" s="2"/>
    </row>
    <row r="3" spans="1:51" x14ac:dyDescent="0.25">
      <c r="A3" s="1" t="s">
        <v>22</v>
      </c>
      <c r="B3">
        <f>'t_5205 en niveau (2)'!C14/'t_5205 en niveau (2)'!C31</f>
        <v>0.22663630998363812</v>
      </c>
      <c r="C3">
        <f>'t_5205 en niveau (2)'!D14/'t_5205 en niveau (2)'!D31</f>
        <v>0.22830037450078083</v>
      </c>
      <c r="D3">
        <f>'t_5205 en niveau (2)'!E14/'t_5205 en niveau (2)'!E31</f>
        <v>0.23069437948713403</v>
      </c>
      <c r="E3">
        <f>'t_5205 en niveau (2)'!F14/'t_5205 en niveau (2)'!F31</f>
        <v>0.22975224366602709</v>
      </c>
      <c r="F3">
        <f>'t_5205 en niveau (2)'!G14/'t_5205 en niveau (2)'!G31</f>
        <v>0.23258860523152955</v>
      </c>
      <c r="G3">
        <f>'t_5205 en niveau (2)'!H14/'t_5205 en niveau (2)'!H31</f>
        <v>0.23567704457000868</v>
      </c>
      <c r="H3">
        <f>'t_5205 en niveau (2)'!I14/'t_5205 en niveau (2)'!I31</f>
        <v>0.24008423667789175</v>
      </c>
      <c r="I3">
        <f>'t_5205 en niveau (2)'!J14/'t_5205 en niveau (2)'!J31</f>
        <v>0.24222525533016423</v>
      </c>
      <c r="J3">
        <f>'t_5205 en niveau (2)'!K14/'t_5205 en niveau (2)'!K31</f>
        <v>0.24687755683646356</v>
      </c>
      <c r="K3">
        <f>'t_5205 en niveau (2)'!L14/'t_5205 en niveau (2)'!L31</f>
        <v>0.25225814685459247</v>
      </c>
      <c r="L3">
        <f>'t_5205 en niveau (2)'!M14/'t_5205 en niveau (2)'!M31</f>
        <v>0.25259544115040133</v>
      </c>
      <c r="M3">
        <f>'t_5205 en niveau (2)'!N14/'t_5205 en niveau (2)'!N31</f>
        <v>0.25343585324401313</v>
      </c>
      <c r="N3">
        <f>'t_5205 en niveau (2)'!O14/'t_5205 en niveau (2)'!O31</f>
        <v>0.25371136024239083</v>
      </c>
      <c r="O3">
        <f>'t_5205 en niveau (2)'!P14/'t_5205 en niveau (2)'!P31</f>
        <v>0.25358313907318702</v>
      </c>
      <c r="P3">
        <f>'t_5205 en niveau (2)'!Q14/'t_5205 en niveau (2)'!Q31</f>
        <v>0.25334067371735292</v>
      </c>
      <c r="Q3">
        <f>'t_5205 en niveau (2)'!R14/'t_5205 en niveau (2)'!R31</f>
        <v>0.25387661703777126</v>
      </c>
      <c r="R3">
        <f>'t_5205 en niveau (2)'!S14/'t_5205 en niveau (2)'!S31</f>
        <v>0.2557709509494831</v>
      </c>
      <c r="S3">
        <f>'t_5205 en niveau (2)'!T14/'t_5205 en niveau (2)'!T31</f>
        <v>0.25696524029757262</v>
      </c>
      <c r="T3">
        <f>'t_5205 en niveau (2)'!U14/'t_5205 en niveau (2)'!U31</f>
        <v>0.25949150498032275</v>
      </c>
      <c r="U3">
        <f>'t_5205 en niveau (2)'!V14/'t_5205 en niveau (2)'!V31</f>
        <v>0.26286593994604873</v>
      </c>
      <c r="V3">
        <f>'t_5205 en niveau (2)'!W14/'t_5205 en niveau (2)'!W31</f>
        <v>0.26489078055820547</v>
      </c>
      <c r="W3">
        <f>'t_5205 en niveau (2)'!X14/'t_5205 en niveau (2)'!X31</f>
        <v>0.26574029694920143</v>
      </c>
      <c r="X3">
        <f>'t_5205 en niveau (2)'!Y14/'t_5205 en niveau (2)'!Y31</f>
        <v>0.26664273373869735</v>
      </c>
      <c r="Y3">
        <f>'t_5205 en niveau (2)'!Z14/'t_5205 en niveau (2)'!Z31</f>
        <v>0.26362673250630442</v>
      </c>
      <c r="Z3">
        <f>'t_5205 en niveau (2)'!AA14/'t_5205 en niveau (2)'!AA31</f>
        <v>0.26104046126521113</v>
      </c>
      <c r="AA3">
        <f>'t_5205 en niveau (2)'!AB14/'t_5205 en niveau (2)'!AB31</f>
        <v>0.25752552776468041</v>
      </c>
      <c r="AB3">
        <f>'t_5205 en niveau (2)'!AC14/'t_5205 en niveau (2)'!AC31</f>
        <v>0.25647768508227148</v>
      </c>
      <c r="AC3">
        <f>'t_5205 en niveau (2)'!AD14/'t_5205 en niveau (2)'!AD31</f>
        <v>0.25426326189284043</v>
      </c>
      <c r="AD3">
        <f>'t_5205 en niveau (2)'!AE14/'t_5205 en niveau (2)'!AE31</f>
        <v>0.25480467176802257</v>
      </c>
      <c r="AE3">
        <f>'t_5205 en niveau (2)'!AF14/'t_5205 en niveau (2)'!AF31</f>
        <v>0.25404486383241331</v>
      </c>
      <c r="AF3">
        <f>'t_5205 en niveau (2)'!AG14/'t_5205 en niveau (2)'!AG31</f>
        <v>0.25314736705798241</v>
      </c>
      <c r="AG3">
        <f>'t_5205 en niveau (2)'!AH14/'t_5205 en niveau (2)'!AH31</f>
        <v>0.25169257651009475</v>
      </c>
      <c r="AH3">
        <f>'t_5205 en niveau (2)'!AI14/'t_5205 en niveau (2)'!AI31</f>
        <v>0.25010444213057709</v>
      </c>
      <c r="AI3">
        <f>'t_5205 en niveau (2)'!AJ14/'t_5205 en niveau (2)'!AJ31</f>
        <v>0.251606244409807</v>
      </c>
      <c r="AJ3">
        <f>'t_5205 en niveau (2)'!AK14/'t_5205 en niveau (2)'!AK31</f>
        <v>0.2528238306628387</v>
      </c>
      <c r="AK3">
        <f>'t_5205 en niveau (2)'!AL14/'t_5205 en niveau (2)'!AL31</f>
        <v>0.25198982421599186</v>
      </c>
      <c r="AL3">
        <f>'t_5205 en niveau (2)'!AM14/'t_5205 en niveau (2)'!AM31</f>
        <v>0.25247014057497008</v>
      </c>
      <c r="AM3">
        <f>'t_5205 en niveau (2)'!AN14/'t_5205 en niveau (2)'!AN31</f>
        <v>0.25296443082428899</v>
      </c>
      <c r="AN3">
        <f>'t_5205 en niveau (2)'!AO14/'t_5205 en niveau (2)'!AO31</f>
        <v>0.25340048638276258</v>
      </c>
      <c r="AO3">
        <f>'t_5205 en niveau (2)'!AP14/'t_5205 en niveau (2)'!AP31</f>
        <v>0.25315020308218511</v>
      </c>
      <c r="AP3">
        <f>'t_5205 en niveau (2)'!AQ14/'t_5205 en niveau (2)'!AQ31</f>
        <v>0.25343321447899197</v>
      </c>
      <c r="AQ3">
        <f>'t_5205 en niveau (2)'!AR14/'t_5205 en niveau (2)'!AR31</f>
        <v>0.2538734963017632</v>
      </c>
      <c r="AR3">
        <f>'t_5205 en niveau (2)'!AS14/'t_5205 en niveau (2)'!AS31</f>
        <v>0.25277051982469129</v>
      </c>
      <c r="AS3">
        <f>'t_5205 en niveau (2)'!AT14/'t_5205 en niveau (2)'!AT31</f>
        <v>0.2525708398490048</v>
      </c>
      <c r="AT3">
        <f>'t_5205 en niveau (2)'!AU14/'t_5205 en niveau (2)'!AU31</f>
        <v>0.25175713484774204</v>
      </c>
      <c r="AU3">
        <f>'t_5205 en niveau (2)'!AV14/'t_5205 en niveau (2)'!AV31</f>
        <v>0.27920957863392243</v>
      </c>
      <c r="AV3">
        <f>'t_5205 en niveau (2)'!AW14/'t_5205 en niveau (2)'!AW31</f>
        <v>0.26535286769387262</v>
      </c>
      <c r="AW3">
        <f>'t_5205 en niveau (2)'!AX14/'t_5205 en niveau (2)'!AX31</f>
        <v>0.25182206082141156</v>
      </c>
      <c r="AX3">
        <f>'t_5205 en niveau (2)'!AY14/'t_5205 en niveau (2)'!AY31</f>
        <v>0.25016428569602156</v>
      </c>
    </row>
    <row r="4" spans="1:51" x14ac:dyDescent="0.25">
      <c r="A4" s="1" t="s">
        <v>207</v>
      </c>
      <c r="B4">
        <f>('t_5205 en niveau (2)'!C8)/'t_5205 en niveau (2)'!C31</f>
        <v>0.11609032152813431</v>
      </c>
      <c r="C4">
        <f>('t_5205 en niveau (2)'!D8)/'t_5205 en niveau (2)'!D31</f>
        <v>0.11496897585782791</v>
      </c>
      <c r="D4">
        <f>('t_5205 en niveau (2)'!E8)/'t_5205 en niveau (2)'!E31</f>
        <v>0.11666603864338103</v>
      </c>
      <c r="E4">
        <f>('t_5205 en niveau (2)'!F8)/'t_5205 en niveau (2)'!F31</f>
        <v>0.11510148889698621</v>
      </c>
      <c r="F4">
        <f>('t_5205 en niveau (2)'!G8)/'t_5205 en niveau (2)'!G31</f>
        <v>0.11145006703165078</v>
      </c>
      <c r="G4">
        <f>('t_5205 en niveau (2)'!H8)/'t_5205 en niveau (2)'!H31</f>
        <v>0.10957629019229587</v>
      </c>
      <c r="H4">
        <f>('t_5205 en niveau (2)'!I8)/'t_5205 en niveau (2)'!I31</f>
        <v>0.10814902516425182</v>
      </c>
      <c r="I4">
        <f>('t_5205 en niveau (2)'!J8)/'t_5205 en niveau (2)'!J31</f>
        <v>0.10761801666117571</v>
      </c>
      <c r="J4">
        <f>('t_5205 en niveau (2)'!K8)/'t_5205 en niveau (2)'!K31</f>
        <v>0.1046507993417726</v>
      </c>
      <c r="K4">
        <f>('t_5205 en niveau (2)'!L8)/'t_5205 en niveau (2)'!L31</f>
        <v>0.10307395576998089</v>
      </c>
      <c r="L4">
        <f>('t_5205 en niveau (2)'!M8)/'t_5205 en niveau (2)'!M31</f>
        <v>0.10276630586451227</v>
      </c>
      <c r="M4">
        <f>('t_5205 en niveau (2)'!N8)/'t_5205 en niveau (2)'!N31</f>
        <v>0.10269089118458714</v>
      </c>
      <c r="N4">
        <f>('t_5205 en niveau (2)'!O8)/'t_5205 en niveau (2)'!O31</f>
        <v>0.10046627674612917</v>
      </c>
      <c r="O4">
        <f>('t_5205 en niveau (2)'!P8)/'t_5205 en niveau (2)'!P31</f>
        <v>0.1005536414171171</v>
      </c>
      <c r="P4">
        <f>('t_5205 en niveau (2)'!Q8)/'t_5205 en niveau (2)'!Q31</f>
        <v>0.10169318535036674</v>
      </c>
      <c r="Q4">
        <f>('t_5205 en niveau (2)'!R8)/'t_5205 en niveau (2)'!R31</f>
        <v>0.10081828446669054</v>
      </c>
      <c r="R4">
        <f>('t_5205 en niveau (2)'!S8)/'t_5205 en niveau (2)'!S31</f>
        <v>9.9400249285138229E-2</v>
      </c>
      <c r="S4">
        <f>('t_5205 en niveau (2)'!T8)/'t_5205 en niveau (2)'!T31</f>
        <v>9.6206264354501483E-2</v>
      </c>
      <c r="T4">
        <f>('t_5205 en niveau (2)'!U8)/'t_5205 en niveau (2)'!U31</f>
        <v>9.3031475190952104E-2</v>
      </c>
      <c r="U4">
        <f>('t_5205 en niveau (2)'!V8)/'t_5205 en niveau (2)'!V31</f>
        <v>9.1143645248308494E-2</v>
      </c>
      <c r="V4">
        <f>('t_5205 en niveau (2)'!W8)/'t_5205 en niveau (2)'!W31</f>
        <v>9.0108417656667439E-2</v>
      </c>
      <c r="W4">
        <f>('t_5205 en niveau (2)'!X8)/'t_5205 en niveau (2)'!X31</f>
        <v>8.5728361305551157E-2</v>
      </c>
      <c r="X4">
        <f>('t_5205 en niveau (2)'!Y8)/'t_5205 en niveau (2)'!Y31</f>
        <v>8.6747185131316559E-2</v>
      </c>
      <c r="Y4">
        <f>('t_5205 en niveau (2)'!Z8)/'t_5205 en niveau (2)'!Z31</f>
        <v>8.9574775660788544E-2</v>
      </c>
      <c r="Z4">
        <f>('t_5205 en niveau (2)'!AA8)/'t_5205 en niveau (2)'!AA31</f>
        <v>9.1324126297371258E-2</v>
      </c>
      <c r="AA4">
        <f>('t_5205 en niveau (2)'!AB8)/'t_5205 en niveau (2)'!AB31</f>
        <v>9.4071076899459427E-2</v>
      </c>
      <c r="AB4">
        <f>('t_5205 en niveau (2)'!AC8)/'t_5205 en niveau (2)'!AC31</f>
        <v>9.3841936946583729E-2</v>
      </c>
      <c r="AC4">
        <f>('t_5205 en niveau (2)'!AD8)/'t_5205 en niveau (2)'!AD31</f>
        <v>9.1687996106428943E-2</v>
      </c>
      <c r="AD4">
        <f>('t_5205 en niveau (2)'!AE8)/'t_5205 en niveau (2)'!AE31</f>
        <v>9.2165007767102014E-2</v>
      </c>
      <c r="AE4">
        <f>('t_5205 en niveau (2)'!AF8)/'t_5205 en niveau (2)'!AF31</f>
        <v>9.0789297032506711E-2</v>
      </c>
      <c r="AF4">
        <f>('t_5205 en niveau (2)'!AG8)/'t_5205 en niveau (2)'!AG31</f>
        <v>9.0840068929413764E-2</v>
      </c>
      <c r="AG4">
        <f>('t_5205 en niveau (2)'!AH8)/'t_5205 en niveau (2)'!AH31</f>
        <v>9.1446825023467362E-2</v>
      </c>
      <c r="AH4">
        <f>('t_5205 en niveau (2)'!AI8)/'t_5205 en niveau (2)'!AI31</f>
        <v>9.1300447669721119E-2</v>
      </c>
      <c r="AI4">
        <f>('t_5205 en niveau (2)'!AJ8)/'t_5205 en niveau (2)'!AJ31</f>
        <v>8.8889192521254545E-2</v>
      </c>
      <c r="AJ4">
        <f>('t_5205 en niveau (2)'!AK8)/'t_5205 en niveau (2)'!AK31</f>
        <v>8.515384110739356E-2</v>
      </c>
      <c r="AK4">
        <f>('t_5205 en niveau (2)'!AL8)/'t_5205 en niveau (2)'!AL31</f>
        <v>8.5116790248275218E-2</v>
      </c>
      <c r="AL4">
        <f>('t_5205 en niveau (2)'!AM8)/'t_5205 en niveau (2)'!AM31</f>
        <v>8.5126010259456958E-2</v>
      </c>
      <c r="AM4">
        <f>('t_5205 en niveau (2)'!AN8)/'t_5205 en niveau (2)'!AN31</f>
        <v>8.3537286174044406E-2</v>
      </c>
      <c r="AN4">
        <f>('t_5205 en niveau (2)'!AO8)/'t_5205 en niveau (2)'!AO31</f>
        <v>8.156234430572068E-2</v>
      </c>
      <c r="AO4">
        <f>('t_5205 en niveau (2)'!AP8)/'t_5205 en niveau (2)'!AP31</f>
        <v>8.1601142701673235E-2</v>
      </c>
      <c r="AP4">
        <f>('t_5205 en niveau (2)'!AQ8)/'t_5205 en niveau (2)'!AQ31</f>
        <v>8.1097937768429773E-2</v>
      </c>
      <c r="AQ4">
        <f>('t_5205 en niveau (2)'!AR8)/'t_5205 en niveau (2)'!AR31</f>
        <v>8.1599315468087588E-2</v>
      </c>
      <c r="AR4">
        <f>('t_5205 en niveau (2)'!AS8)/'t_5205 en niveau (2)'!AS31</f>
        <v>8.3417867139869678E-2</v>
      </c>
      <c r="AS4">
        <f>('t_5205 en niveau (2)'!AT8)/'t_5205 en niveau (2)'!AT31</f>
        <v>8.5531215078220202E-2</v>
      </c>
      <c r="AT4">
        <f>('t_5205 en niveau (2)'!AU8)/'t_5205 en niveau (2)'!AU31</f>
        <v>8.8130751597785162E-2</v>
      </c>
      <c r="AU4">
        <f>('t_5205 en niveau (2)'!AV8)/'t_5205 en niveau (2)'!AV31</f>
        <v>6.6946132554312254E-2</v>
      </c>
      <c r="AV4">
        <f>('t_5205 en niveau (2)'!AW8)/'t_5205 en niveau (2)'!AW31</f>
        <v>7.2623681421382744E-2</v>
      </c>
      <c r="AW4">
        <f>('t_5205 en niveau (2)'!AX8)/'t_5205 en niveau (2)'!AX31</f>
        <v>9.3430324481109245E-2</v>
      </c>
      <c r="AX4">
        <f>('t_5205 en niveau (2)'!AY8)/'t_5205 en niveau (2)'!AY31</f>
        <v>9.6628115994650793E-2</v>
      </c>
    </row>
    <row r="5" spans="1:51" x14ac:dyDescent="0.25">
      <c r="A5" s="1" t="s">
        <v>208</v>
      </c>
      <c r="B5">
        <f>'t_5205 en niveau (2)'!C7/'t_5205 en niveau (2)'!C31</f>
        <v>4.222665790193416E-2</v>
      </c>
      <c r="C5">
        <f>'t_5205 en niveau (2)'!D7/'t_5205 en niveau (2)'!D31</f>
        <v>4.2754354204957414E-2</v>
      </c>
      <c r="D5">
        <f>'t_5205 en niveau (2)'!E7/'t_5205 en niveau (2)'!E31</f>
        <v>4.295235963125428E-2</v>
      </c>
      <c r="E5">
        <f>'t_5205 en niveau (2)'!F7/'t_5205 en niveau (2)'!F31</f>
        <v>4.3213607958195462E-2</v>
      </c>
      <c r="F5">
        <f>'t_5205 en niveau (2)'!G7/'t_5205 en niveau (2)'!G31</f>
        <v>4.3500174465940372E-2</v>
      </c>
      <c r="G5">
        <f>'t_5205 en niveau (2)'!H7/'t_5205 en niveau (2)'!H31</f>
        <v>4.290486028829494E-2</v>
      </c>
      <c r="H5">
        <f>'t_5205 en niveau (2)'!I7/'t_5205 en niveau (2)'!I31</f>
        <v>4.3302310685830181E-2</v>
      </c>
      <c r="I5">
        <f>'t_5205 en niveau (2)'!J7/'t_5205 en niveau (2)'!J31</f>
        <v>4.2739210241445863E-2</v>
      </c>
      <c r="J5">
        <f>'t_5205 en niveau (2)'!K7/'t_5205 en niveau (2)'!K31</f>
        <v>4.1924303850997907E-2</v>
      </c>
      <c r="K5">
        <f>'t_5205 en niveau (2)'!L7/'t_5205 en niveau (2)'!L31</f>
        <v>4.0965704928287543E-2</v>
      </c>
      <c r="L5">
        <f>'t_5205 en niveau (2)'!M7/'t_5205 en niveau (2)'!M31</f>
        <v>4.0970673050764461E-2</v>
      </c>
      <c r="M5">
        <f>'t_5205 en niveau (2)'!N7/'t_5205 en niveau (2)'!N31</f>
        <v>3.9994049878432858E-2</v>
      </c>
      <c r="N5">
        <f>'t_5205 en niveau (2)'!O7/'t_5205 en niveau (2)'!O31</f>
        <v>3.9792160504183528E-2</v>
      </c>
      <c r="O5">
        <f>'t_5205 en niveau (2)'!P7/'t_5205 en niveau (2)'!P31</f>
        <v>4.0021325921561594E-2</v>
      </c>
      <c r="P5">
        <f>'t_5205 en niveau (2)'!Q7/'t_5205 en niveau (2)'!Q31</f>
        <v>4.0142209630851876E-2</v>
      </c>
      <c r="Q5">
        <f>'t_5205 en niveau (2)'!R7/'t_5205 en niveau (2)'!R31</f>
        <v>4.0156969063538883E-2</v>
      </c>
      <c r="R5">
        <f>'t_5205 en niveau (2)'!S7/'t_5205 en niveau (2)'!S31</f>
        <v>3.8356184471002273E-2</v>
      </c>
      <c r="S5">
        <f>'t_5205 en niveau (2)'!T7/'t_5205 en niveau (2)'!T31</f>
        <v>3.8322049944369607E-2</v>
      </c>
      <c r="T5">
        <f>'t_5205 en niveau (2)'!U7/'t_5205 en niveau (2)'!U31</f>
        <v>3.6647657943972421E-2</v>
      </c>
      <c r="U5">
        <f>'t_5205 en niveau (2)'!V7/'t_5205 en niveau (2)'!V31</f>
        <v>3.6393612081546012E-2</v>
      </c>
      <c r="V5">
        <f>'t_5205 en niveau (2)'!W7/'t_5205 en niveau (2)'!W31</f>
        <v>3.5732437508323611E-2</v>
      </c>
      <c r="W5">
        <f>'t_5205 en niveau (2)'!X7/'t_5205 en niveau (2)'!X31</f>
        <v>3.6709447182106683E-2</v>
      </c>
      <c r="X5">
        <f>'t_5205 en niveau (2)'!Y7/'t_5205 en niveau (2)'!Y31</f>
        <v>3.7257497627604524E-2</v>
      </c>
      <c r="Y5">
        <f>'t_5205 en niveau (2)'!Z7/'t_5205 en niveau (2)'!Z31</f>
        <v>3.7820031744111055E-2</v>
      </c>
      <c r="Z5">
        <f>'t_5205 en niveau (2)'!AA7/'t_5205 en niveau (2)'!AA31</f>
        <v>3.8935278819334021E-2</v>
      </c>
      <c r="AA5">
        <f>'t_5205 en niveau (2)'!AB7/'t_5205 en niveau (2)'!AB31</f>
        <v>3.9520062185281438E-2</v>
      </c>
      <c r="AB5">
        <f>'t_5205 en niveau (2)'!AC7/'t_5205 en niveau (2)'!AC31</f>
        <v>3.9261525356202399E-2</v>
      </c>
      <c r="AC5">
        <f>'t_5205 en niveau (2)'!AD7/'t_5205 en niveau (2)'!AD31</f>
        <v>3.9011574503645549E-2</v>
      </c>
      <c r="AD5">
        <f>'t_5205 en niveau (2)'!AE7/'t_5205 en niveau (2)'!AE31</f>
        <v>3.8391346873022265E-2</v>
      </c>
      <c r="AE5">
        <f>'t_5205 en niveau (2)'!AF7/'t_5205 en niveau (2)'!AF31</f>
        <v>3.9616593954450233E-2</v>
      </c>
      <c r="AF5">
        <f>'t_5205 en niveau (2)'!AG7/'t_5205 en niveau (2)'!AG31</f>
        <v>4.0128030741544585E-2</v>
      </c>
      <c r="AG5">
        <f>'t_5205 en niveau (2)'!AH7/'t_5205 en niveau (2)'!AH31</f>
        <v>4.0806106499537156E-2</v>
      </c>
      <c r="AH5">
        <f>'t_5205 en niveau (2)'!AI7/'t_5205 en niveau (2)'!AI31</f>
        <v>4.0945556490998895E-2</v>
      </c>
      <c r="AI5">
        <f>'t_5205 en niveau (2)'!AJ7/'t_5205 en niveau (2)'!AJ31</f>
        <v>4.1908974053096196E-2</v>
      </c>
      <c r="AJ5">
        <f>'t_5205 en niveau (2)'!AK7/'t_5205 en niveau (2)'!AK31</f>
        <v>4.090350085232982E-2</v>
      </c>
      <c r="AK5">
        <f>'t_5205 en niveau (2)'!AL7/'t_5205 en niveau (2)'!AL31</f>
        <v>4.09937557689041E-2</v>
      </c>
      <c r="AL5">
        <f>'t_5205 en niveau (2)'!AM7/'t_5205 en niveau (2)'!AM31</f>
        <v>4.1611726941228888E-2</v>
      </c>
      <c r="AM5">
        <f>'t_5205 en niveau (2)'!AN7/'t_5205 en niveau (2)'!AN31</f>
        <v>4.1180999284043139E-2</v>
      </c>
      <c r="AN5">
        <f>'t_5205 en niveau (2)'!AO7/'t_5205 en niveau (2)'!AO31</f>
        <v>4.1147192446761807E-2</v>
      </c>
      <c r="AO5">
        <f>'t_5205 en niveau (2)'!AP7/'t_5205 en niveau (2)'!AP31</f>
        <v>4.0595059952970441E-2</v>
      </c>
      <c r="AP5">
        <f>'t_5205 en niveau (2)'!AQ7/'t_5205 en niveau (2)'!AQ31</f>
        <v>4.0336911757368268E-2</v>
      </c>
      <c r="AQ5">
        <f>'t_5205 en niveau (2)'!AR7/'t_5205 en niveau (2)'!AR31</f>
        <v>3.9915533922559483E-2</v>
      </c>
      <c r="AR5">
        <f>'t_5205 en niveau (2)'!AS7/'t_5205 en niveau (2)'!AS31</f>
        <v>4.0532446543428947E-2</v>
      </c>
      <c r="AS5">
        <f>'t_5205 en niveau (2)'!AT7/'t_5205 en niveau (2)'!AT31</f>
        <v>4.0887349512093669E-2</v>
      </c>
      <c r="AT5">
        <f>'t_5205 en niveau (2)'!AU7/'t_5205 en niveau (2)'!AU31</f>
        <v>4.1471542315237891E-2</v>
      </c>
      <c r="AU5">
        <f>'t_5205 en niveau (2)'!AV7/'t_5205 en niveau (2)'!AV31</f>
        <v>2.7609131726008634E-2</v>
      </c>
      <c r="AV5">
        <f>'t_5205 en niveau (2)'!AW7/'t_5205 en niveau (2)'!AW31</f>
        <v>3.0136818483024377E-2</v>
      </c>
      <c r="AW5">
        <f>'t_5205 en niveau (2)'!AX7/'t_5205 en niveau (2)'!AX31</f>
        <v>3.6735875280208399E-2</v>
      </c>
      <c r="AX5">
        <f>'t_5205 en niveau (2)'!AY7/'t_5205 en niveau (2)'!AY31</f>
        <v>3.846117786238526E-2</v>
      </c>
    </row>
    <row r="6" spans="1:51" x14ac:dyDescent="0.25">
      <c r="A6" s="1" t="s">
        <v>209</v>
      </c>
      <c r="B6">
        <f>('t_5205 en niveau (2)'!C6+'t_5205 en niveau (2)'!C20)/'t_5205 en niveau (2)'!C31</f>
        <v>0.12295176358253644</v>
      </c>
      <c r="C6">
        <f>('t_5205 en niveau (2)'!D6+'t_5205 en niveau (2)'!D20)/'t_5205 en niveau (2)'!D31</f>
        <v>0.1182786783300858</v>
      </c>
      <c r="D6">
        <f>('t_5205 en niveau (2)'!E6+'t_5205 en niveau (2)'!E20)/'t_5205 en niveau (2)'!E31</f>
        <v>0.11520754691888081</v>
      </c>
      <c r="E6">
        <f>('t_5205 en niveau (2)'!F6+'t_5205 en niveau (2)'!F20)/'t_5205 en niveau (2)'!F31</f>
        <v>0.11194213753288357</v>
      </c>
      <c r="F6">
        <f>('t_5205 en niveau (2)'!G6+'t_5205 en niveau (2)'!G20)/'t_5205 en niveau (2)'!G31</f>
        <v>0.10731185735827957</v>
      </c>
      <c r="G6">
        <f>('t_5205 en niveau (2)'!H6+'t_5205 en niveau (2)'!H20)/'t_5205 en niveau (2)'!H31</f>
        <v>0.10519411184478197</v>
      </c>
      <c r="H6">
        <f>('t_5205 en niveau (2)'!I6+'t_5205 en niveau (2)'!I20)/'t_5205 en niveau (2)'!I31</f>
        <v>0.10130916219442368</v>
      </c>
      <c r="I6">
        <f>('t_5205 en niveau (2)'!J6+'t_5205 en niveau (2)'!J20)/'t_5205 en niveau (2)'!J31</f>
        <v>9.9413564267896645E-2</v>
      </c>
      <c r="J6">
        <f>('t_5205 en niveau (2)'!K6+'t_5205 en niveau (2)'!K20)/'t_5205 en niveau (2)'!K31</f>
        <v>9.729814207047445E-2</v>
      </c>
      <c r="K6">
        <f>('t_5205 en niveau (2)'!L6+'t_5205 en niveau (2)'!L20)/'t_5205 en niveau (2)'!L31</f>
        <v>9.5154039319167605E-2</v>
      </c>
      <c r="L6">
        <f>('t_5205 en niveau (2)'!M6+'t_5205 en niveau (2)'!M20)/'t_5205 en niveau (2)'!M31</f>
        <v>9.4553917602312604E-2</v>
      </c>
      <c r="M6">
        <f>('t_5205 en niveau (2)'!N6+'t_5205 en niveau (2)'!N20)/'t_5205 en niveau (2)'!N31</f>
        <v>9.4017050175938963E-2</v>
      </c>
      <c r="N6">
        <f>('t_5205 en niveau (2)'!O6+'t_5205 en niveau (2)'!O20)/'t_5205 en niveau (2)'!O31</f>
        <v>9.3750363370282197E-2</v>
      </c>
      <c r="O6">
        <f>('t_5205 en niveau (2)'!P6+'t_5205 en niveau (2)'!P20)/'t_5205 en niveau (2)'!P31</f>
        <v>9.2606053231549565E-2</v>
      </c>
      <c r="P6">
        <f>('t_5205 en niveau (2)'!Q6+'t_5205 en niveau (2)'!Q20)/'t_5205 en niveau (2)'!Q31</f>
        <v>9.183160622963546E-2</v>
      </c>
      <c r="Q6">
        <f>('t_5205 en niveau (2)'!R6+'t_5205 en niveau (2)'!R20)/'t_5205 en niveau (2)'!R31</f>
        <v>9.0578107404147346E-2</v>
      </c>
      <c r="R6">
        <f>('t_5205 en niveau (2)'!S6+'t_5205 en niveau (2)'!S20)/'t_5205 en niveau (2)'!S31</f>
        <v>9.0100447246865611E-2</v>
      </c>
      <c r="S6">
        <f>('t_5205 en niveau (2)'!T6+'t_5205 en niveau (2)'!T20)/'t_5205 en niveau (2)'!T31</f>
        <v>8.9539197263384912E-2</v>
      </c>
      <c r="T6">
        <f>('t_5205 en niveau (2)'!U6+'t_5205 en niveau (2)'!U20)/'t_5205 en niveau (2)'!U31</f>
        <v>8.9896859212965974E-2</v>
      </c>
      <c r="U6">
        <f>('t_5205 en niveau (2)'!V6+'t_5205 en niveau (2)'!V20)/'t_5205 en niveau (2)'!V31</f>
        <v>9.0086454694202456E-2</v>
      </c>
      <c r="V6">
        <f>('t_5205 en niveau (2)'!W6+'t_5205 en niveau (2)'!W20)/'t_5205 en niveau (2)'!W31</f>
        <v>9.0211698452690586E-2</v>
      </c>
      <c r="W6">
        <f>('t_5205 en niveau (2)'!X6+'t_5205 en niveau (2)'!X20)/'t_5205 en niveau (2)'!X31</f>
        <v>9.1891105275314175E-2</v>
      </c>
      <c r="X6">
        <f>('t_5205 en niveau (2)'!Y6+'t_5205 en niveau (2)'!Y20)/'t_5205 en niveau (2)'!Y31</f>
        <v>9.1643756607401886E-2</v>
      </c>
      <c r="Y6">
        <f>('t_5205 en niveau (2)'!Z6+'t_5205 en niveau (2)'!Z20)/'t_5205 en niveau (2)'!Z31</f>
        <v>9.3118633638717002E-2</v>
      </c>
      <c r="Z6">
        <f>('t_5205 en niveau (2)'!AA6+'t_5205 en niveau (2)'!AA20)/'t_5205 en niveau (2)'!AA31</f>
        <v>9.508001372633558E-2</v>
      </c>
      <c r="AA6">
        <f>('t_5205 en niveau (2)'!AB6+'t_5205 en niveau (2)'!AB20)/'t_5205 en niveau (2)'!AB31</f>
        <v>9.7555596979920167E-2</v>
      </c>
      <c r="AB6">
        <f>('t_5205 en niveau (2)'!AC6+'t_5205 en niveau (2)'!AC20)/'t_5205 en niveau (2)'!AC31</f>
        <v>9.8206455611242013E-2</v>
      </c>
      <c r="AC6">
        <f>('t_5205 en niveau (2)'!AD6+'t_5205 en niveau (2)'!AD20)/'t_5205 en niveau (2)'!AD31</f>
        <v>0.10002252575580912</v>
      </c>
      <c r="AD6">
        <f>('t_5205 en niveau (2)'!AE6+'t_5205 en niveau (2)'!AE20)/'t_5205 en niveau (2)'!AE31</f>
        <v>0.10029342385363328</v>
      </c>
      <c r="AE6">
        <f>('t_5205 en niveau (2)'!AF6+'t_5205 en niveau (2)'!AF20)/'t_5205 en niveau (2)'!AF31</f>
        <v>9.9360200187054867E-2</v>
      </c>
      <c r="AF6">
        <f>('t_5205 en niveau (2)'!AG6+'t_5205 en niveau (2)'!AG20)/'t_5205 en niveau (2)'!AG31</f>
        <v>9.8185677778232797E-2</v>
      </c>
      <c r="AG6">
        <f>('t_5205 en niveau (2)'!AH6+'t_5205 en niveau (2)'!AH20)/'t_5205 en niveau (2)'!AH31</f>
        <v>9.9165580917405724E-2</v>
      </c>
      <c r="AH6">
        <f>('t_5205 en niveau (2)'!AI6+'t_5205 en niveau (2)'!AI20)/'t_5205 en niveau (2)'!AI31</f>
        <v>0.10067691224528315</v>
      </c>
      <c r="AI6">
        <f>('t_5205 en niveau (2)'!AJ6+'t_5205 en niveau (2)'!AJ20)/'t_5205 en niveau (2)'!AJ31</f>
        <v>9.9039038597162413E-2</v>
      </c>
      <c r="AJ6">
        <f>('t_5205 en niveau (2)'!AK6+'t_5205 en niveau (2)'!AK20)/'t_5205 en niveau (2)'!AK31</f>
        <v>9.9930334923446495E-2</v>
      </c>
      <c r="AK6">
        <f>('t_5205 en niveau (2)'!AL6+'t_5205 en niveau (2)'!AL20)/'t_5205 en niveau (2)'!AL31</f>
        <v>0.10162685653822777</v>
      </c>
      <c r="AL6">
        <f>('t_5205 en niveau (2)'!AM6+'t_5205 en niveau (2)'!AM20)/'t_5205 en niveau (2)'!AM31</f>
        <v>0.10014741528168039</v>
      </c>
      <c r="AM6">
        <f>('t_5205 en niveau (2)'!AN6+'t_5205 en niveau (2)'!AN20)/'t_5205 en niveau (2)'!AN31</f>
        <v>9.9210450373805353E-2</v>
      </c>
      <c r="AN6">
        <f>('t_5205 en niveau (2)'!AO6+'t_5205 en niveau (2)'!AO20)/'t_5205 en niveau (2)'!AO31</f>
        <v>9.8321338193872371E-2</v>
      </c>
      <c r="AO6">
        <f>('t_5205 en niveau (2)'!AP6+'t_5205 en niveau (2)'!AP20)/'t_5205 en niveau (2)'!AP31</f>
        <v>9.8353965446877981E-2</v>
      </c>
      <c r="AP6">
        <f>('t_5205 en niveau (2)'!AQ6+'t_5205 en niveau (2)'!AQ20)/'t_5205 en niveau (2)'!AQ31</f>
        <v>9.847031008317246E-2</v>
      </c>
      <c r="AQ6">
        <f>('t_5205 en niveau (2)'!AR6+'t_5205 en niveau (2)'!AR20)/'t_5205 en niveau (2)'!AR31</f>
        <v>9.9184082735775045E-2</v>
      </c>
      <c r="AR6">
        <f>('t_5205 en niveau (2)'!AS6+'t_5205 en niveau (2)'!AS20)/'t_5205 en niveau (2)'!AS31</f>
        <v>9.9254332648679361E-2</v>
      </c>
      <c r="AS6">
        <f>('t_5205 en niveau (2)'!AT6+'t_5205 en niveau (2)'!AT20)/'t_5205 en niveau (2)'!AT31</f>
        <v>9.9618838960149364E-2</v>
      </c>
      <c r="AT6">
        <f>('t_5205 en niveau (2)'!AU6+'t_5205 en niveau (2)'!AU20)/'t_5205 en niveau (2)'!AU31</f>
        <v>0.10027021732045173</v>
      </c>
      <c r="AU6">
        <f>('t_5205 en niveau (2)'!AV6+'t_5205 en niveau (2)'!AV20)/'t_5205 en niveau (2)'!AV31</f>
        <v>8.4164358401146361E-2</v>
      </c>
      <c r="AV6">
        <f>('t_5205 en niveau (2)'!AW6+'t_5205 en niveau (2)'!AW20)/'t_5205 en niveau (2)'!AW31</f>
        <v>9.018400239075032E-2</v>
      </c>
      <c r="AW6">
        <f>('t_5205 en niveau (2)'!AX6+'t_5205 en niveau (2)'!AX20)/'t_5205 en niveau (2)'!AX31</f>
        <v>0.10103930262333298</v>
      </c>
      <c r="AX6">
        <f>('t_5205 en niveau (2)'!AY6+'t_5205 en niveau (2)'!AY20)/'t_5205 en niveau (2)'!AY31</f>
        <v>0.10125112826557772</v>
      </c>
    </row>
    <row r="7" spans="1:51" x14ac:dyDescent="0.25">
      <c r="A7" s="1" t="s">
        <v>20</v>
      </c>
      <c r="B7">
        <f>'t_5205 en niveau (2)'!C13/'t_5205 en niveau (2)'!C31</f>
        <v>4.8370767377921516E-2</v>
      </c>
      <c r="C7">
        <f>'t_5205 en niveau (2)'!D13/'t_5205 en niveau (2)'!D31</f>
        <v>4.9714633168884657E-2</v>
      </c>
      <c r="D7">
        <f>'t_5205 en niveau (2)'!E13/'t_5205 en niveau (2)'!E31</f>
        <v>4.6846842853058068E-2</v>
      </c>
      <c r="E7">
        <f>'t_5205 en niveau (2)'!F13/'t_5205 en niveau (2)'!F31</f>
        <v>4.5248230236677546E-2</v>
      </c>
      <c r="F7">
        <f>'t_5205 en niveau (2)'!G13/'t_5205 en niveau (2)'!G31</f>
        <v>4.608961631776879E-2</v>
      </c>
      <c r="G7">
        <f>'t_5205 en niveau (2)'!H13/'t_5205 en niveau (2)'!H31</f>
        <v>4.6183555320039933E-2</v>
      </c>
      <c r="H7">
        <f>'t_5205 en niveau (2)'!I13/'t_5205 en niveau (2)'!I31</f>
        <v>4.6163252234504036E-2</v>
      </c>
      <c r="I7">
        <f>'t_5205 en niveau (2)'!J13/'t_5205 en niveau (2)'!J31</f>
        <v>4.5879418270814709E-2</v>
      </c>
      <c r="J7">
        <f>'t_5205 en niveau (2)'!K13/'t_5205 en niveau (2)'!K31</f>
        <v>4.5590520054790987E-2</v>
      </c>
      <c r="K7">
        <f>'t_5205 en niveau (2)'!L13/'t_5205 en niveau (2)'!L31</f>
        <v>4.5648270147163772E-2</v>
      </c>
      <c r="L7">
        <f>'t_5205 en niveau (2)'!M13/'t_5205 en niveau (2)'!M31</f>
        <v>4.5828952749368587E-2</v>
      </c>
      <c r="M7">
        <f>'t_5205 en niveau (2)'!N13/'t_5205 en niveau (2)'!N31</f>
        <v>4.6422916859019739E-2</v>
      </c>
      <c r="N7">
        <f>'t_5205 en niveau (2)'!O13/'t_5205 en niveau (2)'!O31</f>
        <v>4.7390129285069998E-2</v>
      </c>
      <c r="O7">
        <f>'t_5205 en niveau (2)'!P13/'t_5205 en niveau (2)'!P31</f>
        <v>4.8140225939493304E-2</v>
      </c>
      <c r="P7">
        <f>'t_5205 en niveau (2)'!Q13/'t_5205 en niveau (2)'!Q31</f>
        <v>4.8737263222356414E-2</v>
      </c>
      <c r="Q7">
        <f>'t_5205 en niveau (2)'!R13/'t_5205 en niveau (2)'!R31</f>
        <v>4.8996600603104283E-2</v>
      </c>
      <c r="R7">
        <f>'t_5205 en niveau (2)'!S13/'t_5205 en niveau (2)'!S31</f>
        <v>4.8135493804531124E-2</v>
      </c>
      <c r="S7">
        <f>'t_5205 en niveau (2)'!T13/'t_5205 en niveau (2)'!T31</f>
        <v>4.7872173074887961E-2</v>
      </c>
      <c r="T7">
        <f>'t_5205 en niveau (2)'!U13/'t_5205 en niveau (2)'!U31</f>
        <v>4.8672802192407924E-2</v>
      </c>
      <c r="U7">
        <f>'t_5205 en niveau (2)'!V13/'t_5205 en niveau (2)'!V31</f>
        <v>4.9382545438464605E-2</v>
      </c>
      <c r="V7">
        <f>'t_5205 en niveau (2)'!W13/'t_5205 en niveau (2)'!W31</f>
        <v>5.159419344493095E-2</v>
      </c>
      <c r="W7">
        <f>'t_5205 en niveau (2)'!X13/'t_5205 en niveau (2)'!X31</f>
        <v>5.4020135724556322E-2</v>
      </c>
      <c r="X7">
        <f>'t_5205 en niveau (2)'!Y13/'t_5205 en niveau (2)'!Y31</f>
        <v>5.6479510290059175E-2</v>
      </c>
      <c r="Y7">
        <f>'t_5205 en niveau (2)'!Z13/'t_5205 en niveau (2)'!Z31</f>
        <v>5.8350722223581016E-2</v>
      </c>
      <c r="Z7">
        <f>'t_5205 en niveau (2)'!AA13/'t_5205 en niveau (2)'!AA31</f>
        <v>5.9851599708881015E-2</v>
      </c>
      <c r="AA7">
        <f>'t_5205 en niveau (2)'!AB13/'t_5205 en niveau (2)'!AB31</f>
        <v>6.1273945414871113E-2</v>
      </c>
      <c r="AB7">
        <f>'t_5205 en niveau (2)'!AC13/'t_5205 en niveau (2)'!AC31</f>
        <v>6.2063981833648203E-2</v>
      </c>
      <c r="AC7">
        <f>'t_5205 en niveau (2)'!AD13/'t_5205 en niveau (2)'!AD31</f>
        <v>6.2752320561346497E-2</v>
      </c>
      <c r="AD7">
        <f>'t_5205 en niveau (2)'!AE13/'t_5205 en niveau (2)'!AE31</f>
        <v>6.2507335596340835E-2</v>
      </c>
      <c r="AE7">
        <f>'t_5205 en niveau (2)'!AF13/'t_5205 en niveau (2)'!AF31</f>
        <v>6.3604292107932239E-2</v>
      </c>
      <c r="AF7">
        <f>'t_5205 en niveau (2)'!AG13/'t_5205 en niveau (2)'!AG31</f>
        <v>6.5331316067039069E-2</v>
      </c>
      <c r="AG7">
        <f>'t_5205 en niveau (2)'!AH13/'t_5205 en niveau (2)'!AH31</f>
        <v>6.6574676063727162E-2</v>
      </c>
      <c r="AH7">
        <f>'t_5205 en niveau (2)'!AI13/'t_5205 en niveau (2)'!AI31</f>
        <v>6.772303431427644E-2</v>
      </c>
      <c r="AI7">
        <f>'t_5205 en niveau (2)'!AJ13/'t_5205 en niveau (2)'!AJ31</f>
        <v>6.8654664546378502E-2</v>
      </c>
      <c r="AJ7">
        <f>'t_5205 en niveau (2)'!AK13/'t_5205 en niveau (2)'!AK31</f>
        <v>7.0485645766102362E-2</v>
      </c>
      <c r="AK7">
        <f>'t_5205 en niveau (2)'!AL13/'t_5205 en niveau (2)'!AL31</f>
        <v>6.955942457292201E-2</v>
      </c>
      <c r="AL7">
        <f>'t_5205 en niveau (2)'!AM13/'t_5205 en niveau (2)'!AM31</f>
        <v>6.9051783280338591E-2</v>
      </c>
      <c r="AM7">
        <f>'t_5205 en niveau (2)'!AN13/'t_5205 en niveau (2)'!AN31</f>
        <v>6.8523161753325401E-2</v>
      </c>
      <c r="AN7">
        <f>'t_5205 en niveau (2)'!AO13/'t_5205 en niveau (2)'!AO31</f>
        <v>6.9800366020293908E-2</v>
      </c>
      <c r="AO7">
        <f>'t_5205 en niveau (2)'!AP13/'t_5205 en niveau (2)'!AP31</f>
        <v>7.0103192957226418E-2</v>
      </c>
      <c r="AP7">
        <f>'t_5205 en niveau (2)'!AQ13/'t_5205 en niveau (2)'!AQ31</f>
        <v>7.0666838103499247E-2</v>
      </c>
      <c r="AQ7">
        <f>'t_5205 en niveau (2)'!AR13/'t_5205 en niveau (2)'!AR31</f>
        <v>6.876434211038078E-2</v>
      </c>
      <c r="AR7">
        <f>'t_5205 en niveau (2)'!AS13/'t_5205 en niveau (2)'!AS31</f>
        <v>7.013371711215749E-2</v>
      </c>
      <c r="AS7">
        <f>'t_5205 en niveau (2)'!AT13/'t_5205 en niveau (2)'!AT31</f>
        <v>7.0028584782391115E-2</v>
      </c>
      <c r="AT7">
        <f>'t_5205 en niveau (2)'!AU13/'t_5205 en niveau (2)'!AU31</f>
        <v>6.9374437423428637E-2</v>
      </c>
      <c r="AU7">
        <f>'t_5205 en niveau (2)'!AV13/'t_5205 en niveau (2)'!AV31</f>
        <v>7.5863509018811476E-2</v>
      </c>
      <c r="AV7">
        <f>'t_5205 en niveau (2)'!AW13/'t_5205 en niveau (2)'!AW31</f>
        <v>7.2734123691630334E-2</v>
      </c>
      <c r="AW7">
        <f>'t_5205 en niveau (2)'!AX13/'t_5205 en niveau (2)'!AX31</f>
        <v>6.9752443104330958E-2</v>
      </c>
      <c r="AX7">
        <f>'t_5205 en niveau (2)'!AY13/'t_5205 en niveau (2)'!AY31</f>
        <v>6.9543775852090872E-2</v>
      </c>
    </row>
    <row r="8" spans="1:51" x14ac:dyDescent="0.25">
      <c r="A8" s="1" t="s">
        <v>12</v>
      </c>
      <c r="B8">
        <f>'t_5205 en niveau (2)'!C9/'t_5205 en niveau (2)'!C31</f>
        <v>1.1294989228015797E-2</v>
      </c>
      <c r="C8">
        <f>'t_5205 en niveau (2)'!D9/'t_5205 en niveau (2)'!D31</f>
        <v>1.2140182137280102E-2</v>
      </c>
      <c r="D8">
        <f>'t_5205 en niveau (2)'!E9/'t_5205 en niveau (2)'!E31</f>
        <v>1.3002298565225388E-2</v>
      </c>
      <c r="E8">
        <f>'t_5205 en niveau (2)'!F9/'t_5205 en niveau (2)'!F31</f>
        <v>1.3576785928670272E-2</v>
      </c>
      <c r="F8">
        <f>'t_5205 en niveau (2)'!G9/'t_5205 en niveau (2)'!G31</f>
        <v>1.4408233976170604E-2</v>
      </c>
      <c r="G8">
        <f>'t_5205 en niveau (2)'!H9/'t_5205 en niveau (2)'!H31</f>
        <v>1.5176864956267529E-2</v>
      </c>
      <c r="H8">
        <f>'t_5205 en niveau (2)'!I9/'t_5205 en niveau (2)'!I31</f>
        <v>1.6113661287035508E-2</v>
      </c>
      <c r="I8">
        <f>'t_5205 en niveau (2)'!J9/'t_5205 en niveau (2)'!J31</f>
        <v>1.6636701651997932E-2</v>
      </c>
      <c r="J8">
        <f>'t_5205 en niveau (2)'!K9/'t_5205 en niveau (2)'!K31</f>
        <v>1.6987046894104452E-2</v>
      </c>
      <c r="K8">
        <f>'t_5205 en niveau (2)'!L9/'t_5205 en niveau (2)'!L31</f>
        <v>1.7123269203460606E-2</v>
      </c>
      <c r="L8">
        <f>'t_5205 en niveau (2)'!M9/'t_5205 en niveau (2)'!M31</f>
        <v>1.7297090473173276E-2</v>
      </c>
      <c r="M8">
        <f>'t_5205 en niveau (2)'!N9/'t_5205 en niveau (2)'!N31</f>
        <v>1.7272450595183141E-2</v>
      </c>
      <c r="N8">
        <f>'t_5205 en niveau (2)'!O9/'t_5205 en niveau (2)'!O31</f>
        <v>1.7431806818238447E-2</v>
      </c>
      <c r="O8">
        <f>'t_5205 en niveau (2)'!P9/'t_5205 en niveau (2)'!P31</f>
        <v>1.7635512462535547E-2</v>
      </c>
      <c r="P8">
        <f>'t_5205 en niveau (2)'!Q9/'t_5205 en niveau (2)'!Q31</f>
        <v>1.8144254010277569E-2</v>
      </c>
      <c r="Q8">
        <f>'t_5205 en niveau (2)'!R9/'t_5205 en niveau (2)'!R31</f>
        <v>1.8503995453475346E-2</v>
      </c>
      <c r="R8">
        <f>'t_5205 en niveau (2)'!S9/'t_5205 en niveau (2)'!S31</f>
        <v>1.8708116430823374E-2</v>
      </c>
      <c r="S8">
        <f>'t_5205 en niveau (2)'!T9/'t_5205 en niveau (2)'!T31</f>
        <v>1.8699821811119788E-2</v>
      </c>
      <c r="T8">
        <f>'t_5205 en niveau (2)'!U9/'t_5205 en niveau (2)'!U31</f>
        <v>1.8938129552906989E-2</v>
      </c>
      <c r="U8">
        <f>'t_5205 en niveau (2)'!V9/'t_5205 en niveau (2)'!V31</f>
        <v>1.9517257772078005E-2</v>
      </c>
      <c r="V8">
        <f>'t_5205 en niveau (2)'!W9/'t_5205 en niveau (2)'!W31</f>
        <v>2.0024243807908588E-2</v>
      </c>
      <c r="W8">
        <f>'t_5205 en niveau (2)'!X9/'t_5205 en niveau (2)'!X31</f>
        <v>2.0385385111419369E-2</v>
      </c>
      <c r="X8">
        <f>'t_5205 en niveau (2)'!Y9/'t_5205 en niveau (2)'!Y31</f>
        <v>2.1345620076207019E-2</v>
      </c>
      <c r="Y8">
        <f>'t_5205 en niveau (2)'!Z9/'t_5205 en niveau (2)'!Z31</f>
        <v>2.3658759817053E-2</v>
      </c>
      <c r="Z8">
        <f>'t_5205 en niveau (2)'!AA9/'t_5205 en niveau (2)'!AA31</f>
        <v>2.6151686064124109E-2</v>
      </c>
      <c r="AA8">
        <f>'t_5205 en niveau (2)'!AB9/'t_5205 en niveau (2)'!AB31</f>
        <v>2.9117673217808095E-2</v>
      </c>
      <c r="AB8">
        <f>'t_5205 en niveau (2)'!AC9/'t_5205 en niveau (2)'!AC31</f>
        <v>3.2182343081316685E-2</v>
      </c>
      <c r="AC8">
        <f>'t_5205 en niveau (2)'!AD9/'t_5205 en niveau (2)'!AD31</f>
        <v>3.4612632864027298E-2</v>
      </c>
      <c r="AD8">
        <f>'t_5205 en niveau (2)'!AE9/'t_5205 en niveau (2)'!AE31</f>
        <v>3.5436396064668321E-2</v>
      </c>
      <c r="AE8">
        <f>'t_5205 en niveau (2)'!AF9/'t_5205 en niveau (2)'!AF31</f>
        <v>3.6534363150418962E-2</v>
      </c>
      <c r="AF8">
        <f>'t_5205 en niveau (2)'!AG9/'t_5205 en niveau (2)'!AG31</f>
        <v>3.7392104106878224E-2</v>
      </c>
      <c r="AG8">
        <f>'t_5205 en niveau (2)'!AH9/'t_5205 en niveau (2)'!AH31</f>
        <v>3.842251652470631E-2</v>
      </c>
      <c r="AH8">
        <f>'t_5205 en niveau (2)'!AI9/'t_5205 en niveau (2)'!AI31</f>
        <v>3.9075141076400741E-2</v>
      </c>
      <c r="AI8">
        <f>'t_5205 en niveau (2)'!AJ9/'t_5205 en niveau (2)'!AJ31</f>
        <v>3.9802699688788502E-2</v>
      </c>
      <c r="AJ8">
        <f>'t_5205 en niveau (2)'!AK9/'t_5205 en niveau (2)'!AK31</f>
        <v>3.9612249807093339E-2</v>
      </c>
      <c r="AK8">
        <f>'t_5205 en niveau (2)'!AL9/'t_5205 en niveau (2)'!AL31</f>
        <v>4.0022635593549877E-2</v>
      </c>
      <c r="AL8">
        <f>'t_5205 en niveau (2)'!AM9/'t_5205 en niveau (2)'!AM31</f>
        <v>3.970714979271936E-2</v>
      </c>
      <c r="AM8">
        <f>'t_5205 en niveau (2)'!AN9/'t_5205 en niveau (2)'!AN31</f>
        <v>4.0944344090659897E-2</v>
      </c>
      <c r="AN8">
        <f>'t_5205 en niveau (2)'!AO9/'t_5205 en niveau (2)'!AO31</f>
        <v>4.2592528647747395E-2</v>
      </c>
      <c r="AO8">
        <f>'t_5205 en niveau (2)'!AP9/'t_5205 en niveau (2)'!AP31</f>
        <v>4.2445148376314204E-2</v>
      </c>
      <c r="AP8">
        <f>'t_5205 en niveau (2)'!AQ9/'t_5205 en niveau (2)'!AQ31</f>
        <v>4.2174420345202142E-2</v>
      </c>
      <c r="AQ8">
        <f>'t_5205 en niveau (2)'!AR9/'t_5205 en niveau (2)'!AR31</f>
        <v>4.14826718373364E-2</v>
      </c>
      <c r="AR8">
        <f>'t_5205 en niveau (2)'!AS9/'t_5205 en niveau (2)'!AS31</f>
        <v>4.135123680178103E-2</v>
      </c>
      <c r="AS8">
        <f>'t_5205 en niveau (2)'!AT9/'t_5205 en niveau (2)'!AT31</f>
        <v>4.180099739128279E-2</v>
      </c>
      <c r="AT8">
        <f>'t_5205 en niveau (2)'!AU9/'t_5205 en niveau (2)'!AU31</f>
        <v>4.2219989220197776E-2</v>
      </c>
      <c r="AU8">
        <f>'t_5205 en niveau (2)'!AV9/'t_5205 en niveau (2)'!AV31</f>
        <v>4.5951554627961029E-2</v>
      </c>
      <c r="AV8">
        <f>'t_5205 en niveau (2)'!AW9/'t_5205 en niveau (2)'!AW31</f>
        <v>4.478480462855202E-2</v>
      </c>
      <c r="AW8">
        <f>'t_5205 en niveau (2)'!AX9/'t_5205 en niveau (2)'!AX31</f>
        <v>4.333484284426628E-2</v>
      </c>
      <c r="AX8">
        <f>'t_5205 en niveau (2)'!AY9/'t_5205 en niveau (2)'!AY31</f>
        <v>4.4883448780791306E-2</v>
      </c>
    </row>
    <row r="9" spans="1:51" x14ac:dyDescent="0.25">
      <c r="A9" s="1" t="s">
        <v>24</v>
      </c>
      <c r="B9">
        <f>'t_5205 en niveau (2)'!C15/'t_5205 en niveau (2)'!C31</f>
        <v>2.4588433432016547E-2</v>
      </c>
      <c r="C9">
        <f>'t_5205 en niveau (2)'!D15/'t_5205 en niveau (2)'!D31</f>
        <v>2.5613918715365589E-2</v>
      </c>
      <c r="D9">
        <f>'t_5205 en niveau (2)'!E15/'t_5205 en niveau (2)'!E31</f>
        <v>2.5900419150129337E-2</v>
      </c>
      <c r="E9">
        <f>'t_5205 en niveau (2)'!F15/'t_5205 en niveau (2)'!F31</f>
        <v>2.6159429294769589E-2</v>
      </c>
      <c r="F9">
        <f>'t_5205 en niveau (2)'!G15/'t_5205 en niveau (2)'!G31</f>
        <v>2.6812660309712754E-2</v>
      </c>
      <c r="G9">
        <f>'t_5205 en niveau (2)'!H15/'t_5205 en niveau (2)'!H31</f>
        <v>2.7825244760935102E-2</v>
      </c>
      <c r="H9">
        <f>'t_5205 en niveau (2)'!I15/'t_5205 en niveau (2)'!I31</f>
        <v>2.8110594606135304E-2</v>
      </c>
      <c r="I9">
        <f>'t_5205 en niveau (2)'!J15/'t_5205 en niveau (2)'!J31</f>
        <v>2.7621781898620985E-2</v>
      </c>
      <c r="J9">
        <f>'t_5205 en niveau (2)'!K15/'t_5205 en niveau (2)'!K31</f>
        <v>2.7435946937312116E-2</v>
      </c>
      <c r="K9">
        <f>'t_5205 en niveau (2)'!L15/'t_5205 en niveau (2)'!L31</f>
        <v>2.6869475966127349E-2</v>
      </c>
      <c r="L9">
        <f>'t_5205 en niveau (2)'!M15/'t_5205 en niveau (2)'!M31</f>
        <v>2.6759151837037014E-2</v>
      </c>
      <c r="M9">
        <f>'t_5205 en niveau (2)'!N15/'t_5205 en niveau (2)'!N31</f>
        <v>2.7998057661465441E-2</v>
      </c>
      <c r="N9">
        <f>'t_5205 en niveau (2)'!O15/'t_5205 en niveau (2)'!O31</f>
        <v>2.9170950975327362E-2</v>
      </c>
      <c r="O9">
        <f>'t_5205 en niveau (2)'!P15/'t_5205 en niveau (2)'!P31</f>
        <v>2.9846683915259884E-2</v>
      </c>
      <c r="P9">
        <f>'t_5205 en niveau (2)'!Q15/'t_5205 en niveau (2)'!Q31</f>
        <v>3.083734502846203E-2</v>
      </c>
      <c r="Q9">
        <f>'t_5205 en niveau (2)'!R15/'t_5205 en niveau (2)'!R31</f>
        <v>3.0386139697668107E-2</v>
      </c>
      <c r="R9">
        <f>'t_5205 en niveau (2)'!S15/'t_5205 en niveau (2)'!S31</f>
        <v>2.9726519539555685E-2</v>
      </c>
      <c r="S9">
        <f>'t_5205 en niveau (2)'!T15/'t_5205 en niveau (2)'!T31</f>
        <v>3.0322141469958153E-2</v>
      </c>
      <c r="T9">
        <f>'t_5205 en niveau (2)'!U15/'t_5205 en niveau (2)'!U31</f>
        <v>2.9811810840301486E-2</v>
      </c>
      <c r="U9">
        <f>'t_5205 en niveau (2)'!V15/'t_5205 en niveau (2)'!V31</f>
        <v>3.0263288816167692E-2</v>
      </c>
      <c r="V9">
        <f>'t_5205 en niveau (2)'!W15/'t_5205 en niveau (2)'!W31</f>
        <v>3.0147120776019286E-2</v>
      </c>
      <c r="W9">
        <f>'t_5205 en niveau (2)'!X15/'t_5205 en niveau (2)'!X31</f>
        <v>2.9542720659210674E-2</v>
      </c>
      <c r="X9">
        <f>'t_5205 en niveau (2)'!Y15/'t_5205 en niveau (2)'!Y31</f>
        <v>3.0177926361372259E-2</v>
      </c>
      <c r="Y9">
        <f>'t_5205 en niveau (2)'!Z15/'t_5205 en niveau (2)'!Z31</f>
        <v>3.0853319293494004E-2</v>
      </c>
      <c r="Z9">
        <f>'t_5205 en niveau (2)'!AA15/'t_5205 en niveau (2)'!AA31</f>
        <v>3.1047663820421314E-2</v>
      </c>
      <c r="AA9">
        <f>'t_5205 en niveau (2)'!AB15/'t_5205 en niveau (2)'!AB31</f>
        <v>3.1532470000840675E-2</v>
      </c>
      <c r="AB9">
        <f>'t_5205 en niveau (2)'!AC15/'t_5205 en niveau (2)'!AC31</f>
        <v>3.1319728509710702E-2</v>
      </c>
      <c r="AC9">
        <f>'t_5205 en niveau (2)'!AD15/'t_5205 en niveau (2)'!AD31</f>
        <v>3.092914657731061E-2</v>
      </c>
      <c r="AD9">
        <f>'t_5205 en niveau (2)'!AE15/'t_5205 en niveau (2)'!AE31</f>
        <v>3.0794545768367758E-2</v>
      </c>
      <c r="AE9">
        <f>'t_5205 en niveau (2)'!AF15/'t_5205 en niveau (2)'!AF31</f>
        <v>3.0695950115696476E-2</v>
      </c>
      <c r="AF9">
        <f>'t_5205 en niveau (2)'!AG15/'t_5205 en niveau (2)'!AG31</f>
        <v>3.1108991038512158E-2</v>
      </c>
      <c r="AG9">
        <f>'t_5205 en niveau (2)'!AH15/'t_5205 en niveau (2)'!AH31</f>
        <v>3.115251290433772E-2</v>
      </c>
      <c r="AH9">
        <f>'t_5205 en niveau (2)'!AI15/'t_5205 en niveau (2)'!AI31</f>
        <v>3.1952929999385017E-2</v>
      </c>
      <c r="AI9">
        <f>'t_5205 en niveau (2)'!AJ15/'t_5205 en niveau (2)'!AJ31</f>
        <v>3.1706576221591835E-2</v>
      </c>
      <c r="AJ9">
        <f>'t_5205 en niveau (2)'!AK15/'t_5205 en niveau (2)'!AK31</f>
        <v>2.9580062250796357E-2</v>
      </c>
      <c r="AK9">
        <f>'t_5205 en niveau (2)'!AL15/'t_5205 en niveau (2)'!AL31</f>
        <v>2.9528602507925533E-2</v>
      </c>
      <c r="AL9">
        <f>'t_5205 en niveau (2)'!AM15/'t_5205 en niveau (2)'!AM31</f>
        <v>2.9141545950828567E-2</v>
      </c>
      <c r="AM9">
        <f>'t_5205 en niveau (2)'!AN15/'t_5205 en niveau (2)'!AN31</f>
        <v>2.880702815997092E-2</v>
      </c>
      <c r="AN9">
        <f>'t_5205 en niveau (2)'!AO15/'t_5205 en niveau (2)'!AO31</f>
        <v>2.8467696982552377E-2</v>
      </c>
      <c r="AO9">
        <f>'t_5205 en niveau (2)'!AP15/'t_5205 en niveau (2)'!AP31</f>
        <v>2.8561711720465632E-2</v>
      </c>
      <c r="AP9">
        <f>'t_5205 en niveau (2)'!AQ15/'t_5205 en niveau (2)'!AQ31</f>
        <v>2.855478750148728E-2</v>
      </c>
      <c r="AQ9">
        <f>'t_5205 en niveau (2)'!AR15/'t_5205 en niveau (2)'!AR31</f>
        <v>2.8908571921859392E-2</v>
      </c>
      <c r="AR9">
        <f>'t_5205 en niveau (2)'!AS15/'t_5205 en niveau (2)'!AS31</f>
        <v>2.9552832464707718E-2</v>
      </c>
      <c r="AS9">
        <f>'t_5205 en niveau (2)'!AT15/'t_5205 en niveau (2)'!AT31</f>
        <v>2.9755537211179382E-2</v>
      </c>
      <c r="AT9">
        <f>'t_5205 en niveau (2)'!AU15/'t_5205 en niveau (2)'!AU31</f>
        <v>3.0558121100334314E-2</v>
      </c>
      <c r="AU9">
        <f>'t_5205 en niveau (2)'!AV15/'t_5205 en niveau (2)'!AV31</f>
        <v>2.9899089459761954E-2</v>
      </c>
      <c r="AV9">
        <f>'t_5205 en niveau (2)'!AW15/'t_5205 en niveau (2)'!AW31</f>
        <v>3.0607358239457403E-2</v>
      </c>
      <c r="AW9">
        <f>'t_5205 en niveau (2)'!AX15/'t_5205 en niveau (2)'!AX31</f>
        <v>3.1754489201491896E-2</v>
      </c>
      <c r="AX9">
        <f>'t_5205 en niveau (2)'!AY15/'t_5205 en niveau (2)'!AY31</f>
        <v>3.2448875399420929E-2</v>
      </c>
    </row>
    <row r="10" spans="1:51" x14ac:dyDescent="0.25">
      <c r="A10" s="1" t="s">
        <v>210</v>
      </c>
      <c r="B10">
        <f>'t_5205 en niveau (2)'!C26/'t_5205 en niveau (2)'!C31</f>
        <v>0.20413030022407647</v>
      </c>
      <c r="C10">
        <f>'t_5205 en niveau (2)'!D26/'t_5205 en niveau (2)'!D31</f>
        <v>0.19966695687022376</v>
      </c>
      <c r="D10">
        <f>'t_5205 en niveau (2)'!E26/'t_5205 en niveau (2)'!E31</f>
        <v>0.19607182517604968</v>
      </c>
      <c r="E10">
        <f>'t_5205 en niveau (2)'!F26/'t_5205 en niveau (2)'!F31</f>
        <v>0.1973351924360916</v>
      </c>
      <c r="F10">
        <f>'t_5205 en niveau (2)'!G26/'t_5205 en niveau (2)'!G31</f>
        <v>0.19653639196273162</v>
      </c>
      <c r="G10">
        <f>'t_5205 en niveau (2)'!H26/'t_5205 en niveau (2)'!H31</f>
        <v>0.19402253408195547</v>
      </c>
      <c r="H10">
        <f>'t_5205 en niveau (2)'!I26/'t_5205 en niveau (2)'!I31</f>
        <v>0.19143852566404315</v>
      </c>
      <c r="I10">
        <f>'t_5205 en niveau (2)'!J26/'t_5205 en niveau (2)'!J31</f>
        <v>0.18701934390737518</v>
      </c>
      <c r="J10">
        <f>'t_5205 en niveau (2)'!K26/'t_5205 en niveau (2)'!K31</f>
        <v>0.18637579635400867</v>
      </c>
      <c r="K10">
        <f>'t_5205 en niveau (2)'!L26/'t_5205 en niveau (2)'!L31</f>
        <v>0.18485617065029239</v>
      </c>
      <c r="L10">
        <f>'t_5205 en niveau (2)'!M26/'t_5205 en niveau (2)'!M31</f>
        <v>0.1834562237055265</v>
      </c>
      <c r="M10">
        <f>'t_5205 en niveau (2)'!N26/'t_5205 en niveau (2)'!N31</f>
        <v>0.18120855860014842</v>
      </c>
      <c r="N10">
        <f>'t_5205 en niveau (2)'!O26/'t_5205 en niveau (2)'!O31</f>
        <v>0.17930973765911462</v>
      </c>
      <c r="O10">
        <f>'t_5205 en niveau (2)'!P26/'t_5205 en niveau (2)'!P31</f>
        <v>0.17733016112918515</v>
      </c>
      <c r="P10">
        <f>'t_5205 en niveau (2)'!Q26/'t_5205 en niveau (2)'!Q31</f>
        <v>0.17610581287278609</v>
      </c>
      <c r="Q10">
        <f>'t_5205 en niveau (2)'!R26/'t_5205 en niveau (2)'!R31</f>
        <v>0.17434992344984052</v>
      </c>
      <c r="R10">
        <f>'t_5205 en niveau (2)'!S26/'t_5205 en niveau (2)'!S31</f>
        <v>0.17368575408754308</v>
      </c>
      <c r="S10">
        <f>'t_5205 en niveau (2)'!T26/'t_5205 en niveau (2)'!T31</f>
        <v>0.17241418761029548</v>
      </c>
      <c r="T10">
        <f>'t_5205 en niveau (2)'!U26/'t_5205 en niveau (2)'!U31</f>
        <v>0.17172506262219395</v>
      </c>
      <c r="U10">
        <f>'t_5205 en niveau (2)'!V26/'t_5205 en niveau (2)'!V31</f>
        <v>0.16962449697076901</v>
      </c>
      <c r="V10">
        <f>'t_5205 en niveau (2)'!W26/'t_5205 en niveau (2)'!W31</f>
        <v>0.16721024980363058</v>
      </c>
      <c r="W10">
        <f>'t_5205 en niveau (2)'!X26/'t_5205 en niveau (2)'!X31</f>
        <v>0.16468518071018415</v>
      </c>
      <c r="X10">
        <f>'t_5205 en niveau (2)'!Y26/'t_5205 en niveau (2)'!Y31</f>
        <v>0.16199204670088549</v>
      </c>
      <c r="Y10">
        <f>'t_5205 en niveau (2)'!Z26/'t_5205 en niveau (2)'!Z31</f>
        <v>0.15799195970325822</v>
      </c>
      <c r="Z10">
        <f>'t_5205 en niveau (2)'!AA26/'t_5205 en niveau (2)'!AA31</f>
        <v>0.15443384522173939</v>
      </c>
      <c r="AA10">
        <f>'t_5205 en niveau (2)'!AB26/'t_5205 en niveau (2)'!AB31</f>
        <v>0.14884627052790481</v>
      </c>
      <c r="AB10">
        <f>'t_5205 en niveau (2)'!AC26/'t_5205 en niveau (2)'!AC31</f>
        <v>0.14578904108605689</v>
      </c>
      <c r="AC10">
        <f>'t_5205 en niveau (2)'!AD26/'t_5205 en niveau (2)'!AD31</f>
        <v>0.14254134876756103</v>
      </c>
      <c r="AD10">
        <f>'t_5205 en niveau (2)'!AE26/'t_5205 en niveau (2)'!AE31</f>
        <v>0.1415177492664404</v>
      </c>
      <c r="AE10">
        <f>'t_5205 en niveau (2)'!AF26/'t_5205 en niveau (2)'!AF31</f>
        <v>0.13934909874082074</v>
      </c>
      <c r="AF10">
        <f>'t_5205 en niveau (2)'!AG26/'t_5205 en niveau (2)'!AG31</f>
        <v>0.13617543576161581</v>
      </c>
      <c r="AG10">
        <f>'t_5205 en niveau (2)'!AH26/'t_5205 en niveau (2)'!AH31</f>
        <v>0.13261496838139175</v>
      </c>
      <c r="AH10">
        <f>'t_5205 en niveau (2)'!AI26/'t_5205 en niveau (2)'!AI31</f>
        <v>0.13031833113138927</v>
      </c>
      <c r="AI10">
        <f>'t_5205 en niveau (2)'!AJ26/'t_5205 en niveau (2)'!AJ31</f>
        <v>0.12854579832948479</v>
      </c>
      <c r="AJ10">
        <f>'t_5205 en niveau (2)'!AK26/'t_5205 en niveau (2)'!AK31</f>
        <v>0.12715074002222201</v>
      </c>
      <c r="AK10">
        <f>'t_5205 en niveau (2)'!AL26/'t_5205 en niveau (2)'!AL31</f>
        <v>0.12562549758396763</v>
      </c>
      <c r="AL10">
        <f>'t_5205 en niveau (2)'!AM26/'t_5205 en niveau (2)'!AM31</f>
        <v>0.12437848646234645</v>
      </c>
      <c r="AM10">
        <f>'t_5205 en niveau (2)'!AN26/'t_5205 en niveau (2)'!AN31</f>
        <v>0.1236148931007522</v>
      </c>
      <c r="AN10">
        <f>'t_5205 en niveau (2)'!AO26/'t_5205 en niveau (2)'!AO31</f>
        <v>0.1227924092718564</v>
      </c>
      <c r="AO10">
        <f>'t_5205 en niveau (2)'!AP26/'t_5205 en niveau (2)'!AP31</f>
        <v>0.12229239947917678</v>
      </c>
      <c r="AP10">
        <f>'t_5205 en niveau (2)'!AQ26/'t_5205 en niveau (2)'!AQ31</f>
        <v>0.12179467496727987</v>
      </c>
      <c r="AQ10">
        <f>'t_5205 en niveau (2)'!AR26/'t_5205 en niveau (2)'!AR31</f>
        <v>0.12204987710489294</v>
      </c>
      <c r="AR10">
        <f>'t_5205 en niveau (2)'!AS26/'t_5205 en niveau (2)'!AS31</f>
        <v>0.12092572668799807</v>
      </c>
      <c r="AS10">
        <f>'t_5205 en niveau (2)'!AT26/'t_5205 en niveau (2)'!AT31</f>
        <v>0.11964930613264332</v>
      </c>
      <c r="AT10">
        <f>'t_5205 en niveau (2)'!AU26/'t_5205 en niveau (2)'!AU31</f>
        <v>0.11800542962567723</v>
      </c>
      <c r="AU10">
        <f>'t_5205 en niveau (2)'!AV26/'t_5205 en niveau (2)'!AV31</f>
        <v>0.1209917080571084</v>
      </c>
      <c r="AV10">
        <f>'t_5205 en niveau (2)'!AW26/'t_5205 en niveau (2)'!AW31</f>
        <v>0.12049158875382139</v>
      </c>
      <c r="AW10">
        <f>'t_5205 en niveau (2)'!AX26/'t_5205 en niveau (2)'!AX31</f>
        <v>0.11647629734641883</v>
      </c>
      <c r="AX10">
        <f>'t_5205 en niveau (2)'!AY26/'t_5205 en niveau (2)'!AY31</f>
        <v>0.11415874217245778</v>
      </c>
    </row>
    <row r="11" spans="1:51" x14ac:dyDescent="0.25">
      <c r="A11" s="1" t="s">
        <v>211</v>
      </c>
      <c r="B11">
        <f>'t_5205 en niveau (2)'!C27/'t_5205 en niveau (2)'!C31</f>
        <v>0.10763587334641647</v>
      </c>
      <c r="C11">
        <f>'t_5205 en niveau (2)'!D27/'t_5205 en niveau (2)'!D31</f>
        <v>0.10932843211770289</v>
      </c>
      <c r="D11">
        <f>'t_5205 en niveau (2)'!E27/'t_5205 en niveau (2)'!E31</f>
        <v>0.11040427706023039</v>
      </c>
      <c r="E11">
        <f>'t_5205 en niveau (2)'!F27/'t_5205 en niveau (2)'!F31</f>
        <v>0.1150172395272768</v>
      </c>
      <c r="F11">
        <f>'t_5205 en niveau (2)'!G27/'t_5205 en niveau (2)'!G31</f>
        <v>0.11976933766199316</v>
      </c>
      <c r="G11">
        <f>'t_5205 en niveau (2)'!H27/'t_5205 en niveau (2)'!H31</f>
        <v>0.12212543588583313</v>
      </c>
      <c r="H11">
        <f>'t_5205 en niveau (2)'!I27/'t_5205 en niveau (2)'!I31</f>
        <v>0.12471880671176112</v>
      </c>
      <c r="I11">
        <f>'t_5205 en niveau (2)'!J27/'t_5205 en niveau (2)'!J31</f>
        <v>0.12923424483456489</v>
      </c>
      <c r="J11">
        <f>'t_5205 en niveau (2)'!K27/'t_5205 en niveau (2)'!K31</f>
        <v>0.13218235472572323</v>
      </c>
      <c r="K11">
        <f>'t_5205 en niveau (2)'!L27/'t_5205 en niveau (2)'!L31</f>
        <v>0.13499089551138826</v>
      </c>
      <c r="L11">
        <f>'t_5205 en niveau (2)'!M27/'t_5205 en niveau (2)'!M31</f>
        <v>0.13777294914076199</v>
      </c>
      <c r="M11">
        <f>'t_5205 en niveau (2)'!N27/'t_5205 en niveau (2)'!N31</f>
        <v>0.14044338664505476</v>
      </c>
      <c r="N11">
        <f>'t_5205 en niveau (2)'!O27/'t_5205 en niveau (2)'!O31</f>
        <v>0.14039464919610034</v>
      </c>
      <c r="O11">
        <f>'t_5205 en niveau (2)'!P27/'t_5205 en niveau (2)'!P31</f>
        <v>0.14030599175141534</v>
      </c>
      <c r="P11">
        <f>'t_5205 en niveau (2)'!Q27/'t_5205 en niveau (2)'!Q31</f>
        <v>0.14180446639686631</v>
      </c>
      <c r="Q11">
        <f>'t_5205 en niveau (2)'!R27/'t_5205 en niveau (2)'!R31</f>
        <v>0.14410023947229122</v>
      </c>
      <c r="R11">
        <f>'t_5205 en niveau (2)'!S27/'t_5205 en niveau (2)'!S31</f>
        <v>0.14596964586846545</v>
      </c>
      <c r="S11">
        <f>'t_5205 en niveau (2)'!T27/'t_5205 en niveau (2)'!T31</f>
        <v>0.14787674935431558</v>
      </c>
      <c r="T11">
        <f>'t_5205 en niveau (2)'!U27/'t_5205 en niveau (2)'!U31</f>
        <v>0.1493942547468044</v>
      </c>
      <c r="U11">
        <f>'t_5205 en niveau (2)'!V27/'t_5205 en niveau (2)'!V31</f>
        <v>0.14815040021226725</v>
      </c>
      <c r="V11">
        <f>'t_5205 en niveau (2)'!W27/'t_5205 en niveau (2)'!W31</f>
        <v>0.148187557925578</v>
      </c>
      <c r="W11">
        <f>'t_5205 en niveau (2)'!X27/'t_5205 en niveau (2)'!X31</f>
        <v>0.14669359974473212</v>
      </c>
      <c r="X11">
        <f>'t_5205 en niveau (2)'!Y27/'t_5205 en niveau (2)'!Y31</f>
        <v>0.14593894727672757</v>
      </c>
      <c r="Y11">
        <f>'t_5205 en niveau (2)'!Z27/'t_5205 en niveau (2)'!Z31</f>
        <v>0.14466612687088798</v>
      </c>
      <c r="Z11">
        <f>'t_5205 en niveau (2)'!AA27/'t_5205 en niveau (2)'!AA31</f>
        <v>0.14337861431888088</v>
      </c>
      <c r="AA11">
        <f>'t_5205 en niveau (2)'!AB27/'t_5205 en niveau (2)'!AB31</f>
        <v>0.14200150346076201</v>
      </c>
      <c r="AB11">
        <f>'t_5205 en niveau (2)'!AC27/'t_5205 en niveau (2)'!AC31</f>
        <v>0.14255872299543809</v>
      </c>
      <c r="AC11">
        <f>'t_5205 en niveau (2)'!AD27/'t_5205 en niveau (2)'!AD31</f>
        <v>0.14317393735038755</v>
      </c>
      <c r="AD11">
        <f>'t_5205 en niveau (2)'!AE27/'t_5205 en niveau (2)'!AE31</f>
        <v>0.14447960416546807</v>
      </c>
      <c r="AE11">
        <f>'t_5205 en niveau (2)'!AF27/'t_5205 en niveau (2)'!AF31</f>
        <v>0.14555981637485885</v>
      </c>
      <c r="AF11">
        <f>'t_5205 en niveau (2)'!AG27/'t_5205 en niveau (2)'!AG31</f>
        <v>0.14575117898294807</v>
      </c>
      <c r="AG11">
        <f>'t_5205 en niveau (2)'!AH27/'t_5205 en niveau (2)'!AH31</f>
        <v>0.14480932364144042</v>
      </c>
      <c r="AH11">
        <f>'t_5205 en niveau (2)'!AI27/'t_5205 en niveau (2)'!AI31</f>
        <v>0.14443763479396801</v>
      </c>
      <c r="AI11">
        <f>'t_5205 en niveau (2)'!AJ27/'t_5205 en niveau (2)'!AJ31</f>
        <v>0.14672450162542577</v>
      </c>
      <c r="AJ11">
        <f>'t_5205 en niveau (2)'!AK27/'t_5205 en niveau (2)'!AK31</f>
        <v>0.14947063913802744</v>
      </c>
      <c r="AK11">
        <f>'t_5205 en niveau (2)'!AL27/'t_5205 en niveau (2)'!AL31</f>
        <v>0.14991271174820051</v>
      </c>
      <c r="AL11">
        <f>'t_5205 en niveau (2)'!AM27/'t_5205 en niveau (2)'!AM31</f>
        <v>0.15199738108012256</v>
      </c>
      <c r="AM11">
        <f>'t_5205 en niveau (2)'!AN27/'t_5205 en niveau (2)'!AN31</f>
        <v>0.15382288006374709</v>
      </c>
      <c r="AN11">
        <f>'t_5205 en niveau (2)'!AO27/'t_5205 en niveau (2)'!AO31</f>
        <v>0.15486210111433943</v>
      </c>
      <c r="AO11">
        <f>'t_5205 en niveau (2)'!AP27/'t_5205 en niveau (2)'!AP31</f>
        <v>0.15624987853936295</v>
      </c>
      <c r="AP11">
        <f>'t_5205 en niveau (2)'!AQ27/'t_5205 en niveau (2)'!AQ31</f>
        <v>0.15732623789547215</v>
      </c>
      <c r="AQ11">
        <f>'t_5205 en niveau (2)'!AR27/'t_5205 en niveau (2)'!AR31</f>
        <v>0.15956347809754012</v>
      </c>
      <c r="AR11">
        <f>'t_5205 en niveau (2)'!AS27/'t_5205 en niveau (2)'!AS31</f>
        <v>0.15844010675012923</v>
      </c>
      <c r="AS11">
        <f>'t_5205 en niveau (2)'!AT27/'t_5205 en niveau (2)'!AT31</f>
        <v>0.15804639127452502</v>
      </c>
      <c r="AT11">
        <f>'t_5205 en niveau (2)'!AU27/'t_5205 en niveau (2)'!AU31</f>
        <v>0.15747990975301251</v>
      </c>
      <c r="AU11">
        <f>'t_5205 en niveau (2)'!AV27/'t_5205 en niveau (2)'!AV31</f>
        <v>0.16416740640020422</v>
      </c>
      <c r="AV11">
        <f>'t_5205 en niveau (2)'!AW27/'t_5205 en niveau (2)'!AW31</f>
        <v>0.17160315772084278</v>
      </c>
      <c r="AW11">
        <f>'t_5205 en niveau (2)'!AX27/'t_5205 en niveau (2)'!AX31</f>
        <v>0.15865336558645368</v>
      </c>
      <c r="AX11">
        <f>'t_5205 en niveau (2)'!AY27/'t_5205 en niveau (2)'!AY31</f>
        <v>0.15740487410729578</v>
      </c>
    </row>
    <row r="12" spans="1:51" x14ac:dyDescent="0.25">
      <c r="A12" s="1" t="s">
        <v>224</v>
      </c>
      <c r="B12">
        <f>'t_5205 en niveau (2)'!C28/'t_5205 en niveau (2)'!C31</f>
        <v>7.9124902236446262E-2</v>
      </c>
      <c r="C12">
        <f>'t_5205 en niveau (2)'!D28/'t_5205 en niveau (2)'!D31</f>
        <v>7.9849739047118923E-2</v>
      </c>
      <c r="D12">
        <f>'t_5205 en niveau (2)'!E28/'t_5205 en niveau (2)'!E31</f>
        <v>8.1214493595270762E-2</v>
      </c>
      <c r="E12">
        <f>'t_5205 en niveau (2)'!F28/'t_5205 en niveau (2)'!F31</f>
        <v>8.0060069800602818E-2</v>
      </c>
      <c r="F12">
        <f>'t_5205 en niveau (2)'!G28/'t_5205 en niveau (2)'!G31</f>
        <v>7.757510707719556E-2</v>
      </c>
      <c r="G12">
        <f>'t_5205 en niveau (2)'!H28/'t_5205 en niveau (2)'!H31</f>
        <v>7.5818830267991633E-2</v>
      </c>
      <c r="H12">
        <f>'t_5205 en niveau (2)'!I28/'t_5205 en niveau (2)'!I31</f>
        <v>7.3633337538697427E-2</v>
      </c>
      <c r="I12">
        <f>'t_5205 en niveau (2)'!J28/'t_5205 en niveau (2)'!J31</f>
        <v>7.2759448392714282E-2</v>
      </c>
      <c r="J12">
        <f>'t_5205 en niveau (2)'!K28/'t_5205 en niveau (2)'!K31</f>
        <v>7.1366189543745448E-2</v>
      </c>
      <c r="K12">
        <f>'t_5205 en niveau (2)'!L28/'t_5205 en niveau (2)'!L31</f>
        <v>6.975853781733142E-2</v>
      </c>
      <c r="L12">
        <f>'t_5205 en niveau (2)'!M28/'t_5205 en niveau (2)'!M31</f>
        <v>6.8265148337250267E-2</v>
      </c>
      <c r="M12">
        <f>'t_5205 en niveau (2)'!N28/'t_5205 en niveau (2)'!N31</f>
        <v>6.6328467228166654E-2</v>
      </c>
      <c r="N12">
        <f>'t_5205 en niveau (2)'!O28/'t_5205 en niveau (2)'!O31</f>
        <v>6.7639197811306589E-2</v>
      </c>
      <c r="O12">
        <f>'t_5205 en niveau (2)'!P28/'t_5205 en niveau (2)'!P31</f>
        <v>6.8969823500781333E-2</v>
      </c>
      <c r="P12">
        <f>'t_5205 en niveau (2)'!Q28/'t_5205 en niveau (2)'!Q31</f>
        <v>6.7843396205990558E-2</v>
      </c>
      <c r="Q12">
        <f>'t_5205 en niveau (2)'!R28/'t_5205 en niveau (2)'!R31</f>
        <v>6.7840985600172737E-2</v>
      </c>
      <c r="R12">
        <f>'t_5205 en niveau (2)'!S28/'t_5205 en niveau (2)'!S31</f>
        <v>6.8729378986729234E-2</v>
      </c>
      <c r="S12">
        <f>'t_5205 en niveau (2)'!T28/'t_5205 en niveau (2)'!T31</f>
        <v>6.9469351798620821E-2</v>
      </c>
      <c r="T12">
        <f>'t_5205 en niveau (2)'!U28/'t_5205 en niveau (2)'!U31</f>
        <v>7.0930679405222408E-2</v>
      </c>
      <c r="U12">
        <f>'t_5205 en niveau (2)'!V28/'t_5205 en niveau (2)'!V31</f>
        <v>7.1309921284217037E-2</v>
      </c>
      <c r="V12">
        <f>'t_5205 en niveau (2)'!W28/'t_5205 en niveau (2)'!W31</f>
        <v>7.2009817111453558E-2</v>
      </c>
      <c r="W12">
        <f>'t_5205 en niveau (2)'!X28/'t_5205 en niveau (2)'!X31</f>
        <v>7.4353452591863739E-2</v>
      </c>
      <c r="X12">
        <f>'t_5205 en niveau (2)'!Y28/'t_5205 en niveau (2)'!Y31</f>
        <v>7.404249590522563E-2</v>
      </c>
      <c r="Y12">
        <f>'t_5205 en niveau (2)'!Z28/'t_5205 en niveau (2)'!Z31</f>
        <v>7.3656378365088163E-2</v>
      </c>
      <c r="Z12">
        <f>'t_5205 en niveau (2)'!AA28/'t_5205 en niveau (2)'!AA31</f>
        <v>7.3992742137210563E-2</v>
      </c>
      <c r="AA12">
        <f>'t_5205 en niveau (2)'!AB28/'t_5205 en niveau (2)'!AB31</f>
        <v>7.3506316606418598E-2</v>
      </c>
      <c r="AB12">
        <f>'t_5205 en niveau (2)'!AC28/'t_5205 en niveau (2)'!AC31</f>
        <v>7.4505492138961113E-2</v>
      </c>
      <c r="AC12">
        <f>'t_5205 en niveau (2)'!AD28/'t_5205 en niveau (2)'!AD31</f>
        <v>7.7027580628783704E-2</v>
      </c>
      <c r="AD12">
        <f>'t_5205 en niveau (2)'!AE28/'t_5205 en niveau (2)'!AE31</f>
        <v>7.65410505724642E-2</v>
      </c>
      <c r="AE12">
        <f>'t_5205 en niveau (2)'!AF28/'t_5205 en niveau (2)'!AF31</f>
        <v>7.7423561917075362E-2</v>
      </c>
      <c r="AF12">
        <f>'t_5205 en niveau (2)'!AG28/'t_5205 en niveau (2)'!AG31</f>
        <v>7.7963948190049509E-2</v>
      </c>
      <c r="AG12">
        <f>'t_5205 en niveau (2)'!AH28/'t_5205 en niveau (2)'!AH31</f>
        <v>8.0282215318711672E-2</v>
      </c>
      <c r="AH12">
        <f>'t_5205 en niveau (2)'!AI28/'t_5205 en niveau (2)'!AI31</f>
        <v>8.0875320483593582E-2</v>
      </c>
      <c r="AI12">
        <f>'t_5205 en niveau (2)'!AJ28/'t_5205 en niveau (2)'!AJ31</f>
        <v>8.181362414774189E-2</v>
      </c>
      <c r="AJ12">
        <f>'t_5205 en niveau (2)'!AK28/'t_5205 en niveau (2)'!AK31</f>
        <v>8.2897275772693998E-2</v>
      </c>
      <c r="AK12">
        <f>'t_5205 en niveau (2)'!AL28/'t_5205 en niveau (2)'!AL31</f>
        <v>8.3450843308889897E-2</v>
      </c>
      <c r="AL12">
        <f>'t_5205 en niveau (2)'!AM28/'t_5205 en niveau (2)'!AM31</f>
        <v>8.4627890082154447E-2</v>
      </c>
      <c r="AM12">
        <f>'t_5205 en niveau (2)'!AN28/'t_5205 en niveau (2)'!AN31</f>
        <v>8.5437517536948643E-2</v>
      </c>
      <c r="AN12">
        <f>'t_5205 en niveau (2)'!AO28/'t_5205 en niveau (2)'!AO31</f>
        <v>8.5680319256515119E-2</v>
      </c>
      <c r="AO12">
        <f>'t_5205 en niveau (2)'!AP28/'t_5205 en niveau (2)'!AP31</f>
        <v>8.5823114445070639E-2</v>
      </c>
      <c r="AP12">
        <f>'t_5205 en niveau (2)'!AQ28/'t_5205 en niveau (2)'!AQ31</f>
        <v>8.5603911830292895E-2</v>
      </c>
      <c r="AQ12">
        <f>'t_5205 en niveau (2)'!AR28/'t_5205 en niveau (2)'!AR31</f>
        <v>8.5320793700333256E-2</v>
      </c>
      <c r="AR12">
        <f>'t_5205 en niveau (2)'!AS28/'t_5205 en niveau (2)'!AS31</f>
        <v>8.4867284252492931E-2</v>
      </c>
      <c r="AS12">
        <f>'t_5205 en niveau (2)'!AT28/'t_5205 en niveau (2)'!AT31</f>
        <v>8.4034485386684246E-2</v>
      </c>
      <c r="AT12">
        <f>'t_5205 en niveau (2)'!AU28/'t_5205 en niveau (2)'!AU31</f>
        <v>8.3278937765150177E-2</v>
      </c>
      <c r="AU12">
        <f>'t_5205 en niveau (2)'!AV28/'t_5205 en niveau (2)'!AV31</f>
        <v>8.6522599230677108E-2</v>
      </c>
      <c r="AV12">
        <f>'t_5205 en niveau (2)'!AW28/'t_5205 en niveau (2)'!AW31</f>
        <v>8.3168598014266543E-2</v>
      </c>
      <c r="AW12">
        <f>'t_5205 en niveau (2)'!AX28/'t_5205 en niveau (2)'!AX31</f>
        <v>8.0454035392091852E-2</v>
      </c>
      <c r="AX12">
        <f>'t_5205 en niveau (2)'!AY28/'t_5205 en niveau (2)'!AY31</f>
        <v>7.9599509401573898E-2</v>
      </c>
    </row>
    <row r="13" spans="1:51" x14ac:dyDescent="0.25">
      <c r="A13" s="1" t="s">
        <v>213</v>
      </c>
      <c r="B13">
        <f>'t_5205 en niveau (2)'!C25/'t_5205 en niveau (2)'!C31</f>
        <v>3.8107393563679468E-2</v>
      </c>
      <c r="C13">
        <f>'t_5205 en niveau (2)'!D25/'t_5205 en niveau (2)'!D31</f>
        <v>3.8779026113713734E-2</v>
      </c>
      <c r="D13">
        <f>'t_5205 en niveau (2)'!E25/'t_5205 en niveau (2)'!E31</f>
        <v>3.9068959173314481E-2</v>
      </c>
      <c r="E13">
        <f>'t_5205 en niveau (2)'!F25/'t_5205 en niveau (2)'!F31</f>
        <v>3.9089601310920201E-2</v>
      </c>
      <c r="F13">
        <f>'t_5205 en niveau (2)'!G25/'t_5205 en niveau (2)'!G31</f>
        <v>3.8351898821997812E-2</v>
      </c>
      <c r="G13">
        <f>'t_5205 en niveau (2)'!H25/'t_5205 en niveau (2)'!H31</f>
        <v>3.8236887700725794E-2</v>
      </c>
      <c r="H13">
        <f>'t_5205 en niveau (2)'!I25/'t_5205 en niveau (2)'!I31</f>
        <v>3.8110303465543512E-2</v>
      </c>
      <c r="I13">
        <f>'t_5205 en niveau (2)'!J25/'t_5205 en niveau (2)'!J31</f>
        <v>3.8094789852685086E-2</v>
      </c>
      <c r="J13">
        <f>'t_5205 en niveau (2)'!K25/'t_5205 en niveau (2)'!K31</f>
        <v>3.7656857607766346E-2</v>
      </c>
      <c r="K13">
        <f>'t_5205 en niveau (2)'!L25/'t_5205 en niveau (2)'!L31</f>
        <v>3.6984176344866886E-2</v>
      </c>
      <c r="L13">
        <f>'t_5205 en niveau (2)'!M25/'t_5205 en niveau (2)'!M31</f>
        <v>3.6600327512641542E-2</v>
      </c>
      <c r="M13">
        <f>'t_5205 en niveau (2)'!N25/'t_5205 en niveau (2)'!N31</f>
        <v>3.6367553371564575E-2</v>
      </c>
      <c r="N13">
        <f>'t_5205 en niveau (2)'!O25/'t_5205 en niveau (2)'!O31</f>
        <v>3.6496495864638545E-2</v>
      </c>
      <c r="O13">
        <f>'t_5205 en niveau (2)'!P25/'t_5205 en niveau (2)'!P31</f>
        <v>3.6159604990137567E-2</v>
      </c>
      <c r="P13">
        <f>'t_5205 en niveau (2)'!Q25/'t_5205 en niveau (2)'!Q31</f>
        <v>3.4525578712473963E-2</v>
      </c>
      <c r="Q13">
        <f>'t_5205 en niveau (2)'!R25/'t_5205 en niveau (2)'!R31</f>
        <v>3.4502304002351235E-2</v>
      </c>
      <c r="R13">
        <f>'t_5205 en niveau (2)'!S25/'t_5205 en niveau (2)'!S31</f>
        <v>3.4996700637876681E-2</v>
      </c>
      <c r="S13">
        <f>'t_5205 en niveau (2)'!T25/'t_5205 en niveau (2)'!T31</f>
        <v>3.515154635342034E-2</v>
      </c>
      <c r="T13">
        <f>'t_5205 en niveau (2)'!U25/'t_5205 en niveau (2)'!U31</f>
        <v>3.4165210390936403E-2</v>
      </c>
      <c r="U13">
        <f>'t_5205 en niveau (2)'!V25/'t_5205 en niveau (2)'!V31</f>
        <v>3.3792785123601468E-2</v>
      </c>
      <c r="V13">
        <f>'t_5205 en niveau (2)'!W25/'t_5205 en niveau (2)'!W31</f>
        <v>3.2351350396407998E-2</v>
      </c>
      <c r="W13">
        <f>'t_5205 en niveau (2)'!X25/'t_5205 en niveau (2)'!X31</f>
        <v>3.2260950018490907E-2</v>
      </c>
      <c r="X13">
        <f>'t_5205 en niveau (2)'!Y25/'t_5205 en niveau (2)'!Y31</f>
        <v>2.9850608375908874E-2</v>
      </c>
      <c r="Y13">
        <f>'t_5205 en niveau (2)'!Z25/'t_5205 en niveau (2)'!Z31</f>
        <v>2.8645648958533131E-2</v>
      </c>
      <c r="Z13">
        <f>'t_5205 en niveau (2)'!AA25/'t_5205 en niveau (2)'!AA31</f>
        <v>2.6785209244913271E-2</v>
      </c>
      <c r="AA13">
        <f>'t_5205 en niveau (2)'!AB25/'t_5205 en niveau (2)'!AB31</f>
        <v>2.6637084796892686E-2</v>
      </c>
      <c r="AB13">
        <f>'t_5205 en niveau (2)'!AC25/'t_5205 en niveau (2)'!AC31</f>
        <v>2.5300569134191004E-2</v>
      </c>
      <c r="AC13">
        <f>'t_5205 en niveau (2)'!AD25/'t_5205 en niveau (2)'!AD31</f>
        <v>2.5223010818198478E-2</v>
      </c>
      <c r="AD13">
        <f>'t_5205 en niveau (2)'!AE25/'t_5205 en niveau (2)'!AE31</f>
        <v>2.4265577354582592E-2</v>
      </c>
      <c r="AE13">
        <f>'t_5205 en niveau (2)'!AF25/'t_5205 en niveau (2)'!AF31</f>
        <v>2.3970775217149482E-2</v>
      </c>
      <c r="AF13">
        <f>'t_5205 en niveau (2)'!AG25/'t_5205 en niveau (2)'!AG31</f>
        <v>2.456136079147082E-2</v>
      </c>
      <c r="AG13">
        <f>'t_5205 en niveau (2)'!AH25/'t_5205 en niveau (2)'!AH31</f>
        <v>2.3555158591654947E-2</v>
      </c>
      <c r="AH13">
        <f>'t_5205 en niveau (2)'!AI25/'t_5205 en niveau (2)'!AI31</f>
        <v>2.3028164384491248E-2</v>
      </c>
      <c r="AI13">
        <f>'t_5205 en niveau (2)'!AJ25/'t_5205 en niveau (2)'!AJ31</f>
        <v>2.1548321864788535E-2</v>
      </c>
      <c r="AJ13">
        <f>'t_5205 en niveau (2)'!AK25/'t_5205 en niveau (2)'!AK31</f>
        <v>2.198875570259156E-2</v>
      </c>
      <c r="AK13">
        <f>'t_5205 en niveau (2)'!AL25/'t_5205 en niveau (2)'!AL31</f>
        <v>2.2088123271887045E-2</v>
      </c>
      <c r="AL13">
        <f>'t_5205 en niveau (2)'!AM25/'t_5205 en niveau (2)'!AM31</f>
        <v>2.1594974745408047E-2</v>
      </c>
      <c r="AM13">
        <f>'t_5205 en niveau (2)'!AN25/'t_5205 en niveau (2)'!AN31</f>
        <v>2.174431852790484E-2</v>
      </c>
      <c r="AN13">
        <f>'t_5205 en niveau (2)'!AO25/'t_5205 en niveau (2)'!AO31</f>
        <v>2.11413716388534E-2</v>
      </c>
      <c r="AO13">
        <f>'t_5205 en niveau (2)'!AP25/'t_5205 en niveau (2)'!AP31</f>
        <v>2.0613327632780769E-2</v>
      </c>
      <c r="AP13">
        <f>'t_5205 en niveau (2)'!AQ25/'t_5205 en niveau (2)'!AQ31</f>
        <v>2.0329657676467994E-2</v>
      </c>
      <c r="AQ13">
        <f>'t_5205 en niveau (2)'!AR25/'t_5205 en niveau (2)'!AR31</f>
        <v>1.9214514808599526E-2</v>
      </c>
      <c r="AR13">
        <f>'t_5205 en niveau (2)'!AS25/'t_5205 en niveau (2)'!AS31</f>
        <v>1.8646807044018127E-2</v>
      </c>
      <c r="AS13">
        <f>'t_5205 en niveau (2)'!AT25/'t_5205 en niveau (2)'!AT31</f>
        <v>1.8010341208457719E-2</v>
      </c>
      <c r="AT13">
        <f>'t_5205 en niveau (2)'!AU25/'t_5205 en niveau (2)'!AU31</f>
        <v>1.7415610128680502E-2</v>
      </c>
      <c r="AU13">
        <f>'t_5205 en niveau (2)'!AV25/'t_5205 en niveau (2)'!AV31</f>
        <v>1.8674931890085983E-2</v>
      </c>
      <c r="AV13">
        <f>'t_5205 en niveau (2)'!AW25/'t_5205 en niveau (2)'!AW31</f>
        <v>1.8313927048704114E-2</v>
      </c>
      <c r="AW13">
        <f>'t_5205 en niveau (2)'!AX25/'t_5205 en niveau (2)'!AX31</f>
        <v>1.6633883334217021E-2</v>
      </c>
      <c r="AX13">
        <f>'t_5205 en niveau (2)'!AY25/'t_5205 en niveau (2)'!AY31</f>
        <v>1.5484193201683172E-2</v>
      </c>
    </row>
    <row r="15" spans="1:51" x14ac:dyDescent="0.25">
      <c r="B15">
        <f>SUM(B3:B13)</f>
        <v>1.0211577124048155</v>
      </c>
      <c r="C15">
        <f t="shared" ref="C15:AX15" si="0">SUM(C3:C13)</f>
        <v>1.0193952710639416</v>
      </c>
      <c r="D15">
        <f t="shared" si="0"/>
        <v>1.0180294402539283</v>
      </c>
      <c r="E15">
        <f t="shared" si="0"/>
        <v>1.0164960265891012</v>
      </c>
      <c r="F15">
        <f t="shared" si="0"/>
        <v>1.0143939502149706</v>
      </c>
      <c r="G15">
        <f t="shared" si="0"/>
        <v>1.0127416598691301</v>
      </c>
      <c r="H15">
        <f t="shared" si="0"/>
        <v>1.0111332162301174</v>
      </c>
      <c r="I15">
        <f t="shared" si="0"/>
        <v>1.0092417753094556</v>
      </c>
      <c r="J15">
        <f t="shared" si="0"/>
        <v>1.0083455142171598</v>
      </c>
      <c r="K15">
        <f t="shared" si="0"/>
        <v>1.0076826425126593</v>
      </c>
      <c r="L15">
        <f t="shared" si="0"/>
        <v>1.0068661814237501</v>
      </c>
      <c r="M15">
        <f t="shared" si="0"/>
        <v>1.0061792354435748</v>
      </c>
      <c r="N15">
        <f t="shared" si="0"/>
        <v>1.0055531284727817</v>
      </c>
      <c r="O15">
        <f t="shared" si="0"/>
        <v>1.0051521633322233</v>
      </c>
      <c r="P15">
        <f t="shared" si="0"/>
        <v>1.0050057913774197</v>
      </c>
      <c r="Q15">
        <f t="shared" si="0"/>
        <v>1.0041101662510517</v>
      </c>
      <c r="R15">
        <f t="shared" si="0"/>
        <v>1.0035794413080139</v>
      </c>
      <c r="S15">
        <f t="shared" si="0"/>
        <v>1.0028387233324469</v>
      </c>
      <c r="T15">
        <f t="shared" si="0"/>
        <v>1.0027054470789869</v>
      </c>
      <c r="U15">
        <f t="shared" si="0"/>
        <v>1.0025303475876708</v>
      </c>
      <c r="V15">
        <f t="shared" si="0"/>
        <v>1.0024678674418162</v>
      </c>
      <c r="W15">
        <f t="shared" si="0"/>
        <v>1.0020106352726308</v>
      </c>
      <c r="X15">
        <f t="shared" si="0"/>
        <v>1.0021183280914063</v>
      </c>
      <c r="Y15">
        <f t="shared" si="0"/>
        <v>1.0019630887818165</v>
      </c>
      <c r="Z15">
        <f t="shared" si="0"/>
        <v>1.0020212406244224</v>
      </c>
      <c r="AA15">
        <f t="shared" si="0"/>
        <v>1.0015875278548394</v>
      </c>
      <c r="AB15">
        <f t="shared" si="0"/>
        <v>1.0015074817756224</v>
      </c>
      <c r="AC15">
        <f t="shared" si="0"/>
        <v>1.0012453358263391</v>
      </c>
      <c r="AD15">
        <f t="shared" si="0"/>
        <v>1.0011967090501122</v>
      </c>
      <c r="AE15">
        <f t="shared" si="0"/>
        <v>1.0009488126303772</v>
      </c>
      <c r="AF15">
        <f t="shared" si="0"/>
        <v>1.0005854794456872</v>
      </c>
      <c r="AG15">
        <f t="shared" si="0"/>
        <v>1.0005224603764751</v>
      </c>
      <c r="AH15">
        <f t="shared" si="0"/>
        <v>1.0004379147200846</v>
      </c>
      <c r="AI15">
        <f t="shared" si="0"/>
        <v>1.0002396360055197</v>
      </c>
      <c r="AJ15">
        <f t="shared" si="0"/>
        <v>0.99999687600553555</v>
      </c>
      <c r="AK15">
        <f t="shared" si="0"/>
        <v>0.99991506535874153</v>
      </c>
      <c r="AL15">
        <f t="shared" si="0"/>
        <v>0.99985450445125434</v>
      </c>
      <c r="AM15">
        <f t="shared" si="0"/>
        <v>0.99978730988949094</v>
      </c>
      <c r="AN15">
        <f t="shared" si="0"/>
        <v>0.99976815426127552</v>
      </c>
      <c r="AO15">
        <f t="shared" si="0"/>
        <v>0.99978914433410404</v>
      </c>
      <c r="AP15">
        <f t="shared" si="0"/>
        <v>0.99978890240766416</v>
      </c>
      <c r="AQ15">
        <f t="shared" si="0"/>
        <v>0.99987667800912772</v>
      </c>
      <c r="AR15">
        <f t="shared" si="0"/>
        <v>0.99989287726995379</v>
      </c>
      <c r="AS15">
        <f t="shared" si="0"/>
        <v>0.99993388678663164</v>
      </c>
      <c r="AT15">
        <f t="shared" si="0"/>
        <v>0.99996208109769791</v>
      </c>
      <c r="AU15">
        <f t="shared" si="0"/>
        <v>0.99999999999999978</v>
      </c>
      <c r="AV15">
        <f t="shared" si="0"/>
        <v>1.0000009280863047</v>
      </c>
      <c r="AW15">
        <f t="shared" si="0"/>
        <v>1.0000869200153328</v>
      </c>
      <c r="AX15">
        <f t="shared" si="0"/>
        <v>1.000028126733949</v>
      </c>
    </row>
    <row r="17" spans="1:51" s="64" customFormat="1" ht="12.75" customHeight="1" x14ac:dyDescent="0.25">
      <c r="B17" s="64">
        <v>1975</v>
      </c>
      <c r="C17" s="64">
        <v>1976</v>
      </c>
      <c r="D17" s="64">
        <v>1977</v>
      </c>
      <c r="E17" s="64">
        <v>1978</v>
      </c>
      <c r="F17" s="64">
        <v>1979</v>
      </c>
      <c r="G17" s="64">
        <v>1980</v>
      </c>
      <c r="H17" s="64">
        <v>1981</v>
      </c>
      <c r="I17" s="64">
        <v>1982</v>
      </c>
      <c r="J17" s="64">
        <v>1983</v>
      </c>
      <c r="K17" s="64">
        <v>1984</v>
      </c>
      <c r="L17" s="64">
        <v>1985</v>
      </c>
      <c r="M17" s="64">
        <v>1986</v>
      </c>
      <c r="N17" s="64">
        <v>1987</v>
      </c>
      <c r="O17" s="64">
        <v>1988</v>
      </c>
      <c r="P17" s="64">
        <v>1989</v>
      </c>
      <c r="Q17" s="64">
        <v>1990</v>
      </c>
      <c r="R17" s="64">
        <v>1991</v>
      </c>
      <c r="S17" s="64">
        <v>1992</v>
      </c>
      <c r="T17" s="64">
        <v>1993</v>
      </c>
      <c r="U17" s="64">
        <v>1994</v>
      </c>
      <c r="V17" s="64">
        <v>1995</v>
      </c>
      <c r="W17" s="64">
        <v>1996</v>
      </c>
      <c r="X17" s="64">
        <v>1997</v>
      </c>
      <c r="Y17" s="64">
        <v>1998</v>
      </c>
      <c r="Z17" s="64">
        <v>1999</v>
      </c>
      <c r="AA17" s="64">
        <v>2000</v>
      </c>
      <c r="AB17" s="64">
        <v>2001</v>
      </c>
      <c r="AC17" s="64">
        <v>2002</v>
      </c>
      <c r="AD17" s="64">
        <v>2003</v>
      </c>
      <c r="AE17" s="64">
        <v>2004</v>
      </c>
      <c r="AF17" s="64">
        <v>2005</v>
      </c>
      <c r="AG17" s="64">
        <v>2006</v>
      </c>
      <c r="AH17" s="64">
        <v>2007</v>
      </c>
      <c r="AI17" s="64">
        <v>2008</v>
      </c>
      <c r="AJ17" s="64">
        <v>2009</v>
      </c>
      <c r="AK17" s="64">
        <v>2010</v>
      </c>
      <c r="AL17" s="64">
        <v>2011</v>
      </c>
      <c r="AM17" s="64">
        <v>2012</v>
      </c>
      <c r="AN17" s="64">
        <v>2013</v>
      </c>
      <c r="AO17" s="64">
        <v>2014</v>
      </c>
      <c r="AP17" s="64">
        <v>2015</v>
      </c>
      <c r="AQ17" s="64">
        <v>2016</v>
      </c>
      <c r="AR17" s="64">
        <v>2017</v>
      </c>
      <c r="AS17" s="64">
        <v>2018</v>
      </c>
      <c r="AT17" s="64">
        <v>2019</v>
      </c>
      <c r="AU17" s="64">
        <v>2020</v>
      </c>
      <c r="AV17" s="64">
        <v>2021</v>
      </c>
      <c r="AW17" s="64">
        <v>2022</v>
      </c>
      <c r="AX17" s="64">
        <v>2023</v>
      </c>
      <c r="AY17" s="65"/>
    </row>
    <row r="18" spans="1:51" x14ac:dyDescent="0.25">
      <c r="A18" s="63" t="s">
        <v>218</v>
      </c>
      <c r="B18" s="63">
        <v>3.7313625675082049E-2</v>
      </c>
      <c r="C18" s="63">
        <v>3.798002309885589E-2</v>
      </c>
      <c r="D18" s="63">
        <v>3.8381220943525654E-2</v>
      </c>
      <c r="E18" s="63">
        <v>3.8634721912854865E-2</v>
      </c>
      <c r="F18" s="63">
        <v>3.792020918155297E-2</v>
      </c>
      <c r="G18" s="63">
        <v>3.7892153102707674E-2</v>
      </c>
      <c r="H18" s="63">
        <v>3.7738423808169261E-2</v>
      </c>
      <c r="I18" s="63">
        <v>3.7840961367997042E-2</v>
      </c>
      <c r="J18" s="63">
        <v>3.7597269925304773E-2</v>
      </c>
      <c r="K18" s="63">
        <v>3.7009056651287446E-2</v>
      </c>
      <c r="L18" s="63">
        <v>3.6635628952916381E-2</v>
      </c>
      <c r="M18" s="63">
        <v>3.626579915192249E-2</v>
      </c>
      <c r="N18" s="63">
        <v>3.6354941780136242E-2</v>
      </c>
      <c r="O18" s="63">
        <v>3.6054372899754952E-2</v>
      </c>
      <c r="P18" s="63">
        <v>3.4592232784065827E-2</v>
      </c>
      <c r="Q18" s="63">
        <v>3.4628483880725952E-2</v>
      </c>
      <c r="R18" s="63">
        <v>3.5209522179668003E-2</v>
      </c>
      <c r="S18" s="63">
        <v>3.5464267369988395E-2</v>
      </c>
      <c r="T18" s="63">
        <v>3.4469779512272425E-2</v>
      </c>
      <c r="U18" s="63">
        <v>3.4075944498559788E-2</v>
      </c>
      <c r="V18" s="63">
        <v>3.2558686601784521E-2</v>
      </c>
      <c r="W18" s="63">
        <v>3.2443347663686922E-2</v>
      </c>
      <c r="X18" s="63">
        <v>3.0113319388653151E-2</v>
      </c>
      <c r="Y18" s="63">
        <v>2.8948460474742786E-2</v>
      </c>
      <c r="Z18" s="63">
        <v>2.7173989280371961E-2</v>
      </c>
      <c r="AA18" s="63">
        <v>2.7111048282293184E-2</v>
      </c>
      <c r="AB18" s="63">
        <v>2.5737580616304725E-2</v>
      </c>
      <c r="AC18" s="63">
        <v>2.5700395537067038E-2</v>
      </c>
      <c r="AD18" s="63">
        <v>2.4666606622132339E-2</v>
      </c>
      <c r="AE18" s="63">
        <v>2.4467568121569739E-2</v>
      </c>
      <c r="AF18" s="63">
        <v>2.5034745410898326E-2</v>
      </c>
      <c r="AG18" s="63">
        <v>2.3964490516100577E-2</v>
      </c>
      <c r="AH18" s="63">
        <v>2.3432206498612496E-2</v>
      </c>
      <c r="AI18" s="63">
        <v>2.1895705442848176E-2</v>
      </c>
      <c r="AJ18" s="63">
        <v>2.232217893896709E-2</v>
      </c>
      <c r="AK18" s="63">
        <v>2.2332421482165105E-2</v>
      </c>
      <c r="AL18" s="63">
        <v>2.1841768025360281E-2</v>
      </c>
      <c r="AM18" s="63">
        <v>2.2136807830834774E-2</v>
      </c>
      <c r="AN18" s="63">
        <v>2.1520807765929455E-2</v>
      </c>
      <c r="AO18" s="63">
        <v>2.0886108975198363E-2</v>
      </c>
      <c r="AP18" s="63">
        <v>2.0598100312077695E-2</v>
      </c>
      <c r="AQ18" s="63">
        <v>1.9390364266971473E-2</v>
      </c>
      <c r="AR18" s="63">
        <v>1.8849624853105134E-2</v>
      </c>
      <c r="AS18" s="63">
        <v>1.8204312641945657E-2</v>
      </c>
      <c r="AT18" s="63">
        <v>1.755275152346782E-2</v>
      </c>
      <c r="AU18" s="63">
        <v>1.8692690426026136E-2</v>
      </c>
      <c r="AV18" s="63">
        <v>1.834864944530042E-2</v>
      </c>
      <c r="AW18" s="63">
        <v>1.6800842807602828E-2</v>
      </c>
      <c r="AX18" s="63">
        <v>1.5647784874181201E-2</v>
      </c>
    </row>
    <row r="19" spans="1:51" x14ac:dyDescent="0.25">
      <c r="A19" s="63" t="s">
        <v>215</v>
      </c>
      <c r="B19" s="63">
        <v>2.407626224779123E-2</v>
      </c>
      <c r="C19" s="63">
        <v>2.5086169560038979E-2</v>
      </c>
      <c r="D19" s="63">
        <v>2.5444489204873324E-2</v>
      </c>
      <c r="E19" s="63">
        <v>2.5855016227041182E-2</v>
      </c>
      <c r="F19" s="63">
        <v>2.6510856538739344E-2</v>
      </c>
      <c r="G19" s="63">
        <v>2.7574379035604776E-2</v>
      </c>
      <c r="H19" s="63">
        <v>2.7836291928378682E-2</v>
      </c>
      <c r="I19" s="63">
        <v>2.743773586317038E-2</v>
      </c>
      <c r="J19" s="63">
        <v>2.7392532680308477E-2</v>
      </c>
      <c r="K19" s="63">
        <v>2.688755182616985E-2</v>
      </c>
      <c r="L19" s="63">
        <v>2.6784961349262122E-2</v>
      </c>
      <c r="M19" s="63">
        <v>2.7919720785741928E-2</v>
      </c>
      <c r="N19" s="63">
        <v>2.9057809503480612E-2</v>
      </c>
      <c r="O19" s="63">
        <v>2.9759823759009599E-2</v>
      </c>
      <c r="P19" s="63">
        <v>3.0896878704069541E-2</v>
      </c>
      <c r="Q19" s="63">
        <v>3.0497266172325205E-2</v>
      </c>
      <c r="R19" s="63">
        <v>2.9907292115403907E-2</v>
      </c>
      <c r="S19" s="63">
        <v>3.0591898333843123E-2</v>
      </c>
      <c r="T19" s="63">
        <v>3.0077571154058402E-2</v>
      </c>
      <c r="U19" s="63">
        <v>3.0516873535924461E-2</v>
      </c>
      <c r="V19" s="63">
        <v>3.0340330318994708E-2</v>
      </c>
      <c r="W19" s="63">
        <v>2.9709749921456058E-2</v>
      </c>
      <c r="X19" s="63">
        <v>3.044351805374516E-2</v>
      </c>
      <c r="Y19" s="63">
        <v>3.1179467966504969E-2</v>
      </c>
      <c r="Z19" s="63">
        <v>3.1498312226063516E-2</v>
      </c>
      <c r="AA19" s="63">
        <v>3.2093538882771347E-2</v>
      </c>
      <c r="AB19" s="63">
        <v>3.186070768305789E-2</v>
      </c>
      <c r="AC19" s="63">
        <v>3.1514528792387045E-2</v>
      </c>
      <c r="AD19" s="63">
        <v>3.1303477163387029E-2</v>
      </c>
      <c r="AE19" s="63">
        <v>3.1332121873754858E-2</v>
      </c>
      <c r="AF19" s="63">
        <v>3.1708571737992526E-2</v>
      </c>
      <c r="AG19" s="63">
        <v>3.1693868548742829E-2</v>
      </c>
      <c r="AH19" s="63">
        <v>3.2513562152854204E-2</v>
      </c>
      <c r="AI19" s="63">
        <v>3.2217722470705347E-2</v>
      </c>
      <c r="AJ19" s="63">
        <v>3.0028595138297934E-2</v>
      </c>
      <c r="AK19" s="63">
        <v>2.9855193620076732E-2</v>
      </c>
      <c r="AL19" s="63">
        <v>2.947458351131995E-2</v>
      </c>
      <c r="AM19" s="63">
        <v>2.9327000785807883E-2</v>
      </c>
      <c r="AN19" s="63">
        <v>2.897862280488564E-2</v>
      </c>
      <c r="AO19" s="63">
        <v>2.8939676026066778E-2</v>
      </c>
      <c r="AP19" s="63">
        <v>2.893183873068958E-2</v>
      </c>
      <c r="AQ19" s="63">
        <v>2.9173140492307514E-2</v>
      </c>
      <c r="AR19" s="63">
        <v>2.9874273058727818E-2</v>
      </c>
      <c r="AS19" s="63">
        <v>3.0076004443879322E-2</v>
      </c>
      <c r="AT19" s="63">
        <v>3.0798754837470983E-2</v>
      </c>
      <c r="AU19" s="63">
        <v>2.9927521373617066E-2</v>
      </c>
      <c r="AV19" s="63">
        <v>3.066538843848186E-2</v>
      </c>
      <c r="AW19" s="63">
        <v>3.2073218910495589E-2</v>
      </c>
      <c r="AX19" s="63">
        <v>3.2791700222653847E-2</v>
      </c>
    </row>
    <row r="20" spans="1:51" x14ac:dyDescent="0.25">
      <c r="A20" s="63" t="s">
        <v>214</v>
      </c>
      <c r="B20" s="63">
        <v>4.1347086722936223E-2</v>
      </c>
      <c r="C20" s="63">
        <v>4.1873443534124949E-2</v>
      </c>
      <c r="D20" s="63">
        <v>4.2196261173473276E-2</v>
      </c>
      <c r="E20" s="63">
        <v>4.2710738158631557E-2</v>
      </c>
      <c r="F20" s="63">
        <v>4.3010535745269814E-2</v>
      </c>
      <c r="G20" s="63">
        <v>4.2518040370306993E-2</v>
      </c>
      <c r="H20" s="63">
        <v>4.2879767515164556E-2</v>
      </c>
      <c r="I20" s="63">
        <v>4.2454435630159083E-2</v>
      </c>
      <c r="J20" s="63">
        <v>4.1857963421551653E-2</v>
      </c>
      <c r="K20" s="63">
        <v>4.0993263722130774E-2</v>
      </c>
      <c r="L20" s="63">
        <v>4.1010189739985943E-2</v>
      </c>
      <c r="M20" s="63">
        <v>3.988214894041462E-2</v>
      </c>
      <c r="N20" s="63">
        <v>3.9637823965370883E-2</v>
      </c>
      <c r="O20" s="63">
        <v>3.9904855407357734E-2</v>
      </c>
      <c r="P20" s="63">
        <v>4.0219707005678604E-2</v>
      </c>
      <c r="Q20" s="63">
        <v>4.0303828863742057E-2</v>
      </c>
      <c r="R20" s="63">
        <v>3.8589435668045582E-2</v>
      </c>
      <c r="S20" s="63">
        <v>3.8662976920812824E-2</v>
      </c>
      <c r="T20" s="63">
        <v>3.6974357087671529E-2</v>
      </c>
      <c r="U20" s="63">
        <v>3.6698564526625448E-2</v>
      </c>
      <c r="V20" s="63">
        <v>3.596144272483081E-2</v>
      </c>
      <c r="W20" s="63">
        <v>3.6916995835157076E-2</v>
      </c>
      <c r="X20" s="63">
        <v>3.7585395632590078E-2</v>
      </c>
      <c r="Y20" s="63">
        <v>3.8219825135844286E-2</v>
      </c>
      <c r="Z20" s="63">
        <v>3.9500413813859006E-2</v>
      </c>
      <c r="AA20" s="63">
        <v>4.0223257244328042E-2</v>
      </c>
      <c r="AB20" s="63">
        <v>3.9939681538972711E-2</v>
      </c>
      <c r="AC20" s="63">
        <v>3.9749929240963655E-2</v>
      </c>
      <c r="AD20" s="63">
        <v>3.902582811745179E-2</v>
      </c>
      <c r="AE20" s="63">
        <v>4.0437645530612389E-2</v>
      </c>
      <c r="AF20" s="63">
        <v>4.0901440355215417E-2</v>
      </c>
      <c r="AG20" s="63">
        <v>4.1515218350242612E-2</v>
      </c>
      <c r="AH20" s="63">
        <v>4.1663969341118892E-2</v>
      </c>
      <c r="AI20" s="63">
        <v>4.2584594616531475E-2</v>
      </c>
      <c r="AJ20" s="63">
        <v>4.1523735021908849E-2</v>
      </c>
      <c r="AK20" s="63">
        <v>4.1447153327567016E-2</v>
      </c>
      <c r="AL20" s="63">
        <v>4.2087277142022081E-2</v>
      </c>
      <c r="AM20" s="63">
        <v>4.1924324566102907E-2</v>
      </c>
      <c r="AN20" s="63">
        <v>4.1885684329348999E-2</v>
      </c>
      <c r="AO20" s="63">
        <v>4.1132264578383954E-2</v>
      </c>
      <c r="AP20" s="63">
        <v>4.0869539855530379E-2</v>
      </c>
      <c r="AQ20" s="63">
        <v>4.0280837188909346E-2</v>
      </c>
      <c r="AR20" s="63">
        <v>4.0973310332359056E-2</v>
      </c>
      <c r="AS20" s="63">
        <v>4.1327706399538908E-2</v>
      </c>
      <c r="AT20" s="63">
        <v>4.1798115149325785E-2</v>
      </c>
      <c r="AU20" s="63">
        <v>2.7635386052445723E-2</v>
      </c>
      <c r="AV20" s="63">
        <v>3.0193956559458536E-2</v>
      </c>
      <c r="AW20" s="63">
        <v>3.7104604714455029E-2</v>
      </c>
      <c r="AX20" s="63">
        <v>3.8867523115947961E-2</v>
      </c>
    </row>
    <row r="21" spans="1:51" x14ac:dyDescent="0.25">
      <c r="A21" s="63" t="s">
        <v>12</v>
      </c>
      <c r="B21" s="63">
        <v>1.1059717305356728E-2</v>
      </c>
      <c r="C21" s="63">
        <v>1.1890045836792146E-2</v>
      </c>
      <c r="D21" s="63">
        <v>1.2773416660315524E-2</v>
      </c>
      <c r="E21" s="63">
        <v>1.3418795056321053E-2</v>
      </c>
      <c r="F21" s="63">
        <v>1.4246054643838544E-2</v>
      </c>
      <c r="G21" s="63">
        <v>1.5040033986110538E-2</v>
      </c>
      <c r="H21" s="63">
        <v>1.5956424469336448E-2</v>
      </c>
      <c r="I21" s="63">
        <v>1.6525850042450697E-2</v>
      </c>
      <c r="J21" s="63">
        <v>1.6960166829739311E-2</v>
      </c>
      <c r="K21" s="63">
        <v>1.713478851325221E-2</v>
      </c>
      <c r="L21" s="63">
        <v>1.7313773717498242E-2</v>
      </c>
      <c r="M21" s="63">
        <v>1.722412332076733E-2</v>
      </c>
      <c r="N21" s="63">
        <v>1.7364196397102988E-2</v>
      </c>
      <c r="O21" s="63">
        <v>1.7584189395209247E-2</v>
      </c>
      <c r="P21" s="63">
        <v>1.8179282775931397E-2</v>
      </c>
      <c r="Q21" s="63">
        <v>1.8571667221007355E-2</v>
      </c>
      <c r="R21" s="63">
        <v>1.8821884017774421E-2</v>
      </c>
      <c r="S21" s="63">
        <v>1.8866182267289189E-2</v>
      </c>
      <c r="T21" s="63">
        <v>1.9106955367578594E-2</v>
      </c>
      <c r="U21" s="63">
        <v>1.9680798435903972E-2</v>
      </c>
      <c r="V21" s="63">
        <v>2.0152576958636266E-2</v>
      </c>
      <c r="W21" s="63">
        <v>2.0500640435227428E-2</v>
      </c>
      <c r="X21" s="63">
        <v>2.1533479881181736E-2</v>
      </c>
      <c r="Y21" s="63">
        <v>2.390885521346774E-2</v>
      </c>
      <c r="Z21" s="63">
        <v>2.6531270682722732E-2</v>
      </c>
      <c r="AA21" s="63">
        <v>2.9635774728926718E-2</v>
      </c>
      <c r="AB21" s="63">
        <v>3.2738222017211938E-2</v>
      </c>
      <c r="AC21" s="63">
        <v>3.52677307874351E-2</v>
      </c>
      <c r="AD21" s="63">
        <v>3.6022041802692882E-2</v>
      </c>
      <c r="AE21" s="63">
        <v>3.7291535674720801E-2</v>
      </c>
      <c r="AF21" s="63">
        <v>3.8112782701297761E-2</v>
      </c>
      <c r="AG21" s="63">
        <v>3.9090207322452587E-2</v>
      </c>
      <c r="AH21" s="63">
        <v>3.9760736434610346E-2</v>
      </c>
      <c r="AI21" s="63">
        <v>4.0444364702012507E-2</v>
      </c>
      <c r="AJ21" s="63">
        <v>4.0212904282928022E-2</v>
      </c>
      <c r="AK21" s="63">
        <v>4.0465292406252455E-2</v>
      </c>
      <c r="AL21" s="63">
        <v>4.0160933964751497E-2</v>
      </c>
      <c r="AM21" s="63">
        <v>4.1683397699097582E-2</v>
      </c>
      <c r="AN21" s="63">
        <v>4.3356960794750397E-2</v>
      </c>
      <c r="AO21" s="63">
        <v>4.3006835686556749E-2</v>
      </c>
      <c r="AP21" s="63">
        <v>4.2731311795759237E-2</v>
      </c>
      <c r="AQ21" s="63">
        <v>4.1862317404610994E-2</v>
      </c>
      <c r="AR21" s="63">
        <v>4.1801006418175794E-2</v>
      </c>
      <c r="AS21" s="63">
        <v>4.2251194269363315E-2</v>
      </c>
      <c r="AT21" s="63">
        <v>4.2552455792817481E-2</v>
      </c>
      <c r="AU21" s="63">
        <v>4.5995251297869619E-2</v>
      </c>
      <c r="AV21" s="63">
        <v>4.4869714639587076E-2</v>
      </c>
      <c r="AW21" s="63">
        <v>4.3769808173477899E-2</v>
      </c>
      <c r="AX21" s="63">
        <v>4.5357645812428127E-2</v>
      </c>
    </row>
    <row r="22" spans="1:51" x14ac:dyDescent="0.25">
      <c r="A22" s="63" t="s">
        <v>20</v>
      </c>
      <c r="B22" s="63">
        <v>4.736321586886201E-2</v>
      </c>
      <c r="C22" s="63">
        <v>4.8690312917313322E-2</v>
      </c>
      <c r="D22" s="63">
        <v>4.6022189075310034E-2</v>
      </c>
      <c r="E22" s="63">
        <v>4.4721683865179211E-2</v>
      </c>
      <c r="F22" s="63">
        <v>4.5570830794559015E-2</v>
      </c>
      <c r="G22" s="63">
        <v>4.5767175474930324E-2</v>
      </c>
      <c r="H22" s="63">
        <v>4.5712792047542535E-2</v>
      </c>
      <c r="I22" s="63">
        <v>4.5573720214385369E-2</v>
      </c>
      <c r="J22" s="63">
        <v>4.5518378256328165E-2</v>
      </c>
      <c r="K22" s="63">
        <v>4.5678979035695975E-2</v>
      </c>
      <c r="L22" s="63">
        <v>4.58731553056922E-2</v>
      </c>
      <c r="M22" s="63">
        <v>4.6293028339155981E-2</v>
      </c>
      <c r="N22" s="63">
        <v>4.7206323519435017E-2</v>
      </c>
      <c r="O22" s="63">
        <v>4.8000127710862601E-2</v>
      </c>
      <c r="P22" s="63">
        <v>4.8831353956043107E-2</v>
      </c>
      <c r="Q22" s="63">
        <v>4.9175788204733811E-2</v>
      </c>
      <c r="R22" s="63">
        <v>4.842821482736033E-2</v>
      </c>
      <c r="S22" s="63">
        <v>4.8298061440616838E-2</v>
      </c>
      <c r="T22" s="63">
        <v>4.9106700664774315E-2</v>
      </c>
      <c r="U22" s="63">
        <v>4.9796335857012868E-2</v>
      </c>
      <c r="V22" s="63">
        <v>5.1924854890504551E-2</v>
      </c>
      <c r="W22" s="63">
        <v>5.4325555916574245E-2</v>
      </c>
      <c r="X22" s="63">
        <v>5.6976578529364386E-2</v>
      </c>
      <c r="Y22" s="63">
        <v>5.8967544369730632E-2</v>
      </c>
      <c r="Z22" s="63">
        <v>6.0720329418786009E-2</v>
      </c>
      <c r="AA22" s="63">
        <v>6.2364215350733609E-2</v>
      </c>
      <c r="AB22" s="63">
        <v>6.3136000116839633E-2</v>
      </c>
      <c r="AC22" s="63">
        <v>6.3940005850999307E-2</v>
      </c>
      <c r="AD22" s="63">
        <v>6.3540373905893066E-2</v>
      </c>
      <c r="AE22" s="63">
        <v>6.4922487315373326E-2</v>
      </c>
      <c r="AF22" s="63">
        <v>6.6590482464848472E-2</v>
      </c>
      <c r="AG22" s="63">
        <v>6.7731583590648431E-2</v>
      </c>
      <c r="AH22" s="63">
        <v>6.8911273094501332E-2</v>
      </c>
      <c r="AI22" s="63">
        <v>6.976145621072509E-2</v>
      </c>
      <c r="AJ22" s="63">
        <v>7.1554444403334166E-2</v>
      </c>
      <c r="AK22" s="63">
        <v>7.0328763041471967E-2</v>
      </c>
      <c r="AL22" s="63">
        <v>6.9840925952798963E-2</v>
      </c>
      <c r="AM22" s="63">
        <v>6.9760018542219637E-2</v>
      </c>
      <c r="AN22" s="63">
        <v>7.1053112578258859E-2</v>
      </c>
      <c r="AO22" s="63">
        <v>7.1030886118820635E-2</v>
      </c>
      <c r="AP22" s="63">
        <v>7.1599957222994587E-2</v>
      </c>
      <c r="AQ22" s="63">
        <v>6.9393666995024861E-2</v>
      </c>
      <c r="AR22" s="63">
        <v>7.0896548347244404E-2</v>
      </c>
      <c r="AS22" s="63">
        <v>7.0782792868631761E-2</v>
      </c>
      <c r="AT22" s="63">
        <v>6.9920735086303296E-2</v>
      </c>
      <c r="AU22" s="63">
        <v>7.5935649836212357E-2</v>
      </c>
      <c r="AV22" s="63">
        <v>7.2872024376840511E-2</v>
      </c>
      <c r="AW22" s="63">
        <v>7.0452570124226316E-2</v>
      </c>
      <c r="AX22" s="63">
        <v>7.0278511104698987E-2</v>
      </c>
    </row>
    <row r="23" spans="1:51" x14ac:dyDescent="0.25">
      <c r="A23" s="63" t="s">
        <v>217</v>
      </c>
      <c r="B23" s="63">
        <v>7.7476749457937602E-2</v>
      </c>
      <c r="C23" s="63">
        <v>7.8204515104486227E-2</v>
      </c>
      <c r="D23" s="63">
        <v>7.9784859603470995E-2</v>
      </c>
      <c r="E23" s="63">
        <v>7.9128423655882657E-2</v>
      </c>
      <c r="F23" s="63">
        <v>7.6701920322165412E-2</v>
      </c>
      <c r="G23" s="63">
        <v>7.5135265900012377E-2</v>
      </c>
      <c r="H23" s="63">
        <v>7.2914824752254498E-2</v>
      </c>
      <c r="I23" s="63">
        <v>7.2274646649387195E-2</v>
      </c>
      <c r="J23" s="63">
        <v>7.1253260687989095E-2</v>
      </c>
      <c r="K23" s="63">
        <v>6.9805466368075969E-2</v>
      </c>
      <c r="L23" s="63">
        <v>6.8330990864371041E-2</v>
      </c>
      <c r="M23" s="63">
        <v>6.6142884179620567E-2</v>
      </c>
      <c r="N23" s="63">
        <v>6.737685468778698E-2</v>
      </c>
      <c r="O23" s="63">
        <v>6.8769106742335356E-2</v>
      </c>
      <c r="P23" s="63">
        <v>6.7974372680719874E-2</v>
      </c>
      <c r="Q23" s="63">
        <v>6.8089089822756452E-2</v>
      </c>
      <c r="R23" s="63">
        <v>6.9147335312203101E-2</v>
      </c>
      <c r="S23" s="63">
        <v>7.008737656761295E-2</v>
      </c>
      <c r="T23" s="63">
        <v>7.1562997908606971E-2</v>
      </c>
      <c r="U23" s="63">
        <v>7.1907447432633359E-2</v>
      </c>
      <c r="V23" s="63">
        <v>7.2471320017724952E-2</v>
      </c>
      <c r="W23" s="63">
        <v>7.4773833723144015E-2</v>
      </c>
      <c r="X23" s="63">
        <v>7.4694133514765088E-2</v>
      </c>
      <c r="Y23" s="63">
        <v>7.4434995726612455E-2</v>
      </c>
      <c r="Z23" s="63">
        <v>7.5066726687742072E-2</v>
      </c>
      <c r="AA23" s="63">
        <v>7.4814241639633752E-2</v>
      </c>
      <c r="AB23" s="63">
        <v>7.5792410048695344E-2</v>
      </c>
      <c r="AC23" s="63">
        <v>7.8485447423062932E-2</v>
      </c>
      <c r="AD23" s="63">
        <v>7.7806019503556478E-2</v>
      </c>
      <c r="AE23" s="63">
        <v>7.9028160677311846E-2</v>
      </c>
      <c r="AF23" s="63">
        <v>7.9466590256845285E-2</v>
      </c>
      <c r="AG23" s="63">
        <v>8.1677326863696512E-2</v>
      </c>
      <c r="AH23" s="63">
        <v>8.2294323532331223E-2</v>
      </c>
      <c r="AI23" s="63">
        <v>8.3132553281472288E-2</v>
      </c>
      <c r="AJ23" s="63">
        <v>8.4154276321005556E-2</v>
      </c>
      <c r="AK23" s="63">
        <v>8.4373823111909385E-2</v>
      </c>
      <c r="AL23" s="63">
        <v>8.5595040764896199E-2</v>
      </c>
      <c r="AM23" s="63">
        <v>8.6979681834215866E-2</v>
      </c>
      <c r="AN23" s="63">
        <v>8.721807229641651E-2</v>
      </c>
      <c r="AO23" s="63">
        <v>8.6958833276393893E-2</v>
      </c>
      <c r="AP23" s="63">
        <v>8.6734267297951556E-2</v>
      </c>
      <c r="AQ23" s="63">
        <v>8.610164169517065E-2</v>
      </c>
      <c r="AR23" s="63">
        <v>8.5790369723084348E-2</v>
      </c>
      <c r="AS23" s="63">
        <v>8.493953706806058E-2</v>
      </c>
      <c r="AT23" s="63">
        <v>8.3934728150737103E-2</v>
      </c>
      <c r="AU23" s="63">
        <v>8.6604876087006052E-2</v>
      </c>
      <c r="AV23" s="63">
        <v>8.3326282001809485E-2</v>
      </c>
      <c r="AW23" s="63">
        <v>8.1261577630481543E-2</v>
      </c>
      <c r="AX23" s="63">
        <v>8.0440484239811552E-2</v>
      </c>
    </row>
    <row r="24" spans="1:51" x14ac:dyDescent="0.25">
      <c r="A24" s="63" t="s">
        <v>207</v>
      </c>
      <c r="B24" s="63">
        <v>0.11378494628707812</v>
      </c>
      <c r="C24" s="63">
        <v>0.11420850326632259</v>
      </c>
      <c r="D24" s="63">
        <v>0.11450346772349669</v>
      </c>
      <c r="E24" s="63">
        <v>0.10909484544237684</v>
      </c>
      <c r="F24" s="63">
        <v>0.10721966887657723</v>
      </c>
      <c r="G24" s="63">
        <v>0.10497735242691904</v>
      </c>
      <c r="H24" s="63">
        <v>0.10582711246761435</v>
      </c>
      <c r="I24" s="63">
        <v>0.10438382909013388</v>
      </c>
      <c r="J24" s="63">
        <v>9.7735278946006129E-2</v>
      </c>
      <c r="K24" s="63">
        <v>9.4782757287141708E-2</v>
      </c>
      <c r="L24" s="63">
        <v>9.502810962754743E-2</v>
      </c>
      <c r="M24" s="63">
        <v>9.9039561604970475E-2</v>
      </c>
      <c r="N24" s="63">
        <v>9.8423587773249471E-2</v>
      </c>
      <c r="O24" s="63">
        <v>9.8034050908742593E-2</v>
      </c>
      <c r="P24" s="63">
        <v>9.494348509850406E-2</v>
      </c>
      <c r="Q24" s="63">
        <v>9.3404650140792495E-2</v>
      </c>
      <c r="R24" s="63">
        <v>9.0322323657329021E-2</v>
      </c>
      <c r="S24" s="63">
        <v>8.5301806975120173E-2</v>
      </c>
      <c r="T24" s="63">
        <v>8.221665020531875E-2</v>
      </c>
      <c r="U24" s="63">
        <v>8.0976528804924189E-2</v>
      </c>
      <c r="V24" s="63">
        <v>8.1793340007549509E-2</v>
      </c>
      <c r="W24" s="63">
        <v>7.853722982897561E-2</v>
      </c>
      <c r="X24" s="63">
        <v>7.6572804145590992E-2</v>
      </c>
      <c r="Y24" s="63">
        <v>7.796688222231761E-2</v>
      </c>
      <c r="Z24" s="63">
        <v>7.6084364467353352E-2</v>
      </c>
      <c r="AA24" s="63">
        <v>7.6335773736892751E-2</v>
      </c>
      <c r="AB24" s="63">
        <v>7.6656536508125844E-2</v>
      </c>
      <c r="AC24" s="63">
        <v>7.3227872638491495E-2</v>
      </c>
      <c r="AD24" s="63">
        <v>7.5945028838921957E-2</v>
      </c>
      <c r="AE24" s="63">
        <v>7.0977482052663951E-2</v>
      </c>
      <c r="AF24" s="63">
        <v>7.2720565673338983E-2</v>
      </c>
      <c r="AG24" s="63">
        <v>7.5126819585355095E-2</v>
      </c>
      <c r="AH24" s="63">
        <v>7.4911204042967319E-2</v>
      </c>
      <c r="AI24" s="63">
        <v>7.3957545698821389E-2</v>
      </c>
      <c r="AJ24" s="63">
        <v>7.1284878404592147E-2</v>
      </c>
      <c r="AK24" s="63">
        <v>7.5083908241010119E-2</v>
      </c>
      <c r="AL24" s="63">
        <v>7.481773829938132E-2</v>
      </c>
      <c r="AM24" s="63">
        <v>6.7211479911070543E-2</v>
      </c>
      <c r="AN24" s="63">
        <v>6.5314632221055019E-2</v>
      </c>
      <c r="AO24" s="63">
        <v>6.9661385902713299E-2</v>
      </c>
      <c r="AP24" s="63">
        <v>6.9178195393694256E-2</v>
      </c>
      <c r="AQ24" s="63">
        <v>7.3318648159901828E-2</v>
      </c>
      <c r="AR24" s="63">
        <v>7.3556663753879536E-2</v>
      </c>
      <c r="AS24" s="63">
        <v>7.5749208538411064E-2</v>
      </c>
      <c r="AT24" s="63">
        <v>8.0988340932852759E-2</v>
      </c>
      <c r="AU24" s="63">
        <v>6.6058864491614494E-2</v>
      </c>
      <c r="AV24" s="63">
        <v>7.0864487045851632E-2</v>
      </c>
      <c r="AW24" s="63">
        <v>8.4243009525481763E-2</v>
      </c>
      <c r="AX24" s="63">
        <v>8.7055499808354045E-2</v>
      </c>
    </row>
    <row r="25" spans="1:51" x14ac:dyDescent="0.25">
      <c r="A25" s="63" t="s">
        <v>209</v>
      </c>
      <c r="B25" s="63">
        <v>0.12039070777022662</v>
      </c>
      <c r="C25" s="63">
        <v>0.11584166456130218</v>
      </c>
      <c r="D25" s="63">
        <v>0.1131795268217797</v>
      </c>
      <c r="E25" s="63">
        <v>0.1106394848981308</v>
      </c>
      <c r="F25" s="63">
        <v>0.10610395322468051</v>
      </c>
      <c r="G25" s="63">
        <v>0.10424570699173752</v>
      </c>
      <c r="H25" s="63">
        <v>0.10032058920759881</v>
      </c>
      <c r="I25" s="63">
        <v>9.8751164121495011E-2</v>
      </c>
      <c r="J25" s="63">
        <v>9.7144178857341112E-2</v>
      </c>
      <c r="K25" s="63">
        <v>9.5218052145446028E-2</v>
      </c>
      <c r="L25" s="63">
        <v>9.4645115952213629E-2</v>
      </c>
      <c r="M25" s="63">
        <v>9.3753996143242244E-2</v>
      </c>
      <c r="N25" s="63">
        <v>9.3386746355984221E-2</v>
      </c>
      <c r="O25" s="63">
        <v>9.2336550050685237E-2</v>
      </c>
      <c r="P25" s="63">
        <v>9.2008893640427344E-2</v>
      </c>
      <c r="Q25" s="63">
        <v>9.0909364544971574E-2</v>
      </c>
      <c r="R25" s="63">
        <v>9.0648365071965165E-2</v>
      </c>
      <c r="S25" s="63">
        <v>9.0335770720192998E-2</v>
      </c>
      <c r="T25" s="63">
        <v>9.0698253587772004E-2</v>
      </c>
      <c r="U25" s="63">
        <v>9.0841314765963924E-2</v>
      </c>
      <c r="V25" s="63">
        <v>9.0789855191391336E-2</v>
      </c>
      <c r="W25" s="63">
        <v>9.2410641160248427E-2</v>
      </c>
      <c r="X25" s="63">
        <v>9.2450300440841848E-2</v>
      </c>
      <c r="Y25" s="63">
        <v>9.410298538722614E-2</v>
      </c>
      <c r="Z25" s="63">
        <v>9.6460074295209336E-2</v>
      </c>
      <c r="AA25" s="63">
        <v>9.9291439738896675E-2</v>
      </c>
      <c r="AB25" s="63">
        <v>9.9902755346326075E-2</v>
      </c>
      <c r="AC25" s="63">
        <v>0.1019156076595765</v>
      </c>
      <c r="AD25" s="63">
        <v>0.10195094049625639</v>
      </c>
      <c r="AE25" s="63">
        <v>0.10141943448329867</v>
      </c>
      <c r="AF25" s="63">
        <v>0.10007806436474559</v>
      </c>
      <c r="AG25" s="63">
        <v>0.10088883987648874</v>
      </c>
      <c r="AH25" s="63">
        <v>0.10244334537419458</v>
      </c>
      <c r="AI25" s="63">
        <v>0.10063566110036015</v>
      </c>
      <c r="AJ25" s="63">
        <v>0.10144561373835184</v>
      </c>
      <c r="AK25" s="63">
        <v>0.10275086598270933</v>
      </c>
      <c r="AL25" s="63">
        <v>0.10129192734467135</v>
      </c>
      <c r="AM25" s="63">
        <v>0.10100121886630185</v>
      </c>
      <c r="AN25" s="63">
        <v>0.10008596673408761</v>
      </c>
      <c r="AO25" s="63">
        <v>9.9655508177127289E-2</v>
      </c>
      <c r="AP25" s="63">
        <v>9.9770559698227651E-2</v>
      </c>
      <c r="AQ25" s="63">
        <v>0.10009180626675895</v>
      </c>
      <c r="AR25" s="63">
        <v>0.10033390333564347</v>
      </c>
      <c r="AS25" s="63">
        <v>0.10069173418028156</v>
      </c>
      <c r="AT25" s="63">
        <v>0.10105980765678502</v>
      </c>
      <c r="AU25" s="63">
        <v>8.4244392737675325E-2</v>
      </c>
      <c r="AV25" s="63">
        <v>9.0354987275058654E-2</v>
      </c>
      <c r="AW25" s="63">
        <v>0.10205346560730433</v>
      </c>
      <c r="AX25" s="63">
        <v>0.10232085409497887</v>
      </c>
    </row>
    <row r="26" spans="1:51" x14ac:dyDescent="0.25">
      <c r="A26" s="63" t="s">
        <v>210</v>
      </c>
      <c r="B26" s="63">
        <v>0.19987831492004723</v>
      </c>
      <c r="C26" s="63">
        <v>0.19555301909264808</v>
      </c>
      <c r="D26" s="63">
        <v>0.19262033599355449</v>
      </c>
      <c r="E26" s="63">
        <v>0.19503883456744892</v>
      </c>
      <c r="F26" s="63">
        <v>0.19432417491516121</v>
      </c>
      <c r="G26" s="63">
        <v>0.19227327350361789</v>
      </c>
      <c r="H26" s="63">
        <v>0.18957047196574231</v>
      </c>
      <c r="I26" s="63">
        <v>0.18577321978239814</v>
      </c>
      <c r="J26" s="63">
        <v>0.18608087791213171</v>
      </c>
      <c r="K26" s="63">
        <v>0.18498052864941675</v>
      </c>
      <c r="L26" s="63">
        <v>0.18363316936050597</v>
      </c>
      <c r="M26" s="63">
        <v>0.18070154798867183</v>
      </c>
      <c r="N26" s="63">
        <v>0.17861427292598456</v>
      </c>
      <c r="O26" s="63">
        <v>0.17681409289368868</v>
      </c>
      <c r="P26" s="63">
        <v>0.17644579759995666</v>
      </c>
      <c r="Q26" s="63">
        <v>0.17498754614698103</v>
      </c>
      <c r="R26" s="63">
        <v>0.17474196993927663</v>
      </c>
      <c r="S26" s="63">
        <v>0.17394804730107977</v>
      </c>
      <c r="T26" s="63">
        <v>0.17325592254770725</v>
      </c>
      <c r="U26" s="63">
        <v>0.17104582896113868</v>
      </c>
      <c r="V26" s="63">
        <v>0.168281881691312</v>
      </c>
      <c r="W26" s="63">
        <v>0.16561628128667061</v>
      </c>
      <c r="X26" s="63">
        <v>0.16341771595724994</v>
      </c>
      <c r="Y26" s="63">
        <v>0.15966208366993578</v>
      </c>
      <c r="Z26" s="63">
        <v>0.1566754105301281</v>
      </c>
      <c r="AA26" s="63">
        <v>0.15149474718014344</v>
      </c>
      <c r="AB26" s="63">
        <v>0.14830722494915649</v>
      </c>
      <c r="AC26" s="63">
        <v>0.14523916554284669</v>
      </c>
      <c r="AD26" s="63">
        <v>0.14385656686407286</v>
      </c>
      <c r="AE26" s="63">
        <v>0.14223710060411759</v>
      </c>
      <c r="AF26" s="63">
        <v>0.13880001985452051</v>
      </c>
      <c r="AG26" s="63">
        <v>0.1349194971327746</v>
      </c>
      <c r="AH26" s="63">
        <v>0.13260483964939085</v>
      </c>
      <c r="AI26" s="63">
        <v>0.13061810352561232</v>
      </c>
      <c r="AJ26" s="63">
        <v>0.12907877141331869</v>
      </c>
      <c r="AK26" s="63">
        <v>0.1270149358738252</v>
      </c>
      <c r="AL26" s="63">
        <v>0.12579991783660932</v>
      </c>
      <c r="AM26" s="63">
        <v>0.12584616667056353</v>
      </c>
      <c r="AN26" s="63">
        <v>0.12499623393396228</v>
      </c>
      <c r="AO26" s="63">
        <v>0.12391072552006056</v>
      </c>
      <c r="AP26" s="63">
        <v>0.12340291078077754</v>
      </c>
      <c r="AQ26" s="63">
        <v>0.12316686626631858</v>
      </c>
      <c r="AR26" s="63">
        <v>0.12224101304727757</v>
      </c>
      <c r="AS26" s="63">
        <v>0.12093792954947714</v>
      </c>
      <c r="AT26" s="63">
        <v>0.11893467810401165</v>
      </c>
      <c r="AU26" s="63">
        <v>0.12110676259163837</v>
      </c>
      <c r="AV26" s="63">
        <v>0.12072003548292012</v>
      </c>
      <c r="AW26" s="63">
        <v>0.11764540625960228</v>
      </c>
      <c r="AX26" s="63">
        <v>0.11536483791919862</v>
      </c>
    </row>
    <row r="27" spans="1:51" x14ac:dyDescent="0.25">
      <c r="A27" s="63" t="s">
        <v>216</v>
      </c>
      <c r="B27" s="63">
        <v>0.10539384386253815</v>
      </c>
      <c r="C27" s="63">
        <v>0.10707582921283432</v>
      </c>
      <c r="D27" s="63">
        <v>0.10846080982503511</v>
      </c>
      <c r="E27" s="63">
        <v>0.1136788024256252</v>
      </c>
      <c r="F27" s="63">
        <v>0.11842121191334139</v>
      </c>
      <c r="G27" s="63">
        <v>0.12102438228080629</v>
      </c>
      <c r="H27" s="63">
        <v>0.12350180283379335</v>
      </c>
      <c r="I27" s="63">
        <v>0.12837314722350013</v>
      </c>
      <c r="J27" s="63">
        <v>0.13197319122455009</v>
      </c>
      <c r="K27" s="63">
        <v>0.13508170772288625</v>
      </c>
      <c r="L27" s="63">
        <v>0.13790583274771609</v>
      </c>
      <c r="M27" s="63">
        <v>0.14005043452463159</v>
      </c>
      <c r="N27" s="63">
        <v>0.13985011921958743</v>
      </c>
      <c r="O27" s="63">
        <v>0.13989767167133607</v>
      </c>
      <c r="P27" s="63">
        <v>0.14207822994863692</v>
      </c>
      <c r="Q27" s="63">
        <v>0.14462723473293068</v>
      </c>
      <c r="R27" s="63">
        <v>0.14685731483503192</v>
      </c>
      <c r="S27" s="63">
        <v>0.14919231501734256</v>
      </c>
      <c r="T27" s="63">
        <v>0.15072604449374988</v>
      </c>
      <c r="U27" s="63">
        <v>0.14939179462739144</v>
      </c>
      <c r="V27" s="63">
        <v>0.14913727549742054</v>
      </c>
      <c r="W27" s="63">
        <v>0.14752297913819171</v>
      </c>
      <c r="X27" s="63">
        <v>0.14722333545920915</v>
      </c>
      <c r="Y27" s="63">
        <v>0.14619538422111822</v>
      </c>
      <c r="Z27" s="63">
        <v>0.14545971595408647</v>
      </c>
      <c r="AA27" s="63">
        <v>0.14452818864517922</v>
      </c>
      <c r="AB27" s="63">
        <v>0.14502111024428002</v>
      </c>
      <c r="AC27" s="63">
        <v>0.14588372684871365</v>
      </c>
      <c r="AD27" s="63">
        <v>0.14686737137115596</v>
      </c>
      <c r="AE27" s="63">
        <v>0.14857653499529005</v>
      </c>
      <c r="AF27" s="63">
        <v>0.1485603216432323</v>
      </c>
      <c r="AG27" s="63">
        <v>0.14732576091751212</v>
      </c>
      <c r="AH27" s="63">
        <v>0.14697187444704823</v>
      </c>
      <c r="AI27" s="63">
        <v>0.14908986829682983</v>
      </c>
      <c r="AJ27" s="63">
        <v>0.15173711500954054</v>
      </c>
      <c r="AK27" s="63">
        <v>0.1515707705487247</v>
      </c>
      <c r="AL27" s="63">
        <v>0.15373444873883282</v>
      </c>
      <c r="AM27" s="63">
        <v>0.15659941384628051</v>
      </c>
      <c r="AN27" s="63">
        <v>0.15764149863316909</v>
      </c>
      <c r="AO27" s="63">
        <v>0.15831757243041492</v>
      </c>
      <c r="AP27" s="63">
        <v>0.15940364965632561</v>
      </c>
      <c r="AQ27" s="63">
        <v>0.16102378825779662</v>
      </c>
      <c r="AR27" s="63">
        <v>0.16016342995751348</v>
      </c>
      <c r="AS27" s="63">
        <v>0.15974855142342428</v>
      </c>
      <c r="AT27" s="63">
        <v>0.15872000495007613</v>
      </c>
      <c r="AU27" s="63">
        <v>0.16432351796215897</v>
      </c>
      <c r="AV27" s="63">
        <v>0.17192850972665319</v>
      </c>
      <c r="AW27" s="63">
        <v>0.16024581888415784</v>
      </c>
      <c r="AX27" s="63">
        <v>0.15906786850933896</v>
      </c>
    </row>
    <row r="28" spans="1:51" x14ac:dyDescent="0.25">
      <c r="A28" s="63" t="s">
        <v>22</v>
      </c>
      <c r="B28" s="63">
        <v>0.221915529882144</v>
      </c>
      <c r="C28" s="63">
        <v>0.22359647381528139</v>
      </c>
      <c r="D28" s="63">
        <v>0.22663342297516526</v>
      </c>
      <c r="E28" s="63">
        <v>0.22707865379050776</v>
      </c>
      <c r="F28" s="63">
        <v>0.22997058384411453</v>
      </c>
      <c r="G28" s="63">
        <v>0.23355223692724653</v>
      </c>
      <c r="H28" s="63">
        <v>0.23774149900440522</v>
      </c>
      <c r="I28" s="63">
        <v>0.24061129001492318</v>
      </c>
      <c r="J28" s="63">
        <v>0.24648690125874947</v>
      </c>
      <c r="K28" s="63">
        <v>0.252427848078497</v>
      </c>
      <c r="L28" s="63">
        <v>0.25283907238229092</v>
      </c>
      <c r="M28" s="63">
        <v>0.25272675502086089</v>
      </c>
      <c r="N28" s="63">
        <v>0.25272732387188157</v>
      </c>
      <c r="O28" s="63">
        <v>0.25284515856101786</v>
      </c>
      <c r="P28" s="63">
        <v>0.25382976580596683</v>
      </c>
      <c r="Q28" s="63">
        <v>0.25480508026903337</v>
      </c>
      <c r="R28" s="63">
        <v>0.25732634237594199</v>
      </c>
      <c r="S28" s="63">
        <v>0.25925129708610117</v>
      </c>
      <c r="T28" s="63">
        <v>0.26180476747048981</v>
      </c>
      <c r="U28" s="63">
        <v>0.26506856855392191</v>
      </c>
      <c r="V28" s="63">
        <v>0.26658843609985056</v>
      </c>
      <c r="W28" s="63">
        <v>0.26724274509066787</v>
      </c>
      <c r="X28" s="63">
        <v>0.26898941899680856</v>
      </c>
      <c r="Y28" s="63">
        <v>0.26641351561249937</v>
      </c>
      <c r="Z28" s="63">
        <v>0.26482939264367761</v>
      </c>
      <c r="AA28" s="63">
        <v>0.26210777457020129</v>
      </c>
      <c r="AB28" s="63">
        <v>0.26090777093102935</v>
      </c>
      <c r="AC28" s="63">
        <v>0.25907558967845673</v>
      </c>
      <c r="AD28" s="63">
        <v>0.25901574531447935</v>
      </c>
      <c r="AE28" s="63">
        <v>0.25930992867128677</v>
      </c>
      <c r="AF28" s="63">
        <v>0.25802641553706473</v>
      </c>
      <c r="AG28" s="63">
        <v>0.25606638729598585</v>
      </c>
      <c r="AH28" s="63">
        <v>0.25449266543237054</v>
      </c>
      <c r="AI28" s="63">
        <v>0.25566242465408168</v>
      </c>
      <c r="AJ28" s="63">
        <v>0.25665748732775528</v>
      </c>
      <c r="AK28" s="63">
        <v>0.25477687236428798</v>
      </c>
      <c r="AL28" s="63">
        <v>0.25535543841935621</v>
      </c>
      <c r="AM28" s="63">
        <v>0.2575304894475049</v>
      </c>
      <c r="AN28" s="63">
        <v>0.25794840790813617</v>
      </c>
      <c r="AO28" s="63">
        <v>0.25650020330826356</v>
      </c>
      <c r="AP28" s="63">
        <v>0.25677966925597173</v>
      </c>
      <c r="AQ28" s="63">
        <v>0.2561969230062292</v>
      </c>
      <c r="AR28" s="63">
        <v>0.25551985717298942</v>
      </c>
      <c r="AS28" s="63">
        <v>0.25529102861698644</v>
      </c>
      <c r="AT28" s="63">
        <v>0.253739627816152</v>
      </c>
      <c r="AU28" s="63">
        <v>0.27947508714373592</v>
      </c>
      <c r="AV28" s="63">
        <v>0.26585596500803854</v>
      </c>
      <c r="AW28" s="63">
        <v>0.25434967736271458</v>
      </c>
      <c r="AX28" s="63">
        <v>0.25280729029840782</v>
      </c>
    </row>
    <row r="29" spans="1:51" x14ac:dyDescent="0.25">
      <c r="B29">
        <f>SUM(B18:B28)</f>
        <v>1</v>
      </c>
      <c r="C29">
        <f>SUM(C18:C28)</f>
        <v>1.0000000000000002</v>
      </c>
      <c r="D29">
        <f>SUM(D18:D28)</f>
        <v>1.0000000000000002</v>
      </c>
      <c r="E29">
        <f>SUM(E18:E28)</f>
        <v>1.0000000000000002</v>
      </c>
      <c r="F29">
        <f>SUM(F18:F28)</f>
        <v>1</v>
      </c>
      <c r="G29">
        <f>SUM(G18:G28)</f>
        <v>1</v>
      </c>
      <c r="H29">
        <f>SUM(H18:H28)</f>
        <v>1</v>
      </c>
      <c r="I29">
        <f>SUM(I18:I28)</f>
        <v>1</v>
      </c>
      <c r="J29">
        <f>SUM(J18:J28)</f>
        <v>1</v>
      </c>
      <c r="K29">
        <f>SUM(K18:K28)</f>
        <v>1</v>
      </c>
      <c r="L29">
        <f>SUM(L18:L28)</f>
        <v>1</v>
      </c>
      <c r="M29">
        <f>SUM(M18:M28)</f>
        <v>1</v>
      </c>
      <c r="N29">
        <f>SUM(N18:N28)</f>
        <v>1</v>
      </c>
      <c r="O29">
        <f>SUM(O18:O28)</f>
        <v>0.99999999999999989</v>
      </c>
      <c r="P29">
        <f>SUM(P18:P28)</f>
        <v>1.0000000000000002</v>
      </c>
      <c r="Q29">
        <f>SUM(Q18:Q28)</f>
        <v>1</v>
      </c>
      <c r="R29">
        <f>SUM(R18:R28)</f>
        <v>1</v>
      </c>
      <c r="S29">
        <f>SUM(S18:S28)</f>
        <v>1</v>
      </c>
      <c r="T29">
        <f>SUM(T18:T28)</f>
        <v>0.99999999999999978</v>
      </c>
      <c r="U29">
        <f>SUM(U18:U28)</f>
        <v>1</v>
      </c>
      <c r="V29">
        <f>SUM(V18:V28)</f>
        <v>0.99999999999999978</v>
      </c>
      <c r="W29">
        <f>SUM(W18:W28)</f>
        <v>1</v>
      </c>
      <c r="X29">
        <f>SUM(X18:X28)</f>
        <v>1</v>
      </c>
      <c r="Y29">
        <f>SUM(Y18:Y28)</f>
        <v>1</v>
      </c>
      <c r="Z29">
        <f>SUM(Z18:Z28)</f>
        <v>1.0000000000000002</v>
      </c>
      <c r="AA29">
        <f>SUM(AA18:AA28)</f>
        <v>1</v>
      </c>
      <c r="AB29">
        <f>SUM(AB18:AB28)</f>
        <v>1</v>
      </c>
      <c r="AC29">
        <f>SUM(AC18:AC28)</f>
        <v>1.0000000000000002</v>
      </c>
      <c r="AD29">
        <f>SUM(AD18:AD28)</f>
        <v>1</v>
      </c>
      <c r="AE29">
        <f>SUM(AE18:AE28)</f>
        <v>1</v>
      </c>
      <c r="AF29">
        <f>SUM(AF18:AF28)</f>
        <v>0.99999999999999989</v>
      </c>
      <c r="AG29">
        <f>SUM(AG18:AG28)</f>
        <v>1</v>
      </c>
      <c r="AH29">
        <f>SUM(AH18:AH28)</f>
        <v>1</v>
      </c>
      <c r="AI29">
        <f>SUM(AI18:AI28)</f>
        <v>1.0000000000000002</v>
      </c>
      <c r="AJ29">
        <f>SUM(AJ18:AJ28)</f>
        <v>1</v>
      </c>
      <c r="AK29">
        <f>SUM(AK18:AK28)</f>
        <v>1</v>
      </c>
      <c r="AL29">
        <f>SUM(AL18:AL28)</f>
        <v>1</v>
      </c>
      <c r="AM29">
        <f>SUM(AM18:AM28)</f>
        <v>1</v>
      </c>
      <c r="AN29">
        <f>SUM(AN18:AN28)</f>
        <v>1</v>
      </c>
      <c r="AO29">
        <f>SUM(AO18:AO28)</f>
        <v>1</v>
      </c>
      <c r="AP29">
        <f>SUM(AP18:AP28)</f>
        <v>0.99999999999999978</v>
      </c>
      <c r="AQ29">
        <f>SUM(AQ18:AQ28)</f>
        <v>1</v>
      </c>
      <c r="AR29">
        <f>SUM(AR18:AR28)</f>
        <v>0.99999999999999989</v>
      </c>
      <c r="AS29">
        <f>SUM(AS18:AS28)</f>
        <v>1</v>
      </c>
      <c r="AT29">
        <f>SUM(AT18:AT28)</f>
        <v>1</v>
      </c>
      <c r="AU29">
        <f>SUM(AU18:AU28)</f>
        <v>1</v>
      </c>
      <c r="AV29">
        <f>SUM(AV18:AV28)</f>
        <v>1</v>
      </c>
      <c r="AW29">
        <f>SUM(AW18:AW28)</f>
        <v>1</v>
      </c>
      <c r="AX29">
        <f>SUM(AX18:AX28)</f>
        <v>1</v>
      </c>
    </row>
    <row r="66" spans="1:50" ht="15.75" x14ac:dyDescent="0.25">
      <c r="B66" s="66" t="s">
        <v>219</v>
      </c>
    </row>
    <row r="68" spans="1:50" x14ac:dyDescent="0.25">
      <c r="B68">
        <v>1975</v>
      </c>
      <c r="C68">
        <v>1976</v>
      </c>
      <c r="D68">
        <v>1977</v>
      </c>
      <c r="E68">
        <v>1978</v>
      </c>
      <c r="F68">
        <v>1979</v>
      </c>
      <c r="G68">
        <v>1980</v>
      </c>
      <c r="H68">
        <v>1981</v>
      </c>
      <c r="I68">
        <v>1982</v>
      </c>
      <c r="J68">
        <v>1983</v>
      </c>
      <c r="K68">
        <v>1984</v>
      </c>
      <c r="L68">
        <v>1985</v>
      </c>
      <c r="M68">
        <v>1986</v>
      </c>
      <c r="N68">
        <v>1987</v>
      </c>
      <c r="O68">
        <v>1988</v>
      </c>
      <c r="P68">
        <v>1989</v>
      </c>
      <c r="Q68">
        <v>1990</v>
      </c>
      <c r="R68">
        <v>1991</v>
      </c>
      <c r="S68">
        <v>1992</v>
      </c>
      <c r="T68">
        <v>1993</v>
      </c>
      <c r="U68">
        <v>1994</v>
      </c>
      <c r="V68">
        <v>1995</v>
      </c>
      <c r="W68">
        <v>1996</v>
      </c>
      <c r="X68">
        <v>1997</v>
      </c>
      <c r="Y68">
        <v>1998</v>
      </c>
      <c r="Z68">
        <v>1999</v>
      </c>
      <c r="AA68">
        <v>2000</v>
      </c>
      <c r="AB68">
        <v>2001</v>
      </c>
      <c r="AC68">
        <v>2002</v>
      </c>
      <c r="AD68">
        <v>2003</v>
      </c>
      <c r="AE68">
        <v>2004</v>
      </c>
      <c r="AF68">
        <v>2005</v>
      </c>
      <c r="AG68">
        <v>2006</v>
      </c>
      <c r="AH68">
        <v>2007</v>
      </c>
      <c r="AI68">
        <v>2008</v>
      </c>
      <c r="AJ68">
        <v>2009</v>
      </c>
      <c r="AK68">
        <v>2010</v>
      </c>
      <c r="AL68">
        <v>2011</v>
      </c>
      <c r="AM68">
        <v>2012</v>
      </c>
      <c r="AN68">
        <v>2013</v>
      </c>
      <c r="AO68">
        <v>2014</v>
      </c>
      <c r="AP68">
        <v>2015</v>
      </c>
      <c r="AQ68">
        <v>2016</v>
      </c>
      <c r="AR68">
        <v>2017</v>
      </c>
      <c r="AS68">
        <v>2018</v>
      </c>
      <c r="AT68">
        <v>2019</v>
      </c>
      <c r="AU68">
        <v>2020</v>
      </c>
      <c r="AV68">
        <v>2021</v>
      </c>
      <c r="AW68">
        <v>2022</v>
      </c>
      <c r="AX68">
        <v>2023</v>
      </c>
    </row>
    <row r="69" spans="1:50" x14ac:dyDescent="0.25">
      <c r="A69" t="s">
        <v>218</v>
      </c>
      <c r="B69">
        <f>B3/B$15</f>
        <v>0.22194055553858771</v>
      </c>
      <c r="C69">
        <f t="shared" ref="C69:AX74" si="1">C3/C$15</f>
        <v>0.22395667410003189</v>
      </c>
      <c r="D69">
        <f t="shared" si="1"/>
        <v>0.22660875055793245</v>
      </c>
      <c r="E69">
        <f t="shared" si="1"/>
        <v>0.22602374987826684</v>
      </c>
      <c r="F69">
        <f t="shared" si="1"/>
        <v>0.22928824169568374</v>
      </c>
      <c r="G69">
        <f t="shared" si="1"/>
        <v>0.23271190858334362</v>
      </c>
      <c r="H69">
        <f t="shared" si="1"/>
        <v>0.23744075738409182</v>
      </c>
      <c r="I69">
        <f t="shared" si="1"/>
        <v>0.24000716305653585</v>
      </c>
      <c r="J69">
        <f t="shared" si="1"/>
        <v>0.2448342887984479</v>
      </c>
      <c r="K69">
        <f t="shared" si="1"/>
        <v>0.25033491320797802</v>
      </c>
      <c r="L69">
        <f t="shared" si="1"/>
        <v>0.25087290228898246</v>
      </c>
      <c r="M69">
        <f t="shared" si="1"/>
        <v>0.25187943093686066</v>
      </c>
      <c r="N69">
        <f t="shared" si="1"/>
        <v>0.25231024901461313</v>
      </c>
      <c r="O69">
        <f t="shared" si="1"/>
        <v>0.25228333412975268</v>
      </c>
      <c r="P69">
        <f t="shared" si="1"/>
        <v>0.25207881973509283</v>
      </c>
      <c r="Q69">
        <f t="shared" si="1"/>
        <v>0.25283741323489001</v>
      </c>
      <c r="R69">
        <f t="shared" si="1"/>
        <v>0.25485869919388182</v>
      </c>
      <c r="S69">
        <f t="shared" si="1"/>
        <v>0.25623785192864668</v>
      </c>
      <c r="T69">
        <f t="shared" si="1"/>
        <v>0.2587913586549826</v>
      </c>
      <c r="U69">
        <f t="shared" si="1"/>
        <v>0.26220247654204926</v>
      </c>
      <c r="V69">
        <f t="shared" si="1"/>
        <v>0.26423867453644834</v>
      </c>
      <c r="W69">
        <f t="shared" si="1"/>
        <v>0.26520706227524005</v>
      </c>
      <c r="X69">
        <f t="shared" si="1"/>
        <v>0.26607909092585325</v>
      </c>
      <c r="Y69">
        <f t="shared" si="1"/>
        <v>0.26311022377762533</v>
      </c>
      <c r="Z69">
        <f t="shared" si="1"/>
        <v>0.26051389998733004</v>
      </c>
      <c r="AA69">
        <f t="shared" si="1"/>
        <v>0.25711734681464976</v>
      </c>
      <c r="AB69">
        <f t="shared" si="1"/>
        <v>0.25609163161472287</v>
      </c>
      <c r="AC69">
        <f t="shared" si="1"/>
        <v>0.25394701258008268</v>
      </c>
      <c r="AD69">
        <f t="shared" si="1"/>
        <v>0.25450010918410743</v>
      </c>
      <c r="AE69">
        <f t="shared" si="1"/>
        <v>0.25380405134285833</v>
      </c>
      <c r="AF69">
        <f t="shared" si="1"/>
        <v>0.2529992412024839</v>
      </c>
      <c r="AG69">
        <f t="shared" si="1"/>
        <v>0.25156114577916444</v>
      </c>
      <c r="AH69">
        <f t="shared" si="1"/>
        <v>0.24999496565516965</v>
      </c>
      <c r="AI69">
        <f t="shared" si="1"/>
        <v>0.25154596493956427</v>
      </c>
      <c r="AJ69">
        <f t="shared" si="1"/>
        <v>0.2528246204855536</v>
      </c>
      <c r="AK69">
        <f t="shared" si="1"/>
        <v>0.25201122869929454</v>
      </c>
      <c r="AL69">
        <f t="shared" si="1"/>
        <v>0.25250687920192161</v>
      </c>
      <c r="AM69">
        <f t="shared" si="1"/>
        <v>0.25301824530284328</v>
      </c>
      <c r="AN69">
        <f t="shared" si="1"/>
        <v>0.25345924982977591</v>
      </c>
      <c r="AO69">
        <f t="shared" si="1"/>
        <v>0.25320359249428775</v>
      </c>
      <c r="AP69">
        <f t="shared" si="1"/>
        <v>0.25348672491631091</v>
      </c>
      <c r="AQ69">
        <f t="shared" si="1"/>
        <v>0.25390480834822077</v>
      </c>
      <c r="AR69">
        <f t="shared" si="1"/>
        <v>0.25279760019377318</v>
      </c>
      <c r="AS69">
        <f t="shared" si="1"/>
        <v>0.25258753922287963</v>
      </c>
      <c r="AT69">
        <f t="shared" si="1"/>
        <v>0.25176668156394316</v>
      </c>
      <c r="AU69">
        <f t="shared" si="1"/>
        <v>0.27920957863392248</v>
      </c>
      <c r="AV69">
        <f t="shared" si="1"/>
        <v>0.26535262142373878</v>
      </c>
      <c r="AW69">
        <f t="shared" si="1"/>
        <v>0.25180017434639657</v>
      </c>
      <c r="AX69">
        <f t="shared" si="1"/>
        <v>0.25015724958961694</v>
      </c>
    </row>
    <row r="70" spans="1:50" x14ac:dyDescent="0.25">
      <c r="A70" t="s">
        <v>215</v>
      </c>
      <c r="B70">
        <f t="shared" ref="B70:Q79" si="2">B4/B$15</f>
        <v>0.11368500684849439</v>
      </c>
      <c r="C70">
        <f t="shared" si="2"/>
        <v>0.11278154717927515</v>
      </c>
      <c r="D70">
        <f t="shared" si="2"/>
        <v>0.11459986718486342</v>
      </c>
      <c r="E70">
        <f t="shared" si="2"/>
        <v>0.113233584673434</v>
      </c>
      <c r="F70">
        <f t="shared" si="2"/>
        <v>0.10986862353431057</v>
      </c>
      <c r="G70">
        <f t="shared" si="2"/>
        <v>0.10819767225380625</v>
      </c>
      <c r="H70">
        <f t="shared" si="2"/>
        <v>0.10695823599532395</v>
      </c>
      <c r="I70">
        <f t="shared" si="2"/>
        <v>0.10663254266122474</v>
      </c>
      <c r="J70">
        <f t="shared" si="2"/>
        <v>0.10378466296150422</v>
      </c>
      <c r="K70">
        <f t="shared" si="2"/>
        <v>0.10228811276630281</v>
      </c>
      <c r="L70">
        <f t="shared" si="2"/>
        <v>0.10206550558605167</v>
      </c>
      <c r="M70">
        <f t="shared" si="2"/>
        <v>0.10206023695103963</v>
      </c>
      <c r="N70">
        <f t="shared" si="2"/>
        <v>9.9911455597294765E-2</v>
      </c>
      <c r="O70">
        <f t="shared" si="2"/>
        <v>0.10003822812634396</v>
      </c>
      <c r="P70">
        <f t="shared" si="2"/>
        <v>0.10118666601014331</v>
      </c>
      <c r="Q70">
        <f t="shared" si="2"/>
        <v>0.10040560075505056</v>
      </c>
      <c r="R70">
        <f t="shared" si="1"/>
        <v>9.9045720940222778E-2</v>
      </c>
      <c r="S70">
        <f t="shared" si="1"/>
        <v>9.5933934456386705E-2</v>
      </c>
      <c r="T70">
        <f t="shared" si="1"/>
        <v>9.2780462559533358E-2</v>
      </c>
      <c r="U70">
        <f t="shared" si="1"/>
        <v>9.0913602234208704E-2</v>
      </c>
      <c r="V70">
        <f t="shared" si="1"/>
        <v>8.9886589469060849E-2</v>
      </c>
      <c r="W70">
        <f t="shared" si="1"/>
        <v>8.5556338713137378E-2</v>
      </c>
      <c r="X70">
        <f t="shared" si="1"/>
        <v>8.6563814571211067E-2</v>
      </c>
      <c r="Y70">
        <f t="shared" si="1"/>
        <v>8.9399276943118999E-2</v>
      </c>
      <c r="Z70">
        <f t="shared" si="1"/>
        <v>9.113991060754506E-2</v>
      </c>
      <c r="AA70">
        <f t="shared" si="1"/>
        <v>9.3921973150900895E-2</v>
      </c>
      <c r="AB70">
        <f t="shared" si="1"/>
        <v>9.3700684871776185E-2</v>
      </c>
      <c r="AC70">
        <f t="shared" si="1"/>
        <v>9.157395577853833E-2</v>
      </c>
      <c r="AD70">
        <f t="shared" si="1"/>
        <v>9.205484490110219E-2</v>
      </c>
      <c r="AE70">
        <f t="shared" si="1"/>
        <v>9.0703236655951452E-2</v>
      </c>
      <c r="AF70">
        <f t="shared" si="1"/>
        <v>9.0786915056710715E-2</v>
      </c>
      <c r="AG70">
        <f t="shared" si="1"/>
        <v>9.1399072629571837E-2</v>
      </c>
      <c r="AH70">
        <f t="shared" si="1"/>
        <v>9.1260483360695435E-2</v>
      </c>
      <c r="AI70">
        <f t="shared" si="1"/>
        <v>8.8867896573500735E-2</v>
      </c>
      <c r="AJ70">
        <f t="shared" si="1"/>
        <v>8.5154107128352849E-2</v>
      </c>
      <c r="AK70">
        <f t="shared" si="1"/>
        <v>8.5124020226395619E-2</v>
      </c>
      <c r="AL70">
        <f t="shared" si="1"/>
        <v>8.5138397517323064E-2</v>
      </c>
      <c r="AM70">
        <f t="shared" si="1"/>
        <v>8.3555057508459471E-2</v>
      </c>
      <c r="AN70">
        <f t="shared" si="1"/>
        <v>8.158125857288058E-2</v>
      </c>
      <c r="AO70">
        <f t="shared" si="1"/>
        <v>8.1618352393716537E-2</v>
      </c>
      <c r="AP70">
        <f t="shared" si="1"/>
        <v>8.1115060962501137E-2</v>
      </c>
      <c r="AQ70">
        <f t="shared" si="1"/>
        <v>8.160937969926596E-2</v>
      </c>
      <c r="AR70">
        <f t="shared" si="1"/>
        <v>8.3426804046878203E-2</v>
      </c>
      <c r="AS70">
        <f t="shared" si="1"/>
        <v>8.5536870195570297E-2</v>
      </c>
      <c r="AT70">
        <f t="shared" si="1"/>
        <v>8.8134093545867806E-2</v>
      </c>
      <c r="AU70">
        <f t="shared" si="1"/>
        <v>6.6946132554312268E-2</v>
      </c>
      <c r="AV70">
        <f t="shared" si="1"/>
        <v>7.262361402040117E-2</v>
      </c>
      <c r="AW70">
        <f t="shared" si="1"/>
        <v>9.3422204221685873E-2</v>
      </c>
      <c r="AX70">
        <f t="shared" si="1"/>
        <v>9.6625398237781837E-2</v>
      </c>
    </row>
    <row r="71" spans="1:50" x14ac:dyDescent="0.25">
      <c r="A71" t="s">
        <v>214</v>
      </c>
      <c r="B71">
        <f t="shared" si="2"/>
        <v>4.1351749479021052E-2</v>
      </c>
      <c r="C71">
        <f t="shared" si="1"/>
        <v>4.1940899098280832E-2</v>
      </c>
      <c r="D71">
        <f t="shared" si="1"/>
        <v>4.2191667483153165E-2</v>
      </c>
      <c r="E71">
        <f t="shared" si="1"/>
        <v>4.2512323538735998E-2</v>
      </c>
      <c r="F71">
        <f t="shared" si="1"/>
        <v>4.2882919852510762E-2</v>
      </c>
      <c r="G71">
        <f t="shared" si="1"/>
        <v>4.2365059114719592E-2</v>
      </c>
      <c r="H71">
        <f t="shared" si="1"/>
        <v>4.2825524857424212E-2</v>
      </c>
      <c r="I71">
        <f t="shared" si="1"/>
        <v>4.2347841009990977E-2</v>
      </c>
      <c r="J71">
        <f t="shared" si="1"/>
        <v>4.1577319738012923E-2</v>
      </c>
      <c r="K71">
        <f t="shared" si="1"/>
        <v>4.0653379546301854E-2</v>
      </c>
      <c r="L71">
        <f t="shared" si="1"/>
        <v>4.0691279344421169E-2</v>
      </c>
      <c r="M71">
        <f t="shared" si="1"/>
        <v>3.9748434940422371E-2</v>
      </c>
      <c r="N71">
        <f t="shared" si="1"/>
        <v>3.9572409828428697E-2</v>
      </c>
      <c r="O71">
        <f t="shared" si="1"/>
        <v>3.9816186425829465E-2</v>
      </c>
      <c r="P71">
        <f t="shared" si="1"/>
        <v>3.9942266975232656E-2</v>
      </c>
      <c r="Q71">
        <f t="shared" si="1"/>
        <v>3.9992592858081544E-2</v>
      </c>
      <c r="R71">
        <f t="shared" si="1"/>
        <v>3.8219380441881903E-2</v>
      </c>
      <c r="S71">
        <f t="shared" si="1"/>
        <v>3.8213572185390794E-2</v>
      </c>
      <c r="T71">
        <f t="shared" si="1"/>
        <v>3.6548777161560138E-2</v>
      </c>
      <c r="U71">
        <f t="shared" si="1"/>
        <v>3.630175602077064E-2</v>
      </c>
      <c r="V71">
        <f t="shared" si="1"/>
        <v>3.5644471677190731E-2</v>
      </c>
      <c r="W71">
        <f t="shared" si="1"/>
        <v>3.6635785978577605E-2</v>
      </c>
      <c r="X71">
        <f t="shared" si="1"/>
        <v>3.7178740856445201E-2</v>
      </c>
      <c r="Y71">
        <f t="shared" si="1"/>
        <v>3.774593312623175E-2</v>
      </c>
      <c r="Z71">
        <f t="shared" si="1"/>
        <v>3.8856739997917611E-2</v>
      </c>
      <c r="AA71">
        <f t="shared" si="1"/>
        <v>3.9457422428096668E-2</v>
      </c>
      <c r="AB71">
        <f t="shared" si="1"/>
        <v>3.9202428409814458E-2</v>
      </c>
      <c r="AC71">
        <f t="shared" si="1"/>
        <v>3.8963052418565181E-2</v>
      </c>
      <c r="AD71">
        <f t="shared" si="1"/>
        <v>3.8345458515785726E-2</v>
      </c>
      <c r="AE71">
        <f t="shared" si="1"/>
        <v>3.9579040860583496E-2</v>
      </c>
      <c r="AF71">
        <f t="shared" si="1"/>
        <v>4.0104550351635175E-2</v>
      </c>
      <c r="AG71">
        <f t="shared" si="1"/>
        <v>4.0784798058589006E-2</v>
      </c>
      <c r="AH71">
        <f t="shared" si="1"/>
        <v>4.0927633677753178E-2</v>
      </c>
      <c r="AI71">
        <f t="shared" si="1"/>
        <v>4.189893356002234E-2</v>
      </c>
      <c r="AJ71">
        <f t="shared" si="1"/>
        <v>4.0903628635039255E-2</v>
      </c>
      <c r="AK71">
        <f t="shared" si="1"/>
        <v>4.0997237854593867E-2</v>
      </c>
      <c r="AL71">
        <f t="shared" si="1"/>
        <v>4.1617782143279401E-2</v>
      </c>
      <c r="AM71">
        <f t="shared" si="1"/>
        <v>4.1189759938636328E-2</v>
      </c>
      <c r="AN71">
        <f t="shared" si="1"/>
        <v>4.1156734460266235E-2</v>
      </c>
      <c r="AO71">
        <f t="shared" si="1"/>
        <v>4.0603621456610464E-2</v>
      </c>
      <c r="AP71">
        <f t="shared" si="1"/>
        <v>4.0345428580203305E-2</v>
      </c>
      <c r="AQ71">
        <f t="shared" si="1"/>
        <v>3.9920456992792369E-2</v>
      </c>
      <c r="AR71">
        <f t="shared" si="1"/>
        <v>4.0536788954929105E-2</v>
      </c>
      <c r="AS71">
        <f t="shared" si="1"/>
        <v>4.0890052884884689E-2</v>
      </c>
      <c r="AT71">
        <f t="shared" si="1"/>
        <v>4.1473114930231092E-2</v>
      </c>
      <c r="AU71">
        <f t="shared" si="1"/>
        <v>2.7609131726008641E-2</v>
      </c>
      <c r="AV71">
        <f t="shared" si="1"/>
        <v>3.0136790513481834E-2</v>
      </c>
      <c r="AW71">
        <f t="shared" si="1"/>
        <v>3.6732682474884468E-2</v>
      </c>
      <c r="AX71">
        <f t="shared" si="1"/>
        <v>3.8460096105494446E-2</v>
      </c>
    </row>
    <row r="72" spans="1:50" x14ac:dyDescent="0.25">
      <c r="A72" t="s">
        <v>12</v>
      </c>
      <c r="B72">
        <f t="shared" si="2"/>
        <v>0.12040428436170389</v>
      </c>
      <c r="C72">
        <f t="shared" si="1"/>
        <v>0.11602827841906554</v>
      </c>
      <c r="D72">
        <f t="shared" si="1"/>
        <v>0.11316720554775357</v>
      </c>
      <c r="E72">
        <f t="shared" si="1"/>
        <v>0.11012550428604283</v>
      </c>
      <c r="F72">
        <f t="shared" si="1"/>
        <v>0.10578913383260814</v>
      </c>
      <c r="G72">
        <f t="shared" si="1"/>
        <v>0.10387062763703778</v>
      </c>
      <c r="H72">
        <f t="shared" si="1"/>
        <v>0.10019368424285585</v>
      </c>
      <c r="I72">
        <f t="shared" si="1"/>
        <v>9.8503219644682533E-2</v>
      </c>
      <c r="J72">
        <f t="shared" si="1"/>
        <v>9.6492859539334536E-2</v>
      </c>
      <c r="K72">
        <f t="shared" si="1"/>
        <v>9.4428578309040598E-2</v>
      </c>
      <c r="L72">
        <f t="shared" si="1"/>
        <v>9.3909120543317376E-2</v>
      </c>
      <c r="M72">
        <f t="shared" si="1"/>
        <v>9.3439664489291002E-2</v>
      </c>
      <c r="N72">
        <f t="shared" si="1"/>
        <v>9.3232630594734245E-2</v>
      </c>
      <c r="O72">
        <f t="shared" si="1"/>
        <v>9.2131377327535402E-2</v>
      </c>
      <c r="P72">
        <f t="shared" si="1"/>
        <v>9.1374206017036802E-2</v>
      </c>
      <c r="Q72">
        <f t="shared" si="1"/>
        <v>9.0207340238701098E-2</v>
      </c>
      <c r="R72">
        <f t="shared" si="1"/>
        <v>8.9779088269717158E-2</v>
      </c>
      <c r="S72">
        <f t="shared" si="1"/>
        <v>8.9285739750699811E-2</v>
      </c>
      <c r="T72">
        <f t="shared" si="1"/>
        <v>8.9654304237448162E-2</v>
      </c>
      <c r="U72">
        <f t="shared" si="1"/>
        <v>8.9859079987924695E-2</v>
      </c>
      <c r="V72">
        <f t="shared" si="1"/>
        <v>8.998961600923984E-2</v>
      </c>
      <c r="W72">
        <f t="shared" si="1"/>
        <v>9.1706716516349249E-2</v>
      </c>
      <c r="X72">
        <f t="shared" si="1"/>
        <v>9.1450035428393819E-2</v>
      </c>
      <c r="Y72">
        <f t="shared" si="1"/>
        <v>9.293619164347694E-2</v>
      </c>
      <c r="Z72">
        <f t="shared" si="1"/>
        <v>9.4888221797658948E-2</v>
      </c>
      <c r="AA72">
        <f t="shared" si="1"/>
        <v>9.7400970226597064E-2</v>
      </c>
      <c r="AB72">
        <f t="shared" si="1"/>
        <v>9.805863400753323E-2</v>
      </c>
      <c r="AC72">
        <f t="shared" si="1"/>
        <v>9.9898119049173298E-2</v>
      </c>
      <c r="AD72">
        <f t="shared" si="1"/>
        <v>0.10017354526543232</v>
      </c>
      <c r="AE72">
        <f t="shared" si="1"/>
        <v>9.9266015337935026E-2</v>
      </c>
      <c r="AF72">
        <f t="shared" si="1"/>
        <v>9.8128225719032541E-2</v>
      </c>
      <c r="AG72">
        <f t="shared" si="1"/>
        <v>9.9113797885248725E-2</v>
      </c>
      <c r="AH72">
        <f t="shared" si="1"/>
        <v>0.10063284364172846</v>
      </c>
      <c r="AI72">
        <f t="shared" si="1"/>
        <v>9.9015310963557812E-2</v>
      </c>
      <c r="AJ72">
        <f t="shared" si="1"/>
        <v>9.9930647106234879E-2</v>
      </c>
      <c r="AK72">
        <f t="shared" si="1"/>
        <v>0.10163548891201764</v>
      </c>
      <c r="AL72">
        <f t="shared" si="1"/>
        <v>0.10016198840514685</v>
      </c>
      <c r="AM72">
        <f t="shared" si="1"/>
        <v>9.923155594440515E-2</v>
      </c>
      <c r="AN72">
        <f t="shared" si="1"/>
        <v>9.834413886339638E-2</v>
      </c>
      <c r="AO72">
        <f t="shared" si="1"/>
        <v>9.8374708311506326E-2</v>
      </c>
      <c r="AP72">
        <f t="shared" si="1"/>
        <v>9.8491101317527099E-2</v>
      </c>
      <c r="AQ72">
        <f t="shared" si="1"/>
        <v>9.9196315822929523E-2</v>
      </c>
      <c r="AR72">
        <f t="shared" si="1"/>
        <v>9.9264966182854811E-2</v>
      </c>
      <c r="AS72">
        <f t="shared" si="1"/>
        <v>9.9625425517163496E-2</v>
      </c>
      <c r="AT72">
        <f t="shared" si="1"/>
        <v>0.10027401960120443</v>
      </c>
      <c r="AU72">
        <f t="shared" si="1"/>
        <v>8.4164358401146375E-2</v>
      </c>
      <c r="AV72">
        <f t="shared" si="1"/>
        <v>9.0183918692290477E-2</v>
      </c>
      <c r="AW72">
        <f t="shared" si="1"/>
        <v>0.10103052104889433</v>
      </c>
      <c r="AX72">
        <f t="shared" si="1"/>
        <v>0.1012482804821298</v>
      </c>
    </row>
    <row r="73" spans="1:50" x14ac:dyDescent="0.25">
      <c r="A73" t="s">
        <v>20</v>
      </c>
      <c r="B73">
        <f t="shared" si="2"/>
        <v>4.7368557070395008E-2</v>
      </c>
      <c r="C73">
        <f t="shared" si="1"/>
        <v>4.8768750042363404E-2</v>
      </c>
      <c r="D73">
        <f t="shared" si="1"/>
        <v>4.6017178875861396E-2</v>
      </c>
      <c r="E73">
        <f t="shared" si="1"/>
        <v>4.4513927308215899E-2</v>
      </c>
      <c r="F73">
        <f t="shared" si="1"/>
        <v>4.5435618290114478E-2</v>
      </c>
      <c r="G73">
        <f t="shared" si="1"/>
        <v>4.5602503728352527E-2</v>
      </c>
      <c r="H73">
        <f t="shared" si="1"/>
        <v>4.5654965630164829E-2</v>
      </c>
      <c r="I73">
        <f t="shared" si="1"/>
        <v>4.5459293692779491E-2</v>
      </c>
      <c r="J73">
        <f t="shared" si="1"/>
        <v>4.521319271220807E-2</v>
      </c>
      <c r="K73">
        <f t="shared" si="1"/>
        <v>4.5300244562454399E-2</v>
      </c>
      <c r="L73">
        <f t="shared" si="1"/>
        <v>4.5516428692206713E-2</v>
      </c>
      <c r="M73">
        <f t="shared" si="1"/>
        <v>4.6137820403890729E-2</v>
      </c>
      <c r="N73">
        <f t="shared" si="1"/>
        <v>4.7128419118983182E-2</v>
      </c>
      <c r="O73">
        <f t="shared" si="1"/>
        <v>4.7893470954588173E-2</v>
      </c>
      <c r="P73">
        <f t="shared" si="1"/>
        <v>4.8494509823231086E-2</v>
      </c>
      <c r="Q73">
        <f t="shared" si="1"/>
        <v>4.8796040763174543E-2</v>
      </c>
      <c r="R73">
        <f t="shared" si="1"/>
        <v>4.7963810161150561E-2</v>
      </c>
      <c r="S73">
        <f t="shared" si="1"/>
        <v>4.7736661898942302E-2</v>
      </c>
      <c r="T73">
        <f t="shared" si="1"/>
        <v>4.8541475798499163E-2</v>
      </c>
      <c r="U73">
        <f t="shared" si="1"/>
        <v>4.9257905815311115E-2</v>
      </c>
      <c r="V73">
        <f t="shared" si="1"/>
        <v>5.146717926889114E-2</v>
      </c>
      <c r="W73">
        <f t="shared" si="1"/>
        <v>5.3911738880753818E-2</v>
      </c>
      <c r="X73">
        <f t="shared" si="1"/>
        <v>5.6360121062377679E-2</v>
      </c>
      <c r="Y73">
        <f t="shared" si="1"/>
        <v>5.8236399002006785E-2</v>
      </c>
      <c r="Z73">
        <f t="shared" si="1"/>
        <v>5.9730869249422017E-2</v>
      </c>
      <c r="AA73">
        <f t="shared" si="1"/>
        <v>6.1176825500318707E-2</v>
      </c>
      <c r="AB73">
        <f t="shared" si="1"/>
        <v>6.1970562340295132E-2</v>
      </c>
      <c r="AC73">
        <f t="shared" si="1"/>
        <v>6.2674270047466729E-2</v>
      </c>
      <c r="AD73">
        <f t="shared" si="1"/>
        <v>6.2432621912675706E-2</v>
      </c>
      <c r="AE73">
        <f t="shared" si="1"/>
        <v>6.3544000757428901E-2</v>
      </c>
      <c r="AF73">
        <f t="shared" si="1"/>
        <v>6.5293088305890534E-2</v>
      </c>
      <c r="AG73">
        <f t="shared" si="1"/>
        <v>6.6539911596463858E-2</v>
      </c>
      <c r="AH73">
        <f t="shared" si="1"/>
        <v>6.7693390382175658E-2</v>
      </c>
      <c r="AI73">
        <f t="shared" si="1"/>
        <v>6.863821635838438E-2</v>
      </c>
      <c r="AJ73">
        <f t="shared" si="1"/>
        <v>7.0485865963557451E-2</v>
      </c>
      <c r="AK73">
        <f t="shared" si="1"/>
        <v>6.9565333079531153E-2</v>
      </c>
      <c r="AL73">
        <f t="shared" si="1"/>
        <v>6.9061831469405616E-2</v>
      </c>
      <c r="AM73">
        <f t="shared" si="1"/>
        <v>6.8537739052618549E-2</v>
      </c>
      <c r="AN73">
        <f t="shared" si="1"/>
        <v>6.9816552690527639E-2</v>
      </c>
      <c r="AO73">
        <f t="shared" si="1"/>
        <v>7.0117977730111983E-2</v>
      </c>
      <c r="AP73">
        <f t="shared" si="1"/>
        <v>7.0681758852615101E-2</v>
      </c>
      <c r="AQ73">
        <f t="shared" si="1"/>
        <v>6.8772823311869513E-2</v>
      </c>
      <c r="AR73">
        <f t="shared" si="1"/>
        <v>7.0141230832293053E-2</v>
      </c>
      <c r="AS73">
        <f t="shared" si="1"/>
        <v>7.0033214903270885E-2</v>
      </c>
      <c r="AT73">
        <f t="shared" si="1"/>
        <v>6.9377068125696897E-2</v>
      </c>
      <c r="AU73">
        <f t="shared" si="1"/>
        <v>7.586350901881149E-2</v>
      </c>
      <c r="AV73">
        <f t="shared" si="1"/>
        <v>7.2734056188148904E-2</v>
      </c>
      <c r="AW73">
        <f t="shared" si="1"/>
        <v>6.9746380747846948E-2</v>
      </c>
      <c r="AX73">
        <f t="shared" si="1"/>
        <v>6.9541819867825122E-2</v>
      </c>
    </row>
    <row r="74" spans="1:50" x14ac:dyDescent="0.25">
      <c r="A74" t="s">
        <v>217</v>
      </c>
      <c r="B74">
        <f t="shared" si="2"/>
        <v>1.1060964521744853E-2</v>
      </c>
      <c r="C74">
        <f t="shared" si="1"/>
        <v>1.1909199975598679E-2</v>
      </c>
      <c r="D74">
        <f t="shared" si="1"/>
        <v>1.2772026084021901E-2</v>
      </c>
      <c r="E74">
        <f t="shared" si="1"/>
        <v>1.3356457451415522E-2</v>
      </c>
      <c r="F74">
        <f t="shared" si="1"/>
        <v>1.4203785396311962E-2</v>
      </c>
      <c r="G74">
        <f t="shared" si="1"/>
        <v>1.498591946758538E-2</v>
      </c>
      <c r="H74">
        <f t="shared" si="1"/>
        <v>1.5936239684730426E-2</v>
      </c>
      <c r="I74">
        <f t="shared" si="1"/>
        <v>1.648435692913797E-2</v>
      </c>
      <c r="J74">
        <f t="shared" si="1"/>
        <v>1.6846454567998485E-2</v>
      </c>
      <c r="K74">
        <f t="shared" si="1"/>
        <v>1.6992720208778917E-2</v>
      </c>
      <c r="L74">
        <f t="shared" si="1"/>
        <v>1.7179135412726327E-2</v>
      </c>
      <c r="M74">
        <f t="shared" si="1"/>
        <v>1.7166375519137571E-2</v>
      </c>
      <c r="N74">
        <f t="shared" si="1"/>
        <v>1.7335540335609717E-2</v>
      </c>
      <c r="O74">
        <f t="shared" si="1"/>
        <v>1.7545117153278861E-2</v>
      </c>
      <c r="P74">
        <f t="shared" si="1"/>
        <v>1.8053880053178397E-2</v>
      </c>
      <c r="Q74">
        <f t="shared" si="1"/>
        <v>1.8428252272917337E-2</v>
      </c>
      <c r="R74">
        <f t="shared" si="1"/>
        <v>1.864139066703098E-2</v>
      </c>
      <c r="S74">
        <f t="shared" si="1"/>
        <v>1.8646888453788483E-2</v>
      </c>
      <c r="T74">
        <f t="shared" si="1"/>
        <v>1.8887031688195426E-2</v>
      </c>
      <c r="U74">
        <f t="shared" si="1"/>
        <v>1.9467996972900845E-2</v>
      </c>
      <c r="V74">
        <f t="shared" si="1"/>
        <v>1.9974948283388052E-2</v>
      </c>
      <c r="W74">
        <f t="shared" si="1"/>
        <v>2.0344479782764817E-2</v>
      </c>
      <c r="X74">
        <f t="shared" si="1"/>
        <v>2.130049863159475E-2</v>
      </c>
      <c r="Y74">
        <f t="shared" si="1"/>
        <v>2.3612406566610396E-2</v>
      </c>
      <c r="Z74">
        <f t="shared" si="1"/>
        <v>2.6098933838795024E-2</v>
      </c>
      <c r="AA74">
        <f t="shared" si="1"/>
        <v>2.9071521367854066E-2</v>
      </c>
      <c r="AB74">
        <f t="shared" si="1"/>
        <v>3.213390180995853E-2</v>
      </c>
      <c r="AC74">
        <f t="shared" si="1"/>
        <v>3.456958212490558E-2</v>
      </c>
      <c r="AD74">
        <f t="shared" si="1"/>
        <v>3.5394039697042842E-2</v>
      </c>
      <c r="AE74">
        <f t="shared" si="1"/>
        <v>3.6499731743934942E-2</v>
      </c>
      <c r="AF74">
        <f t="shared" si="1"/>
        <v>3.7370224608489239E-2</v>
      </c>
      <c r="AG74">
        <f t="shared" ref="C74:AX79" si="3">AG8/AG$15</f>
        <v>3.8402452764777259E-2</v>
      </c>
      <c r="AH74">
        <f t="shared" si="3"/>
        <v>3.9058036987066495E-2</v>
      </c>
      <c r="AI74">
        <f t="shared" si="3"/>
        <v>3.9793163813965131E-2</v>
      </c>
      <c r="AJ74">
        <f t="shared" si="3"/>
        <v>3.9612373555929052E-2</v>
      </c>
      <c r="AK74">
        <f t="shared" si="3"/>
        <v>4.0026035190489778E-2</v>
      </c>
      <c r="AL74">
        <f t="shared" si="3"/>
        <v>3.9712927846948749E-2</v>
      </c>
      <c r="AM74">
        <f t="shared" si="3"/>
        <v>4.0953054400325983E-2</v>
      </c>
      <c r="AN74">
        <f t="shared" si="3"/>
        <v>4.2602405833999421E-2</v>
      </c>
      <c r="AO74">
        <f t="shared" si="3"/>
        <v>4.2454100063853181E-2</v>
      </c>
      <c r="AP74">
        <f t="shared" si="3"/>
        <v>4.2183325143576672E-2</v>
      </c>
      <c r="AQ74">
        <f t="shared" si="3"/>
        <v>4.148778819397337E-2</v>
      </c>
      <c r="AR74">
        <f t="shared" si="3"/>
        <v>4.1355666933725853E-2</v>
      </c>
      <c r="AS74">
        <f t="shared" si="3"/>
        <v>4.1803761172264774E-2</v>
      </c>
      <c r="AT74">
        <f t="shared" si="3"/>
        <v>4.2221590216552238E-2</v>
      </c>
      <c r="AU74">
        <f t="shared" si="3"/>
        <v>4.5951554627961036E-2</v>
      </c>
      <c r="AV74">
        <f t="shared" si="3"/>
        <v>4.4784763064426761E-2</v>
      </c>
      <c r="AW74">
        <f t="shared" si="3"/>
        <v>4.3331076506431955E-2</v>
      </c>
      <c r="AX74">
        <f t="shared" si="3"/>
        <v>4.488218639147562E-2</v>
      </c>
    </row>
    <row r="75" spans="1:50" x14ac:dyDescent="0.25">
      <c r="A75" t="s">
        <v>207</v>
      </c>
      <c r="B75">
        <f t="shared" si="2"/>
        <v>2.4078977354155266E-2</v>
      </c>
      <c r="C75">
        <f t="shared" si="3"/>
        <v>2.5126581849484523E-2</v>
      </c>
      <c r="D75">
        <f t="shared" si="3"/>
        <v>2.5441719193964533E-2</v>
      </c>
      <c r="E75">
        <f t="shared" si="3"/>
        <v>2.5734905607598633E-2</v>
      </c>
      <c r="F75">
        <f t="shared" si="3"/>
        <v>2.6432196587953437E-2</v>
      </c>
      <c r="G75">
        <f t="shared" si="3"/>
        <v>2.7475165546691122E-2</v>
      </c>
      <c r="H75">
        <f t="shared" si="3"/>
        <v>2.7801079180191614E-2</v>
      </c>
      <c r="I75">
        <f t="shared" si="3"/>
        <v>2.7368845180979099E-2</v>
      </c>
      <c r="J75">
        <f t="shared" si="3"/>
        <v>2.720887488512538E-2</v>
      </c>
      <c r="K75">
        <f t="shared" si="3"/>
        <v>2.6664621213607728E-2</v>
      </c>
      <c r="L75">
        <f t="shared" si="3"/>
        <v>2.657667158827251E-2</v>
      </c>
      <c r="M75">
        <f t="shared" si="3"/>
        <v>2.7826113554333565E-2</v>
      </c>
      <c r="N75">
        <f t="shared" si="3"/>
        <v>2.900985552064439E-2</v>
      </c>
      <c r="O75">
        <f t="shared" si="3"/>
        <v>2.9693697137669041E-2</v>
      </c>
      <c r="P75">
        <f t="shared" si="3"/>
        <v>3.0683748584371468E-2</v>
      </c>
      <c r="Q75">
        <f t="shared" si="3"/>
        <v>3.0261758837795534E-2</v>
      </c>
      <c r="R75">
        <f t="shared" si="3"/>
        <v>2.9620494717201126E-2</v>
      </c>
      <c r="S75">
        <f t="shared" si="3"/>
        <v>3.0236308954242671E-2</v>
      </c>
      <c r="T75">
        <f t="shared" si="3"/>
        <v>2.9731374180869585E-2</v>
      </c>
      <c r="U75">
        <f t="shared" si="3"/>
        <v>3.0186905452776015E-2</v>
      </c>
      <c r="V75">
        <f t="shared" si="3"/>
        <v>3.007290483330035E-2</v>
      </c>
      <c r="W75">
        <f t="shared" si="3"/>
        <v>2.9483440214357184E-2</v>
      </c>
      <c r="X75">
        <f t="shared" si="3"/>
        <v>3.0114134743796081E-2</v>
      </c>
      <c r="Y75">
        <f t="shared" si="3"/>
        <v>3.0792870155531747E-2</v>
      </c>
      <c r="Z75">
        <f t="shared" si="3"/>
        <v>3.0985035607701852E-2</v>
      </c>
      <c r="AA75">
        <f t="shared" si="3"/>
        <v>3.1482490669962386E-2</v>
      </c>
      <c r="AB75">
        <f t="shared" si="3"/>
        <v>3.127258565675655E-2</v>
      </c>
      <c r="AC75">
        <f t="shared" si="3"/>
        <v>3.0890677310156392E-2</v>
      </c>
      <c r="AD75">
        <f t="shared" si="3"/>
        <v>3.0757737705294854E-2</v>
      </c>
      <c r="AE75">
        <f t="shared" si="3"/>
        <v>3.0666853018218872E-2</v>
      </c>
      <c r="AF75">
        <f t="shared" si="3"/>
        <v>3.1090788021175542E-2</v>
      </c>
      <c r="AG75">
        <f t="shared" si="3"/>
        <v>3.1136245449817988E-2</v>
      </c>
      <c r="AH75">
        <f t="shared" si="3"/>
        <v>3.1938943465897353E-2</v>
      </c>
      <c r="AI75">
        <f t="shared" si="3"/>
        <v>3.1698980004644474E-2</v>
      </c>
      <c r="AJ75">
        <f t="shared" si="3"/>
        <v>2.9580154659035768E-2</v>
      </c>
      <c r="AK75">
        <f t="shared" si="3"/>
        <v>2.9531110722220689E-2</v>
      </c>
      <c r="AL75">
        <f t="shared" si="3"/>
        <v>2.9145786533033815E-2</v>
      </c>
      <c r="AM75">
        <f t="shared" si="3"/>
        <v>2.8813156433396856E-2</v>
      </c>
      <c r="AN75">
        <f t="shared" si="3"/>
        <v>2.8474298627352297E-2</v>
      </c>
      <c r="AO75">
        <f t="shared" si="3"/>
        <v>2.8567735389334291E-2</v>
      </c>
      <c r="AP75">
        <f t="shared" si="3"/>
        <v>2.8560816621111141E-2</v>
      </c>
      <c r="AQ75">
        <f t="shared" si="3"/>
        <v>2.8912137424206917E-2</v>
      </c>
      <c r="AR75">
        <f t="shared" si="3"/>
        <v>2.9555998583965275E-2</v>
      </c>
      <c r="AS75">
        <f t="shared" si="3"/>
        <v>2.9757504575428688E-2</v>
      </c>
      <c r="AT75">
        <f t="shared" si="3"/>
        <v>3.0559279874682304E-2</v>
      </c>
      <c r="AU75">
        <f t="shared" si="3"/>
        <v>2.9899089459761961E-2</v>
      </c>
      <c r="AV75">
        <f t="shared" si="3"/>
        <v>3.0607329833213761E-2</v>
      </c>
      <c r="AW75">
        <f t="shared" si="3"/>
        <v>3.175172934069076E-2</v>
      </c>
      <c r="AX75">
        <f t="shared" si="3"/>
        <v>3.2447962744205631E-2</v>
      </c>
    </row>
    <row r="76" spans="1:50" x14ac:dyDescent="0.25">
      <c r="A76" t="s">
        <v>209</v>
      </c>
      <c r="B76">
        <f t="shared" si="2"/>
        <v>0.1999008554157142</v>
      </c>
      <c r="C76">
        <f t="shared" si="3"/>
        <v>0.19586804308188679</v>
      </c>
      <c r="D76">
        <f t="shared" si="3"/>
        <v>0.19259936640647962</v>
      </c>
      <c r="E76">
        <f t="shared" si="3"/>
        <v>0.19413277305004215</v>
      </c>
      <c r="F76">
        <f t="shared" si="3"/>
        <v>0.19374759867316005</v>
      </c>
      <c r="G76">
        <f t="shared" si="3"/>
        <v>0.19158146817721283</v>
      </c>
      <c r="H76">
        <f t="shared" si="3"/>
        <v>0.18933066641584334</v>
      </c>
      <c r="I76">
        <f t="shared" si="3"/>
        <v>0.18530678028070227</v>
      </c>
      <c r="J76">
        <f t="shared" si="3"/>
        <v>0.18483326769069189</v>
      </c>
      <c r="K76">
        <f t="shared" si="3"/>
        <v>0.18344681435551283</v>
      </c>
      <c r="L76">
        <f t="shared" si="3"/>
        <v>0.18220516995228886</v>
      </c>
      <c r="M76">
        <f t="shared" si="3"/>
        <v>0.18009570483758047</v>
      </c>
      <c r="N76">
        <f t="shared" si="3"/>
        <v>0.17831950653014966</v>
      </c>
      <c r="O76">
        <f t="shared" si="3"/>
        <v>0.1764212102387665</v>
      </c>
      <c r="P76">
        <f t="shared" si="3"/>
        <v>0.17522865478359351</v>
      </c>
      <c r="Q76">
        <f t="shared" si="3"/>
        <v>0.17363624959678861</v>
      </c>
      <c r="R76">
        <f t="shared" si="3"/>
        <v>0.17306627351908482</v>
      </c>
      <c r="S76">
        <f t="shared" si="3"/>
        <v>0.17192613687409353</v>
      </c>
      <c r="T76">
        <f t="shared" si="3"/>
        <v>0.17126172309370782</v>
      </c>
      <c r="U76">
        <f t="shared" si="3"/>
        <v>0.16919637134070439</v>
      </c>
      <c r="V76">
        <f t="shared" si="3"/>
        <v>0.16679861293742224</v>
      </c>
      <c r="W76">
        <f t="shared" si="3"/>
        <v>0.16435472330628106</v>
      </c>
      <c r="X76">
        <f t="shared" si="3"/>
        <v>0.16164961977036077</v>
      </c>
      <c r="Y76">
        <f t="shared" si="3"/>
        <v>0.15768241512304043</v>
      </c>
      <c r="Z76">
        <f t="shared" si="3"/>
        <v>0.1541223269134514</v>
      </c>
      <c r="AA76">
        <f t="shared" si="3"/>
        <v>0.14861034746179186</v>
      </c>
      <c r="AB76">
        <f t="shared" si="3"/>
        <v>0.14556959757063448</v>
      </c>
      <c r="AC76">
        <f t="shared" si="3"/>
        <v>0.1423640577061166</v>
      </c>
      <c r="AD76">
        <f t="shared" si="3"/>
        <v>0.14134859612224027</v>
      </c>
      <c r="AE76">
        <f t="shared" si="3"/>
        <v>0.13921700788537578</v>
      </c>
      <c r="AF76">
        <f t="shared" si="3"/>
        <v>0.13609575449471387</v>
      </c>
      <c r="AG76">
        <f t="shared" si="3"/>
        <v>0.13254571849540647</v>
      </c>
      <c r="AH76">
        <f t="shared" si="3"/>
        <v>0.13026128779600624</v>
      </c>
      <c r="AI76">
        <f t="shared" si="3"/>
        <v>0.12851500150787409</v>
      </c>
      <c r="AJ76">
        <f t="shared" si="3"/>
        <v>0.1271511372416709</v>
      </c>
      <c r="AK76">
        <f t="shared" si="3"/>
        <v>0.12563616844686376</v>
      </c>
      <c r="AL76">
        <f t="shared" si="3"/>
        <v>0.12439658561183213</v>
      </c>
      <c r="AM76">
        <f t="shared" si="3"/>
        <v>0.12364119035919317</v>
      </c>
      <c r="AN76">
        <f t="shared" si="3"/>
        <v>0.12282088477061684</v>
      </c>
      <c r="AO76">
        <f t="shared" si="3"/>
        <v>0.12231819096278343</v>
      </c>
      <c r="AP76">
        <f t="shared" si="3"/>
        <v>0.12182039095850862</v>
      </c>
      <c r="AQ76">
        <f t="shared" si="3"/>
        <v>0.12206493039512496</v>
      </c>
      <c r="AR76">
        <f t="shared" si="3"/>
        <v>0.12093868196977886</v>
      </c>
      <c r="AS76">
        <f t="shared" si="3"/>
        <v>0.1196572170557656</v>
      </c>
      <c r="AT76">
        <f t="shared" si="3"/>
        <v>0.11800990443171405</v>
      </c>
      <c r="AU76">
        <f t="shared" si="3"/>
        <v>0.12099170805710843</v>
      </c>
      <c r="AV76">
        <f t="shared" si="3"/>
        <v>0.12049147692733182</v>
      </c>
      <c r="AW76">
        <f t="shared" si="3"/>
        <v>0.11646617410477988</v>
      </c>
      <c r="AX76">
        <f t="shared" si="3"/>
        <v>0.11415553135019868</v>
      </c>
    </row>
    <row r="77" spans="1:50" x14ac:dyDescent="0.25">
      <c r="A77" t="s">
        <v>210</v>
      </c>
      <c r="B77">
        <f t="shared" si="2"/>
        <v>0.105405729241309</v>
      </c>
      <c r="C77">
        <f t="shared" si="3"/>
        <v>0.10724832184437832</v>
      </c>
      <c r="D77">
        <f t="shared" si="3"/>
        <v>0.10844900225350272</v>
      </c>
      <c r="E77">
        <f t="shared" si="3"/>
        <v>0.11315070252977023</v>
      </c>
      <c r="F77">
        <f t="shared" si="3"/>
        <v>0.11806984617427146</v>
      </c>
      <c r="G77">
        <f t="shared" si="3"/>
        <v>0.12058893272111922</v>
      </c>
      <c r="H77">
        <f t="shared" si="3"/>
        <v>0.12334557376797436</v>
      </c>
      <c r="I77">
        <f t="shared" si="3"/>
        <v>0.12805082785533609</v>
      </c>
      <c r="J77">
        <f t="shared" si="3"/>
        <v>0.131088354995405</v>
      </c>
      <c r="K77">
        <f t="shared" si="3"/>
        <v>0.13396171554050798</v>
      </c>
      <c r="L77">
        <f t="shared" si="3"/>
        <v>0.13683342601292398</v>
      </c>
      <c r="M77">
        <f t="shared" si="3"/>
        <v>0.1395808835024708</v>
      </c>
      <c r="N77">
        <f t="shared" si="3"/>
        <v>0.13961932514627998</v>
      </c>
      <c r="O77">
        <f t="shared" si="3"/>
        <v>0.13958681766776573</v>
      </c>
      <c r="P77">
        <f t="shared" si="3"/>
        <v>0.14109815845191789</v>
      </c>
      <c r="Q77">
        <f t="shared" si="3"/>
        <v>0.14351038791919044</v>
      </c>
      <c r="R77">
        <f t="shared" si="3"/>
        <v>0.14544901963935819</v>
      </c>
      <c r="S77">
        <f t="shared" si="3"/>
        <v>0.14745815644505539</v>
      </c>
      <c r="T77">
        <f t="shared" si="3"/>
        <v>0.14899116702917048</v>
      </c>
      <c r="U77">
        <f t="shared" si="3"/>
        <v>0.14777647436683863</v>
      </c>
      <c r="V77">
        <f t="shared" si="3"/>
        <v>0.14782275097129624</v>
      </c>
      <c r="W77">
        <f t="shared" si="3"/>
        <v>0.14639924426033579</v>
      </c>
      <c r="X77">
        <f t="shared" si="3"/>
        <v>0.14563045419464279</v>
      </c>
      <c r="Y77">
        <f t="shared" si="3"/>
        <v>0.14438269083023067</v>
      </c>
      <c r="Z77">
        <f t="shared" si="3"/>
        <v>0.14308939621832034</v>
      </c>
      <c r="AA77">
        <f t="shared" si="3"/>
        <v>0.14177642942988239</v>
      </c>
      <c r="AB77">
        <f t="shared" si="3"/>
        <v>0.14234414179581428</v>
      </c>
      <c r="AC77">
        <f t="shared" si="3"/>
        <v>0.14299585948355453</v>
      </c>
      <c r="AD77">
        <f t="shared" si="3"/>
        <v>0.14430691077934471</v>
      </c>
      <c r="AE77">
        <f t="shared" si="3"/>
        <v>0.14542183829794908</v>
      </c>
      <c r="AF77">
        <f t="shared" si="3"/>
        <v>0.14566589459572463</v>
      </c>
      <c r="AG77">
        <f t="shared" si="3"/>
        <v>0.14473370601490723</v>
      </c>
      <c r="AH77">
        <f t="shared" si="3"/>
        <v>0.1443744111141376</v>
      </c>
      <c r="AI77">
        <f t="shared" si="3"/>
        <v>0.1466893495756412</v>
      </c>
      <c r="AJ77">
        <f t="shared" si="3"/>
        <v>0.14947110608493544</v>
      </c>
      <c r="AK77">
        <f t="shared" si="3"/>
        <v>0.14992544561213908</v>
      </c>
      <c r="AL77">
        <f t="shared" si="3"/>
        <v>0.15201949924058461</v>
      </c>
      <c r="AM77">
        <f t="shared" si="3"/>
        <v>0.1538556036290854</v>
      </c>
      <c r="AN77">
        <f t="shared" si="3"/>
        <v>0.1548980135587199</v>
      </c>
      <c r="AO77">
        <f t="shared" si="3"/>
        <v>0.1562828316599007</v>
      </c>
      <c r="AP77">
        <f t="shared" si="3"/>
        <v>0.15735945609778568</v>
      </c>
      <c r="AQ77">
        <f t="shared" si="3"/>
        <v>0.15958315821032032</v>
      </c>
      <c r="AR77">
        <f t="shared" si="3"/>
        <v>0.15845708110525239</v>
      </c>
      <c r="AS77">
        <f t="shared" si="3"/>
        <v>0.15805684092017311</v>
      </c>
      <c r="AT77">
        <f t="shared" si="3"/>
        <v>0.15748588144476497</v>
      </c>
      <c r="AU77">
        <f t="shared" si="3"/>
        <v>0.16416740640020425</v>
      </c>
      <c r="AV77">
        <f t="shared" si="3"/>
        <v>0.17160299845845006</v>
      </c>
      <c r="AW77">
        <f t="shared" si="3"/>
        <v>0.15863957663202044</v>
      </c>
      <c r="AX77">
        <f t="shared" si="3"/>
        <v>0.15740044694680105</v>
      </c>
    </row>
    <row r="78" spans="1:50" x14ac:dyDescent="0.25">
      <c r="A78" t="s">
        <v>216</v>
      </c>
      <c r="B78">
        <f t="shared" si="2"/>
        <v>7.7485486595511258E-2</v>
      </c>
      <c r="C78">
        <f t="shared" si="3"/>
        <v>7.8330497809529609E-2</v>
      </c>
      <c r="D78">
        <f t="shared" si="3"/>
        <v>7.9776173835418102E-2</v>
      </c>
      <c r="E78">
        <f t="shared" si="3"/>
        <v>7.8760829070083069E-2</v>
      </c>
      <c r="F78">
        <f t="shared" si="3"/>
        <v>7.6474339245374862E-2</v>
      </c>
      <c r="G78">
        <f t="shared" si="3"/>
        <v>7.4864926834143655E-2</v>
      </c>
      <c r="H78">
        <f t="shared" si="3"/>
        <v>7.2822587920936904E-2</v>
      </c>
      <c r="I78">
        <f t="shared" si="3"/>
        <v>7.209317942710472E-2</v>
      </c>
      <c r="J78">
        <f t="shared" si="3"/>
        <v>7.0775531340714473E-2</v>
      </c>
      <c r="K78">
        <f t="shared" si="3"/>
        <v>6.9226693875949208E-2</v>
      </c>
      <c r="L78">
        <f t="shared" si="3"/>
        <v>6.7799623819642593E-2</v>
      </c>
      <c r="M78">
        <f t="shared" si="3"/>
        <v>6.5921125075619064E-2</v>
      </c>
      <c r="N78">
        <f t="shared" si="3"/>
        <v>6.7265662943176305E-2</v>
      </c>
      <c r="O78">
        <f t="shared" si="3"/>
        <v>6.8616301110208514E-2</v>
      </c>
      <c r="P78">
        <f t="shared" si="3"/>
        <v>6.7505477866955557E-2</v>
      </c>
      <c r="Q78">
        <f t="shared" si="3"/>
        <v>6.7563289248891906E-2</v>
      </c>
      <c r="R78">
        <f t="shared" si="3"/>
        <v>6.8484243656038724E-2</v>
      </c>
      <c r="S78">
        <f t="shared" si="3"/>
        <v>6.9272705752499469E-2</v>
      </c>
      <c r="T78">
        <f t="shared" si="3"/>
        <v>7.0739297978137869E-2</v>
      </c>
      <c r="U78">
        <f t="shared" si="3"/>
        <v>7.112993781764898E-2</v>
      </c>
      <c r="V78">
        <f t="shared" si="3"/>
        <v>7.1832543915062746E-2</v>
      </c>
      <c r="W78">
        <f t="shared" si="3"/>
        <v>7.420425489958335E-2</v>
      </c>
      <c r="X78">
        <f t="shared" si="3"/>
        <v>7.3885981155782224E-2</v>
      </c>
      <c r="Y78">
        <f t="shared" si="3"/>
        <v>7.351206764975679E-2</v>
      </c>
      <c r="Z78">
        <f t="shared" si="3"/>
        <v>7.384348668207974E-2</v>
      </c>
      <c r="AA78">
        <f t="shared" si="3"/>
        <v>7.3389808241573776E-2</v>
      </c>
      <c r="AB78">
        <f t="shared" si="3"/>
        <v>7.4393345526352558E-2</v>
      </c>
      <c r="AC78">
        <f t="shared" si="3"/>
        <v>7.6931774733524194E-2</v>
      </c>
      <c r="AD78">
        <f t="shared" si="3"/>
        <v>7.6449562688917255E-2</v>
      </c>
      <c r="AE78">
        <f t="shared" si="3"/>
        <v>7.7350171097775963E-2</v>
      </c>
      <c r="AF78">
        <f t="shared" si="3"/>
        <v>7.7918328610205936E-2</v>
      </c>
      <c r="AG78">
        <f t="shared" si="3"/>
        <v>8.0240292945051125E-2</v>
      </c>
      <c r="AH78">
        <f t="shared" si="3"/>
        <v>8.0839919492877194E-2</v>
      </c>
      <c r="AI78">
        <f t="shared" si="3"/>
        <v>8.1794023354709783E-2</v>
      </c>
      <c r="AJ78">
        <f t="shared" si="3"/>
        <v>8.2897534744133652E-2</v>
      </c>
      <c r="AK78">
        <f t="shared" si="3"/>
        <v>8.3457931778385674E-2</v>
      </c>
      <c r="AL78">
        <f t="shared" si="3"/>
        <v>8.4640204855205806E-2</v>
      </c>
      <c r="AM78">
        <f t="shared" si="3"/>
        <v>8.5455693117761494E-2</v>
      </c>
      <c r="AN78">
        <f t="shared" si="3"/>
        <v>8.5700188480022102E-2</v>
      </c>
      <c r="AO78">
        <f t="shared" si="3"/>
        <v>8.5841214551526213E-2</v>
      </c>
      <c r="AP78">
        <f t="shared" si="3"/>
        <v>8.562198642547833E-2</v>
      </c>
      <c r="AQ78">
        <f t="shared" si="3"/>
        <v>8.5331316928220602E-2</v>
      </c>
      <c r="AR78">
        <f t="shared" si="3"/>
        <v>8.4876376441653786E-2</v>
      </c>
      <c r="AS78">
        <f t="shared" si="3"/>
        <v>8.4040041543882324E-2</v>
      </c>
      <c r="AT78">
        <f t="shared" si="3"/>
        <v>8.3282095730801711E-2</v>
      </c>
      <c r="AU78">
        <f t="shared" si="3"/>
        <v>8.6522599230677122E-2</v>
      </c>
      <c r="AV78">
        <f t="shared" si="3"/>
        <v>8.3168520826701384E-2</v>
      </c>
      <c r="AW78">
        <f t="shared" si="3"/>
        <v>8.0447042933886562E-2</v>
      </c>
      <c r="AX78">
        <f t="shared" si="3"/>
        <v>7.9597270590320929E-2</v>
      </c>
    </row>
    <row r="79" spans="1:50" x14ac:dyDescent="0.25">
      <c r="A79" t="s">
        <v>22</v>
      </c>
      <c r="B79">
        <f t="shared" si="2"/>
        <v>3.7317833573363476E-2</v>
      </c>
      <c r="C79">
        <f t="shared" si="3"/>
        <v>3.8041206600105286E-2</v>
      </c>
      <c r="D79">
        <f t="shared" si="3"/>
        <v>3.837704257704911E-2</v>
      </c>
      <c r="E79">
        <f t="shared" si="3"/>
        <v>3.8455242606394775E-2</v>
      </c>
      <c r="F79">
        <f t="shared" si="3"/>
        <v>3.7807696717700526E-2</v>
      </c>
      <c r="G79">
        <f t="shared" si="3"/>
        <v>3.7755815935987952E-2</v>
      </c>
      <c r="H79">
        <f t="shared" si="3"/>
        <v>3.7690684920462771E-2</v>
      </c>
      <c r="I79">
        <f t="shared" si="3"/>
        <v>3.7745950261526176E-2</v>
      </c>
      <c r="J79">
        <f t="shared" si="3"/>
        <v>3.734519277055709E-2</v>
      </c>
      <c r="K79">
        <f t="shared" si="3"/>
        <v>3.6702206413565627E-2</v>
      </c>
      <c r="L79">
        <f t="shared" si="3"/>
        <v>3.6350736759166127E-2</v>
      </c>
      <c r="M79">
        <f t="shared" si="3"/>
        <v>3.6144209789354197E-2</v>
      </c>
      <c r="N79">
        <f t="shared" si="3"/>
        <v>3.6294945370085867E-2</v>
      </c>
      <c r="O79">
        <f t="shared" si="3"/>
        <v>3.5974259728261737E-2</v>
      </c>
      <c r="P79">
        <f t="shared" si="3"/>
        <v>3.4353611699246646E-2</v>
      </c>
      <c r="Q79">
        <f t="shared" si="3"/>
        <v>3.4361074274518233E-2</v>
      </c>
      <c r="R79">
        <f t="shared" si="3"/>
        <v>3.4871878794431835E-2</v>
      </c>
      <c r="S79">
        <f t="shared" si="3"/>
        <v>3.5052043300253966E-2</v>
      </c>
      <c r="T79">
        <f t="shared" si="3"/>
        <v>3.4073027617895331E-2</v>
      </c>
      <c r="U79">
        <f t="shared" si="3"/>
        <v>3.3707493448866699E-2</v>
      </c>
      <c r="V79">
        <f t="shared" si="3"/>
        <v>3.227170809869942E-2</v>
      </c>
      <c r="W79">
        <f t="shared" si="3"/>
        <v>3.2196215172619627E-2</v>
      </c>
      <c r="X79">
        <f t="shared" si="3"/>
        <v>2.9787508659542355E-2</v>
      </c>
      <c r="Y79">
        <f t="shared" si="3"/>
        <v>2.8589525182370158E-2</v>
      </c>
      <c r="Z79">
        <f t="shared" si="3"/>
        <v>2.6731179099778086E-2</v>
      </c>
      <c r="AA79">
        <f t="shared" si="3"/>
        <v>2.6594864708372461E-2</v>
      </c>
      <c r="AB79">
        <f t="shared" si="3"/>
        <v>2.526248639634161E-2</v>
      </c>
      <c r="AC79">
        <f t="shared" si="3"/>
        <v>2.5191638767916597E-2</v>
      </c>
      <c r="AD79">
        <f t="shared" si="3"/>
        <v>2.4236573228056869E-2</v>
      </c>
      <c r="AE79">
        <f t="shared" si="3"/>
        <v>2.3948053001988254E-2</v>
      </c>
      <c r="AF79">
        <f t="shared" si="3"/>
        <v>2.4546989033937941E-2</v>
      </c>
      <c r="AG79">
        <f t="shared" si="3"/>
        <v>2.354285838100191E-2</v>
      </c>
      <c r="AH79">
        <f t="shared" si="3"/>
        <v>2.3018084426492738E-2</v>
      </c>
      <c r="AI79">
        <f t="shared" si="3"/>
        <v>2.1543159348136075E-2</v>
      </c>
      <c r="AJ79">
        <f t="shared" si="3"/>
        <v>2.1988824395557251E-2</v>
      </c>
      <c r="AK79">
        <f t="shared" si="3"/>
        <v>2.2089999478068115E-2</v>
      </c>
      <c r="AL79">
        <f t="shared" si="3"/>
        <v>2.1598117175318343E-2</v>
      </c>
      <c r="AM79">
        <f t="shared" si="3"/>
        <v>2.1748944313274284E-2</v>
      </c>
      <c r="AN79">
        <f t="shared" si="3"/>
        <v>2.1146274312442637E-2</v>
      </c>
      <c r="AO79">
        <f t="shared" si="3"/>
        <v>2.0617674986369246E-2</v>
      </c>
      <c r="AP79">
        <f t="shared" si="3"/>
        <v>2.0333950124381928E-2</v>
      </c>
      <c r="AQ79">
        <f t="shared" si="3"/>
        <v>1.9216884673075772E-2</v>
      </c>
      <c r="AR79">
        <f t="shared" si="3"/>
        <v>1.8648804754895571E-2</v>
      </c>
      <c r="AS79">
        <f t="shared" si="3"/>
        <v>1.8011532008716503E-2</v>
      </c>
      <c r="AT79">
        <f t="shared" si="3"/>
        <v>1.7416270534541367E-2</v>
      </c>
      <c r="AU79">
        <f t="shared" si="3"/>
        <v>1.8674931890085986E-2</v>
      </c>
      <c r="AV79">
        <f t="shared" ref="AV79:AX79" si="4">AV13/AV$15</f>
        <v>1.831391005181501E-2</v>
      </c>
      <c r="AW79">
        <f t="shared" si="4"/>
        <v>1.6632437642482113E-2</v>
      </c>
      <c r="AX79">
        <f t="shared" si="4"/>
        <v>1.5483757694149978E-2</v>
      </c>
    </row>
    <row r="81" spans="2:50" x14ac:dyDescent="0.25">
      <c r="B81">
        <f>SUM(B69:B79)</f>
        <v>1</v>
      </c>
      <c r="C81">
        <f t="shared" ref="C81:AX81" si="5">SUM(C69:C79)</f>
        <v>1</v>
      </c>
      <c r="D81">
        <f t="shared" si="5"/>
        <v>1</v>
      </c>
      <c r="E81">
        <f t="shared" si="5"/>
        <v>1</v>
      </c>
      <c r="F81">
        <f t="shared" si="5"/>
        <v>1</v>
      </c>
      <c r="G81">
        <f t="shared" si="5"/>
        <v>1</v>
      </c>
      <c r="H81">
        <f t="shared" si="5"/>
        <v>1</v>
      </c>
      <c r="I81">
        <f t="shared" si="5"/>
        <v>0.99999999999999989</v>
      </c>
      <c r="J81">
        <f t="shared" si="5"/>
        <v>1</v>
      </c>
      <c r="K81">
        <f t="shared" si="5"/>
        <v>1</v>
      </c>
      <c r="L81">
        <f t="shared" si="5"/>
        <v>0.99999999999999967</v>
      </c>
      <c r="M81">
        <f t="shared" si="5"/>
        <v>0.99999999999999989</v>
      </c>
      <c r="N81">
        <f t="shared" si="5"/>
        <v>0.99999999999999967</v>
      </c>
      <c r="O81">
        <f t="shared" si="5"/>
        <v>1</v>
      </c>
      <c r="P81">
        <f t="shared" si="5"/>
        <v>1.0000000000000002</v>
      </c>
      <c r="Q81">
        <f t="shared" si="5"/>
        <v>0.99999999999999978</v>
      </c>
      <c r="R81">
        <f t="shared" si="5"/>
        <v>0.99999999999999989</v>
      </c>
      <c r="S81">
        <f t="shared" si="5"/>
        <v>0.99999999999999978</v>
      </c>
      <c r="T81">
        <f t="shared" si="5"/>
        <v>0.99999999999999989</v>
      </c>
      <c r="U81">
        <f t="shared" si="5"/>
        <v>0.99999999999999989</v>
      </c>
      <c r="V81">
        <f t="shared" si="5"/>
        <v>1</v>
      </c>
      <c r="W81">
        <f t="shared" si="5"/>
        <v>1</v>
      </c>
      <c r="X81">
        <f t="shared" si="5"/>
        <v>1</v>
      </c>
      <c r="Y81">
        <f t="shared" si="5"/>
        <v>1.0000000000000002</v>
      </c>
      <c r="Z81">
        <f t="shared" si="5"/>
        <v>1</v>
      </c>
      <c r="AA81">
        <f t="shared" si="5"/>
        <v>1</v>
      </c>
      <c r="AB81">
        <f t="shared" si="5"/>
        <v>0.99999999999999989</v>
      </c>
      <c r="AC81">
        <f t="shared" si="5"/>
        <v>1</v>
      </c>
      <c r="AD81">
        <f t="shared" si="5"/>
        <v>1.0000000000000002</v>
      </c>
      <c r="AE81">
        <f t="shared" si="5"/>
        <v>1.0000000000000002</v>
      </c>
      <c r="AF81">
        <f t="shared" si="5"/>
        <v>1.0000000000000002</v>
      </c>
      <c r="AG81">
        <f t="shared" si="5"/>
        <v>0.99999999999999978</v>
      </c>
      <c r="AH81">
        <f t="shared" si="5"/>
        <v>0.99999999999999989</v>
      </c>
      <c r="AI81">
        <f t="shared" si="5"/>
        <v>1.0000000000000002</v>
      </c>
      <c r="AJ81">
        <f t="shared" si="5"/>
        <v>1</v>
      </c>
      <c r="AK81">
        <f t="shared" si="5"/>
        <v>0.99999999999999978</v>
      </c>
      <c r="AL81">
        <f t="shared" si="5"/>
        <v>0.99999999999999989</v>
      </c>
      <c r="AM81">
        <f t="shared" si="5"/>
        <v>0.99999999999999989</v>
      </c>
      <c r="AN81">
        <f t="shared" si="5"/>
        <v>1</v>
      </c>
      <c r="AO81">
        <f t="shared" si="5"/>
        <v>1.0000000000000002</v>
      </c>
      <c r="AP81">
        <f t="shared" si="5"/>
        <v>0.99999999999999989</v>
      </c>
      <c r="AQ81">
        <f t="shared" si="5"/>
        <v>1.0000000000000002</v>
      </c>
      <c r="AR81">
        <f t="shared" si="5"/>
        <v>1</v>
      </c>
      <c r="AS81">
        <f t="shared" si="5"/>
        <v>1</v>
      </c>
      <c r="AT81">
        <f t="shared" si="5"/>
        <v>1</v>
      </c>
      <c r="AU81">
        <f t="shared" si="5"/>
        <v>1.0000000000000002</v>
      </c>
      <c r="AV81">
        <f t="shared" si="5"/>
        <v>1</v>
      </c>
      <c r="AW81">
        <f t="shared" si="5"/>
        <v>1</v>
      </c>
      <c r="AX81">
        <f t="shared" si="5"/>
        <v>1.0000000000000002</v>
      </c>
    </row>
  </sheetData>
  <sortState ref="A69:AX80">
    <sortCondition ref="AX69:AX80"/>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K279"/>
  <sheetViews>
    <sheetView showZeros="0" topLeftCell="A12" workbookViewId="0">
      <selection activeCell="D6" sqref="D6"/>
    </sheetView>
  </sheetViews>
  <sheetFormatPr baseColWidth="10" defaultColWidth="9.140625" defaultRowHeight="15" x14ac:dyDescent="0.25"/>
  <cols>
    <col min="1" max="1" width="4.28515625" customWidth="1"/>
    <col min="2" max="2" width="14" customWidth="1"/>
    <col min="3" max="3" width="85.7109375" customWidth="1"/>
    <col min="4" max="7" width="11.42578125" customWidth="1"/>
    <col min="8" max="8" width="11.42578125" style="5" customWidth="1"/>
    <col min="9" max="193" width="11.42578125" customWidth="1"/>
  </cols>
  <sheetData>
    <row r="1" spans="2:193" x14ac:dyDescent="0.25">
      <c r="B1" s="2" t="s">
        <v>60</v>
      </c>
    </row>
    <row r="2" spans="2:193" x14ac:dyDescent="0.25">
      <c r="D2" s="10">
        <f>D6+D14+D15+D16+D21+D10</f>
        <v>0.34904233655639888</v>
      </c>
      <c r="E2" s="10">
        <f t="shared" ref="E2:H2" si="0">E6+E14+E15+E16+E21+E10</f>
        <v>0.38087596070840474</v>
      </c>
      <c r="F2" s="10">
        <f t="shared" si="0"/>
        <v>0.38376957969649228</v>
      </c>
      <c r="G2" s="10">
        <f t="shared" si="0"/>
        <v>0.38466769033876597</v>
      </c>
      <c r="H2" s="10">
        <f t="shared" si="0"/>
        <v>0.38954669772440897</v>
      </c>
      <c r="I2" s="10">
        <f>I6+I14+I15+I16+I21+I10</f>
        <v>0.39708222400111254</v>
      </c>
      <c r="J2" s="10">
        <f>J6+J14+J15+J16+J21+J10</f>
        <v>0.38008614259245904</v>
      </c>
      <c r="K2" s="10">
        <f>K6+K14+K15+K16+K21+K10</f>
        <v>0.41340196894374004</v>
      </c>
    </row>
    <row r="3" spans="2:193" ht="8.25" customHeight="1" thickBot="1" x14ac:dyDescent="0.3">
      <c r="D3" s="10"/>
      <c r="E3" s="10"/>
      <c r="F3" s="10"/>
      <c r="G3" s="10"/>
      <c r="H3" s="10"/>
      <c r="I3" s="10"/>
      <c r="J3" s="10"/>
      <c r="K3" s="10"/>
    </row>
    <row r="4" spans="2:193" ht="21.75" customHeight="1" thickBot="1" x14ac:dyDescent="0.35">
      <c r="B4" s="17"/>
      <c r="C4" s="18"/>
      <c r="D4" s="19">
        <v>1975</v>
      </c>
      <c r="E4" s="20">
        <v>2000</v>
      </c>
      <c r="F4" s="20">
        <v>2007</v>
      </c>
      <c r="G4" s="20">
        <v>2010</v>
      </c>
      <c r="H4" s="21">
        <v>2014</v>
      </c>
      <c r="I4" s="21">
        <v>2019</v>
      </c>
      <c r="J4" s="22">
        <v>2020</v>
      </c>
      <c r="K4" s="23">
        <v>2023</v>
      </c>
      <c r="L4" s="2"/>
      <c r="M4" s="2"/>
      <c r="N4" s="2"/>
      <c r="O4" s="2"/>
    </row>
    <row r="5" spans="2:193" ht="18" customHeight="1" x14ac:dyDescent="0.3">
      <c r="B5" s="24" t="s">
        <v>1</v>
      </c>
      <c r="C5" s="25" t="s">
        <v>2</v>
      </c>
      <c r="D5" s="26">
        <f>D2</f>
        <v>0.34904233655639888</v>
      </c>
      <c r="E5" s="27">
        <f t="shared" ref="E5:H5" si="1">E2</f>
        <v>0.38087596070840474</v>
      </c>
      <c r="F5" s="27">
        <f t="shared" si="1"/>
        <v>0.38376957969649228</v>
      </c>
      <c r="G5" s="27">
        <f t="shared" si="1"/>
        <v>0.38466769033876597</v>
      </c>
      <c r="H5" s="28">
        <f t="shared" si="1"/>
        <v>0.38954669772440897</v>
      </c>
      <c r="I5" s="28">
        <f>I2</f>
        <v>0.39708222400111254</v>
      </c>
      <c r="J5" s="29">
        <f>J2</f>
        <v>0.38008614259245904</v>
      </c>
      <c r="K5" s="30">
        <f>K2</f>
        <v>0.41340196894374004</v>
      </c>
      <c r="L5" s="3"/>
      <c r="M5" s="4">
        <v>0.37982192919894436</v>
      </c>
      <c r="N5" s="3">
        <f>H5-M5</f>
        <v>9.724768525464611E-3</v>
      </c>
      <c r="O5" s="3"/>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row>
    <row r="6" spans="2:193" ht="18" customHeight="1" x14ac:dyDescent="0.3">
      <c r="B6" s="31" t="s">
        <v>3</v>
      </c>
      <c r="C6" s="32" t="s">
        <v>4</v>
      </c>
      <c r="D6" s="33">
        <f>'t_5205 volume'!C27/'t_5205 volume'!C$55</f>
        <v>0.1010965068424875</v>
      </c>
      <c r="E6" s="34">
        <f>'t_5205 volume'!AB27/'t_5205 volume'!AB$55</f>
        <v>8.7723087805230512E-2</v>
      </c>
      <c r="F6" s="34">
        <f>'t_5205 volume'!AI27/'t_5205 volume'!AI$55</f>
        <v>8.5548715941131462E-2</v>
      </c>
      <c r="G6" s="34">
        <f>'t_5205 volume'!AL27/'t_5205 volume'!AL$55</f>
        <v>8.1738139249089459E-2</v>
      </c>
      <c r="H6" s="35">
        <f>'t_5205 volume'!AP27/'t_5205 volume'!AP$55</f>
        <v>8.0325589211702561E-2</v>
      </c>
      <c r="I6" s="35">
        <f>'t_5205 volume'!AU27/'t_5205 volume'!AU$55</f>
        <v>8.561161869505178E-2</v>
      </c>
      <c r="J6" s="36">
        <f>'t_5205 volume'!AV27/'t_5205 volume'!AV$55</f>
        <v>6.1934808776648101E-2</v>
      </c>
      <c r="K6" s="37">
        <f>'t_5205 volume'!AY27/'t_5205 volume'!AY$55</f>
        <v>9.1197722184886684E-2</v>
      </c>
      <c r="L6" s="3"/>
      <c r="M6" s="4">
        <v>8.5984072884792984E-2</v>
      </c>
      <c r="N6" s="3"/>
      <c r="O6" s="3"/>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row>
    <row r="7" spans="2:193" ht="18" customHeight="1" x14ac:dyDescent="0.3">
      <c r="B7" s="31" t="s">
        <v>5</v>
      </c>
      <c r="C7" s="32" t="s">
        <v>6</v>
      </c>
      <c r="D7" s="33">
        <f>'t_5205 volume'!C28/'t_5205 volume'!C$55</f>
        <v>9.569514261709126E-3</v>
      </c>
      <c r="E7" s="34">
        <f>'t_5205 volume'!AB28/'t_5205 volume'!AB$55</f>
        <v>4.6243302136851272E-3</v>
      </c>
      <c r="F7" s="34">
        <f>'t_5205 volume'!AI28/'t_5205 volume'!AI$55</f>
        <v>4.017573364738969E-3</v>
      </c>
      <c r="G7" s="34">
        <f>'t_5205 volume'!AL28/'t_5205 volume'!AL$55</f>
        <v>3.347713085150097E-3</v>
      </c>
      <c r="H7" s="35">
        <f>'t_5205 volume'!AP28/'t_5205 volume'!AP$55</f>
        <v>2.8556461337973945E-3</v>
      </c>
      <c r="I7" s="35">
        <f>'t_5205 volume'!AU28/'t_5205 volume'!AU$55</f>
        <v>3.0790254464960424E-3</v>
      </c>
      <c r="J7" s="36">
        <f>'t_5205 volume'!AV28/'t_5205 volume'!AV$55</f>
        <v>2.9837099063981334E-3</v>
      </c>
      <c r="K7" s="37">
        <f>'t_5205 volume'!AY28/'t_5205 volume'!AY$55</f>
        <v>3.0375318773949774E-3</v>
      </c>
      <c r="L7" s="3"/>
      <c r="M7" s="4">
        <v>8.1896792556390725E-3</v>
      </c>
      <c r="N7" s="3"/>
      <c r="O7" s="3"/>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row>
    <row r="8" spans="2:193" ht="18" customHeight="1" x14ac:dyDescent="0.3">
      <c r="B8" s="31" t="s">
        <v>7</v>
      </c>
      <c r="C8" s="32" t="s">
        <v>8</v>
      </c>
      <c r="D8" s="33">
        <f>'t_5205 volume'!C29/'t_5205 volume'!C$55</f>
        <v>2.5064437577431892E-2</v>
      </c>
      <c r="E8" s="34">
        <f>'t_5205 volume'!AB29/'t_5205 volume'!AB$55</f>
        <v>2.4670953806135602E-2</v>
      </c>
      <c r="F8" s="34">
        <f>'t_5205 volume'!AI29/'t_5205 volume'!AI$55</f>
        <v>2.5279878287886599E-2</v>
      </c>
      <c r="G8" s="34">
        <f>'t_5205 volume'!AL29/'t_5205 volume'!AL$55</f>
        <v>2.5481547822746132E-2</v>
      </c>
      <c r="H8" s="35">
        <f>'t_5205 volume'!AP29/'t_5205 volume'!AP$55</f>
        <v>2.5717435692560364E-2</v>
      </c>
      <c r="I8" s="35">
        <f>'t_5205 volume'!AU29/'t_5205 volume'!AU$55</f>
        <v>2.6396982807912601E-2</v>
      </c>
      <c r="J8" s="36">
        <f>'t_5205 volume'!AV29/'t_5205 volume'!AV$55</f>
        <v>1.7213094019561937E-2</v>
      </c>
      <c r="K8" s="37">
        <f>'t_5205 volume'!AY29/'t_5205 volume'!AY$55</f>
        <v>2.5104143950082116E-2</v>
      </c>
      <c r="L8" s="3"/>
      <c r="M8" s="4">
        <v>2.6976838963915846E-2</v>
      </c>
      <c r="N8" s="3"/>
      <c r="O8" s="3"/>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row>
    <row r="9" spans="2:193" ht="18" customHeight="1" x14ac:dyDescent="0.3">
      <c r="B9" s="31" t="s">
        <v>9</v>
      </c>
      <c r="C9" s="32" t="s">
        <v>10</v>
      </c>
      <c r="D9" s="33">
        <f>'t_5205 volume'!C30/'t_5205 volume'!C$55</f>
        <v>6.8907622858607576E-2</v>
      </c>
      <c r="E9" s="34">
        <f>'t_5205 volume'!AB30/'t_5205 volume'!AB$55</f>
        <v>5.8725190810664858E-2</v>
      </c>
      <c r="F9" s="34">
        <f>'t_5205 volume'!AI30/'t_5205 volume'!AI$55</f>
        <v>5.6369100887113201E-2</v>
      </c>
      <c r="G9" s="34">
        <f>'t_5205 volume'!AL30/'t_5205 volume'!AL$55</f>
        <v>5.2908242256624501E-2</v>
      </c>
      <c r="H9" s="35">
        <f>'t_5205 volume'!AP30/'t_5205 volume'!AP$55</f>
        <v>5.1695259036467205E-2</v>
      </c>
      <c r="I9" s="35">
        <f>'t_5205 volume'!AU30/'t_5205 volume'!AU$55</f>
        <v>5.6095958937132824E-2</v>
      </c>
      <c r="J9" s="36">
        <f>'t_5205 volume'!AV30/'t_5205 volume'!AV$55</f>
        <v>4.1738004850688029E-2</v>
      </c>
      <c r="K9" s="37">
        <f>'t_5205 volume'!AY30/'t_5205 volume'!AY$55</f>
        <v>6.3070510794920986E-2</v>
      </c>
      <c r="L9" s="3"/>
      <c r="M9" s="4">
        <v>5.0817554665238067E-2</v>
      </c>
      <c r="N9" s="3"/>
      <c r="O9" s="3"/>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row>
    <row r="10" spans="2:193" ht="18" customHeight="1" x14ac:dyDescent="0.3">
      <c r="B10" s="31" t="s">
        <v>11</v>
      </c>
      <c r="C10" s="32" t="s">
        <v>12</v>
      </c>
      <c r="D10" s="33">
        <f>'t_5205 volume'!C31/'t_5205 volume'!C$55</f>
        <v>6.7043561226378823E-3</v>
      </c>
      <c r="E10" s="34">
        <f>'t_5205 volume'!AB31/'t_5205 volume'!AB$55</f>
        <v>1.8177116410667903E-2</v>
      </c>
      <c r="F10" s="34">
        <f>'t_5205 volume'!AI31/'t_5205 volume'!AI$55</f>
        <v>2.4125079621535032E-2</v>
      </c>
      <c r="G10" s="34">
        <f>'t_5205 volume'!AL31/'t_5205 volume'!AL$55</f>
        <v>2.4877903567035044E-2</v>
      </c>
      <c r="H10" s="35">
        <f>'t_5205 volume'!AP31/'t_5205 volume'!AP$55</f>
        <v>2.6889487910441427E-2</v>
      </c>
      <c r="I10" s="35">
        <f>'t_5205 volume'!AU31/'t_5205 volume'!AU$55</f>
        <v>2.6873375509507455E-2</v>
      </c>
      <c r="J10" s="36">
        <f>'t_5205 volume'!AV31/'t_5205 volume'!AV$55</f>
        <v>2.8648797724088279E-2</v>
      </c>
      <c r="K10" s="37">
        <f>'t_5205 volume'!AY31/'t_5205 volume'!AY$55</f>
        <v>2.9296049205791118E-2</v>
      </c>
      <c r="L10" s="3"/>
      <c r="M10" s="4">
        <v>3.0938569188952905E-2</v>
      </c>
      <c r="N10" s="3"/>
      <c r="O10" s="3"/>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row>
    <row r="11" spans="2:193" ht="18" customHeight="1" x14ac:dyDescent="0.3">
      <c r="B11" s="31" t="s">
        <v>13</v>
      </c>
      <c r="C11" s="32" t="s">
        <v>14</v>
      </c>
      <c r="D11" s="33">
        <f>'t_5205 volume'!C32/'t_5205 volume'!C$55</f>
        <v>1.0778519858166127E-2</v>
      </c>
      <c r="E11" s="34">
        <f>'t_5205 volume'!AB32/'t_5205 volume'!AB$55</f>
        <v>1.0762215875599432E-2</v>
      </c>
      <c r="F11" s="34">
        <f>'t_5205 volume'!AI32/'t_5205 volume'!AI$55</f>
        <v>1.0946365362848348E-2</v>
      </c>
      <c r="G11" s="34">
        <f>'t_5205 volume'!AL32/'t_5205 volume'!AL$55</f>
        <v>1.0087029090691667E-2</v>
      </c>
      <c r="H11" s="35">
        <f>'t_5205 volume'!AP32/'t_5205 volume'!AP$55</f>
        <v>9.0323120761390749E-3</v>
      </c>
      <c r="I11" s="35">
        <f>'t_5205 volume'!AU32/'t_5205 volume'!AU$55</f>
        <v>8.6865525661131357E-3</v>
      </c>
      <c r="J11" s="36">
        <f>'t_5205 volume'!AV32/'t_5205 volume'!AV$55</f>
        <v>8.6630005781092208E-3</v>
      </c>
      <c r="K11" s="37">
        <f>'t_5205 volume'!AY32/'t_5205 volume'!AY$55</f>
        <v>9.0447240407852646E-3</v>
      </c>
      <c r="L11" s="3"/>
      <c r="M11" s="4">
        <v>1.3116370484551092E-2</v>
      </c>
      <c r="N11" s="3"/>
      <c r="O11" s="3"/>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row>
    <row r="12" spans="2:193" ht="18" customHeight="1" x14ac:dyDescent="0.3">
      <c r="B12" s="31" t="s">
        <v>15</v>
      </c>
      <c r="C12" s="32" t="s">
        <v>16</v>
      </c>
      <c r="D12" s="33">
        <f>'t_5205 volume'!C33/'t_5205 volume'!C$55</f>
        <v>1.0765703544422767E-3</v>
      </c>
      <c r="E12" s="34">
        <f>'t_5205 volume'!AB33/'t_5205 volume'!AB$55</f>
        <v>7.7959514293211435E-3</v>
      </c>
      <c r="F12" s="34">
        <f>'t_5205 volume'!AI33/'t_5205 volume'!AI$55</f>
        <v>1.2336837226414515E-2</v>
      </c>
      <c r="G12" s="34">
        <f>'t_5205 volume'!AL33/'t_5205 volume'!AL$55</f>
        <v>1.3564503427859741E-2</v>
      </c>
      <c r="H12" s="35">
        <f>'t_5205 volume'!AP33/'t_5205 volume'!AP$55</f>
        <v>1.6127413895097635E-2</v>
      </c>
      <c r="I12" s="35">
        <f>'t_5205 volume'!AU33/'t_5205 volume'!AU$55</f>
        <v>1.5968062725230596E-2</v>
      </c>
      <c r="J12" s="36">
        <f>'t_5205 volume'!AV33/'t_5205 volume'!AV$55</f>
        <v>1.7609811445081787E-2</v>
      </c>
      <c r="K12" s="37">
        <f>'t_5205 volume'!AY33/'t_5205 volume'!AY$55</f>
        <v>1.7443555314234346E-2</v>
      </c>
      <c r="L12" s="3"/>
      <c r="M12" s="4">
        <v>1.7097820621111478E-2</v>
      </c>
      <c r="N12" s="3"/>
      <c r="O12" s="3"/>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row>
    <row r="13" spans="2:193" ht="18" customHeight="1" x14ac:dyDescent="0.3">
      <c r="B13" s="31" t="s">
        <v>17</v>
      </c>
      <c r="C13" s="32" t="s">
        <v>18</v>
      </c>
      <c r="D13" s="33">
        <f>'t_5205 volume'!C34/'t_5205 volume'!C$55</f>
        <v>1.2816313743360436E-5</v>
      </c>
      <c r="E13" s="34">
        <f>'t_5205 volume'!AB34/'t_5205 volume'!AB$55</f>
        <v>1.4686811912213783E-3</v>
      </c>
      <c r="F13" s="34">
        <f>'t_5205 volume'!AI34/'t_5205 volume'!AI$55</f>
        <v>1.7865337644407118E-3</v>
      </c>
      <c r="G13" s="34">
        <f>'t_5205 volume'!AL34/'t_5205 volume'!AL$55</f>
        <v>1.6334651724616092E-3</v>
      </c>
      <c r="H13" s="35">
        <f>'t_5205 volume'!AP34/'t_5205 volume'!AP$55</f>
        <v>1.6805160476971084E-3</v>
      </c>
      <c r="I13" s="35">
        <f>'t_5205 volume'!AU34/'t_5205 volume'!AU$55</f>
        <v>2.2015204340288053E-3</v>
      </c>
      <c r="J13" s="36">
        <f>'t_5205 volume'!AV34/'t_5205 volume'!AV$55</f>
        <v>2.3759857008972727E-3</v>
      </c>
      <c r="K13" s="37">
        <f>'t_5205 volume'!AY34/'t_5205 volume'!AY$55</f>
        <v>2.8150020695272135E-3</v>
      </c>
      <c r="L13" s="3"/>
      <c r="M13" s="4">
        <v>7.2437808329033299E-4</v>
      </c>
      <c r="N13" s="3"/>
      <c r="O13" s="3"/>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row>
    <row r="14" spans="2:193" ht="18" customHeight="1" x14ac:dyDescent="0.3">
      <c r="B14" s="31" t="s">
        <v>19</v>
      </c>
      <c r="C14" s="32" t="s">
        <v>20</v>
      </c>
      <c r="D14" s="33">
        <f>'t_5205 volume'!C35/'t_5205 volume'!C$55</f>
        <v>2.8711390854848126E-2</v>
      </c>
      <c r="E14" s="34">
        <f>'t_5205 volume'!AB35/'t_5205 volume'!AB$55</f>
        <v>3.8251120905699411E-2</v>
      </c>
      <c r="F14" s="34">
        <f>'t_5205 volume'!AI35/'t_5205 volume'!AI$55</f>
        <v>4.1812353072491114E-2</v>
      </c>
      <c r="G14" s="34">
        <f>'t_5205 volume'!AL35/'t_5205 volume'!AL$55</f>
        <v>4.3237848558441538E-2</v>
      </c>
      <c r="H14" s="35">
        <f>'t_5205 volume'!AP35/'t_5205 volume'!AP$55</f>
        <v>4.4411176108848198E-2</v>
      </c>
      <c r="I14" s="35">
        <f>'t_5205 volume'!AU35/'t_5205 volume'!AU$55</f>
        <v>4.4157408423703318E-2</v>
      </c>
      <c r="J14" s="36">
        <f>'t_5205 volume'!AV35/'t_5205 volume'!AV$55</f>
        <v>4.7297601617965444E-2</v>
      </c>
      <c r="K14" s="37">
        <f>'t_5205 volume'!AY35/'t_5205 volume'!AY$55</f>
        <v>4.5392186533386156E-2</v>
      </c>
      <c r="L14" s="3"/>
      <c r="M14" s="4">
        <v>3.8972461143557666E-2</v>
      </c>
      <c r="N14" s="3"/>
      <c r="O14" s="3"/>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row>
    <row r="15" spans="2:193" ht="18" customHeight="1" x14ac:dyDescent="0.3">
      <c r="B15" s="31" t="s">
        <v>21</v>
      </c>
      <c r="C15" s="32" t="s">
        <v>22</v>
      </c>
      <c r="D15" s="33">
        <f>'t_5205 volume'!C36/'t_5205 volume'!C$55</f>
        <v>0.13452430115489228</v>
      </c>
      <c r="E15" s="34">
        <f>'t_5205 volume'!AB36/'t_5205 volume'!AB$55</f>
        <v>0.16076392718201074</v>
      </c>
      <c r="F15" s="34">
        <f>'t_5205 volume'!AI36/'t_5205 volume'!AI$55</f>
        <v>0.15441504275831913</v>
      </c>
      <c r="G15" s="34">
        <f>'t_5205 volume'!AL36/'t_5205 volume'!AL$55</f>
        <v>0.15663582504621154</v>
      </c>
      <c r="H15" s="35">
        <f>'t_5205 volume'!AP36/'t_5205 volume'!AP$55</f>
        <v>0.16037355471003098</v>
      </c>
      <c r="I15" s="35">
        <f>'t_5205 volume'!AU36/'t_5205 volume'!AU$55</f>
        <v>0.16024551751246005</v>
      </c>
      <c r="J15" s="36">
        <f>'t_5205 volume'!AV36/'t_5205 volume'!AV$55</f>
        <v>0.1740750406743333</v>
      </c>
      <c r="K15" s="37">
        <f>'t_5205 volume'!AY36/'t_5205 volume'!AY$55</f>
        <v>0.16328569711912913</v>
      </c>
      <c r="L15" s="3"/>
      <c r="M15" s="4">
        <v>0.15631776665428693</v>
      </c>
      <c r="N15" s="3"/>
      <c r="O15" s="3"/>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row>
    <row r="16" spans="2:193" ht="18" customHeight="1" x14ac:dyDescent="0.3">
      <c r="B16" s="31" t="s">
        <v>23</v>
      </c>
      <c r="C16" s="32" t="s">
        <v>24</v>
      </c>
      <c r="D16" s="33">
        <f>'t_5205 volume'!C37/'t_5205 volume'!C$55</f>
        <v>1.4594933283966792E-2</v>
      </c>
      <c r="E16" s="34">
        <f>'t_5205 volume'!AB37/'t_5205 volume'!AB$55</f>
        <v>1.9684587213879074E-2</v>
      </c>
      <c r="F16" s="34">
        <f>'t_5205 volume'!AI37/'t_5205 volume'!AI$55</f>
        <v>1.9727810550172538E-2</v>
      </c>
      <c r="G16" s="34">
        <f>'t_5205 volume'!AL37/'t_5205 volume'!AL$55</f>
        <v>1.8354856314856775E-2</v>
      </c>
      <c r="H16" s="35">
        <f>'t_5205 volume'!AP37/'t_5205 volume'!AP$55</f>
        <v>1.8094171687182713E-2</v>
      </c>
      <c r="I16" s="35">
        <f>'t_5205 volume'!AU37/'t_5205 volume'!AU$55</f>
        <v>1.9450499120483678E-2</v>
      </c>
      <c r="J16" s="36">
        <f>'t_5205 volume'!AV37/'t_5205 volume'!AV$55</f>
        <v>1.8640783168322333E-2</v>
      </c>
      <c r="K16" s="37">
        <f>'t_5205 volume'!AY37/'t_5205 volume'!AY$55</f>
        <v>2.11798307883341E-2</v>
      </c>
      <c r="L16" s="3"/>
      <c r="M16" s="4">
        <v>1.5500507787721725E-2</v>
      </c>
      <c r="N16" s="3"/>
      <c r="O16" s="3"/>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row>
    <row r="17" spans="2:193" ht="18" customHeight="1" x14ac:dyDescent="0.3">
      <c r="B17" s="31" t="s">
        <v>25</v>
      </c>
      <c r="C17" s="32" t="s">
        <v>26</v>
      </c>
      <c r="D17" s="33">
        <f>'t_5205 volume'!C38/'t_5205 volume'!C$55</f>
        <v>3.6740099397633255E-3</v>
      </c>
      <c r="E17" s="34">
        <f>'t_5205 volume'!AB38/'t_5205 volume'!AB$55</f>
        <v>5.1240316857889311E-3</v>
      </c>
      <c r="F17" s="34">
        <f>'t_5205 volume'!AI38/'t_5205 volume'!AI$55</f>
        <v>5.5055877460411821E-3</v>
      </c>
      <c r="G17" s="34">
        <f>'t_5205 volume'!AL38/'t_5205 volume'!AL$55</f>
        <v>5.0975817336866569E-3</v>
      </c>
      <c r="H17" s="35">
        <f>'t_5205 volume'!AP38/'t_5205 volume'!AP$55</f>
        <v>4.9682948794737593E-3</v>
      </c>
      <c r="I17" s="35">
        <f>'t_5205 volume'!AU38/'t_5205 volume'!AU$55</f>
        <v>5.500065798509448E-3</v>
      </c>
      <c r="J17" s="36">
        <f>'t_5205 volume'!AV38/'t_5205 volume'!AV$55</f>
        <v>5.6842265028217535E-3</v>
      </c>
      <c r="K17" s="37">
        <f>'t_5205 volume'!AY38/'t_5205 volume'!AY$55</f>
        <v>6.1184570673241687E-3</v>
      </c>
      <c r="L17" s="3"/>
      <c r="M17" s="4">
        <v>6.2117721298490429E-3</v>
      </c>
      <c r="N17" s="3"/>
      <c r="O17" s="3"/>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row>
    <row r="18" spans="2:193" ht="18" customHeight="1" x14ac:dyDescent="0.3">
      <c r="B18" s="31" t="s">
        <v>27</v>
      </c>
      <c r="C18" s="32" t="s">
        <v>28</v>
      </c>
      <c r="D18" s="33">
        <f>'t_5205 volume'!C39/'t_5205 volume'!C$55</f>
        <v>0</v>
      </c>
      <c r="E18" s="34">
        <f>'t_5205 volume'!AB39/'t_5205 volume'!AB$55</f>
        <v>0</v>
      </c>
      <c r="F18" s="34">
        <f>'t_5205 volume'!AI39/'t_5205 volume'!AI$55</f>
        <v>0</v>
      </c>
      <c r="G18" s="34">
        <f>'t_5205 volume'!AL39/'t_5205 volume'!AL$55</f>
        <v>0</v>
      </c>
      <c r="H18" s="35">
        <f>'t_5205 volume'!AP39/'t_5205 volume'!AP$55</f>
        <v>0</v>
      </c>
      <c r="I18" s="35">
        <f>'t_5205 volume'!AU39/'t_5205 volume'!AU$55</f>
        <v>0</v>
      </c>
      <c r="J18" s="36">
        <f>'t_5205 volume'!AV39/'t_5205 volume'!AV$55</f>
        <v>0</v>
      </c>
      <c r="K18" s="37">
        <f>'t_5205 volume'!AY39/'t_5205 volume'!AY$55</f>
        <v>0</v>
      </c>
      <c r="L18" s="3"/>
      <c r="M18" s="4">
        <v>0</v>
      </c>
      <c r="N18" s="3"/>
      <c r="O18" s="3"/>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row>
    <row r="19" spans="2:193" ht="18" customHeight="1" x14ac:dyDescent="0.3">
      <c r="B19" s="31" t="s">
        <v>29</v>
      </c>
      <c r="C19" s="32" t="s">
        <v>30</v>
      </c>
      <c r="D19" s="33">
        <f>'t_5205 volume'!C40/'t_5205 volume'!C$55</f>
        <v>2.5347820514646196E-3</v>
      </c>
      <c r="E19" s="34">
        <f>'t_5205 volume'!AB40/'t_5205 volume'!AB$55</f>
        <v>3.0103781226588377E-3</v>
      </c>
      <c r="F19" s="34">
        <f>'t_5205 volume'!AI40/'t_5205 volume'!AI$55</f>
        <v>2.5544355986982987E-3</v>
      </c>
      <c r="G19" s="34">
        <f>'t_5205 volume'!AL40/'t_5205 volume'!AL$55</f>
        <v>2.4177574456879193E-3</v>
      </c>
      <c r="H19" s="35">
        <f>'t_5205 volume'!AP40/'t_5205 volume'!AP$55</f>
        <v>2.4247445831058279E-3</v>
      </c>
      <c r="I19" s="35">
        <f>'t_5205 volume'!AU40/'t_5205 volume'!AU$55</f>
        <v>2.5353975867750166E-3</v>
      </c>
      <c r="J19" s="36">
        <f>'t_5205 volume'!AV40/'t_5205 volume'!AV$55</f>
        <v>2.7498749075302894E-3</v>
      </c>
      <c r="K19" s="37">
        <f>'t_5205 volume'!AY40/'t_5205 volume'!AY$55</f>
        <v>3.0102719759311763E-3</v>
      </c>
      <c r="L19" s="3"/>
      <c r="M19" s="4">
        <v>2.6089442945365984E-3</v>
      </c>
      <c r="N19" s="3"/>
      <c r="O19" s="3"/>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row>
    <row r="20" spans="2:193" ht="18" customHeight="1" x14ac:dyDescent="0.3">
      <c r="B20" s="31" t="s">
        <v>31</v>
      </c>
      <c r="C20" s="32" t="s">
        <v>32</v>
      </c>
      <c r="D20" s="33">
        <f>'t_5205 volume'!C41/'t_5205 volume'!C$55</f>
        <v>8.3790211184369794E-3</v>
      </c>
      <c r="E20" s="34">
        <f>'t_5205 volume'!AB41/'t_5205 volume'!AB$55</f>
        <v>1.1561586114840068E-2</v>
      </c>
      <c r="F20" s="34">
        <f>'t_5205 volume'!AI41/'t_5205 volume'!AI$55</f>
        <v>1.1665168614352892E-2</v>
      </c>
      <c r="G20" s="34">
        <f>'t_5205 volume'!AL41/'t_5205 volume'!AL$55</f>
        <v>1.083315628979504E-2</v>
      </c>
      <c r="H20" s="35">
        <f>'t_5205 volume'!AP41/'t_5205 volume'!AP$55</f>
        <v>1.0697438782740055E-2</v>
      </c>
      <c r="I20" s="35">
        <f>'t_5205 volume'!AU41/'t_5205 volume'!AU$55</f>
        <v>1.1409289140487574E-2</v>
      </c>
      <c r="J20" s="36">
        <f>'t_5205 volume'!AV41/'t_5205 volume'!AV$55</f>
        <v>1.0206681757970289E-2</v>
      </c>
      <c r="K20" s="37">
        <f>'t_5205 volume'!AY41/'t_5205 volume'!AY$55</f>
        <v>1.2029405088811649E-2</v>
      </c>
      <c r="L20" s="3"/>
      <c r="M20" s="4">
        <v>6.6797913633360835E-3</v>
      </c>
      <c r="N20" s="3"/>
      <c r="O20" s="3"/>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row>
    <row r="21" spans="2:193" ht="18" customHeight="1" x14ac:dyDescent="0.3">
      <c r="B21" s="31" t="s">
        <v>33</v>
      </c>
      <c r="C21" s="32" t="s">
        <v>34</v>
      </c>
      <c r="D21" s="33">
        <f>'t_5205 volume'!C42/'t_5205 volume'!C$55</f>
        <v>6.3410848297566325E-2</v>
      </c>
      <c r="E21" s="34">
        <f>'t_5205 volume'!AB42/'t_5205 volume'!AB$55</f>
        <v>5.6276121190917142E-2</v>
      </c>
      <c r="F21" s="34">
        <f>'t_5205 volume'!AI42/'t_5205 volume'!AI$55</f>
        <v>5.8140577752842981E-2</v>
      </c>
      <c r="G21" s="34">
        <f>'t_5205 volume'!AL42/'t_5205 volume'!AL$55</f>
        <v>5.9823117603131581E-2</v>
      </c>
      <c r="H21" s="35">
        <f>'t_5205 volume'!AP42/'t_5205 volume'!AP$55</f>
        <v>5.9452718096203089E-2</v>
      </c>
      <c r="I21" s="35">
        <f>'t_5205 volume'!AU42/'t_5205 volume'!AU$55</f>
        <v>6.0743804739906246E-2</v>
      </c>
      <c r="J21" s="36">
        <f>'t_5205 volume'!AV42/'t_5205 volume'!AV$55</f>
        <v>4.9489110631101549E-2</v>
      </c>
      <c r="K21" s="37">
        <f>'t_5205 volume'!AY42/'t_5205 volume'!AY$55</f>
        <v>6.3050483112212896E-2</v>
      </c>
      <c r="L21" s="3"/>
      <c r="M21" s="4">
        <v>5.2108551539632085E-2</v>
      </c>
      <c r="N21" s="3"/>
      <c r="O21" s="3"/>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row>
    <row r="22" spans="2:193" ht="18" customHeight="1" x14ac:dyDescent="0.3">
      <c r="B22" s="31" t="s">
        <v>35</v>
      </c>
      <c r="C22" s="32" t="s">
        <v>36</v>
      </c>
      <c r="D22" s="33">
        <f>'t_5205 volume'!C43/'t_5205 volume'!C$55</f>
        <v>3.4501516597126296E-2</v>
      </c>
      <c r="E22" s="34">
        <f>'t_5205 volume'!AB43/'t_5205 volume'!AB$55</f>
        <v>3.077309217856912E-2</v>
      </c>
      <c r="F22" s="34">
        <f>'t_5205 volume'!AI43/'t_5205 volume'!AI$55</f>
        <v>3.4740193212742854E-2</v>
      </c>
      <c r="G22" s="34">
        <f>'t_5205 volume'!AL43/'t_5205 volume'!AL$55</f>
        <v>3.5391745403334868E-2</v>
      </c>
      <c r="H22" s="35">
        <f>'t_5205 volume'!AP43/'t_5205 volume'!AP$55</f>
        <v>3.5934727033101244E-2</v>
      </c>
      <c r="I22" s="35">
        <f>'t_5205 volume'!AU43/'t_5205 volume'!AU$55</f>
        <v>3.7663181740080376E-2</v>
      </c>
      <c r="J22" s="36">
        <f>'t_5205 volume'!AV43/'t_5205 volume'!AV$55</f>
        <v>2.6780585648700863E-2</v>
      </c>
      <c r="K22" s="37">
        <f>'t_5205 volume'!AY43/'t_5205 volume'!AY$55</f>
        <v>3.8910449554717855E-2</v>
      </c>
      <c r="L22" s="3"/>
      <c r="M22" s="4">
        <v>2.9825051518268853E-2</v>
      </c>
      <c r="N22" s="3"/>
      <c r="O22" s="3"/>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row>
    <row r="23" spans="2:193" ht="18" customHeight="1" x14ac:dyDescent="0.3">
      <c r="B23" s="31" t="s">
        <v>37</v>
      </c>
      <c r="C23" s="32" t="s">
        <v>38</v>
      </c>
      <c r="D23" s="33">
        <f>'t_5205 volume'!C44/'t_5205 volume'!C$55</f>
        <v>2.4225681044671973E-2</v>
      </c>
      <c r="E23" s="34">
        <f>'t_5205 volume'!AB44/'t_5205 volume'!AB$55</f>
        <v>2.2478199857771421E-2</v>
      </c>
      <c r="F23" s="34">
        <f>'t_5205 volume'!AI44/'t_5205 volume'!AI$55</f>
        <v>2.1414837853567084E-2</v>
      </c>
      <c r="G23" s="34">
        <f>'t_5205 volume'!AL44/'t_5205 volume'!AL$55</f>
        <v>2.2406715017575018E-2</v>
      </c>
      <c r="H23" s="35">
        <f>'t_5205 volume'!AP44/'t_5205 volume'!AP$55</f>
        <v>2.2043076612448993E-2</v>
      </c>
      <c r="I23" s="35">
        <f>'t_5205 volume'!AU44/'t_5205 volume'!AU$55</f>
        <v>2.2253688020821061E-2</v>
      </c>
      <c r="J23" s="36">
        <f>'t_5205 volume'!AV44/'t_5205 volume'!AV$55</f>
        <v>2.1093274251434944E-2</v>
      </c>
      <c r="K23" s="37">
        <f>'t_5205 volume'!AY44/'t_5205 volume'!AY$55</f>
        <v>2.2942823191166462E-2</v>
      </c>
      <c r="L23" s="3"/>
      <c r="M23" s="4">
        <v>1.9915138647411269E-2</v>
      </c>
      <c r="N23" s="3"/>
      <c r="O23" s="3"/>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row>
    <row r="24" spans="2:193" ht="18" customHeight="1" x14ac:dyDescent="0.3">
      <c r="B24" s="31" t="s">
        <v>39</v>
      </c>
      <c r="C24" s="32" t="s">
        <v>40</v>
      </c>
      <c r="D24" s="33">
        <f>'t_5205 volume'!C45/'t_5205 volume'!C$55</f>
        <v>4.6181450521908772E-3</v>
      </c>
      <c r="E24" s="34">
        <f>'t_5205 volume'!AB45/'t_5205 volume'!AB$55</f>
        <v>2.7540624512753034E-3</v>
      </c>
      <c r="F24" s="34">
        <f>'t_5205 volume'!AI45/'t_5205 volume'!AI$55</f>
        <v>2.5197392668861486E-3</v>
      </c>
      <c r="G24" s="34">
        <f>'t_5205 volume'!AL45/'t_5205 volume'!AL$55</f>
        <v>2.5138062155639716E-3</v>
      </c>
      <c r="H24" s="35">
        <f>'t_5205 volume'!AP45/'t_5205 volume'!AP$55</f>
        <v>2.1403495596493943E-3</v>
      </c>
      <c r="I24" s="35">
        <f>'t_5205 volume'!AU45/'t_5205 volume'!AU$55</f>
        <v>1.7205304566646419E-3</v>
      </c>
      <c r="J24" s="36">
        <f>'t_5205 volume'!AV45/'t_5205 volume'!AV$55</f>
        <v>1.6152507309657388E-3</v>
      </c>
      <c r="K24" s="37">
        <f>'t_5205 volume'!AY45/'t_5205 volume'!AY$55</f>
        <v>1.5182096141778195E-3</v>
      </c>
      <c r="L24" s="3"/>
      <c r="M24" s="4">
        <v>2.368361373951969E-3</v>
      </c>
      <c r="N24" s="3"/>
      <c r="O24" s="3"/>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row>
    <row r="25" spans="2:193" ht="18" customHeight="1" x14ac:dyDescent="0.3">
      <c r="B25" s="31"/>
      <c r="C25" s="32"/>
      <c r="D25" s="33"/>
      <c r="E25" s="34"/>
      <c r="F25" s="34"/>
      <c r="G25" s="34"/>
      <c r="H25" s="35"/>
      <c r="I25" s="35"/>
      <c r="J25" s="36"/>
      <c r="K25" s="37"/>
      <c r="L25" s="3"/>
      <c r="M25" s="4"/>
      <c r="N25" s="3"/>
      <c r="O25" s="3"/>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row>
    <row r="26" spans="2:193" ht="18" customHeight="1" x14ac:dyDescent="0.3">
      <c r="B26" s="38" t="s">
        <v>41</v>
      </c>
      <c r="C26" s="39" t="s">
        <v>42</v>
      </c>
      <c r="D26" s="40">
        <f>'t_5205 volume'!C46/'t_5205 volume'!C$55</f>
        <v>0.2445267220141549</v>
      </c>
      <c r="E26" s="41">
        <f>'t_5205 volume'!AB46/'t_5205 volume'!AB$55</f>
        <v>0.24338808246215157</v>
      </c>
      <c r="F26" s="41">
        <f>'t_5205 volume'!AI46/'t_5205 volume'!AI$55</f>
        <v>0.23363266011538825</v>
      </c>
      <c r="G26" s="41">
        <f>'t_5205 volume'!AL46/'t_5205 volume'!AL$55</f>
        <v>0.23692814407061047</v>
      </c>
      <c r="H26" s="42">
        <f>'t_5205 volume'!AP46/'t_5205 volume'!AP$55</f>
        <v>0.24396476210233178</v>
      </c>
      <c r="I26" s="42">
        <f>'t_5205 volume'!AU46/'t_5205 volume'!AU$55</f>
        <v>0.2394261220657169</v>
      </c>
      <c r="J26" s="43">
        <f>'t_5205 volume'!AV46/'t_5205 volume'!AV$55</f>
        <v>0.24337040759476336</v>
      </c>
      <c r="K26" s="44">
        <f>'t_5205 volume'!AY46/'t_5205 volume'!AY$55</f>
        <v>0.23931189332811134</v>
      </c>
      <c r="L26" s="3"/>
      <c r="M26" s="4">
        <v>0.23131653415981673</v>
      </c>
      <c r="N26" s="3"/>
      <c r="O26" s="3"/>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row>
    <row r="27" spans="2:193" ht="18" customHeight="1" x14ac:dyDescent="0.3">
      <c r="B27" s="31" t="s">
        <v>43</v>
      </c>
      <c r="C27" s="32" t="s">
        <v>44</v>
      </c>
      <c r="D27" s="33">
        <f>'t_5205 volume'!C47/'t_5205 volume'!C$55</f>
        <v>2.2619369722170799E-2</v>
      </c>
      <c r="E27" s="34">
        <f>'t_5205 volume'!AB47/'t_5205 volume'!AB$55</f>
        <v>1.6628574253585184E-2</v>
      </c>
      <c r="F27" s="34">
        <f>'t_5205 volume'!AI47/'t_5205 volume'!AI$55</f>
        <v>1.421764026974107E-2</v>
      </c>
      <c r="G27" s="34">
        <f>'t_5205 volume'!AL47/'t_5205 volume'!AL$55</f>
        <v>1.3729885415725793E-2</v>
      </c>
      <c r="H27" s="35">
        <f>'t_5205 volume'!AP47/'t_5205 volume'!AP$55</f>
        <v>1.3058779280529838E-2</v>
      </c>
      <c r="I27" s="35">
        <f>'t_5205 volume'!AU47/'t_5205 volume'!AU$55</f>
        <v>1.1085181198751149E-2</v>
      </c>
      <c r="J27" s="36">
        <f>'t_5205 volume'!AV47/'t_5205 volume'!AV$55</f>
        <v>1.1643008611174352E-2</v>
      </c>
      <c r="K27" s="37">
        <f>'t_5205 volume'!AY47/'t_5205 volume'!AY$55</f>
        <v>1.0106747548834168E-2</v>
      </c>
      <c r="L27" s="3"/>
      <c r="M27" s="4">
        <v>1.2863955617052465E-2</v>
      </c>
      <c r="N27" s="3"/>
      <c r="O27" s="3"/>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row>
    <row r="28" spans="2:193" ht="18" customHeight="1" x14ac:dyDescent="0.3">
      <c r="B28" s="31" t="s">
        <v>45</v>
      </c>
      <c r="C28" s="32" t="s">
        <v>46</v>
      </c>
      <c r="D28" s="33">
        <f>'t_5205 volume'!C48/'t_5205 volume'!C$55</f>
        <v>0.12116543012972956</v>
      </c>
      <c r="E28" s="34">
        <f>'t_5205 volume'!AB48/'t_5205 volume'!AB$55</f>
        <v>9.2919374650608261E-2</v>
      </c>
      <c r="F28" s="34">
        <f>'t_5205 volume'!AI48/'t_5205 volume'!AI$55</f>
        <v>8.045882952906605E-2</v>
      </c>
      <c r="G28" s="34">
        <f>'t_5205 volume'!AL48/'t_5205 volume'!AL$55</f>
        <v>7.8088285993799453E-2</v>
      </c>
      <c r="H28" s="35">
        <f>'t_5205 volume'!AP48/'t_5205 volume'!AP$55</f>
        <v>7.7473636519768227E-2</v>
      </c>
      <c r="I28" s="35">
        <f>'t_5205 volume'!AU48/'t_5205 volume'!AU$55</f>
        <v>7.5111440837945451E-2</v>
      </c>
      <c r="J28" s="36">
        <f>'t_5205 volume'!AV48/'t_5205 volume'!AV$55</f>
        <v>7.5433072906544371E-2</v>
      </c>
      <c r="K28" s="37">
        <f>'t_5205 volume'!AY48/'t_5205 volume'!AY$55</f>
        <v>7.4512993515481407E-2</v>
      </c>
      <c r="L28" s="3"/>
      <c r="M28" s="4">
        <v>6.9788109550681807E-2</v>
      </c>
      <c r="N28" s="3"/>
      <c r="O28" s="3"/>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row>
    <row r="29" spans="2:193" ht="18" customHeight="1" x14ac:dyDescent="0.3">
      <c r="B29" s="31" t="s">
        <v>47</v>
      </c>
      <c r="C29" s="32" t="s">
        <v>48</v>
      </c>
      <c r="D29" s="33">
        <f>'t_5205 volume'!C49/'t_5205 volume'!C$55</f>
        <v>6.3889324010651782E-2</v>
      </c>
      <c r="E29" s="34">
        <f>'t_5205 volume'!AB49/'t_5205 volume'!AB$55</f>
        <v>8.8646432686713031E-2</v>
      </c>
      <c r="F29" s="34">
        <f>'t_5205 volume'!AI49/'t_5205 volume'!AI$55</f>
        <v>8.9176119234926257E-2</v>
      </c>
      <c r="G29" s="34">
        <f>'t_5205 volume'!AL49/'t_5205 volume'!AL$55</f>
        <v>9.3185117147695021E-2</v>
      </c>
      <c r="H29" s="35">
        <f>'t_5205 volume'!AP49/'t_5205 volume'!AP$55</f>
        <v>9.8986088651222756E-2</v>
      </c>
      <c r="I29" s="35">
        <f>'t_5205 volume'!AU49/'t_5205 volume'!AU$55</f>
        <v>0.10023727689564356</v>
      </c>
      <c r="J29" s="36">
        <f>'t_5205 volume'!AV49/'t_5205 volume'!AV$55</f>
        <v>0.10235124484745507</v>
      </c>
      <c r="K29" s="37">
        <f>'t_5205 volume'!AY49/'t_5205 volume'!AY$55</f>
        <v>0.10274034331898758</v>
      </c>
      <c r="L29" s="3"/>
      <c r="M29" s="4">
        <v>9.6914819842174982E-2</v>
      </c>
      <c r="N29" s="3"/>
      <c r="O29" s="3"/>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row>
    <row r="30" spans="2:193" ht="18" customHeight="1" x14ac:dyDescent="0.3">
      <c r="B30" s="31" t="s">
        <v>49</v>
      </c>
      <c r="C30" s="32" t="s">
        <v>50</v>
      </c>
      <c r="D30" s="33">
        <f>'t_5205 volume'!C50/'t_5205 volume'!C$55</f>
        <v>4.6966093729974512E-2</v>
      </c>
      <c r="E30" s="34">
        <f>'t_5205 volume'!AB50/'t_5205 volume'!AB$55</f>
        <v>4.5887350403297875E-2</v>
      </c>
      <c r="F30" s="34">
        <f>'t_5205 volume'!AI50/'t_5205 volume'!AI$55</f>
        <v>4.9932604012074333E-2</v>
      </c>
      <c r="G30" s="34">
        <f>'t_5205 volume'!AL50/'t_5205 volume'!AL$55</f>
        <v>5.1872696578755539E-2</v>
      </c>
      <c r="H30" s="35">
        <f>'t_5205 volume'!AP50/'t_5205 volume'!AP$55</f>
        <v>5.436992651897414E-2</v>
      </c>
      <c r="I30" s="35">
        <f>'t_5205 volume'!AU50/'t_5205 volume'!AU$55</f>
        <v>5.3007738939098166E-2</v>
      </c>
      <c r="J30" s="36">
        <f>'t_5205 volume'!AV50/'t_5205 volume'!AV$55</f>
        <v>5.3943081229589573E-2</v>
      </c>
      <c r="K30" s="37">
        <f>'t_5205 volume'!AY50/'t_5205 volume'!AY$55</f>
        <v>5.1955703216445853E-2</v>
      </c>
      <c r="L30" s="3"/>
      <c r="M30" s="4">
        <v>5.1749649149907484E-2</v>
      </c>
      <c r="N30" s="3"/>
      <c r="O30" s="3"/>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row>
    <row r="31" spans="2:193" ht="18" customHeight="1" x14ac:dyDescent="0.3">
      <c r="B31" s="31"/>
      <c r="C31" s="32"/>
      <c r="D31" s="33"/>
      <c r="E31" s="34"/>
      <c r="F31" s="34"/>
      <c r="G31" s="34"/>
      <c r="H31" s="35"/>
      <c r="I31" s="35"/>
      <c r="J31" s="36"/>
      <c r="K31" s="37"/>
      <c r="L31" s="3"/>
      <c r="M31" s="4"/>
      <c r="N31" s="3"/>
      <c r="O31" s="3"/>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row>
    <row r="32" spans="2:193" ht="18" customHeight="1" thickBot="1" x14ac:dyDescent="0.35">
      <c r="B32" s="45" t="s">
        <v>55</v>
      </c>
      <c r="C32" s="46" t="s">
        <v>56</v>
      </c>
      <c r="D32" s="47">
        <f t="shared" ref="D32:I32" si="2">D6+D10+D14+D15+D21+D16+D26</f>
        <v>0.59356905857055375</v>
      </c>
      <c r="E32" s="48">
        <f t="shared" si="2"/>
        <v>0.62426404317055628</v>
      </c>
      <c r="F32" s="48">
        <f t="shared" si="2"/>
        <v>0.61740223981188047</v>
      </c>
      <c r="G32" s="48">
        <f t="shared" si="2"/>
        <v>0.62159583440937638</v>
      </c>
      <c r="H32" s="49">
        <f t="shared" si="2"/>
        <v>0.63351145982674073</v>
      </c>
      <c r="I32" s="49">
        <f t="shared" si="2"/>
        <v>0.63650834606682949</v>
      </c>
      <c r="J32" s="50">
        <f t="shared" ref="J32" si="3">J6+J10+J14+J15+J21+J16+J26</f>
        <v>0.62345655018722246</v>
      </c>
      <c r="K32" s="51">
        <f t="shared" ref="K32" si="4">K6+K10+K14+K15+K21+K16+K26</f>
        <v>0.65271386227185146</v>
      </c>
      <c r="L32" s="3"/>
      <c r="M32" s="4">
        <v>0.6111384633587611</v>
      </c>
      <c r="N32" s="3"/>
      <c r="O32" s="3"/>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row>
    <row r="33" spans="2:193" ht="20.100000000000001" customHeight="1" x14ac:dyDescent="0.25">
      <c r="B33" s="52" t="s">
        <v>204</v>
      </c>
      <c r="C33" s="1"/>
      <c r="D33" s="3"/>
      <c r="E33" s="3"/>
      <c r="F33" s="3"/>
      <c r="G33" s="3"/>
      <c r="H33" s="16"/>
      <c r="I33" s="3"/>
      <c r="J33" s="3"/>
      <c r="K33" s="3"/>
      <c r="L33" s="3"/>
      <c r="M33" s="3"/>
      <c r="N33" s="3"/>
      <c r="O33" s="3"/>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row>
    <row r="34" spans="2:193" ht="20.100000000000001" customHeight="1" x14ac:dyDescent="0.35">
      <c r="C34" s="1"/>
      <c r="D34" s="3"/>
      <c r="E34" s="3"/>
      <c r="F34" s="3"/>
      <c r="G34" s="3"/>
      <c r="H34" s="16"/>
      <c r="I34" s="3"/>
      <c r="J34" s="3"/>
      <c r="K34" s="62">
        <f>K32-D32</f>
        <v>5.914480370129771E-2</v>
      </c>
      <c r="L34" s="3"/>
      <c r="M34" s="3"/>
      <c r="N34" s="3"/>
      <c r="O34" s="3"/>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row>
    <row r="35" spans="2:193" ht="20.100000000000001" customHeight="1" x14ac:dyDescent="0.25">
      <c r="C35" s="1"/>
      <c r="D35" s="3"/>
      <c r="E35" s="3"/>
      <c r="F35" s="3"/>
      <c r="G35" s="3"/>
      <c r="H35" s="16"/>
      <c r="I35" s="3"/>
      <c r="J35" s="3"/>
      <c r="K35" s="3"/>
      <c r="L35" s="3"/>
      <c r="M35" s="3"/>
      <c r="N35" s="3"/>
      <c r="O35" s="3"/>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row>
    <row r="36" spans="2:193" ht="20.100000000000001" customHeight="1" x14ac:dyDescent="0.25">
      <c r="C36" s="1" t="s">
        <v>57</v>
      </c>
      <c r="D36" s="3"/>
      <c r="E36" s="3"/>
      <c r="F36" s="3"/>
      <c r="G36" s="3"/>
      <c r="H36" s="16"/>
      <c r="I36" s="3"/>
      <c r="J36" s="3"/>
      <c r="K36" s="3"/>
      <c r="L36" s="3"/>
      <c r="M36" s="3"/>
      <c r="N36" s="3"/>
      <c r="O36" s="3"/>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row>
    <row r="37" spans="2:193" ht="20.100000000000001" customHeight="1" x14ac:dyDescent="0.25">
      <c r="C37" s="1"/>
      <c r="D37" s="3"/>
      <c r="E37" s="3"/>
      <c r="F37" s="3"/>
      <c r="G37" s="3"/>
      <c r="H37" s="16"/>
      <c r="I37" s="3"/>
      <c r="J37" s="3"/>
      <c r="K37" s="3"/>
      <c r="L37" s="3"/>
      <c r="M37" s="3"/>
      <c r="N37" s="3"/>
      <c r="O37" s="3"/>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row>
    <row r="38" spans="2:193" ht="20.100000000000001" customHeight="1" x14ac:dyDescent="0.25">
      <c r="C38" s="1" t="s">
        <v>58</v>
      </c>
      <c r="D38" s="3"/>
      <c r="E38" s="3"/>
      <c r="F38" s="3"/>
      <c r="G38" s="3"/>
      <c r="H38" s="16"/>
      <c r="I38" s="3"/>
      <c r="J38" s="3"/>
      <c r="K38" s="3"/>
      <c r="L38" s="3"/>
      <c r="M38" s="3"/>
      <c r="N38" s="3"/>
      <c r="O38" s="3"/>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row>
    <row r="39" spans="2:193" ht="20.100000000000001" customHeight="1" x14ac:dyDescent="0.25">
      <c r="C39" s="1"/>
      <c r="D39" s="3"/>
      <c r="E39" s="3"/>
      <c r="F39" s="3"/>
      <c r="G39" s="3"/>
      <c r="H39" s="16"/>
      <c r="I39" s="3"/>
      <c r="J39" s="3"/>
      <c r="K39" s="3"/>
      <c r="L39" s="3"/>
      <c r="M39" s="3"/>
      <c r="N39" s="3"/>
      <c r="O39" s="3"/>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row>
    <row r="40" spans="2:193" ht="20.100000000000001" customHeight="1" x14ac:dyDescent="0.25">
      <c r="C40" s="1"/>
      <c r="D40" s="3"/>
      <c r="E40" s="3"/>
      <c r="F40" s="3"/>
      <c r="G40" s="3"/>
      <c r="H40" s="16"/>
      <c r="I40" s="3"/>
      <c r="J40" s="3"/>
      <c r="K40" s="3"/>
      <c r="L40" s="3"/>
      <c r="M40" s="3"/>
      <c r="N40" s="3"/>
      <c r="O40" s="3"/>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row>
    <row r="41" spans="2:193" ht="20.100000000000001" customHeight="1" x14ac:dyDescent="0.25">
      <c r="C41" s="1"/>
      <c r="D41" s="3"/>
      <c r="E41" s="3"/>
      <c r="F41" s="3"/>
      <c r="G41" s="3"/>
      <c r="H41" s="16"/>
      <c r="I41" s="3"/>
      <c r="J41" s="3"/>
      <c r="K41" s="3"/>
      <c r="L41" s="3"/>
      <c r="M41" s="3"/>
      <c r="N41" s="3"/>
      <c r="O41" s="3"/>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row>
    <row r="42" spans="2:193" ht="20.100000000000001" customHeight="1" x14ac:dyDescent="0.25">
      <c r="C42" s="1"/>
      <c r="D42" s="3"/>
      <c r="E42" s="3"/>
      <c r="F42" s="3"/>
      <c r="G42" s="3"/>
      <c r="H42" s="16"/>
      <c r="I42" s="3"/>
      <c r="J42" s="3"/>
      <c r="K42" s="3"/>
      <c r="L42" s="3"/>
      <c r="M42" s="3"/>
      <c r="N42" s="3"/>
      <c r="O42" s="3"/>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row>
    <row r="43" spans="2:193" ht="20.100000000000001" customHeight="1" x14ac:dyDescent="0.25">
      <c r="C43" s="1"/>
      <c r="D43" s="3"/>
      <c r="E43" s="3"/>
      <c r="F43" s="3"/>
      <c r="G43" s="3"/>
      <c r="H43" s="16"/>
      <c r="I43" s="3"/>
      <c r="J43" s="3"/>
      <c r="K43" s="3"/>
      <c r="L43" s="3"/>
      <c r="M43" s="3"/>
      <c r="N43" s="3"/>
      <c r="O43" s="3"/>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row>
    <row r="44" spans="2:193" ht="20.100000000000001" customHeight="1" x14ac:dyDescent="0.25">
      <c r="C44" s="1"/>
      <c r="D44" s="3"/>
      <c r="E44" s="3"/>
      <c r="F44" s="3"/>
      <c r="G44" s="3"/>
      <c r="H44" s="16"/>
      <c r="I44" s="3"/>
      <c r="J44" s="3"/>
      <c r="K44" s="3"/>
      <c r="L44" s="3"/>
      <c r="M44" s="3"/>
      <c r="N44" s="3"/>
      <c r="O44" s="3"/>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row>
    <row r="45" spans="2:193" ht="20.100000000000001" customHeight="1" x14ac:dyDescent="0.25">
      <c r="C45" s="1"/>
      <c r="D45" s="3"/>
      <c r="E45" s="3"/>
      <c r="F45" s="3"/>
      <c r="G45" s="3"/>
      <c r="H45" s="16"/>
      <c r="I45" s="3"/>
      <c r="J45" s="3"/>
      <c r="K45" s="3"/>
      <c r="L45" s="3"/>
      <c r="M45" s="3"/>
      <c r="N45" s="3"/>
      <c r="O45" s="3"/>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row>
    <row r="46" spans="2:193" ht="20.100000000000001" customHeight="1" x14ac:dyDescent="0.25">
      <c r="C46" s="1"/>
      <c r="D46" s="3"/>
      <c r="E46" s="3"/>
      <c r="F46" s="3"/>
      <c r="G46" s="3"/>
      <c r="H46" s="8"/>
      <c r="I46" s="3"/>
      <c r="J46" s="3"/>
      <c r="K46" s="3"/>
      <c r="L46" s="3"/>
      <c r="M46" s="3"/>
      <c r="N46" s="3"/>
      <c r="O46" s="3"/>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row>
    <row r="47" spans="2:193" ht="20.100000000000001" customHeight="1" x14ac:dyDescent="0.25">
      <c r="C47" s="1"/>
      <c r="D47" s="3"/>
      <c r="E47" s="3"/>
      <c r="F47" s="3"/>
      <c r="G47" s="3"/>
      <c r="H47" s="8"/>
      <c r="I47" s="3"/>
      <c r="J47" s="3"/>
      <c r="K47" s="3"/>
      <c r="L47" s="3"/>
      <c r="M47" s="3"/>
      <c r="N47" s="3"/>
      <c r="O47" s="3"/>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row>
    <row r="48" spans="2:193" ht="20.100000000000001" customHeight="1" x14ac:dyDescent="0.25">
      <c r="C48" s="1"/>
      <c r="D48" s="3"/>
      <c r="E48" s="3"/>
      <c r="F48" s="3"/>
      <c r="G48" s="3"/>
      <c r="H48" s="8"/>
      <c r="I48" s="3"/>
      <c r="J48" s="3"/>
      <c r="K48" s="3"/>
      <c r="L48" s="3"/>
      <c r="M48" s="3"/>
      <c r="N48" s="3"/>
      <c r="O48" s="3"/>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row>
    <row r="49" spans="3:193" ht="20.100000000000001" customHeight="1" x14ac:dyDescent="0.25">
      <c r="C49" s="1"/>
      <c r="D49" s="3"/>
      <c r="E49" s="3"/>
      <c r="F49" s="3"/>
      <c r="G49" s="3"/>
      <c r="H49" s="8"/>
      <c r="I49" s="3"/>
      <c r="J49" s="3"/>
      <c r="K49" s="3"/>
      <c r="L49" s="3"/>
      <c r="M49" s="3"/>
      <c r="N49" s="3"/>
      <c r="O49" s="3"/>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row>
    <row r="50" spans="3:193" ht="20.100000000000001" customHeight="1" x14ac:dyDescent="0.25">
      <c r="C50" s="1"/>
      <c r="D50" s="3"/>
      <c r="E50" s="3"/>
      <c r="F50" s="3"/>
      <c r="G50" s="3"/>
      <c r="H50" s="8"/>
      <c r="I50" s="3"/>
      <c r="J50" s="3"/>
      <c r="K50" s="3"/>
      <c r="L50" s="3"/>
      <c r="M50" s="3"/>
      <c r="N50" s="3"/>
      <c r="O50" s="3"/>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row>
    <row r="51" spans="3:193" ht="20.100000000000001" customHeight="1" x14ac:dyDescent="0.25">
      <c r="C51" s="1"/>
      <c r="D51" s="3"/>
      <c r="E51" s="3"/>
      <c r="F51" s="3"/>
      <c r="G51" s="3"/>
      <c r="H51" s="8"/>
      <c r="I51" s="3"/>
      <c r="J51" s="3"/>
      <c r="K51" s="3"/>
      <c r="L51" s="3"/>
      <c r="M51" s="3"/>
      <c r="N51" s="3"/>
      <c r="O51" s="3"/>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row>
    <row r="52" spans="3:193" ht="20.100000000000001" customHeight="1" x14ac:dyDescent="0.25">
      <c r="C52" s="1"/>
      <c r="D52" s="3"/>
      <c r="E52" s="3"/>
      <c r="F52" s="3"/>
      <c r="G52" s="3"/>
      <c r="H52" s="8"/>
      <c r="I52" s="3"/>
      <c r="J52" s="3"/>
      <c r="K52" s="3"/>
      <c r="L52" s="3"/>
      <c r="M52" s="3"/>
      <c r="N52" s="3"/>
      <c r="O52" s="3"/>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row>
    <row r="53" spans="3:193" ht="20.100000000000001" customHeight="1" x14ac:dyDescent="0.25">
      <c r="C53" s="1"/>
      <c r="D53" s="3"/>
      <c r="E53" s="3"/>
      <c r="F53" s="3"/>
      <c r="G53" s="3"/>
      <c r="H53" s="8"/>
      <c r="I53" s="3"/>
      <c r="J53" s="3"/>
      <c r="K53" s="3"/>
      <c r="L53" s="3"/>
      <c r="M53" s="3"/>
      <c r="N53" s="3"/>
      <c r="O53" s="3"/>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row>
    <row r="54" spans="3:193" ht="20.100000000000001" customHeight="1" x14ac:dyDescent="0.25">
      <c r="C54" s="1"/>
      <c r="D54" s="3"/>
      <c r="E54" s="3"/>
      <c r="F54" s="3"/>
      <c r="G54" s="3"/>
      <c r="H54" s="8"/>
      <c r="I54" s="3"/>
      <c r="J54" s="3"/>
      <c r="K54" s="3"/>
      <c r="L54" s="3"/>
      <c r="M54" s="3"/>
      <c r="N54" s="3"/>
      <c r="O54" s="3"/>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row>
    <row r="55" spans="3:193" ht="20.100000000000001" customHeight="1" x14ac:dyDescent="0.25">
      <c r="C55" s="1"/>
      <c r="D55" s="3"/>
      <c r="E55" s="3"/>
      <c r="F55" s="3"/>
      <c r="G55" s="3"/>
      <c r="H55" s="8"/>
      <c r="I55" s="3"/>
      <c r="J55" s="3"/>
      <c r="K55" s="3"/>
      <c r="L55" s="3"/>
      <c r="M55" s="3"/>
      <c r="N55" s="3"/>
      <c r="O55" s="3"/>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row>
    <row r="56" spans="3:193" ht="20.100000000000001" customHeight="1" x14ac:dyDescent="0.25">
      <c r="C56" s="1"/>
      <c r="D56" s="3"/>
      <c r="E56" s="3"/>
      <c r="F56" s="3"/>
      <c r="G56" s="3"/>
      <c r="H56" s="8"/>
      <c r="I56" s="3"/>
      <c r="J56" s="3"/>
      <c r="K56" s="3"/>
      <c r="L56" s="3"/>
      <c r="M56" s="3"/>
      <c r="N56" s="3"/>
      <c r="O56" s="3"/>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row>
    <row r="57" spans="3:193" ht="20.100000000000001" customHeight="1" x14ac:dyDescent="0.25">
      <c r="C57" s="1"/>
      <c r="D57" s="3"/>
      <c r="E57" s="3"/>
      <c r="F57" s="3"/>
      <c r="G57" s="3"/>
      <c r="H57" s="8"/>
      <c r="I57" s="3"/>
      <c r="J57" s="3"/>
      <c r="K57" s="3"/>
      <c r="L57" s="3"/>
      <c r="M57" s="3"/>
      <c r="N57" s="3"/>
      <c r="O57" s="3"/>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row>
    <row r="58" spans="3:193" ht="20.100000000000001" customHeight="1" x14ac:dyDescent="0.25">
      <c r="C58" s="1"/>
      <c r="D58" s="3"/>
      <c r="E58" s="3"/>
      <c r="F58" s="3"/>
      <c r="G58" s="3"/>
      <c r="H58" s="8"/>
      <c r="I58" s="3"/>
      <c r="J58" s="3"/>
      <c r="K58" s="3"/>
      <c r="L58" s="3"/>
      <c r="M58" s="3"/>
      <c r="N58" s="3"/>
      <c r="O58" s="3"/>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row>
    <row r="59" spans="3:193" ht="20.100000000000001" customHeight="1" x14ac:dyDescent="0.25">
      <c r="C59" s="1"/>
      <c r="D59" s="3"/>
      <c r="E59" s="3"/>
      <c r="F59" s="3"/>
      <c r="G59" s="3"/>
      <c r="H59" s="8"/>
      <c r="I59" s="3"/>
      <c r="J59" s="3"/>
      <c r="K59" s="3"/>
      <c r="L59" s="3"/>
      <c r="M59" s="3"/>
      <c r="N59" s="3"/>
      <c r="O59" s="3"/>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row>
    <row r="60" spans="3:193" ht="20.100000000000001" customHeight="1" x14ac:dyDescent="0.25">
      <c r="C60" s="1"/>
      <c r="D60" s="3"/>
      <c r="E60" s="3"/>
      <c r="F60" s="3"/>
      <c r="G60" s="3"/>
      <c r="H60" s="8"/>
      <c r="I60" s="3"/>
      <c r="J60" s="3"/>
      <c r="K60" s="3"/>
      <c r="L60" s="3"/>
      <c r="M60" s="3"/>
      <c r="N60" s="3"/>
      <c r="O60" s="3"/>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row>
    <row r="61" spans="3:193" ht="20.100000000000001" customHeight="1" x14ac:dyDescent="0.25">
      <c r="C61" s="1"/>
      <c r="D61" s="3"/>
      <c r="E61" s="3"/>
      <c r="F61" s="3"/>
      <c r="G61" s="3"/>
      <c r="H61" s="8"/>
      <c r="I61" s="3"/>
      <c r="J61" s="3"/>
      <c r="K61" s="3"/>
      <c r="L61" s="3"/>
      <c r="M61" s="3"/>
      <c r="N61" s="3"/>
      <c r="O61" s="3"/>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row>
    <row r="62" spans="3:193" ht="20.100000000000001" customHeight="1" x14ac:dyDescent="0.25">
      <c r="C62" s="1"/>
      <c r="D62" s="3"/>
      <c r="E62" s="3"/>
      <c r="F62" s="3"/>
      <c r="G62" s="3"/>
      <c r="H62" s="8"/>
      <c r="I62" s="3"/>
      <c r="J62" s="3"/>
      <c r="K62" s="3"/>
      <c r="L62" s="3"/>
      <c r="M62" s="3"/>
      <c r="N62" s="3"/>
      <c r="O62" s="3"/>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row>
    <row r="63" spans="3:193" ht="20.100000000000001" customHeight="1" x14ac:dyDescent="0.25">
      <c r="C63" s="1"/>
      <c r="D63" s="3"/>
      <c r="E63" s="3"/>
      <c r="F63" s="3"/>
      <c r="G63" s="3"/>
      <c r="H63" s="8"/>
      <c r="I63" s="3"/>
      <c r="J63" s="3"/>
      <c r="K63" s="3"/>
      <c r="L63" s="3"/>
      <c r="M63" s="3"/>
      <c r="N63" s="3"/>
      <c r="O63" s="3"/>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row>
    <row r="64" spans="3:193" ht="20.100000000000001" customHeight="1" x14ac:dyDescent="0.25">
      <c r="C64" s="1"/>
      <c r="D64" s="3"/>
      <c r="E64" s="3"/>
      <c r="F64" s="3"/>
      <c r="G64" s="3"/>
      <c r="H64" s="8"/>
      <c r="I64" s="3"/>
      <c r="J64" s="3"/>
      <c r="K64" s="3"/>
      <c r="L64" s="3"/>
      <c r="M64" s="3"/>
      <c r="N64" s="3"/>
      <c r="O64" s="3"/>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row>
    <row r="65" spans="3:193" ht="20.100000000000001" customHeight="1" x14ac:dyDescent="0.25">
      <c r="C65" s="1"/>
      <c r="D65" s="3"/>
      <c r="E65" s="3"/>
      <c r="F65" s="3"/>
      <c r="G65" s="3"/>
      <c r="H65" s="8"/>
      <c r="I65" s="3"/>
      <c r="J65" s="3"/>
      <c r="K65" s="3"/>
      <c r="L65" s="3"/>
      <c r="M65" s="3"/>
      <c r="N65" s="3"/>
      <c r="O65" s="3"/>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row>
    <row r="66" spans="3:193" ht="20.100000000000001" customHeight="1" x14ac:dyDescent="0.25">
      <c r="C66" s="1"/>
      <c r="D66" s="3"/>
      <c r="E66" s="3"/>
      <c r="F66" s="3"/>
      <c r="G66" s="3"/>
      <c r="H66" s="8"/>
      <c r="I66" s="3"/>
      <c r="J66" s="3"/>
      <c r="K66" s="3"/>
      <c r="L66" s="3"/>
      <c r="M66" s="3"/>
      <c r="N66" s="3"/>
      <c r="O66" s="3"/>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row>
    <row r="67" spans="3:193" ht="20.100000000000001" customHeight="1" x14ac:dyDescent="0.25">
      <c r="C67" s="1"/>
      <c r="D67" s="3"/>
      <c r="E67" s="3"/>
      <c r="F67" s="3"/>
      <c r="G67" s="3"/>
      <c r="H67" s="8"/>
      <c r="I67" s="3"/>
      <c r="J67" s="3"/>
      <c r="K67" s="3"/>
      <c r="L67" s="3"/>
      <c r="M67" s="3"/>
      <c r="N67" s="3"/>
      <c r="O67" s="3"/>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row>
    <row r="68" spans="3:193" ht="20.100000000000001" customHeight="1" x14ac:dyDescent="0.25">
      <c r="C68" s="1"/>
      <c r="D68" s="3"/>
      <c r="E68" s="3"/>
      <c r="F68" s="3"/>
      <c r="G68" s="3"/>
      <c r="H68" s="8"/>
      <c r="I68" s="3"/>
      <c r="J68" s="3"/>
      <c r="K68" s="3"/>
      <c r="L68" s="3"/>
      <c r="M68" s="3"/>
      <c r="N68" s="3"/>
      <c r="O68" s="3"/>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row>
    <row r="69" spans="3:193" ht="20.100000000000001" customHeight="1" x14ac:dyDescent="0.25">
      <c r="C69" s="1"/>
      <c r="D69" s="3"/>
      <c r="E69" s="3"/>
      <c r="F69" s="3"/>
      <c r="G69" s="3"/>
      <c r="H69" s="8"/>
      <c r="I69" s="3"/>
      <c r="J69" s="3"/>
      <c r="K69" s="3"/>
      <c r="L69" s="3"/>
      <c r="M69" s="3"/>
      <c r="N69" s="3"/>
      <c r="O69" s="3"/>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row>
    <row r="70" spans="3:193" ht="20.100000000000001" customHeight="1" x14ac:dyDescent="0.25">
      <c r="C70" s="1"/>
      <c r="D70" s="3"/>
      <c r="E70" s="3"/>
      <c r="F70" s="3"/>
      <c r="G70" s="3"/>
      <c r="H70" s="8"/>
      <c r="I70" s="3"/>
      <c r="J70" s="3"/>
      <c r="K70" s="3"/>
      <c r="L70" s="3"/>
      <c r="M70" s="3"/>
      <c r="N70" s="3"/>
      <c r="O70" s="3"/>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row>
    <row r="71" spans="3:193" ht="20.100000000000001" customHeight="1" x14ac:dyDescent="0.25">
      <c r="C71" s="1"/>
      <c r="D71" s="3"/>
      <c r="E71" s="3"/>
      <c r="F71" s="3"/>
      <c r="G71" s="3"/>
      <c r="H71" s="8"/>
      <c r="I71" s="3"/>
      <c r="J71" s="3"/>
      <c r="K71" s="3"/>
      <c r="L71" s="3"/>
      <c r="M71" s="3"/>
      <c r="N71" s="3"/>
      <c r="O71" s="3"/>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row>
    <row r="72" spans="3:193" ht="20.100000000000001" customHeight="1" x14ac:dyDescent="0.25">
      <c r="C72" s="1"/>
      <c r="D72" s="3"/>
      <c r="E72" s="3"/>
      <c r="F72" s="3"/>
      <c r="G72" s="3"/>
      <c r="H72" s="8"/>
      <c r="I72" s="3"/>
      <c r="J72" s="3"/>
      <c r="K72" s="3"/>
      <c r="L72" s="3"/>
      <c r="M72" s="3"/>
      <c r="N72" s="3"/>
      <c r="O72" s="3"/>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row>
    <row r="73" spans="3:193" x14ac:dyDescent="0.25">
      <c r="C73" s="1"/>
      <c r="D73" s="3"/>
      <c r="E73" s="3"/>
      <c r="F73" s="3"/>
      <c r="G73" s="3"/>
      <c r="H73" s="8"/>
      <c r="I73" s="3"/>
      <c r="J73" s="3"/>
      <c r="K73" s="3"/>
      <c r="L73" s="3"/>
      <c r="M73" s="3"/>
      <c r="N73" s="3"/>
      <c r="O73" s="3"/>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row>
    <row r="74" spans="3:193" x14ac:dyDescent="0.25">
      <c r="C74" s="1"/>
      <c r="D74" s="3"/>
      <c r="E74" s="3"/>
      <c r="F74" s="3"/>
      <c r="G74" s="3"/>
      <c r="H74" s="8"/>
      <c r="I74" s="3"/>
      <c r="J74" s="3"/>
      <c r="K74" s="3"/>
      <c r="L74" s="3"/>
      <c r="M74" s="3"/>
      <c r="N74" s="3"/>
      <c r="O74" s="3"/>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row>
    <row r="75" spans="3:193" x14ac:dyDescent="0.25">
      <c r="C75" s="1"/>
      <c r="D75" s="3"/>
      <c r="E75" s="3"/>
      <c r="F75" s="3"/>
      <c r="G75" s="3"/>
      <c r="H75" s="8"/>
      <c r="I75" s="3"/>
      <c r="J75" s="3"/>
      <c r="K75" s="3"/>
      <c r="L75" s="3"/>
      <c r="M75" s="3"/>
      <c r="N75" s="3"/>
      <c r="O75" s="3"/>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row>
    <row r="76" spans="3:193" x14ac:dyDescent="0.25">
      <c r="C76" s="1"/>
      <c r="D76" s="3"/>
      <c r="E76" s="3"/>
      <c r="F76" s="3"/>
      <c r="G76" s="3"/>
      <c r="H76" s="8"/>
      <c r="I76" s="3"/>
      <c r="J76" s="3"/>
      <c r="K76" s="3"/>
      <c r="L76" s="3"/>
      <c r="M76" s="3"/>
      <c r="N76" s="3"/>
      <c r="O76" s="3"/>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row>
    <row r="77" spans="3:193" x14ac:dyDescent="0.25">
      <c r="C77" s="1"/>
      <c r="D77" s="3"/>
      <c r="E77" s="3"/>
      <c r="F77" s="3"/>
      <c r="G77" s="3"/>
      <c r="H77" s="8"/>
      <c r="I77" s="3"/>
      <c r="J77" s="3"/>
      <c r="K77" s="3"/>
      <c r="L77" s="3"/>
      <c r="M77" s="3"/>
      <c r="N77" s="3"/>
      <c r="O77" s="3"/>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row>
    <row r="78" spans="3:193" x14ac:dyDescent="0.25">
      <c r="C78" s="1"/>
      <c r="D78" s="3"/>
      <c r="E78" s="3"/>
      <c r="F78" s="3"/>
      <c r="G78" s="3"/>
      <c r="H78" s="8"/>
      <c r="I78" s="3"/>
      <c r="J78" s="3"/>
      <c r="K78" s="3"/>
      <c r="L78" s="3"/>
      <c r="M78" s="3"/>
      <c r="N78" s="3"/>
      <c r="O78" s="3"/>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row>
    <row r="79" spans="3:193" x14ac:dyDescent="0.25">
      <c r="C79" s="1"/>
      <c r="D79" s="3"/>
      <c r="E79" s="3"/>
      <c r="F79" s="3"/>
      <c r="G79" s="3"/>
      <c r="H79" s="8"/>
      <c r="I79" s="3"/>
      <c r="J79" s="3"/>
      <c r="K79" s="3"/>
      <c r="L79" s="3"/>
      <c r="M79" s="3"/>
      <c r="N79" s="3"/>
      <c r="O79" s="3"/>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row>
    <row r="80" spans="3:193" x14ac:dyDescent="0.25">
      <c r="C80" s="1"/>
      <c r="D80" s="3"/>
      <c r="E80" s="3"/>
      <c r="F80" s="3"/>
      <c r="G80" s="3"/>
      <c r="H80" s="8"/>
      <c r="I80" s="3"/>
      <c r="J80" s="3"/>
      <c r="K80" s="3"/>
      <c r="L80" s="3"/>
      <c r="M80" s="3"/>
      <c r="N80" s="3"/>
      <c r="O80" s="3"/>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row>
    <row r="81" spans="3:193" x14ac:dyDescent="0.25">
      <c r="C81" s="1"/>
      <c r="D81" s="3"/>
      <c r="E81" s="3"/>
      <c r="F81" s="3"/>
      <c r="G81" s="3"/>
      <c r="H81" s="8"/>
      <c r="I81" s="3"/>
      <c r="J81" s="3"/>
      <c r="K81" s="3"/>
      <c r="L81" s="3"/>
      <c r="M81" s="3"/>
      <c r="N81" s="3"/>
      <c r="O81" s="3"/>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row>
    <row r="82" spans="3:193" x14ac:dyDescent="0.25">
      <c r="C82" s="1"/>
      <c r="D82" s="3"/>
      <c r="E82" s="3"/>
      <c r="F82" s="3"/>
      <c r="G82" s="3"/>
      <c r="H82" s="8"/>
      <c r="I82" s="3"/>
      <c r="J82" s="3"/>
      <c r="K82" s="3"/>
      <c r="L82" s="3"/>
      <c r="M82" s="3"/>
      <c r="N82" s="3"/>
      <c r="O82" s="3"/>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row>
    <row r="83" spans="3:193" x14ac:dyDescent="0.25">
      <c r="C83" s="1"/>
      <c r="D83" s="3"/>
      <c r="E83" s="3"/>
      <c r="F83" s="3"/>
      <c r="G83" s="3"/>
      <c r="H83" s="8"/>
      <c r="I83" s="3"/>
      <c r="J83" s="3"/>
      <c r="K83" s="3"/>
      <c r="L83" s="3"/>
      <c r="M83" s="3"/>
      <c r="N83" s="3"/>
      <c r="O83" s="3"/>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row>
    <row r="84" spans="3:193" x14ac:dyDescent="0.25">
      <c r="C84" s="1"/>
      <c r="D84" s="3"/>
      <c r="E84" s="3"/>
      <c r="F84" s="3"/>
      <c r="G84" s="3"/>
      <c r="H84" s="8"/>
      <c r="I84" s="3"/>
      <c r="J84" s="3"/>
      <c r="K84" s="3"/>
      <c r="L84" s="3"/>
      <c r="M84" s="3"/>
      <c r="N84" s="3"/>
      <c r="O84" s="3"/>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row>
    <row r="85" spans="3:193" x14ac:dyDescent="0.25">
      <c r="C85" s="1"/>
      <c r="D85" s="3"/>
      <c r="E85" s="3"/>
      <c r="F85" s="3"/>
      <c r="G85" s="3"/>
      <c r="H85" s="8"/>
      <c r="I85" s="3"/>
      <c r="J85" s="3"/>
      <c r="K85" s="3"/>
      <c r="L85" s="3"/>
      <c r="M85" s="3"/>
      <c r="N85" s="3"/>
      <c r="O85" s="3"/>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row>
    <row r="86" spans="3:193" x14ac:dyDescent="0.25">
      <c r="C86" s="1"/>
      <c r="D86" s="3"/>
      <c r="E86" s="3"/>
      <c r="F86" s="3"/>
      <c r="G86" s="3"/>
      <c r="H86" s="8"/>
      <c r="I86" s="3"/>
      <c r="J86" s="3"/>
      <c r="K86" s="3"/>
      <c r="L86" s="3"/>
      <c r="M86" s="3"/>
      <c r="N86" s="3"/>
      <c r="O86" s="3"/>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row>
    <row r="87" spans="3:193" x14ac:dyDescent="0.25">
      <c r="C87" s="1"/>
      <c r="D87" s="3"/>
      <c r="E87" s="3"/>
      <c r="F87" s="3"/>
      <c r="G87" s="3"/>
      <c r="H87" s="8"/>
      <c r="I87" s="3"/>
      <c r="J87" s="3"/>
      <c r="K87" s="3"/>
      <c r="L87" s="3"/>
      <c r="M87" s="3"/>
      <c r="N87" s="3"/>
      <c r="O87" s="3"/>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row>
    <row r="88" spans="3:193" x14ac:dyDescent="0.25">
      <c r="C88" s="1"/>
      <c r="D88" s="3"/>
      <c r="E88" s="3"/>
      <c r="F88" s="3"/>
      <c r="G88" s="3"/>
      <c r="H88" s="8"/>
      <c r="I88" s="3"/>
      <c r="J88" s="3"/>
      <c r="K88" s="3"/>
      <c r="L88" s="3"/>
      <c r="M88" s="3"/>
      <c r="N88" s="3"/>
      <c r="O88" s="3"/>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row>
    <row r="89" spans="3:193" x14ac:dyDescent="0.25">
      <c r="C89" s="1"/>
      <c r="D89" s="3"/>
      <c r="E89" s="3"/>
      <c r="F89" s="3"/>
      <c r="G89" s="3"/>
      <c r="H89" s="8"/>
      <c r="I89" s="3"/>
      <c r="J89" s="3"/>
      <c r="K89" s="3"/>
      <c r="L89" s="3"/>
      <c r="M89" s="3"/>
      <c r="N89" s="3"/>
      <c r="O89" s="3"/>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row>
    <row r="90" spans="3:193" x14ac:dyDescent="0.25">
      <c r="C90" s="1"/>
      <c r="D90" s="3"/>
      <c r="E90" s="3"/>
      <c r="F90" s="3"/>
      <c r="G90" s="3"/>
      <c r="H90" s="8"/>
      <c r="I90" s="3"/>
      <c r="J90" s="3"/>
      <c r="K90" s="3"/>
      <c r="L90" s="3"/>
      <c r="M90" s="3"/>
      <c r="N90" s="3"/>
      <c r="O90" s="3"/>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row>
    <row r="91" spans="3:193" x14ac:dyDescent="0.25">
      <c r="C91" s="1"/>
      <c r="D91" s="3"/>
      <c r="E91" s="3"/>
      <c r="F91" s="3"/>
      <c r="G91" s="3"/>
      <c r="H91" s="8"/>
      <c r="I91" s="3"/>
      <c r="J91" s="3"/>
      <c r="K91" s="3"/>
      <c r="L91" s="3"/>
      <c r="M91" s="3"/>
      <c r="N91" s="3"/>
      <c r="O91" s="3"/>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row>
    <row r="92" spans="3:193" x14ac:dyDescent="0.25">
      <c r="C92" s="1"/>
      <c r="D92" s="3"/>
      <c r="E92" s="3"/>
      <c r="F92" s="3"/>
      <c r="G92" s="3"/>
      <c r="H92" s="8"/>
      <c r="I92" s="3"/>
      <c r="J92" s="3"/>
      <c r="K92" s="3"/>
      <c r="L92" s="3"/>
      <c r="M92" s="3"/>
      <c r="N92" s="3"/>
      <c r="O92" s="3"/>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row>
    <row r="93" spans="3:193" x14ac:dyDescent="0.25">
      <c r="C93" s="1"/>
      <c r="D93" s="3"/>
      <c r="E93" s="3"/>
      <c r="F93" s="3"/>
      <c r="G93" s="3"/>
      <c r="H93" s="8"/>
      <c r="I93" s="3"/>
      <c r="J93" s="3"/>
      <c r="K93" s="3"/>
      <c r="L93" s="3"/>
      <c r="M93" s="3"/>
      <c r="N93" s="3"/>
      <c r="O93" s="3"/>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row>
    <row r="94" spans="3:193" x14ac:dyDescent="0.25">
      <c r="C94" s="1"/>
      <c r="D94" s="3"/>
      <c r="E94" s="3"/>
      <c r="F94" s="3"/>
      <c r="G94" s="3"/>
      <c r="H94" s="8"/>
      <c r="I94" s="3"/>
      <c r="J94" s="3"/>
      <c r="K94" s="3"/>
      <c r="L94" s="3"/>
      <c r="M94" s="3"/>
      <c r="N94" s="3"/>
      <c r="O94" s="3"/>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row>
    <row r="95" spans="3:193" x14ac:dyDescent="0.25">
      <c r="C95" s="1"/>
      <c r="D95" s="3"/>
      <c r="E95" s="3"/>
      <c r="F95" s="3"/>
      <c r="G95" s="3"/>
      <c r="H95" s="8"/>
      <c r="I95" s="3"/>
      <c r="J95" s="3"/>
      <c r="K95" s="3"/>
      <c r="L95" s="3"/>
      <c r="M95" s="3"/>
      <c r="N95" s="3"/>
      <c r="O95" s="3"/>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row>
    <row r="96" spans="3:193" x14ac:dyDescent="0.25">
      <c r="C96" s="1"/>
      <c r="D96" s="3"/>
      <c r="E96" s="3"/>
      <c r="F96" s="3"/>
      <c r="G96" s="3"/>
      <c r="H96" s="8"/>
      <c r="I96" s="3"/>
      <c r="J96" s="3"/>
      <c r="K96" s="3"/>
      <c r="L96" s="3"/>
      <c r="M96" s="3"/>
      <c r="N96" s="3"/>
      <c r="O96" s="3"/>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row>
    <row r="97" spans="3:193" x14ac:dyDescent="0.25">
      <c r="C97" s="1"/>
      <c r="D97" s="3"/>
      <c r="E97" s="3"/>
      <c r="F97" s="3"/>
      <c r="G97" s="3"/>
      <c r="H97" s="8"/>
      <c r="I97" s="3"/>
      <c r="J97" s="3"/>
      <c r="K97" s="3"/>
      <c r="L97" s="3"/>
      <c r="M97" s="3"/>
      <c r="N97" s="3"/>
      <c r="O97" s="3"/>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row>
    <row r="98" spans="3:193" x14ac:dyDescent="0.25">
      <c r="C98" s="1"/>
      <c r="D98" s="3"/>
      <c r="E98" s="3"/>
      <c r="F98" s="3"/>
      <c r="G98" s="3"/>
      <c r="H98" s="8"/>
      <c r="I98" s="3"/>
      <c r="J98" s="3"/>
      <c r="K98" s="3"/>
      <c r="L98" s="3"/>
      <c r="M98" s="3"/>
      <c r="N98" s="3"/>
      <c r="O98" s="3"/>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row>
    <row r="99" spans="3:193" x14ac:dyDescent="0.25">
      <c r="C99" s="1"/>
      <c r="D99" s="3"/>
      <c r="E99" s="3"/>
      <c r="F99" s="3"/>
      <c r="G99" s="3"/>
      <c r="H99" s="8"/>
      <c r="I99" s="3"/>
      <c r="J99" s="3"/>
      <c r="K99" s="3"/>
      <c r="L99" s="3"/>
      <c r="M99" s="3"/>
      <c r="N99" s="3"/>
      <c r="O99" s="3"/>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row>
    <row r="100" spans="3:193" x14ac:dyDescent="0.25">
      <c r="C100" s="1"/>
      <c r="D100" s="3"/>
      <c r="E100" s="3"/>
      <c r="F100" s="3"/>
      <c r="G100" s="3"/>
      <c r="H100" s="8"/>
      <c r="I100" s="3"/>
      <c r="J100" s="3"/>
      <c r="K100" s="3"/>
      <c r="L100" s="3"/>
      <c r="M100" s="3"/>
      <c r="N100" s="3"/>
      <c r="O100" s="3"/>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row>
    <row r="101" spans="3:193" x14ac:dyDescent="0.25">
      <c r="C101" s="1"/>
      <c r="D101" s="3"/>
      <c r="E101" s="3"/>
      <c r="F101" s="3"/>
      <c r="G101" s="3"/>
      <c r="H101" s="8"/>
      <c r="I101" s="3"/>
      <c r="J101" s="3"/>
      <c r="K101" s="3"/>
      <c r="L101" s="3"/>
      <c r="M101" s="3"/>
      <c r="N101" s="3"/>
      <c r="O101" s="3"/>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row>
    <row r="102" spans="3:193" x14ac:dyDescent="0.25">
      <c r="C102" s="1"/>
      <c r="D102" s="3"/>
      <c r="E102" s="3"/>
      <c r="F102" s="3"/>
      <c r="G102" s="3"/>
      <c r="H102" s="8"/>
      <c r="I102" s="3"/>
      <c r="J102" s="3"/>
      <c r="K102" s="3"/>
      <c r="L102" s="3"/>
      <c r="M102" s="3"/>
      <c r="N102" s="3"/>
      <c r="O102" s="3"/>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row>
    <row r="103" spans="3:193" x14ac:dyDescent="0.25">
      <c r="C103" s="1"/>
      <c r="D103" s="3"/>
      <c r="E103" s="3"/>
      <c r="F103" s="3"/>
      <c r="G103" s="3"/>
      <c r="H103" s="8"/>
      <c r="I103" s="3"/>
      <c r="J103" s="3"/>
      <c r="K103" s="3"/>
      <c r="L103" s="3"/>
      <c r="M103" s="3"/>
      <c r="N103" s="3"/>
      <c r="O103" s="3"/>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row>
    <row r="104" spans="3:193" x14ac:dyDescent="0.25">
      <c r="C104" s="1"/>
      <c r="D104" s="3"/>
      <c r="E104" s="3"/>
      <c r="F104" s="3"/>
      <c r="G104" s="3"/>
      <c r="H104" s="8"/>
      <c r="I104" s="3"/>
      <c r="J104" s="3"/>
      <c r="K104" s="3"/>
      <c r="L104" s="3"/>
      <c r="M104" s="3"/>
      <c r="N104" s="3"/>
      <c r="O104" s="3"/>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row>
    <row r="105" spans="3:193" x14ac:dyDescent="0.25">
      <c r="C105" s="1"/>
      <c r="D105" s="3"/>
      <c r="E105" s="3"/>
      <c r="F105" s="3"/>
      <c r="G105" s="3"/>
      <c r="H105" s="8"/>
      <c r="I105" s="3"/>
      <c r="J105" s="3"/>
      <c r="K105" s="3"/>
      <c r="L105" s="3"/>
      <c r="M105" s="3"/>
      <c r="N105" s="3"/>
      <c r="O105" s="3"/>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row>
    <row r="106" spans="3:193" x14ac:dyDescent="0.25">
      <c r="C106" s="1"/>
      <c r="D106" s="3"/>
      <c r="E106" s="3"/>
      <c r="F106" s="3"/>
      <c r="G106" s="3"/>
      <c r="H106" s="8"/>
      <c r="I106" s="3"/>
      <c r="J106" s="3"/>
      <c r="K106" s="3"/>
      <c r="L106" s="3"/>
      <c r="M106" s="3"/>
      <c r="N106" s="3"/>
      <c r="O106" s="3"/>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row>
    <row r="107" spans="3:193" x14ac:dyDescent="0.25">
      <c r="C107" s="1"/>
      <c r="D107" s="3"/>
      <c r="E107" s="3"/>
      <c r="F107" s="3"/>
      <c r="G107" s="3"/>
      <c r="H107" s="8"/>
      <c r="I107" s="3"/>
      <c r="J107" s="3"/>
      <c r="K107" s="3"/>
      <c r="L107" s="3"/>
      <c r="M107" s="3"/>
      <c r="N107" s="3"/>
      <c r="O107" s="3"/>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row>
    <row r="108" spans="3:193" x14ac:dyDescent="0.25">
      <c r="C108" s="1"/>
      <c r="D108" s="3"/>
      <c r="E108" s="3"/>
      <c r="F108" s="3"/>
      <c r="G108" s="3"/>
      <c r="H108" s="8"/>
      <c r="I108" s="3"/>
      <c r="J108" s="3"/>
      <c r="K108" s="3"/>
      <c r="L108" s="3"/>
      <c r="M108" s="3"/>
      <c r="N108" s="3"/>
      <c r="O108" s="3"/>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row>
    <row r="109" spans="3:193" x14ac:dyDescent="0.25">
      <c r="C109" s="1"/>
      <c r="D109" s="3"/>
      <c r="E109" s="3"/>
      <c r="F109" s="3"/>
      <c r="G109" s="3"/>
      <c r="H109" s="8"/>
      <c r="I109" s="3"/>
      <c r="J109" s="3"/>
      <c r="K109" s="3"/>
      <c r="L109" s="3"/>
      <c r="M109" s="3"/>
      <c r="N109" s="3"/>
      <c r="O109" s="3"/>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row>
    <row r="110" spans="3:193" x14ac:dyDescent="0.25">
      <c r="C110" s="1"/>
      <c r="D110" s="3"/>
      <c r="E110" s="3"/>
      <c r="F110" s="3"/>
      <c r="G110" s="3"/>
      <c r="H110" s="8"/>
      <c r="I110" s="3"/>
      <c r="J110" s="3"/>
      <c r="K110" s="3"/>
      <c r="L110" s="3"/>
      <c r="M110" s="3"/>
      <c r="N110" s="3"/>
      <c r="O110" s="3"/>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row>
    <row r="111" spans="3:193" x14ac:dyDescent="0.25">
      <c r="C111" s="1"/>
      <c r="D111" s="3"/>
      <c r="E111" s="3"/>
      <c r="F111" s="3"/>
      <c r="G111" s="3"/>
      <c r="H111" s="8"/>
      <c r="I111" s="3"/>
      <c r="J111" s="3"/>
      <c r="K111" s="3"/>
      <c r="L111" s="3"/>
      <c r="M111" s="3"/>
      <c r="N111" s="3"/>
      <c r="O111" s="3"/>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row>
    <row r="112" spans="3:193" x14ac:dyDescent="0.25">
      <c r="C112" s="1"/>
      <c r="D112" s="3"/>
      <c r="E112" s="3"/>
      <c r="F112" s="3"/>
      <c r="G112" s="3"/>
      <c r="H112" s="8"/>
      <c r="I112" s="3"/>
      <c r="J112" s="3"/>
      <c r="K112" s="3"/>
      <c r="L112" s="3"/>
      <c r="M112" s="3"/>
      <c r="N112" s="3"/>
      <c r="O112" s="3"/>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row>
    <row r="113" spans="3:193" x14ac:dyDescent="0.25">
      <c r="C113" s="1"/>
      <c r="D113" s="3"/>
      <c r="E113" s="3"/>
      <c r="F113" s="3"/>
      <c r="G113" s="3"/>
      <c r="H113" s="8"/>
      <c r="I113" s="3"/>
      <c r="J113" s="3"/>
      <c r="K113" s="3"/>
      <c r="L113" s="3"/>
      <c r="M113" s="3"/>
      <c r="N113" s="3"/>
      <c r="O113" s="3"/>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row>
    <row r="114" spans="3:193" x14ac:dyDescent="0.25">
      <c r="C114" s="1"/>
      <c r="D114" s="3"/>
      <c r="E114" s="3"/>
      <c r="F114" s="3"/>
      <c r="G114" s="3"/>
      <c r="H114" s="8"/>
      <c r="I114" s="3"/>
      <c r="J114" s="3"/>
      <c r="K114" s="3"/>
      <c r="L114" s="3"/>
      <c r="M114" s="3"/>
      <c r="N114" s="3"/>
      <c r="O114" s="3"/>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row>
    <row r="115" spans="3:193" x14ac:dyDescent="0.25">
      <c r="C115" s="1"/>
      <c r="D115" s="3"/>
      <c r="E115" s="3"/>
      <c r="F115" s="3"/>
      <c r="G115" s="3"/>
      <c r="H115" s="8"/>
      <c r="I115" s="3"/>
      <c r="J115" s="3"/>
      <c r="K115" s="3"/>
      <c r="L115" s="3"/>
      <c r="M115" s="3"/>
      <c r="N115" s="3"/>
      <c r="O115" s="3"/>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row>
    <row r="116" spans="3:193" x14ac:dyDescent="0.25">
      <c r="C116" s="1"/>
      <c r="D116" s="3"/>
      <c r="E116" s="3"/>
      <c r="F116" s="3"/>
      <c r="G116" s="3"/>
      <c r="H116" s="8"/>
      <c r="I116" s="3"/>
      <c r="J116" s="3"/>
      <c r="K116" s="3"/>
      <c r="L116" s="3"/>
      <c r="M116" s="3"/>
      <c r="N116" s="3"/>
      <c r="O116" s="3"/>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row>
    <row r="117" spans="3:193" x14ac:dyDescent="0.25">
      <c r="C117" s="1"/>
      <c r="D117" s="3"/>
      <c r="E117" s="3"/>
      <c r="F117" s="3"/>
      <c r="G117" s="3"/>
      <c r="H117" s="8"/>
      <c r="I117" s="3"/>
      <c r="J117" s="3"/>
      <c r="K117" s="3"/>
      <c r="L117" s="3"/>
      <c r="M117" s="3"/>
      <c r="N117" s="3"/>
      <c r="O117" s="3"/>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row>
    <row r="118" spans="3:193" x14ac:dyDescent="0.25">
      <c r="C118" s="1"/>
      <c r="D118" s="3"/>
      <c r="E118" s="3"/>
      <c r="F118" s="3"/>
      <c r="G118" s="3"/>
      <c r="H118" s="8"/>
      <c r="I118" s="3"/>
      <c r="J118" s="3"/>
      <c r="K118" s="3"/>
      <c r="L118" s="3"/>
      <c r="M118" s="3"/>
      <c r="N118" s="3"/>
      <c r="O118" s="3"/>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row>
    <row r="119" spans="3:193" x14ac:dyDescent="0.25">
      <c r="C119" s="1"/>
      <c r="D119" s="3"/>
      <c r="E119" s="3"/>
      <c r="F119" s="3"/>
      <c r="G119" s="3"/>
      <c r="H119" s="8"/>
      <c r="I119" s="3"/>
      <c r="J119" s="3"/>
      <c r="K119" s="3"/>
      <c r="L119" s="3"/>
      <c r="M119" s="3"/>
      <c r="N119" s="3"/>
      <c r="O119" s="3"/>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row>
    <row r="120" spans="3:193" x14ac:dyDescent="0.25">
      <c r="C120" s="1"/>
      <c r="D120" s="3"/>
      <c r="E120" s="3"/>
      <c r="F120" s="3"/>
      <c r="G120" s="3"/>
      <c r="H120" s="8"/>
      <c r="I120" s="3"/>
      <c r="J120" s="3"/>
      <c r="K120" s="3"/>
      <c r="L120" s="3"/>
      <c r="M120" s="3"/>
      <c r="N120" s="3"/>
      <c r="O120" s="3"/>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row>
    <row r="121" spans="3:193" x14ac:dyDescent="0.25">
      <c r="C121" s="1"/>
      <c r="D121" s="3"/>
      <c r="E121" s="3"/>
      <c r="F121" s="3"/>
      <c r="G121" s="3"/>
      <c r="H121" s="8"/>
      <c r="I121" s="3"/>
      <c r="J121" s="3"/>
      <c r="K121" s="3"/>
      <c r="L121" s="3"/>
      <c r="M121" s="3"/>
      <c r="N121" s="3"/>
      <c r="O121" s="3"/>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row>
    <row r="122" spans="3:193" x14ac:dyDescent="0.25">
      <c r="C122" s="1"/>
      <c r="D122" s="3"/>
      <c r="E122" s="3"/>
      <c r="F122" s="3"/>
      <c r="G122" s="3"/>
      <c r="H122" s="8"/>
      <c r="I122" s="3"/>
      <c r="J122" s="3"/>
      <c r="K122" s="3"/>
      <c r="L122" s="3"/>
      <c r="M122" s="3"/>
      <c r="N122" s="3"/>
      <c r="O122" s="3"/>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row>
    <row r="123" spans="3:193" x14ac:dyDescent="0.25">
      <c r="C123" s="1"/>
      <c r="D123" s="3"/>
      <c r="E123" s="3"/>
      <c r="F123" s="3"/>
      <c r="G123" s="3"/>
      <c r="H123" s="8"/>
      <c r="I123" s="3"/>
      <c r="J123" s="3"/>
      <c r="K123" s="3"/>
      <c r="L123" s="3"/>
      <c r="M123" s="3"/>
      <c r="N123" s="3"/>
      <c r="O123" s="3"/>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row>
    <row r="124" spans="3:193" x14ac:dyDescent="0.25">
      <c r="C124" s="1"/>
      <c r="D124" s="3"/>
      <c r="E124" s="3"/>
      <c r="F124" s="3"/>
      <c r="G124" s="3"/>
      <c r="H124" s="8"/>
      <c r="I124" s="3"/>
      <c r="J124" s="3"/>
      <c r="K124" s="3"/>
      <c r="L124" s="3"/>
      <c r="M124" s="3"/>
      <c r="N124" s="3"/>
      <c r="O124" s="3"/>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row>
    <row r="125" spans="3:193" x14ac:dyDescent="0.25">
      <c r="C125" s="1"/>
      <c r="D125" s="3"/>
      <c r="E125" s="3"/>
      <c r="F125" s="3"/>
      <c r="G125" s="3"/>
      <c r="H125" s="8"/>
      <c r="I125" s="3"/>
      <c r="J125" s="3"/>
      <c r="K125" s="3"/>
      <c r="L125" s="3"/>
      <c r="M125" s="3"/>
      <c r="N125" s="3"/>
      <c r="O125" s="3"/>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row>
    <row r="126" spans="3:193" x14ac:dyDescent="0.25">
      <c r="C126" s="1"/>
      <c r="D126" s="3"/>
      <c r="E126" s="3"/>
      <c r="F126" s="3"/>
      <c r="G126" s="3"/>
      <c r="H126" s="8"/>
      <c r="I126" s="3"/>
      <c r="J126" s="3"/>
      <c r="K126" s="3"/>
      <c r="L126" s="3"/>
      <c r="M126" s="3"/>
      <c r="N126" s="3"/>
      <c r="O126" s="3"/>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row>
    <row r="127" spans="3:193" x14ac:dyDescent="0.25">
      <c r="C127" s="1"/>
      <c r="D127" s="3"/>
      <c r="E127" s="3"/>
      <c r="F127" s="3"/>
      <c r="G127" s="3"/>
      <c r="H127" s="8"/>
      <c r="I127" s="3"/>
      <c r="J127" s="3"/>
      <c r="K127" s="3"/>
      <c r="L127" s="3"/>
      <c r="M127" s="3"/>
      <c r="N127" s="3"/>
      <c r="O127" s="3"/>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row>
    <row r="128" spans="3:193" x14ac:dyDescent="0.25">
      <c r="C128" s="1"/>
      <c r="D128" s="3"/>
      <c r="E128" s="3"/>
      <c r="F128" s="3"/>
      <c r="G128" s="3"/>
      <c r="H128" s="8"/>
      <c r="I128" s="3"/>
      <c r="J128" s="3"/>
      <c r="K128" s="3"/>
      <c r="L128" s="3"/>
      <c r="M128" s="3"/>
      <c r="N128" s="3"/>
      <c r="O128" s="3"/>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row>
    <row r="129" spans="3:193" x14ac:dyDescent="0.25">
      <c r="C129" s="1"/>
      <c r="D129" s="3"/>
      <c r="E129" s="3"/>
      <c r="F129" s="3"/>
      <c r="G129" s="3"/>
      <c r="H129" s="8"/>
      <c r="I129" s="3"/>
      <c r="J129" s="3"/>
      <c r="K129" s="3"/>
      <c r="L129" s="3"/>
      <c r="M129" s="3"/>
      <c r="N129" s="3"/>
      <c r="O129" s="3"/>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row>
    <row r="130" spans="3:193" x14ac:dyDescent="0.25">
      <c r="C130" s="1"/>
      <c r="D130" s="3"/>
      <c r="E130" s="3"/>
      <c r="F130" s="3"/>
      <c r="G130" s="3"/>
      <c r="H130" s="8"/>
      <c r="I130" s="3"/>
      <c r="J130" s="3"/>
      <c r="K130" s="3"/>
      <c r="L130" s="3"/>
      <c r="M130" s="3"/>
      <c r="N130" s="3"/>
      <c r="O130" s="3"/>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row>
    <row r="131" spans="3:193" x14ac:dyDescent="0.25">
      <c r="C131" s="1"/>
      <c r="D131" s="3"/>
      <c r="E131" s="3"/>
      <c r="F131" s="3"/>
      <c r="G131" s="3"/>
      <c r="H131" s="8"/>
      <c r="I131" s="3"/>
      <c r="J131" s="3"/>
      <c r="K131" s="3"/>
      <c r="L131" s="3"/>
      <c r="M131" s="3"/>
      <c r="N131" s="3"/>
      <c r="O131" s="3"/>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row>
    <row r="132" spans="3:193" x14ac:dyDescent="0.25">
      <c r="C132" s="1"/>
      <c r="D132" s="3"/>
      <c r="E132" s="3"/>
      <c r="F132" s="3"/>
      <c r="G132" s="3"/>
      <c r="H132" s="8"/>
      <c r="I132" s="3"/>
      <c r="J132" s="3"/>
      <c r="K132" s="3"/>
      <c r="L132" s="3"/>
      <c r="M132" s="3"/>
      <c r="N132" s="3"/>
      <c r="O132" s="3"/>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row>
    <row r="133" spans="3:193" x14ac:dyDescent="0.25">
      <c r="C133" s="1"/>
      <c r="D133" s="3"/>
      <c r="E133" s="3"/>
      <c r="F133" s="3"/>
      <c r="G133" s="3"/>
      <c r="H133" s="8"/>
      <c r="I133" s="3"/>
      <c r="J133" s="3"/>
      <c r="K133" s="3"/>
      <c r="L133" s="3"/>
      <c r="M133" s="3"/>
      <c r="N133" s="3"/>
      <c r="O133" s="3"/>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row>
    <row r="134" spans="3:193" x14ac:dyDescent="0.25">
      <c r="C134" s="1"/>
      <c r="D134" s="3"/>
      <c r="E134" s="3"/>
      <c r="F134" s="3"/>
      <c r="G134" s="3"/>
      <c r="H134" s="8"/>
      <c r="I134" s="3"/>
      <c r="J134" s="3"/>
      <c r="K134" s="3"/>
      <c r="L134" s="3"/>
      <c r="M134" s="3"/>
      <c r="N134" s="3"/>
      <c r="O134" s="3"/>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row>
    <row r="135" spans="3:193" x14ac:dyDescent="0.25">
      <c r="C135" s="1"/>
      <c r="D135" s="3"/>
      <c r="E135" s="3"/>
      <c r="F135" s="3"/>
      <c r="G135" s="3"/>
      <c r="H135" s="8"/>
      <c r="I135" s="3"/>
      <c r="J135" s="3"/>
      <c r="K135" s="3"/>
      <c r="L135" s="3"/>
      <c r="M135" s="3"/>
      <c r="N135" s="3"/>
      <c r="O135" s="3"/>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row>
    <row r="136" spans="3:193" x14ac:dyDescent="0.25">
      <c r="C136" s="1"/>
      <c r="D136" s="3"/>
      <c r="E136" s="3"/>
      <c r="F136" s="3"/>
      <c r="G136" s="3"/>
      <c r="H136" s="8"/>
      <c r="I136" s="3"/>
      <c r="J136" s="3"/>
      <c r="K136" s="3"/>
      <c r="L136" s="3"/>
      <c r="M136" s="3"/>
      <c r="N136" s="3"/>
      <c r="O136" s="3"/>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row>
    <row r="137" spans="3:193" x14ac:dyDescent="0.25">
      <c r="C137" s="1"/>
      <c r="D137" s="3"/>
      <c r="E137" s="3"/>
      <c r="F137" s="3"/>
      <c r="G137" s="3"/>
      <c r="H137" s="8"/>
      <c r="I137" s="3"/>
      <c r="J137" s="3"/>
      <c r="K137" s="3"/>
      <c r="L137" s="3"/>
      <c r="M137" s="3"/>
      <c r="N137" s="3"/>
      <c r="O137" s="3"/>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row>
    <row r="138" spans="3:193" x14ac:dyDescent="0.25">
      <c r="C138" s="1"/>
      <c r="D138" s="3"/>
      <c r="E138" s="3"/>
      <c r="F138" s="3"/>
      <c r="G138" s="3"/>
      <c r="H138" s="8"/>
      <c r="I138" s="3"/>
      <c r="J138" s="3"/>
      <c r="K138" s="3"/>
      <c r="L138" s="3"/>
      <c r="M138" s="3"/>
      <c r="N138" s="3"/>
      <c r="O138" s="3"/>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row>
    <row r="139" spans="3:193" x14ac:dyDescent="0.25">
      <c r="C139" s="1"/>
      <c r="D139" s="3"/>
      <c r="E139" s="3"/>
      <c r="F139" s="3"/>
      <c r="G139" s="3"/>
      <c r="H139" s="8"/>
      <c r="I139" s="3"/>
      <c r="J139" s="3"/>
      <c r="K139" s="3"/>
      <c r="L139" s="3"/>
      <c r="M139" s="3"/>
      <c r="N139" s="3"/>
      <c r="O139" s="3"/>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row>
    <row r="140" spans="3:193" x14ac:dyDescent="0.25">
      <c r="C140" s="1"/>
      <c r="D140" s="3"/>
      <c r="E140" s="3"/>
      <c r="F140" s="3"/>
      <c r="G140" s="3"/>
      <c r="H140" s="8"/>
      <c r="I140" s="3"/>
      <c r="J140" s="3"/>
      <c r="K140" s="3"/>
      <c r="L140" s="3"/>
      <c r="M140" s="3"/>
      <c r="N140" s="3"/>
      <c r="O140" s="3"/>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row>
    <row r="141" spans="3:193" x14ac:dyDescent="0.25">
      <c r="C141" s="1"/>
      <c r="D141" s="3"/>
      <c r="E141" s="3"/>
      <c r="F141" s="3"/>
      <c r="G141" s="3"/>
      <c r="H141" s="8"/>
      <c r="I141" s="3"/>
      <c r="J141" s="3"/>
      <c r="K141" s="3"/>
      <c r="L141" s="3"/>
      <c r="M141" s="3"/>
      <c r="N141" s="3"/>
      <c r="O141" s="3"/>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row>
    <row r="142" spans="3:193" x14ac:dyDescent="0.25">
      <c r="C142" s="1"/>
      <c r="D142" s="3"/>
      <c r="E142" s="3"/>
      <c r="F142" s="3"/>
      <c r="G142" s="3"/>
      <c r="H142" s="8"/>
      <c r="I142" s="3"/>
      <c r="J142" s="3"/>
      <c r="K142" s="3"/>
      <c r="L142" s="3"/>
      <c r="M142" s="3"/>
      <c r="N142" s="3"/>
      <c r="O142" s="3"/>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row>
    <row r="143" spans="3:193" x14ac:dyDescent="0.25">
      <c r="C143" s="1"/>
      <c r="D143" s="3"/>
      <c r="E143" s="3"/>
      <c r="F143" s="3"/>
      <c r="G143" s="3"/>
      <c r="H143" s="8"/>
      <c r="I143" s="3"/>
      <c r="J143" s="3"/>
      <c r="K143" s="3"/>
      <c r="L143" s="3"/>
      <c r="M143" s="3"/>
      <c r="N143" s="3"/>
      <c r="O143" s="3"/>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row>
    <row r="144" spans="3:193" x14ac:dyDescent="0.25">
      <c r="C144" s="1"/>
      <c r="D144" s="3"/>
      <c r="E144" s="3"/>
      <c r="F144" s="3"/>
      <c r="G144" s="3"/>
      <c r="H144" s="8"/>
      <c r="I144" s="3"/>
      <c r="J144" s="3"/>
      <c r="K144" s="3"/>
      <c r="L144" s="3"/>
      <c r="M144" s="3"/>
      <c r="N144" s="3"/>
      <c r="O144" s="3"/>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row>
    <row r="145" spans="3:193" x14ac:dyDescent="0.25">
      <c r="C145" s="1"/>
      <c r="D145" s="3"/>
      <c r="E145" s="3"/>
      <c r="F145" s="3"/>
      <c r="G145" s="3"/>
      <c r="H145" s="8"/>
      <c r="I145" s="3"/>
      <c r="J145" s="3"/>
      <c r="K145" s="3"/>
      <c r="L145" s="3"/>
      <c r="M145" s="3"/>
      <c r="N145" s="3"/>
      <c r="O145" s="3"/>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row>
    <row r="146" spans="3:193" x14ac:dyDescent="0.25">
      <c r="C146" s="1"/>
      <c r="D146" s="3"/>
      <c r="E146" s="3"/>
      <c r="F146" s="3"/>
      <c r="G146" s="3"/>
      <c r="H146" s="8"/>
      <c r="I146" s="3"/>
      <c r="J146" s="3"/>
      <c r="K146" s="3"/>
      <c r="L146" s="3"/>
      <c r="M146" s="3"/>
      <c r="N146" s="3"/>
      <c r="O146" s="3"/>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row>
    <row r="147" spans="3:193" x14ac:dyDescent="0.25">
      <c r="C147" s="1"/>
      <c r="D147" s="3"/>
      <c r="E147" s="3"/>
      <c r="F147" s="3"/>
      <c r="G147" s="3"/>
      <c r="H147" s="8"/>
      <c r="I147" s="3"/>
      <c r="J147" s="3"/>
      <c r="K147" s="3"/>
      <c r="L147" s="3"/>
      <c r="M147" s="3"/>
      <c r="N147" s="3"/>
      <c r="O147" s="3"/>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row>
    <row r="148" spans="3:193" x14ac:dyDescent="0.25">
      <c r="C148" s="1"/>
      <c r="D148" s="3"/>
      <c r="E148" s="3"/>
      <c r="F148" s="3"/>
      <c r="G148" s="3"/>
      <c r="H148" s="8"/>
      <c r="I148" s="3"/>
      <c r="J148" s="3"/>
      <c r="K148" s="3"/>
      <c r="L148" s="3"/>
      <c r="M148" s="3"/>
      <c r="N148" s="3"/>
      <c r="O148" s="3"/>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row>
    <row r="149" spans="3:193" x14ac:dyDescent="0.25">
      <c r="C149" s="1"/>
      <c r="D149" s="3"/>
      <c r="E149" s="3"/>
      <c r="F149" s="3"/>
      <c r="G149" s="3"/>
      <c r="H149" s="8"/>
      <c r="I149" s="3"/>
      <c r="J149" s="3"/>
      <c r="K149" s="3"/>
      <c r="L149" s="3"/>
      <c r="M149" s="3"/>
      <c r="N149" s="3"/>
      <c r="O149" s="3"/>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row>
    <row r="150" spans="3:193" x14ac:dyDescent="0.25">
      <c r="C150" s="1"/>
      <c r="D150" s="3"/>
      <c r="E150" s="3"/>
      <c r="F150" s="3"/>
      <c r="G150" s="3"/>
      <c r="H150" s="8"/>
      <c r="I150" s="3"/>
      <c r="J150" s="3"/>
      <c r="K150" s="3"/>
      <c r="L150" s="3"/>
      <c r="M150" s="3"/>
      <c r="N150" s="3"/>
      <c r="O150" s="3"/>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row>
    <row r="151" spans="3:193" x14ac:dyDescent="0.25">
      <c r="C151" s="1"/>
      <c r="D151" s="3"/>
      <c r="E151" s="3"/>
      <c r="F151" s="3"/>
      <c r="G151" s="3"/>
      <c r="H151" s="8"/>
      <c r="I151" s="3"/>
      <c r="J151" s="3"/>
      <c r="K151" s="3"/>
      <c r="L151" s="3"/>
      <c r="M151" s="3"/>
      <c r="N151" s="3"/>
      <c r="O151" s="3"/>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row>
    <row r="152" spans="3:193" x14ac:dyDescent="0.25">
      <c r="C152" s="1"/>
      <c r="D152" s="3"/>
      <c r="E152" s="3"/>
      <c r="F152" s="3"/>
      <c r="G152" s="3"/>
      <c r="H152" s="8"/>
      <c r="I152" s="3"/>
      <c r="J152" s="3"/>
      <c r="K152" s="3"/>
      <c r="L152" s="3"/>
      <c r="M152" s="3"/>
      <c r="N152" s="3"/>
      <c r="O152" s="3"/>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row>
    <row r="153" spans="3:193" x14ac:dyDescent="0.25">
      <c r="C153" s="1"/>
      <c r="D153" s="3"/>
      <c r="E153" s="3"/>
      <c r="F153" s="3"/>
      <c r="G153" s="3"/>
      <c r="H153" s="8"/>
      <c r="I153" s="3"/>
      <c r="J153" s="3"/>
      <c r="K153" s="3"/>
      <c r="L153" s="3"/>
      <c r="M153" s="3"/>
      <c r="N153" s="3"/>
      <c r="O153" s="3"/>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row>
    <row r="154" spans="3:193" x14ac:dyDescent="0.25">
      <c r="C154" s="1"/>
      <c r="D154" s="3"/>
      <c r="E154" s="3"/>
      <c r="F154" s="3"/>
      <c r="G154" s="3"/>
      <c r="H154" s="8"/>
      <c r="I154" s="3"/>
      <c r="J154" s="3"/>
      <c r="K154" s="3"/>
      <c r="L154" s="3"/>
      <c r="M154" s="3"/>
      <c r="N154" s="3"/>
      <c r="O154" s="3"/>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row>
    <row r="155" spans="3:193" x14ac:dyDescent="0.25">
      <c r="C155" s="1"/>
      <c r="D155" s="3"/>
      <c r="E155" s="3"/>
      <c r="F155" s="3"/>
      <c r="G155" s="3"/>
      <c r="H155" s="8"/>
      <c r="I155" s="3"/>
      <c r="J155" s="3"/>
      <c r="K155" s="3"/>
      <c r="L155" s="3"/>
      <c r="M155" s="3"/>
      <c r="N155" s="3"/>
      <c r="O155" s="3"/>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row>
    <row r="156" spans="3:193" x14ac:dyDescent="0.25">
      <c r="C156" s="1"/>
      <c r="D156" s="3"/>
      <c r="E156" s="3"/>
      <c r="F156" s="3"/>
      <c r="G156" s="3"/>
      <c r="H156" s="8"/>
      <c r="I156" s="3"/>
      <c r="J156" s="3"/>
      <c r="K156" s="3"/>
      <c r="L156" s="3"/>
      <c r="M156" s="3"/>
      <c r="N156" s="3"/>
      <c r="O156" s="3"/>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row>
    <row r="157" spans="3:193" x14ac:dyDescent="0.25">
      <c r="C157" s="1"/>
      <c r="D157" s="3"/>
      <c r="E157" s="3"/>
      <c r="F157" s="3"/>
      <c r="G157" s="3"/>
      <c r="H157" s="8"/>
      <c r="I157" s="3"/>
      <c r="J157" s="3"/>
      <c r="K157" s="3"/>
      <c r="L157" s="3"/>
      <c r="M157" s="3"/>
      <c r="N157" s="3"/>
      <c r="O157" s="3"/>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row>
    <row r="158" spans="3:193" x14ac:dyDescent="0.25">
      <c r="C158" s="1"/>
      <c r="D158" s="3"/>
      <c r="E158" s="3"/>
      <c r="F158" s="3"/>
      <c r="G158" s="3"/>
      <c r="H158" s="8"/>
      <c r="I158" s="3"/>
      <c r="J158" s="3"/>
      <c r="K158" s="3"/>
      <c r="L158" s="3"/>
      <c r="M158" s="3"/>
      <c r="N158" s="3"/>
      <c r="O158" s="3"/>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row>
    <row r="159" spans="3:193" x14ac:dyDescent="0.25">
      <c r="C159" s="1"/>
      <c r="D159" s="3"/>
      <c r="E159" s="3"/>
      <c r="F159" s="3"/>
      <c r="G159" s="3"/>
      <c r="H159" s="8"/>
      <c r="I159" s="3"/>
      <c r="J159" s="3"/>
      <c r="K159" s="3"/>
      <c r="L159" s="3"/>
      <c r="M159" s="3"/>
      <c r="N159" s="3"/>
      <c r="O159" s="3"/>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row>
    <row r="160" spans="3:193" x14ac:dyDescent="0.25">
      <c r="C160" s="1"/>
      <c r="D160" s="3"/>
      <c r="E160" s="3"/>
      <c r="F160" s="3"/>
      <c r="G160" s="3"/>
      <c r="H160" s="8"/>
      <c r="I160" s="3"/>
      <c r="J160" s="3"/>
      <c r="K160" s="3"/>
      <c r="L160" s="3"/>
      <c r="M160" s="3"/>
      <c r="N160" s="3"/>
      <c r="O160" s="3"/>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row>
    <row r="161" spans="3:193" x14ac:dyDescent="0.25">
      <c r="C161" s="1"/>
      <c r="D161" s="3"/>
      <c r="E161" s="3"/>
      <c r="F161" s="3"/>
      <c r="G161" s="3"/>
      <c r="H161" s="8"/>
      <c r="I161" s="3"/>
      <c r="J161" s="3"/>
      <c r="K161" s="3"/>
      <c r="L161" s="3"/>
      <c r="M161" s="3"/>
      <c r="N161" s="3"/>
      <c r="O161" s="3"/>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row>
    <row r="162" spans="3:193" x14ac:dyDescent="0.25">
      <c r="C162" s="1"/>
      <c r="D162" s="3"/>
      <c r="E162" s="3"/>
      <c r="F162" s="3"/>
      <c r="G162" s="3"/>
      <c r="H162" s="8"/>
      <c r="I162" s="3"/>
      <c r="J162" s="3"/>
      <c r="K162" s="3"/>
      <c r="L162" s="3"/>
      <c r="M162" s="3"/>
      <c r="N162" s="3"/>
      <c r="O162" s="3"/>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row>
    <row r="163" spans="3:193" x14ac:dyDescent="0.25">
      <c r="C163" s="1"/>
      <c r="D163" s="3"/>
      <c r="E163" s="3"/>
      <c r="F163" s="3"/>
      <c r="G163" s="3"/>
      <c r="H163" s="8"/>
      <c r="I163" s="3"/>
      <c r="J163" s="3"/>
      <c r="K163" s="3"/>
      <c r="L163" s="3"/>
      <c r="M163" s="3"/>
      <c r="N163" s="3"/>
      <c r="O163" s="3"/>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row>
    <row r="164" spans="3:193" x14ac:dyDescent="0.25">
      <c r="C164" s="1"/>
      <c r="D164" s="3"/>
      <c r="E164" s="3"/>
      <c r="F164" s="3"/>
      <c r="G164" s="3"/>
      <c r="H164" s="8"/>
      <c r="I164" s="3"/>
      <c r="J164" s="3"/>
      <c r="K164" s="3"/>
      <c r="L164" s="3"/>
      <c r="M164" s="3"/>
      <c r="N164" s="3"/>
      <c r="O164" s="3"/>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row>
    <row r="165" spans="3:193" x14ac:dyDescent="0.25">
      <c r="C165" s="1"/>
      <c r="D165" s="3"/>
      <c r="E165" s="3"/>
      <c r="F165" s="3"/>
      <c r="G165" s="3"/>
      <c r="H165" s="8"/>
      <c r="I165" s="3"/>
      <c r="J165" s="3"/>
      <c r="K165" s="3"/>
      <c r="L165" s="3"/>
      <c r="M165" s="3"/>
      <c r="N165" s="3"/>
      <c r="O165" s="3"/>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row>
    <row r="166" spans="3:193" x14ac:dyDescent="0.25">
      <c r="C166" s="1"/>
      <c r="D166" s="3"/>
      <c r="E166" s="3"/>
      <c r="F166" s="3"/>
      <c r="G166" s="3"/>
      <c r="H166" s="8"/>
      <c r="I166" s="3"/>
      <c r="J166" s="3"/>
      <c r="K166" s="3"/>
      <c r="L166" s="3"/>
      <c r="M166" s="3"/>
      <c r="N166" s="3"/>
      <c r="O166" s="3"/>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row>
    <row r="167" spans="3:193" x14ac:dyDescent="0.25">
      <c r="C167" s="1"/>
      <c r="D167" s="3"/>
      <c r="E167" s="3"/>
      <c r="F167" s="3"/>
      <c r="G167" s="3"/>
      <c r="H167" s="8"/>
      <c r="I167" s="3"/>
      <c r="J167" s="3"/>
      <c r="K167" s="3"/>
      <c r="L167" s="3"/>
      <c r="M167" s="3"/>
      <c r="N167" s="3"/>
      <c r="O167" s="3"/>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row>
    <row r="168" spans="3:193" x14ac:dyDescent="0.25">
      <c r="C168" s="1"/>
      <c r="D168" s="3"/>
      <c r="E168" s="3"/>
      <c r="F168" s="3"/>
      <c r="G168" s="3"/>
      <c r="H168" s="8"/>
      <c r="I168" s="3"/>
      <c r="J168" s="3"/>
      <c r="K168" s="3"/>
      <c r="L168" s="3"/>
      <c r="M168" s="3"/>
      <c r="N168" s="3"/>
      <c r="O168" s="3"/>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row>
    <row r="169" spans="3:193" x14ac:dyDescent="0.25">
      <c r="C169" s="1"/>
      <c r="D169" s="3"/>
      <c r="E169" s="3"/>
      <c r="F169" s="3"/>
      <c r="G169" s="3"/>
      <c r="H169" s="8"/>
      <c r="I169" s="3"/>
      <c r="J169" s="3"/>
      <c r="K169" s="3"/>
      <c r="L169" s="3"/>
      <c r="M169" s="3"/>
      <c r="N169" s="3"/>
      <c r="O169" s="3"/>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row>
    <row r="170" spans="3:193" x14ac:dyDescent="0.25">
      <c r="C170" s="1"/>
      <c r="D170" s="3"/>
      <c r="E170" s="3"/>
      <c r="F170" s="3"/>
      <c r="G170" s="3"/>
      <c r="H170" s="8"/>
      <c r="I170" s="3"/>
      <c r="J170" s="3"/>
      <c r="K170" s="3"/>
      <c r="L170" s="3"/>
      <c r="M170" s="3"/>
      <c r="N170" s="3"/>
      <c r="O170" s="3"/>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row>
    <row r="171" spans="3:193" x14ac:dyDescent="0.25">
      <c r="C171" s="1"/>
      <c r="D171" s="3"/>
      <c r="E171" s="3"/>
      <c r="F171" s="3"/>
      <c r="G171" s="3"/>
      <c r="H171" s="8"/>
      <c r="I171" s="3"/>
      <c r="J171" s="3"/>
      <c r="K171" s="3"/>
      <c r="L171" s="3"/>
      <c r="M171" s="3"/>
      <c r="N171" s="3"/>
      <c r="O171" s="3"/>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row>
    <row r="172" spans="3:193" x14ac:dyDescent="0.25">
      <c r="C172" s="1"/>
      <c r="D172" s="3"/>
      <c r="E172" s="3"/>
      <c r="F172" s="3"/>
      <c r="G172" s="3"/>
      <c r="H172" s="8"/>
      <c r="I172" s="3"/>
      <c r="J172" s="3"/>
      <c r="K172" s="3"/>
      <c r="L172" s="3"/>
      <c r="M172" s="3"/>
      <c r="N172" s="3"/>
      <c r="O172" s="3"/>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row>
    <row r="173" spans="3:193" x14ac:dyDescent="0.25">
      <c r="C173" s="1"/>
      <c r="D173" s="3"/>
      <c r="E173" s="3"/>
      <c r="F173" s="3"/>
      <c r="G173" s="3"/>
      <c r="H173" s="8"/>
      <c r="I173" s="3"/>
      <c r="J173" s="3"/>
      <c r="K173" s="3"/>
      <c r="L173" s="3"/>
      <c r="M173" s="3"/>
      <c r="N173" s="3"/>
      <c r="O173" s="3"/>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row>
    <row r="174" spans="3:193" x14ac:dyDescent="0.25">
      <c r="C174" s="1"/>
      <c r="D174" s="3"/>
      <c r="E174" s="3"/>
      <c r="F174" s="3"/>
      <c r="G174" s="3"/>
      <c r="H174" s="8"/>
      <c r="I174" s="3"/>
      <c r="J174" s="3"/>
      <c r="K174" s="3"/>
      <c r="L174" s="3"/>
      <c r="M174" s="3"/>
      <c r="N174" s="3"/>
      <c r="O174" s="3"/>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row>
    <row r="175" spans="3:193" x14ac:dyDescent="0.25">
      <c r="C175" s="1"/>
      <c r="D175" s="3"/>
      <c r="E175" s="3"/>
      <c r="F175" s="3"/>
      <c r="G175" s="3"/>
      <c r="H175" s="8"/>
      <c r="I175" s="3"/>
      <c r="J175" s="3"/>
      <c r="K175" s="3"/>
      <c r="L175" s="3"/>
      <c r="M175" s="3"/>
      <c r="N175" s="3"/>
      <c r="O175" s="3"/>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row>
    <row r="176" spans="3:193" x14ac:dyDescent="0.25">
      <c r="C176" s="1"/>
      <c r="D176" s="3"/>
      <c r="E176" s="3"/>
      <c r="F176" s="3"/>
      <c r="G176" s="3"/>
      <c r="H176" s="8"/>
      <c r="I176" s="3"/>
      <c r="J176" s="3"/>
      <c r="K176" s="3"/>
      <c r="L176" s="3"/>
      <c r="M176" s="3"/>
      <c r="N176" s="3"/>
      <c r="O176" s="3"/>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row>
    <row r="177" spans="3:193" x14ac:dyDescent="0.25">
      <c r="C177" s="1"/>
      <c r="D177" s="3"/>
      <c r="E177" s="3"/>
      <c r="F177" s="3"/>
      <c r="G177" s="3"/>
      <c r="H177" s="8"/>
      <c r="I177" s="3"/>
      <c r="J177" s="3"/>
      <c r="K177" s="3"/>
      <c r="L177" s="3"/>
      <c r="M177" s="3"/>
      <c r="N177" s="3"/>
      <c r="O177" s="3"/>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row>
    <row r="178" spans="3:193" x14ac:dyDescent="0.25">
      <c r="C178" s="1"/>
      <c r="D178" s="3"/>
      <c r="E178" s="3"/>
      <c r="F178" s="3"/>
      <c r="G178" s="3"/>
      <c r="H178" s="8"/>
      <c r="I178" s="3"/>
      <c r="J178" s="3"/>
      <c r="K178" s="3"/>
      <c r="L178" s="3"/>
      <c r="M178" s="3"/>
      <c r="N178" s="3"/>
      <c r="O178" s="3"/>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row>
    <row r="179" spans="3:193" x14ac:dyDescent="0.25">
      <c r="C179" s="1"/>
      <c r="D179" s="3"/>
      <c r="E179" s="3"/>
      <c r="F179" s="3"/>
      <c r="G179" s="3"/>
      <c r="H179" s="8"/>
      <c r="I179" s="3"/>
      <c r="J179" s="3"/>
      <c r="K179" s="3"/>
      <c r="L179" s="3"/>
      <c r="M179" s="3"/>
      <c r="N179" s="3"/>
      <c r="O179" s="3"/>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row>
    <row r="180" spans="3:193" x14ac:dyDescent="0.25">
      <c r="C180" s="1"/>
      <c r="D180" s="3"/>
      <c r="E180" s="3"/>
      <c r="F180" s="3"/>
      <c r="G180" s="3"/>
      <c r="H180" s="8"/>
      <c r="I180" s="3"/>
      <c r="J180" s="3"/>
      <c r="K180" s="3"/>
      <c r="L180" s="3"/>
      <c r="M180" s="3"/>
      <c r="N180" s="3"/>
      <c r="O180" s="3"/>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row>
    <row r="181" spans="3:193" x14ac:dyDescent="0.25">
      <c r="C181" s="1"/>
      <c r="D181" s="3"/>
      <c r="E181" s="3"/>
      <c r="F181" s="3"/>
      <c r="G181" s="3"/>
      <c r="H181" s="8"/>
      <c r="I181" s="3"/>
      <c r="J181" s="3"/>
      <c r="K181" s="3"/>
      <c r="L181" s="3"/>
      <c r="M181" s="3"/>
      <c r="N181" s="3"/>
      <c r="O181" s="3"/>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row>
    <row r="182" spans="3:193" x14ac:dyDescent="0.25">
      <c r="C182" s="1"/>
      <c r="D182" s="3"/>
      <c r="E182" s="3"/>
      <c r="F182" s="3"/>
      <c r="G182" s="3"/>
      <c r="H182" s="8"/>
      <c r="I182" s="3"/>
      <c r="J182" s="3"/>
      <c r="K182" s="3"/>
      <c r="L182" s="3"/>
      <c r="M182" s="3"/>
      <c r="N182" s="3"/>
      <c r="O182" s="3"/>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row>
    <row r="183" spans="3:193" x14ac:dyDescent="0.25">
      <c r="C183" s="1"/>
      <c r="D183" s="3"/>
      <c r="E183" s="3"/>
      <c r="F183" s="3"/>
      <c r="G183" s="3"/>
      <c r="H183" s="8"/>
      <c r="I183" s="3"/>
      <c r="J183" s="3"/>
      <c r="K183" s="3"/>
      <c r="L183" s="3"/>
      <c r="M183" s="3"/>
      <c r="N183" s="3"/>
      <c r="O183" s="3"/>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row>
    <row r="184" spans="3:193" x14ac:dyDescent="0.25">
      <c r="C184" s="1"/>
      <c r="D184" s="3"/>
      <c r="E184" s="3"/>
      <c r="F184" s="3"/>
      <c r="G184" s="3"/>
      <c r="H184" s="8"/>
      <c r="I184" s="3"/>
      <c r="J184" s="3"/>
      <c r="K184" s="3"/>
      <c r="L184" s="3"/>
      <c r="M184" s="3"/>
      <c r="N184" s="3"/>
      <c r="O184" s="3"/>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row>
    <row r="185" spans="3:193" x14ac:dyDescent="0.25">
      <c r="C185" s="1"/>
      <c r="D185" s="3"/>
      <c r="E185" s="3"/>
      <c r="F185" s="3"/>
      <c r="G185" s="3"/>
      <c r="H185" s="8"/>
      <c r="I185" s="3"/>
      <c r="J185" s="3"/>
      <c r="K185" s="3"/>
      <c r="L185" s="3"/>
      <c r="M185" s="3"/>
      <c r="N185" s="3"/>
      <c r="O185" s="3"/>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row>
    <row r="186" spans="3:193" x14ac:dyDescent="0.25">
      <c r="C186" s="1"/>
      <c r="D186" s="3"/>
      <c r="E186" s="3"/>
      <c r="F186" s="3"/>
      <c r="G186" s="3"/>
      <c r="H186" s="8"/>
      <c r="I186" s="3"/>
      <c r="J186" s="3"/>
      <c r="K186" s="3"/>
      <c r="L186" s="3"/>
      <c r="M186" s="3"/>
      <c r="N186" s="3"/>
      <c r="O186" s="3"/>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row>
    <row r="187" spans="3:193" x14ac:dyDescent="0.25">
      <c r="C187" s="1"/>
      <c r="D187" s="3"/>
      <c r="E187" s="3"/>
      <c r="F187" s="3"/>
      <c r="G187" s="3"/>
      <c r="H187" s="8"/>
      <c r="I187" s="3"/>
      <c r="J187" s="3"/>
      <c r="K187" s="3"/>
      <c r="L187" s="3"/>
      <c r="M187" s="3"/>
      <c r="N187" s="3"/>
      <c r="O187" s="3"/>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row>
    <row r="188" spans="3:193" x14ac:dyDescent="0.25">
      <c r="C188" s="1"/>
      <c r="D188" s="3"/>
      <c r="E188" s="3"/>
      <c r="F188" s="3"/>
      <c r="G188" s="3"/>
      <c r="H188" s="8"/>
      <c r="I188" s="3"/>
      <c r="J188" s="3"/>
      <c r="K188" s="3"/>
      <c r="L188" s="3"/>
      <c r="M188" s="3"/>
      <c r="N188" s="3"/>
      <c r="O188" s="3"/>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row>
    <row r="189" spans="3:193" x14ac:dyDescent="0.25">
      <c r="C189" s="1"/>
      <c r="D189" s="3"/>
      <c r="E189" s="3"/>
      <c r="F189" s="3"/>
      <c r="G189" s="3"/>
      <c r="H189" s="8"/>
      <c r="I189" s="3"/>
      <c r="J189" s="3"/>
      <c r="K189" s="3"/>
      <c r="L189" s="3"/>
      <c r="M189" s="3"/>
      <c r="N189" s="3"/>
      <c r="O189" s="3"/>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row>
    <row r="190" spans="3:193" x14ac:dyDescent="0.25">
      <c r="C190" s="1"/>
      <c r="D190" s="3"/>
      <c r="E190" s="3"/>
      <c r="F190" s="3"/>
      <c r="G190" s="3"/>
      <c r="H190" s="8"/>
      <c r="I190" s="3"/>
      <c r="J190" s="3"/>
      <c r="K190" s="3"/>
      <c r="L190" s="3"/>
      <c r="M190" s="3"/>
      <c r="N190" s="3"/>
      <c r="O190" s="3"/>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row>
    <row r="191" spans="3:193" x14ac:dyDescent="0.25">
      <c r="C191" s="1"/>
      <c r="D191" s="3"/>
      <c r="E191" s="3"/>
      <c r="F191" s="3"/>
      <c r="G191" s="3"/>
      <c r="H191" s="8"/>
      <c r="I191" s="3"/>
      <c r="J191" s="3"/>
      <c r="K191" s="3"/>
      <c r="L191" s="3"/>
      <c r="M191" s="3"/>
      <c r="N191" s="3"/>
      <c r="O191" s="3"/>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row>
    <row r="192" spans="3:193" x14ac:dyDescent="0.25">
      <c r="C192" s="1"/>
      <c r="D192" s="3"/>
      <c r="E192" s="3"/>
      <c r="F192" s="3"/>
      <c r="G192" s="3"/>
      <c r="H192" s="8"/>
      <c r="I192" s="3"/>
      <c r="J192" s="3"/>
      <c r="K192" s="3"/>
      <c r="L192" s="3"/>
      <c r="M192" s="3"/>
      <c r="N192" s="3"/>
      <c r="O192" s="3"/>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row>
    <row r="193" spans="3:193" x14ac:dyDescent="0.25">
      <c r="C193" s="1"/>
      <c r="D193" s="3"/>
      <c r="E193" s="3"/>
      <c r="F193" s="3"/>
      <c r="G193" s="3"/>
      <c r="H193" s="8"/>
      <c r="I193" s="3"/>
      <c r="J193" s="3"/>
      <c r="K193" s="3"/>
      <c r="L193" s="3"/>
      <c r="M193" s="3"/>
      <c r="N193" s="3"/>
      <c r="O193" s="3"/>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row>
    <row r="194" spans="3:193" x14ac:dyDescent="0.25">
      <c r="C194" s="1"/>
      <c r="D194" s="3"/>
      <c r="E194" s="3"/>
      <c r="F194" s="3"/>
      <c r="G194" s="3"/>
      <c r="H194" s="8"/>
      <c r="I194" s="3"/>
      <c r="J194" s="3"/>
      <c r="K194" s="3"/>
      <c r="L194" s="3"/>
      <c r="M194" s="3"/>
      <c r="N194" s="3"/>
      <c r="O194" s="3"/>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row>
    <row r="195" spans="3:193" x14ac:dyDescent="0.25">
      <c r="C195" s="1"/>
      <c r="D195" s="3"/>
      <c r="E195" s="3"/>
      <c r="F195" s="3"/>
      <c r="G195" s="3"/>
      <c r="H195" s="8"/>
      <c r="I195" s="3"/>
      <c r="J195" s="3"/>
      <c r="K195" s="3"/>
      <c r="L195" s="3"/>
      <c r="M195" s="3"/>
      <c r="N195" s="3"/>
      <c r="O195" s="3"/>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row>
    <row r="196" spans="3:193" x14ac:dyDescent="0.25">
      <c r="C196" s="1"/>
      <c r="D196" s="3"/>
      <c r="E196" s="3"/>
      <c r="F196" s="3"/>
      <c r="G196" s="3"/>
      <c r="H196" s="8"/>
      <c r="I196" s="3"/>
      <c r="J196" s="3"/>
      <c r="K196" s="3"/>
      <c r="L196" s="3"/>
      <c r="M196" s="3"/>
      <c r="N196" s="3"/>
      <c r="O196" s="3"/>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row>
    <row r="197" spans="3:193" x14ac:dyDescent="0.25">
      <c r="C197" s="1"/>
      <c r="D197" s="3"/>
      <c r="E197" s="3"/>
      <c r="F197" s="3"/>
      <c r="G197" s="3"/>
      <c r="H197" s="8"/>
      <c r="I197" s="3"/>
      <c r="J197" s="3"/>
      <c r="K197" s="3"/>
      <c r="L197" s="3"/>
      <c r="M197" s="3"/>
      <c r="N197" s="3"/>
      <c r="O197" s="3"/>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row>
    <row r="198" spans="3:193" x14ac:dyDescent="0.25">
      <c r="C198" s="1"/>
      <c r="D198" s="3"/>
      <c r="E198" s="3"/>
      <c r="F198" s="3"/>
      <c r="G198" s="3"/>
      <c r="H198" s="8"/>
      <c r="I198" s="3"/>
      <c r="J198" s="3"/>
      <c r="K198" s="3"/>
      <c r="L198" s="3"/>
      <c r="M198" s="3"/>
      <c r="N198" s="3"/>
      <c r="O198" s="3"/>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row>
    <row r="199" spans="3:193" x14ac:dyDescent="0.25">
      <c r="C199" s="1"/>
      <c r="D199" s="3"/>
      <c r="E199" s="3"/>
      <c r="F199" s="3"/>
      <c r="G199" s="3"/>
      <c r="H199" s="8"/>
      <c r="I199" s="3"/>
      <c r="J199" s="3"/>
      <c r="K199" s="3"/>
      <c r="L199" s="3"/>
      <c r="M199" s="3"/>
      <c r="N199" s="3"/>
      <c r="O199" s="3"/>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row>
    <row r="200" spans="3:193" x14ac:dyDescent="0.25">
      <c r="C200" s="1"/>
      <c r="D200" s="3"/>
      <c r="E200" s="3"/>
      <c r="F200" s="3"/>
      <c r="G200" s="3"/>
      <c r="H200" s="8"/>
      <c r="I200" s="3"/>
      <c r="J200" s="3"/>
      <c r="K200" s="3"/>
      <c r="L200" s="3"/>
      <c r="M200" s="3"/>
      <c r="N200" s="3"/>
      <c r="O200" s="3"/>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row>
    <row r="201" spans="3:193" x14ac:dyDescent="0.25">
      <c r="C201" s="1"/>
      <c r="D201" s="3"/>
      <c r="E201" s="3"/>
      <c r="F201" s="3"/>
      <c r="G201" s="3"/>
      <c r="H201" s="8"/>
      <c r="I201" s="3"/>
      <c r="J201" s="3"/>
      <c r="K201" s="3"/>
      <c r="L201" s="3"/>
      <c r="M201" s="3"/>
      <c r="N201" s="3"/>
      <c r="O201" s="3"/>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row>
    <row r="202" spans="3:193" x14ac:dyDescent="0.25">
      <c r="C202" s="1"/>
      <c r="D202" s="3"/>
      <c r="E202" s="3"/>
      <c r="F202" s="3"/>
      <c r="G202" s="3"/>
      <c r="H202" s="8"/>
      <c r="I202" s="3"/>
      <c r="J202" s="3"/>
      <c r="K202" s="3"/>
      <c r="L202" s="3"/>
      <c r="M202" s="3"/>
      <c r="N202" s="3"/>
      <c r="O202" s="3"/>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row>
    <row r="203" spans="3:193" x14ac:dyDescent="0.25">
      <c r="C203" s="1"/>
      <c r="D203" s="3"/>
      <c r="E203" s="3"/>
      <c r="F203" s="3"/>
      <c r="G203" s="3"/>
      <c r="H203" s="8"/>
      <c r="I203" s="3"/>
      <c r="J203" s="3"/>
      <c r="K203" s="3"/>
      <c r="L203" s="3"/>
      <c r="M203" s="3"/>
      <c r="N203" s="3"/>
      <c r="O203" s="3"/>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row>
    <row r="204" spans="3:193" x14ac:dyDescent="0.25">
      <c r="C204" s="1"/>
      <c r="D204" s="3"/>
      <c r="E204" s="3"/>
      <c r="F204" s="3"/>
      <c r="G204" s="3"/>
      <c r="H204" s="8"/>
      <c r="I204" s="3"/>
      <c r="J204" s="3"/>
      <c r="K204" s="3"/>
      <c r="L204" s="3"/>
      <c r="M204" s="3"/>
      <c r="N204" s="3"/>
      <c r="O204" s="3"/>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row>
    <row r="205" spans="3:193" x14ac:dyDescent="0.25">
      <c r="C205" s="1"/>
      <c r="D205" s="3"/>
      <c r="E205" s="3"/>
      <c r="F205" s="3"/>
      <c r="G205" s="3"/>
      <c r="H205" s="8"/>
      <c r="I205" s="3"/>
      <c r="J205" s="3"/>
      <c r="K205" s="3"/>
      <c r="L205" s="3"/>
      <c r="M205" s="3"/>
      <c r="N205" s="3"/>
      <c r="O205" s="3"/>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row>
    <row r="206" spans="3:193" x14ac:dyDescent="0.25">
      <c r="C206" s="1"/>
      <c r="D206" s="3"/>
      <c r="E206" s="3"/>
      <c r="F206" s="3"/>
      <c r="G206" s="3"/>
      <c r="H206" s="8"/>
      <c r="I206" s="3"/>
      <c r="J206" s="3"/>
      <c r="K206" s="3"/>
      <c r="L206" s="3"/>
      <c r="M206" s="3"/>
      <c r="N206" s="3"/>
      <c r="O206" s="3"/>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row>
    <row r="207" spans="3:193" x14ac:dyDescent="0.25">
      <c r="C207" s="1"/>
      <c r="D207" s="3"/>
      <c r="E207" s="3"/>
      <c r="F207" s="3"/>
      <c r="G207" s="3"/>
      <c r="H207" s="8"/>
      <c r="I207" s="3"/>
      <c r="J207" s="3"/>
      <c r="K207" s="3"/>
      <c r="L207" s="3"/>
      <c r="M207" s="3"/>
      <c r="N207" s="3"/>
      <c r="O207" s="3"/>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row>
    <row r="208" spans="3:193" x14ac:dyDescent="0.25">
      <c r="C208" s="1"/>
      <c r="D208" s="3"/>
      <c r="E208" s="3"/>
      <c r="F208" s="3"/>
      <c r="G208" s="3"/>
      <c r="H208" s="8"/>
      <c r="I208" s="3"/>
      <c r="J208" s="3"/>
      <c r="K208" s="3"/>
      <c r="L208" s="3"/>
      <c r="M208" s="3"/>
      <c r="N208" s="3"/>
      <c r="O208" s="3"/>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row>
    <row r="209" spans="3:193" x14ac:dyDescent="0.25">
      <c r="C209" s="1"/>
      <c r="D209" s="3"/>
      <c r="E209" s="3"/>
      <c r="F209" s="3"/>
      <c r="G209" s="3"/>
      <c r="H209" s="8"/>
      <c r="I209" s="3"/>
      <c r="J209" s="3"/>
      <c r="K209" s="3"/>
      <c r="L209" s="3"/>
      <c r="M209" s="3"/>
      <c r="N209" s="3"/>
      <c r="O209" s="3"/>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row>
    <row r="210" spans="3:193" x14ac:dyDescent="0.25">
      <c r="C210" s="1"/>
      <c r="D210" s="3"/>
      <c r="E210" s="3"/>
      <c r="F210" s="3"/>
      <c r="G210" s="3"/>
      <c r="H210" s="8"/>
      <c r="I210" s="3"/>
      <c r="J210" s="3"/>
      <c r="K210" s="3"/>
      <c r="L210" s="3"/>
      <c r="M210" s="3"/>
      <c r="N210" s="3"/>
      <c r="O210" s="3"/>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row>
    <row r="211" spans="3:193" x14ac:dyDescent="0.25">
      <c r="C211" s="1"/>
      <c r="D211" s="3"/>
      <c r="E211" s="3"/>
      <c r="F211" s="3"/>
      <c r="G211" s="3"/>
      <c r="H211" s="8"/>
      <c r="I211" s="3"/>
      <c r="J211" s="3"/>
      <c r="K211" s="3"/>
      <c r="L211" s="3"/>
      <c r="M211" s="3"/>
      <c r="N211" s="3"/>
      <c r="O211" s="3"/>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row>
    <row r="212" spans="3:193" x14ac:dyDescent="0.25">
      <c r="C212" s="1"/>
      <c r="D212" s="3"/>
      <c r="E212" s="3"/>
      <c r="F212" s="3"/>
      <c r="G212" s="3"/>
      <c r="H212" s="8"/>
      <c r="I212" s="3"/>
      <c r="J212" s="3"/>
      <c r="K212" s="3"/>
      <c r="L212" s="3"/>
      <c r="M212" s="3"/>
      <c r="N212" s="3"/>
      <c r="O212" s="3"/>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row>
    <row r="213" spans="3:193" x14ac:dyDescent="0.25">
      <c r="C213" s="1"/>
      <c r="D213" s="3"/>
      <c r="E213" s="3"/>
      <c r="F213" s="3"/>
      <c r="G213" s="3"/>
      <c r="H213" s="8"/>
      <c r="I213" s="3"/>
      <c r="J213" s="3"/>
      <c r="K213" s="3"/>
      <c r="L213" s="3"/>
      <c r="M213" s="3"/>
      <c r="N213" s="3"/>
      <c r="O213" s="3"/>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row>
    <row r="214" spans="3:193" x14ac:dyDescent="0.25">
      <c r="C214" s="1"/>
      <c r="D214" s="3"/>
      <c r="E214" s="3"/>
      <c r="F214" s="3"/>
      <c r="G214" s="3"/>
      <c r="H214" s="8"/>
      <c r="I214" s="3"/>
      <c r="J214" s="3"/>
      <c r="K214" s="3"/>
      <c r="L214" s="3"/>
      <c r="M214" s="3"/>
      <c r="N214" s="3"/>
      <c r="O214" s="3"/>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row>
    <row r="215" spans="3:193" x14ac:dyDescent="0.25">
      <c r="C215" s="1"/>
      <c r="D215" s="3"/>
      <c r="E215" s="3"/>
      <c r="F215" s="3"/>
      <c r="G215" s="3"/>
      <c r="H215" s="8"/>
      <c r="I215" s="3"/>
      <c r="J215" s="3"/>
      <c r="K215" s="3"/>
      <c r="L215" s="3"/>
      <c r="M215" s="3"/>
      <c r="N215" s="3"/>
      <c r="O215" s="3"/>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row>
    <row r="216" spans="3:193" x14ac:dyDescent="0.25">
      <c r="C216" s="1"/>
      <c r="D216" s="3"/>
      <c r="E216" s="3"/>
      <c r="F216" s="3"/>
      <c r="G216" s="3"/>
      <c r="H216" s="8"/>
      <c r="I216" s="3"/>
      <c r="J216" s="3"/>
      <c r="K216" s="3"/>
      <c r="L216" s="3"/>
      <c r="M216" s="3"/>
      <c r="N216" s="3"/>
      <c r="O216" s="3"/>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row>
    <row r="217" spans="3:193" x14ac:dyDescent="0.25">
      <c r="C217" s="1"/>
      <c r="D217" s="3"/>
      <c r="E217" s="3"/>
      <c r="F217" s="3"/>
      <c r="G217" s="3"/>
      <c r="H217" s="8"/>
      <c r="I217" s="3"/>
      <c r="J217" s="3"/>
      <c r="K217" s="3"/>
      <c r="L217" s="3"/>
      <c r="M217" s="3"/>
      <c r="N217" s="3"/>
      <c r="O217" s="3"/>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row>
    <row r="218" spans="3:193" x14ac:dyDescent="0.25">
      <c r="C218" s="1"/>
      <c r="D218" s="3"/>
      <c r="E218" s="3"/>
      <c r="F218" s="3"/>
      <c r="G218" s="3"/>
      <c r="H218" s="8"/>
      <c r="I218" s="3"/>
      <c r="J218" s="3"/>
      <c r="K218" s="3"/>
      <c r="L218" s="3"/>
      <c r="M218" s="3"/>
      <c r="N218" s="3"/>
      <c r="O218" s="3"/>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row>
    <row r="219" spans="3:193" x14ac:dyDescent="0.25">
      <c r="C219" s="1"/>
      <c r="D219" s="3"/>
      <c r="E219" s="3"/>
      <c r="F219" s="3"/>
      <c r="G219" s="3"/>
      <c r="H219" s="8"/>
      <c r="I219" s="3"/>
      <c r="J219" s="3"/>
      <c r="K219" s="3"/>
      <c r="L219" s="3"/>
      <c r="M219" s="3"/>
      <c r="N219" s="3"/>
      <c r="O219" s="3"/>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row>
    <row r="220" spans="3:193" x14ac:dyDescent="0.25">
      <c r="C220" s="1"/>
      <c r="D220" s="3"/>
      <c r="E220" s="3"/>
      <c r="F220" s="3"/>
      <c r="G220" s="3"/>
      <c r="H220" s="8"/>
      <c r="I220" s="3"/>
      <c r="J220" s="3"/>
      <c r="K220" s="3"/>
      <c r="L220" s="3"/>
      <c r="M220" s="3"/>
      <c r="N220" s="3"/>
      <c r="O220" s="3"/>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row>
    <row r="221" spans="3:193" x14ac:dyDescent="0.25">
      <c r="C221" s="1"/>
      <c r="D221" s="3"/>
      <c r="E221" s="3"/>
      <c r="F221" s="3"/>
      <c r="G221" s="3"/>
      <c r="H221" s="8"/>
      <c r="I221" s="3"/>
      <c r="J221" s="3"/>
      <c r="K221" s="3"/>
      <c r="L221" s="3"/>
      <c r="M221" s="3"/>
      <c r="N221" s="3"/>
      <c r="O221" s="3"/>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row>
    <row r="222" spans="3:193" x14ac:dyDescent="0.25">
      <c r="C222" s="1"/>
      <c r="D222" s="3"/>
      <c r="E222" s="3"/>
      <c r="F222" s="3"/>
      <c r="G222" s="3"/>
      <c r="H222" s="8"/>
      <c r="I222" s="3"/>
      <c r="J222" s="3"/>
      <c r="K222" s="3"/>
      <c r="L222" s="3"/>
      <c r="M222" s="3"/>
      <c r="N222" s="3"/>
      <c r="O222" s="3"/>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row>
    <row r="223" spans="3:193" x14ac:dyDescent="0.25">
      <c r="C223" s="1"/>
      <c r="D223" s="3"/>
      <c r="E223" s="3"/>
      <c r="F223" s="3"/>
      <c r="G223" s="3"/>
      <c r="H223" s="8"/>
      <c r="I223" s="3"/>
      <c r="J223" s="3"/>
      <c r="K223" s="3"/>
      <c r="L223" s="3"/>
      <c r="M223" s="3"/>
      <c r="N223" s="3"/>
      <c r="O223" s="3"/>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row>
    <row r="224" spans="3:193" x14ac:dyDescent="0.25">
      <c r="C224" s="1"/>
      <c r="D224" s="3"/>
      <c r="E224" s="3"/>
      <c r="F224" s="3"/>
      <c r="G224" s="3"/>
      <c r="H224" s="8"/>
      <c r="I224" s="3"/>
      <c r="J224" s="3"/>
      <c r="K224" s="3"/>
      <c r="L224" s="3"/>
      <c r="M224" s="3"/>
      <c r="N224" s="3"/>
      <c r="O224" s="3"/>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row>
    <row r="225" spans="3:193" x14ac:dyDescent="0.25">
      <c r="C225" s="1"/>
      <c r="D225" s="3"/>
      <c r="E225" s="3"/>
      <c r="F225" s="3"/>
      <c r="G225" s="3"/>
      <c r="H225" s="8"/>
      <c r="I225" s="3"/>
      <c r="J225" s="3"/>
      <c r="K225" s="3"/>
      <c r="L225" s="3"/>
      <c r="M225" s="3"/>
      <c r="N225" s="3"/>
      <c r="O225" s="3"/>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row>
    <row r="226" spans="3:193" x14ac:dyDescent="0.25">
      <c r="C226" s="1"/>
      <c r="D226" s="3"/>
      <c r="E226" s="3"/>
      <c r="F226" s="3"/>
      <c r="G226" s="3"/>
      <c r="H226" s="8"/>
      <c r="I226" s="3"/>
      <c r="J226" s="3"/>
      <c r="K226" s="3"/>
      <c r="L226" s="3"/>
      <c r="M226" s="3"/>
      <c r="N226" s="3"/>
      <c r="O226" s="3"/>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row>
    <row r="227" spans="3:193" x14ac:dyDescent="0.25">
      <c r="C227" s="1"/>
      <c r="D227" s="3"/>
      <c r="E227" s="3"/>
      <c r="F227" s="3"/>
      <c r="G227" s="3"/>
      <c r="H227" s="8"/>
      <c r="I227" s="3"/>
      <c r="J227" s="3"/>
      <c r="K227" s="3"/>
      <c r="L227" s="3"/>
      <c r="M227" s="3"/>
      <c r="N227" s="3"/>
      <c r="O227" s="3"/>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row>
    <row r="228" spans="3:193" x14ac:dyDescent="0.25">
      <c r="C228" s="1"/>
      <c r="D228" s="3"/>
      <c r="E228" s="3"/>
      <c r="F228" s="3"/>
      <c r="G228" s="3"/>
      <c r="H228" s="8"/>
      <c r="I228" s="3"/>
      <c r="J228" s="3"/>
      <c r="K228" s="3"/>
      <c r="L228" s="3"/>
      <c r="M228" s="3"/>
      <c r="N228" s="3"/>
      <c r="O228" s="3"/>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row>
    <row r="229" spans="3:193" x14ac:dyDescent="0.25">
      <c r="C229" s="1"/>
      <c r="D229" s="3"/>
      <c r="E229" s="3"/>
      <c r="F229" s="3"/>
      <c r="G229" s="3"/>
      <c r="H229" s="8"/>
      <c r="I229" s="3"/>
      <c r="J229" s="3"/>
      <c r="K229" s="3"/>
      <c r="L229" s="3"/>
      <c r="M229" s="3"/>
      <c r="N229" s="3"/>
      <c r="O229" s="3"/>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row>
    <row r="230" spans="3:193" x14ac:dyDescent="0.25">
      <c r="C230" s="1"/>
      <c r="D230" s="3"/>
      <c r="E230" s="3"/>
      <c r="F230" s="3"/>
      <c r="G230" s="3"/>
      <c r="H230" s="8"/>
      <c r="I230" s="3"/>
      <c r="J230" s="3"/>
      <c r="K230" s="3"/>
      <c r="L230" s="3"/>
      <c r="M230" s="3"/>
      <c r="N230" s="3"/>
      <c r="O230" s="3"/>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row>
    <row r="231" spans="3:193" x14ac:dyDescent="0.25">
      <c r="C231" s="1"/>
      <c r="D231" s="3"/>
      <c r="E231" s="3"/>
      <c r="F231" s="3"/>
      <c r="G231" s="3"/>
      <c r="H231" s="8"/>
      <c r="I231" s="3"/>
      <c r="J231" s="3"/>
      <c r="K231" s="3"/>
      <c r="L231" s="3"/>
      <c r="M231" s="3"/>
      <c r="N231" s="3"/>
      <c r="O231" s="3"/>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row>
    <row r="232" spans="3:193" x14ac:dyDescent="0.25">
      <c r="C232" s="1"/>
      <c r="D232" s="3"/>
      <c r="E232" s="3"/>
      <c r="F232" s="3"/>
      <c r="G232" s="3"/>
      <c r="H232" s="8"/>
      <c r="I232" s="3"/>
      <c r="J232" s="3"/>
      <c r="K232" s="3"/>
      <c r="L232" s="3"/>
      <c r="M232" s="3"/>
      <c r="N232" s="3"/>
      <c r="O232" s="3"/>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row>
    <row r="233" spans="3:193" x14ac:dyDescent="0.25">
      <c r="C233" s="1"/>
      <c r="D233" s="3"/>
      <c r="E233" s="3"/>
      <c r="F233" s="3"/>
      <c r="G233" s="3"/>
      <c r="H233" s="8"/>
      <c r="I233" s="3"/>
      <c r="J233" s="3"/>
      <c r="K233" s="3"/>
      <c r="L233" s="3"/>
      <c r="M233" s="3"/>
      <c r="N233" s="3"/>
      <c r="O233" s="3"/>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row>
    <row r="234" spans="3:193" x14ac:dyDescent="0.25">
      <c r="C234" s="1"/>
      <c r="D234" s="3"/>
      <c r="E234" s="3"/>
      <c r="F234" s="3"/>
      <c r="G234" s="3"/>
      <c r="H234" s="8"/>
      <c r="I234" s="3"/>
      <c r="J234" s="3"/>
      <c r="K234" s="3"/>
      <c r="L234" s="3"/>
      <c r="M234" s="3"/>
      <c r="N234" s="3"/>
      <c r="O234" s="3"/>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row>
    <row r="235" spans="3:193" x14ac:dyDescent="0.25">
      <c r="C235" s="1"/>
      <c r="D235" s="3"/>
      <c r="E235" s="3"/>
      <c r="F235" s="3"/>
      <c r="G235" s="3"/>
      <c r="H235" s="8"/>
      <c r="I235" s="3"/>
      <c r="J235" s="3"/>
      <c r="K235" s="3"/>
      <c r="L235" s="3"/>
      <c r="M235" s="3"/>
      <c r="N235" s="3"/>
      <c r="O235" s="3"/>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row>
    <row r="236" spans="3:193" x14ac:dyDescent="0.25">
      <c r="C236" s="1"/>
      <c r="D236" s="3"/>
      <c r="E236" s="3"/>
      <c r="F236" s="3"/>
      <c r="G236" s="3"/>
      <c r="H236" s="8"/>
      <c r="I236" s="3"/>
      <c r="J236" s="3"/>
      <c r="K236" s="3"/>
      <c r="L236" s="3"/>
      <c r="M236" s="3"/>
      <c r="N236" s="3"/>
      <c r="O236" s="3"/>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row>
    <row r="237" spans="3:193" x14ac:dyDescent="0.25">
      <c r="C237" s="1"/>
      <c r="D237" s="3"/>
      <c r="E237" s="3"/>
      <c r="F237" s="3"/>
      <c r="G237" s="3"/>
      <c r="H237" s="8"/>
      <c r="I237" s="3"/>
      <c r="J237" s="3"/>
      <c r="K237" s="3"/>
      <c r="L237" s="3"/>
      <c r="M237" s="3"/>
      <c r="N237" s="3"/>
      <c r="O237" s="3"/>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row>
    <row r="238" spans="3:193" x14ac:dyDescent="0.25">
      <c r="C238" s="1"/>
      <c r="D238" s="3"/>
      <c r="E238" s="3"/>
      <c r="F238" s="3"/>
      <c r="G238" s="3"/>
      <c r="H238" s="8"/>
      <c r="I238" s="3"/>
      <c r="J238" s="3"/>
      <c r="K238" s="3"/>
      <c r="L238" s="3"/>
      <c r="M238" s="3"/>
      <c r="N238" s="3"/>
      <c r="O238" s="3"/>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row>
    <row r="239" spans="3:193" x14ac:dyDescent="0.25">
      <c r="C239" s="1"/>
      <c r="D239" s="3"/>
      <c r="E239" s="3"/>
      <c r="F239" s="3"/>
      <c r="G239" s="3"/>
      <c r="H239" s="8"/>
      <c r="I239" s="3"/>
      <c r="J239" s="3"/>
      <c r="K239" s="3"/>
      <c r="L239" s="3"/>
      <c r="M239" s="3"/>
      <c r="N239" s="3"/>
      <c r="O239" s="3"/>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row>
    <row r="240" spans="3:193" x14ac:dyDescent="0.25">
      <c r="C240" s="1"/>
      <c r="D240" s="3"/>
      <c r="E240" s="3"/>
      <c r="F240" s="3"/>
      <c r="G240" s="3"/>
      <c r="H240" s="8"/>
      <c r="I240" s="3"/>
      <c r="J240" s="3"/>
      <c r="K240" s="3"/>
      <c r="L240" s="3"/>
      <c r="M240" s="3"/>
      <c r="N240" s="3"/>
      <c r="O240" s="3"/>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row>
    <row r="241" spans="3:193" x14ac:dyDescent="0.25">
      <c r="C241" s="1"/>
      <c r="D241" s="3"/>
      <c r="E241" s="3"/>
      <c r="F241" s="3"/>
      <c r="G241" s="3"/>
      <c r="H241" s="8"/>
      <c r="I241" s="3"/>
      <c r="J241" s="3"/>
      <c r="K241" s="3"/>
      <c r="L241" s="3"/>
      <c r="M241" s="3"/>
      <c r="N241" s="3"/>
      <c r="O241" s="3"/>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row>
    <row r="242" spans="3:193" x14ac:dyDescent="0.25">
      <c r="C242" s="1"/>
      <c r="D242" s="3"/>
      <c r="E242" s="3"/>
      <c r="F242" s="3"/>
      <c r="G242" s="3"/>
      <c r="H242" s="8"/>
      <c r="I242" s="3"/>
      <c r="J242" s="3"/>
      <c r="K242" s="3"/>
      <c r="L242" s="3"/>
      <c r="M242" s="3"/>
      <c r="N242" s="3"/>
      <c r="O242" s="3"/>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row>
    <row r="243" spans="3:193" x14ac:dyDescent="0.25">
      <c r="C243" s="1"/>
      <c r="D243" s="3"/>
      <c r="E243" s="3"/>
      <c r="F243" s="3"/>
      <c r="G243" s="3"/>
      <c r="H243" s="8"/>
      <c r="I243" s="3"/>
      <c r="J243" s="3"/>
      <c r="K243" s="3"/>
      <c r="L243" s="3"/>
      <c r="M243" s="3"/>
      <c r="N243" s="3"/>
      <c r="O243" s="3"/>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row>
    <row r="244" spans="3:193" x14ac:dyDescent="0.25">
      <c r="C244" s="1"/>
      <c r="D244" s="3"/>
      <c r="E244" s="3"/>
      <c r="F244" s="3"/>
      <c r="G244" s="3"/>
      <c r="H244" s="8"/>
      <c r="I244" s="3"/>
      <c r="J244" s="3"/>
      <c r="K244" s="3"/>
      <c r="L244" s="3"/>
      <c r="M244" s="3"/>
      <c r="N244" s="3"/>
      <c r="O244" s="3"/>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row>
    <row r="245" spans="3:193" x14ac:dyDescent="0.25">
      <c r="C245" s="1"/>
      <c r="D245" s="3"/>
      <c r="E245" s="3"/>
      <c r="F245" s="3"/>
      <c r="G245" s="3"/>
      <c r="H245" s="8"/>
      <c r="I245" s="3"/>
      <c r="J245" s="3"/>
      <c r="K245" s="3"/>
      <c r="L245" s="3"/>
      <c r="M245" s="3"/>
      <c r="N245" s="3"/>
      <c r="O245" s="3"/>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row>
    <row r="246" spans="3:193" x14ac:dyDescent="0.25">
      <c r="C246" s="1"/>
      <c r="D246" s="3"/>
      <c r="E246" s="3"/>
      <c r="F246" s="3"/>
      <c r="G246" s="3"/>
      <c r="H246" s="8"/>
      <c r="I246" s="3"/>
      <c r="J246" s="3"/>
      <c r="K246" s="3"/>
      <c r="L246" s="3"/>
      <c r="M246" s="3"/>
      <c r="N246" s="3"/>
      <c r="O246" s="3"/>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row>
    <row r="247" spans="3:193" x14ac:dyDescent="0.25">
      <c r="C247" s="1"/>
      <c r="D247" s="3"/>
      <c r="E247" s="3"/>
      <c r="F247" s="3"/>
      <c r="G247" s="3"/>
      <c r="H247" s="8"/>
      <c r="I247" s="3"/>
      <c r="J247" s="3"/>
      <c r="K247" s="3"/>
      <c r="L247" s="3"/>
      <c r="M247" s="3"/>
      <c r="N247" s="3"/>
      <c r="O247" s="3"/>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row>
    <row r="248" spans="3:193" x14ac:dyDescent="0.25">
      <c r="C248" s="1"/>
      <c r="D248" s="3"/>
      <c r="E248" s="3"/>
      <c r="F248" s="3"/>
      <c r="G248" s="3"/>
      <c r="H248" s="8"/>
      <c r="I248" s="3"/>
      <c r="J248" s="3"/>
      <c r="K248" s="3"/>
      <c r="L248" s="3"/>
      <c r="M248" s="3"/>
      <c r="N248" s="3"/>
      <c r="O248" s="3"/>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row>
    <row r="249" spans="3:193" x14ac:dyDescent="0.25">
      <c r="C249" s="1"/>
      <c r="D249" s="3"/>
      <c r="E249" s="3"/>
      <c r="F249" s="3"/>
      <c r="G249" s="3"/>
      <c r="H249" s="8"/>
      <c r="I249" s="3"/>
      <c r="J249" s="3"/>
      <c r="K249" s="3"/>
      <c r="L249" s="3"/>
      <c r="M249" s="3"/>
      <c r="N249" s="3"/>
      <c r="O249" s="3"/>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row>
    <row r="250" spans="3:193" x14ac:dyDescent="0.25">
      <c r="C250" s="1"/>
      <c r="D250" s="3"/>
      <c r="E250" s="3"/>
      <c r="F250" s="3"/>
      <c r="G250" s="3"/>
      <c r="H250" s="8"/>
      <c r="I250" s="3"/>
      <c r="J250" s="3"/>
      <c r="K250" s="3"/>
      <c r="L250" s="3"/>
      <c r="M250" s="3"/>
      <c r="N250" s="3"/>
      <c r="O250" s="3"/>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row>
    <row r="251" spans="3:193" x14ac:dyDescent="0.25">
      <c r="C251" s="1"/>
      <c r="D251" s="3"/>
      <c r="E251" s="3"/>
      <c r="F251" s="3"/>
      <c r="G251" s="3"/>
      <c r="H251" s="8"/>
      <c r="I251" s="3"/>
      <c r="J251" s="3"/>
      <c r="K251" s="3"/>
      <c r="L251" s="3"/>
      <c r="M251" s="3"/>
      <c r="N251" s="3"/>
      <c r="O251" s="3"/>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row>
    <row r="252" spans="3:193" x14ac:dyDescent="0.25">
      <c r="C252" s="1"/>
      <c r="D252" s="3"/>
      <c r="E252" s="3"/>
      <c r="F252" s="3"/>
      <c r="G252" s="3"/>
      <c r="H252" s="8"/>
      <c r="I252" s="3"/>
      <c r="J252" s="3"/>
      <c r="K252" s="3"/>
      <c r="L252" s="3"/>
      <c r="M252" s="3"/>
      <c r="N252" s="3"/>
      <c r="O252" s="3"/>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row>
    <row r="253" spans="3:193" x14ac:dyDescent="0.25">
      <c r="C253" s="1"/>
      <c r="D253" s="3"/>
      <c r="E253" s="3"/>
      <c r="F253" s="3"/>
      <c r="G253" s="3"/>
      <c r="H253" s="8"/>
      <c r="I253" s="3"/>
      <c r="J253" s="3"/>
      <c r="K253" s="3"/>
      <c r="L253" s="3"/>
      <c r="M253" s="3"/>
      <c r="N253" s="3"/>
      <c r="O253" s="3"/>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row>
    <row r="254" spans="3:193" x14ac:dyDescent="0.25">
      <c r="C254" s="1"/>
      <c r="D254" s="3"/>
      <c r="E254" s="3"/>
      <c r="F254" s="3"/>
      <c r="G254" s="3"/>
      <c r="H254" s="8"/>
      <c r="I254" s="3"/>
      <c r="J254" s="3"/>
      <c r="K254" s="3"/>
      <c r="L254" s="3"/>
      <c r="M254" s="3"/>
      <c r="N254" s="3"/>
      <c r="O254" s="3"/>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row>
    <row r="255" spans="3:193" x14ac:dyDescent="0.25">
      <c r="C255" s="1"/>
      <c r="D255" s="3"/>
      <c r="E255" s="3"/>
      <c r="F255" s="3"/>
      <c r="G255" s="3"/>
      <c r="H255" s="8"/>
      <c r="I255" s="3"/>
      <c r="J255" s="3"/>
      <c r="K255" s="3"/>
      <c r="L255" s="3"/>
      <c r="M255" s="3"/>
      <c r="N255" s="3"/>
      <c r="O255" s="3"/>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row>
    <row r="256" spans="3:193" x14ac:dyDescent="0.25">
      <c r="C256" s="1"/>
      <c r="D256" s="3"/>
      <c r="E256" s="3"/>
      <c r="F256" s="3"/>
      <c r="G256" s="3"/>
      <c r="H256" s="8"/>
      <c r="I256" s="3"/>
      <c r="J256" s="3"/>
      <c r="K256" s="3"/>
      <c r="L256" s="3"/>
      <c r="M256" s="3"/>
      <c r="N256" s="3"/>
      <c r="O256" s="3"/>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row>
    <row r="257" spans="3:193" x14ac:dyDescent="0.25">
      <c r="C257" s="1"/>
      <c r="D257" s="3"/>
      <c r="E257" s="3"/>
      <c r="F257" s="3"/>
      <c r="G257" s="3"/>
      <c r="H257" s="8"/>
      <c r="I257" s="3"/>
      <c r="J257" s="3"/>
      <c r="K257" s="3"/>
      <c r="L257" s="3"/>
      <c r="M257" s="3"/>
      <c r="N257" s="3"/>
      <c r="O257" s="3"/>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row>
    <row r="258" spans="3:193" x14ac:dyDescent="0.25">
      <c r="C258" s="1"/>
      <c r="D258" s="3"/>
      <c r="E258" s="3"/>
      <c r="F258" s="3"/>
      <c r="G258" s="3"/>
      <c r="H258" s="8"/>
      <c r="I258" s="3"/>
      <c r="J258" s="3"/>
      <c r="K258" s="3"/>
      <c r="L258" s="3"/>
      <c r="M258" s="3"/>
      <c r="N258" s="3"/>
      <c r="O258" s="3"/>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row>
    <row r="259" spans="3:193" x14ac:dyDescent="0.25">
      <c r="C259" s="1"/>
      <c r="D259" s="3"/>
      <c r="E259" s="3"/>
      <c r="F259" s="3"/>
      <c r="G259" s="3"/>
      <c r="H259" s="8"/>
      <c r="I259" s="3"/>
      <c r="J259" s="3"/>
      <c r="K259" s="3"/>
      <c r="L259" s="3"/>
      <c r="M259" s="3"/>
      <c r="N259" s="3"/>
      <c r="O259" s="3"/>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row>
    <row r="260" spans="3:193" x14ac:dyDescent="0.25">
      <c r="C260" s="1"/>
      <c r="D260" s="3"/>
      <c r="E260" s="3"/>
      <c r="F260" s="3"/>
      <c r="G260" s="3"/>
      <c r="H260" s="8"/>
      <c r="I260" s="3"/>
      <c r="J260" s="3"/>
      <c r="K260" s="3"/>
      <c r="L260" s="3"/>
      <c r="M260" s="3"/>
      <c r="N260" s="3"/>
      <c r="O260" s="3"/>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row>
    <row r="261" spans="3:193" x14ac:dyDescent="0.25">
      <c r="C261" s="1"/>
      <c r="D261" s="3"/>
      <c r="E261" s="3"/>
      <c r="F261" s="3"/>
      <c r="G261" s="3"/>
      <c r="H261" s="8"/>
      <c r="I261" s="3"/>
      <c r="J261" s="3"/>
      <c r="K261" s="3"/>
      <c r="L261" s="3"/>
      <c r="M261" s="3"/>
      <c r="N261" s="3"/>
      <c r="O261" s="3"/>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row>
    <row r="262" spans="3:193" x14ac:dyDescent="0.25">
      <c r="C262" s="1"/>
      <c r="D262" s="3"/>
      <c r="E262" s="3"/>
      <c r="F262" s="3"/>
      <c r="G262" s="3"/>
      <c r="H262" s="8"/>
      <c r="I262" s="3"/>
      <c r="J262" s="3"/>
      <c r="K262" s="3"/>
      <c r="L262" s="3"/>
      <c r="M262" s="3"/>
      <c r="N262" s="3"/>
      <c r="O262" s="3"/>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row>
    <row r="263" spans="3:193" x14ac:dyDescent="0.25">
      <c r="C263" s="1"/>
      <c r="D263" s="3"/>
      <c r="E263" s="3"/>
      <c r="F263" s="3"/>
      <c r="G263" s="3"/>
      <c r="H263" s="8"/>
      <c r="I263" s="3"/>
      <c r="J263" s="3"/>
      <c r="K263" s="3"/>
      <c r="L263" s="3"/>
      <c r="M263" s="3"/>
      <c r="N263" s="3"/>
      <c r="O263" s="3"/>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row>
    <row r="264" spans="3:193" x14ac:dyDescent="0.25">
      <c r="C264" s="1"/>
      <c r="D264" s="3"/>
      <c r="E264" s="3"/>
      <c r="F264" s="3"/>
      <c r="G264" s="3"/>
      <c r="H264" s="8"/>
      <c r="I264" s="3"/>
      <c r="J264" s="3"/>
      <c r="K264" s="3"/>
      <c r="L264" s="3"/>
      <c r="M264" s="3"/>
      <c r="N264" s="3"/>
      <c r="O264" s="3"/>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row>
    <row r="265" spans="3:193" x14ac:dyDescent="0.25">
      <c r="C265" s="1"/>
      <c r="D265" s="3"/>
      <c r="E265" s="3"/>
      <c r="F265" s="3"/>
      <c r="G265" s="3"/>
      <c r="H265" s="8"/>
      <c r="I265" s="3"/>
      <c r="J265" s="3"/>
      <c r="K265" s="3"/>
      <c r="L265" s="3"/>
      <c r="M265" s="3"/>
      <c r="N265" s="3"/>
      <c r="O265" s="3"/>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row>
    <row r="266" spans="3:193" x14ac:dyDescent="0.25">
      <c r="C266" s="1"/>
      <c r="D266" s="3"/>
      <c r="E266" s="3"/>
      <c r="F266" s="3"/>
      <c r="G266" s="3"/>
      <c r="H266" s="8"/>
      <c r="I266" s="3"/>
      <c r="J266" s="3"/>
      <c r="K266" s="3"/>
      <c r="L266" s="3"/>
      <c r="M266" s="3"/>
      <c r="N266" s="3"/>
      <c r="O266" s="3"/>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row>
    <row r="267" spans="3:193" x14ac:dyDescent="0.25">
      <c r="C267" s="1"/>
      <c r="D267" s="3"/>
      <c r="E267" s="3"/>
      <c r="F267" s="3"/>
      <c r="G267" s="3"/>
      <c r="H267" s="8"/>
      <c r="I267" s="3"/>
      <c r="J267" s="3"/>
      <c r="K267" s="3"/>
      <c r="L267" s="3"/>
      <c r="M267" s="3"/>
      <c r="N267" s="3"/>
      <c r="O267" s="3"/>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row>
    <row r="268" spans="3:193" x14ac:dyDescent="0.25">
      <c r="C268" s="1"/>
      <c r="D268" s="3"/>
      <c r="E268" s="3"/>
      <c r="F268" s="3"/>
      <c r="G268" s="3"/>
      <c r="H268" s="8"/>
      <c r="I268" s="3"/>
      <c r="J268" s="3"/>
      <c r="K268" s="3"/>
      <c r="L268" s="3"/>
      <c r="M268" s="3"/>
      <c r="N268" s="3"/>
      <c r="O268" s="3"/>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row>
    <row r="269" spans="3:193" x14ac:dyDescent="0.25">
      <c r="C269" s="1"/>
      <c r="D269" s="3"/>
      <c r="E269" s="3"/>
      <c r="F269" s="3"/>
      <c r="G269" s="3"/>
      <c r="H269" s="8"/>
      <c r="I269" s="3"/>
      <c r="J269" s="3"/>
      <c r="K269" s="3"/>
      <c r="L269" s="3"/>
      <c r="M269" s="3"/>
      <c r="N269" s="3"/>
      <c r="O269" s="3"/>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row>
    <row r="270" spans="3:193" x14ac:dyDescent="0.25">
      <c r="C270" s="1"/>
      <c r="D270" s="3"/>
      <c r="E270" s="3"/>
      <c r="F270" s="3"/>
      <c r="G270" s="3"/>
      <c r="H270" s="8"/>
      <c r="I270" s="3"/>
      <c r="J270" s="3"/>
      <c r="K270" s="3"/>
      <c r="L270" s="3"/>
      <c r="M270" s="3"/>
      <c r="N270" s="3"/>
      <c r="O270" s="3"/>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row>
    <row r="271" spans="3:193" x14ac:dyDescent="0.25">
      <c r="C271" s="1"/>
      <c r="D271" s="3"/>
      <c r="E271" s="3"/>
      <c r="F271" s="3"/>
      <c r="G271" s="3"/>
      <c r="H271" s="8"/>
      <c r="I271" s="3"/>
      <c r="J271" s="3"/>
      <c r="K271" s="3"/>
      <c r="L271" s="3"/>
      <c r="M271" s="3"/>
      <c r="N271" s="3"/>
      <c r="O271" s="3"/>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row>
    <row r="272" spans="3:193" x14ac:dyDescent="0.25">
      <c r="C272" s="1"/>
      <c r="D272" s="3"/>
      <c r="E272" s="3"/>
      <c r="F272" s="3"/>
      <c r="G272" s="3"/>
      <c r="H272" s="8"/>
      <c r="I272" s="3"/>
      <c r="J272" s="3"/>
      <c r="K272" s="3"/>
      <c r="L272" s="3"/>
      <c r="M272" s="3"/>
      <c r="N272" s="3"/>
      <c r="O272" s="3"/>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row>
    <row r="273" spans="3:193" x14ac:dyDescent="0.25">
      <c r="C273" s="1"/>
      <c r="D273" s="3"/>
      <c r="E273" s="3"/>
      <c r="F273" s="3"/>
      <c r="G273" s="3"/>
      <c r="H273" s="8"/>
      <c r="I273" s="3"/>
      <c r="J273" s="3"/>
      <c r="K273" s="3"/>
      <c r="L273" s="3"/>
      <c r="M273" s="3"/>
      <c r="N273" s="3"/>
      <c r="O273" s="3"/>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row>
    <row r="274" spans="3:193" x14ac:dyDescent="0.25">
      <c r="C274" s="1"/>
      <c r="D274" s="3"/>
      <c r="E274" s="3"/>
      <c r="F274" s="3"/>
      <c r="G274" s="3"/>
      <c r="H274" s="8"/>
      <c r="I274" s="3"/>
      <c r="J274" s="3"/>
      <c r="K274" s="3"/>
      <c r="L274" s="3"/>
      <c r="M274" s="3"/>
      <c r="N274" s="3"/>
      <c r="O274" s="3"/>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row>
    <row r="275" spans="3:193" x14ac:dyDescent="0.25">
      <c r="C275" s="1"/>
      <c r="D275" s="3"/>
      <c r="E275" s="3"/>
      <c r="F275" s="3"/>
      <c r="G275" s="3"/>
      <c r="H275" s="8"/>
      <c r="I275" s="3"/>
      <c r="J275" s="3"/>
      <c r="K275" s="3"/>
      <c r="L275" s="3"/>
      <c r="M275" s="3"/>
      <c r="N275" s="3"/>
      <c r="O275" s="3"/>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row>
    <row r="276" spans="3:193" x14ac:dyDescent="0.25">
      <c r="C276" s="1"/>
      <c r="D276" s="3"/>
      <c r="E276" s="3"/>
      <c r="F276" s="3"/>
      <c r="G276" s="3"/>
      <c r="H276" s="8"/>
      <c r="I276" s="3"/>
      <c r="J276" s="3"/>
      <c r="K276" s="3"/>
      <c r="L276" s="3"/>
      <c r="M276" s="3"/>
      <c r="N276" s="3"/>
      <c r="O276" s="3"/>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row>
    <row r="277" spans="3:193" x14ac:dyDescent="0.25">
      <c r="C277" s="1"/>
      <c r="D277" s="3"/>
      <c r="E277" s="3"/>
      <c r="F277" s="3"/>
      <c r="G277" s="3"/>
      <c r="H277" s="8"/>
      <c r="I277" s="3"/>
      <c r="J277" s="3"/>
      <c r="K277" s="3"/>
      <c r="L277" s="3"/>
      <c r="M277" s="3"/>
      <c r="N277" s="3"/>
      <c r="O277" s="3"/>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row>
    <row r="278" spans="3:193" x14ac:dyDescent="0.25">
      <c r="C278" s="1"/>
      <c r="D278" s="3"/>
      <c r="E278" s="3"/>
      <c r="F278" s="3"/>
      <c r="G278" s="3"/>
      <c r="H278" s="8"/>
      <c r="I278" s="3"/>
      <c r="J278" s="3"/>
      <c r="K278" s="3"/>
      <c r="L278" s="3"/>
      <c r="M278" s="3"/>
      <c r="N278" s="3"/>
      <c r="O278" s="3"/>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row>
    <row r="279" spans="3:193" x14ac:dyDescent="0.25">
      <c r="C279" s="1"/>
      <c r="D279" s="3"/>
      <c r="E279" s="3"/>
      <c r="F279" s="3"/>
      <c r="G279" s="3"/>
      <c r="H279" s="8"/>
      <c r="I279" s="3"/>
      <c r="J279" s="3"/>
      <c r="K279" s="3"/>
      <c r="L279" s="3"/>
      <c r="M279" s="3"/>
      <c r="N279" s="3"/>
      <c r="O279" s="3"/>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V300"/>
  <sheetViews>
    <sheetView showZeros="0" topLeftCell="A45" workbookViewId="0">
      <selection activeCell="C55" sqref="C55"/>
    </sheetView>
  </sheetViews>
  <sheetFormatPr baseColWidth="10" defaultColWidth="9.140625" defaultRowHeight="15" x14ac:dyDescent="0.25"/>
  <cols>
    <col min="1" max="1" width="10.7109375" customWidth="1"/>
    <col min="2" max="2" width="85.7109375" customWidth="1"/>
    <col min="3" max="230" width="11.42578125" customWidth="1"/>
  </cols>
  <sheetData>
    <row r="1" spans="1:51" x14ac:dyDescent="0.25">
      <c r="A1" s="53" t="s">
        <v>205</v>
      </c>
    </row>
    <row r="2" spans="1:51" x14ac:dyDescent="0.25">
      <c r="A2" s="54" t="s">
        <v>206</v>
      </c>
    </row>
    <row r="3" spans="1:51" ht="12.75" customHeight="1" x14ac:dyDescent="0.25">
      <c r="C3" s="55" t="s">
        <v>63</v>
      </c>
      <c r="D3" s="55" t="s">
        <v>64</v>
      </c>
      <c r="E3" s="55" t="s">
        <v>65</v>
      </c>
      <c r="F3" s="55" t="s">
        <v>66</v>
      </c>
      <c r="G3" s="55" t="s">
        <v>67</v>
      </c>
      <c r="H3" s="55" t="s">
        <v>68</v>
      </c>
      <c r="I3" s="55" t="s">
        <v>69</v>
      </c>
      <c r="J3" s="55" t="s">
        <v>70</v>
      </c>
      <c r="K3" s="55" t="s">
        <v>71</v>
      </c>
      <c r="L3" s="55" t="s">
        <v>72</v>
      </c>
      <c r="M3" s="55" t="s">
        <v>73</v>
      </c>
      <c r="N3" s="55" t="s">
        <v>74</v>
      </c>
      <c r="O3" s="55" t="s">
        <v>75</v>
      </c>
      <c r="P3" s="55" t="s">
        <v>76</v>
      </c>
      <c r="Q3" s="55" t="s">
        <v>77</v>
      </c>
      <c r="R3" s="55" t="s">
        <v>78</v>
      </c>
      <c r="S3" s="55" t="s">
        <v>79</v>
      </c>
      <c r="T3" s="55" t="s">
        <v>80</v>
      </c>
      <c r="U3" s="55" t="s">
        <v>81</v>
      </c>
      <c r="V3" s="55" t="s">
        <v>82</v>
      </c>
      <c r="W3" s="55" t="s">
        <v>83</v>
      </c>
      <c r="X3" s="55" t="s">
        <v>84</v>
      </c>
      <c r="Y3" s="55" t="s">
        <v>85</v>
      </c>
      <c r="Z3" s="55" t="s">
        <v>86</v>
      </c>
      <c r="AA3" s="55" t="s">
        <v>87</v>
      </c>
      <c r="AB3" s="55" t="s">
        <v>88</v>
      </c>
      <c r="AC3" s="55" t="s">
        <v>89</v>
      </c>
      <c r="AD3" s="55" t="s">
        <v>90</v>
      </c>
      <c r="AE3" s="55" t="s">
        <v>91</v>
      </c>
      <c r="AF3" s="55" t="s">
        <v>92</v>
      </c>
      <c r="AG3" s="55" t="s">
        <v>93</v>
      </c>
      <c r="AH3" s="55" t="s">
        <v>94</v>
      </c>
      <c r="AI3" s="55" t="s">
        <v>95</v>
      </c>
      <c r="AJ3" s="55" t="s">
        <v>96</v>
      </c>
      <c r="AK3" s="55" t="s">
        <v>97</v>
      </c>
      <c r="AL3" s="55" t="s">
        <v>98</v>
      </c>
      <c r="AM3" s="55" t="s">
        <v>99</v>
      </c>
      <c r="AN3" s="55" t="s">
        <v>100</v>
      </c>
      <c r="AO3" s="55" t="s">
        <v>101</v>
      </c>
      <c r="AP3" s="55" t="s">
        <v>102</v>
      </c>
      <c r="AQ3" s="55" t="s">
        <v>103</v>
      </c>
      <c r="AR3" s="55" t="s">
        <v>104</v>
      </c>
      <c r="AS3" s="55" t="s">
        <v>105</v>
      </c>
      <c r="AT3" s="55" t="s">
        <v>106</v>
      </c>
      <c r="AU3" s="55" t="s">
        <v>107</v>
      </c>
      <c r="AV3" s="55" t="s">
        <v>108</v>
      </c>
      <c r="AW3" s="55" t="s">
        <v>109</v>
      </c>
      <c r="AX3" s="55" t="s">
        <v>110</v>
      </c>
      <c r="AY3" s="55" t="s">
        <v>111</v>
      </c>
    </row>
    <row r="4" spans="1:51" x14ac:dyDescent="0.25">
      <c r="A4" s="55" t="s">
        <v>112</v>
      </c>
      <c r="B4" s="55" t="s">
        <v>113</v>
      </c>
      <c r="C4" s="56">
        <v>4.8460000000000001</v>
      </c>
      <c r="D4" s="56">
        <v>5.1550000000000002</v>
      </c>
      <c r="E4" s="56">
        <v>6.0330000000000004</v>
      </c>
      <c r="F4" s="56">
        <v>6.4589999999999996</v>
      </c>
      <c r="G4" s="56">
        <v>7.0279999999999996</v>
      </c>
      <c r="H4" s="56">
        <v>7.516</v>
      </c>
      <c r="I4" s="56">
        <v>8.7379999999999995</v>
      </c>
      <c r="J4" s="56">
        <v>9.7490000000000006</v>
      </c>
      <c r="K4" s="56">
        <v>11.143000000000001</v>
      </c>
      <c r="L4" s="56">
        <v>12.215</v>
      </c>
      <c r="M4" s="56">
        <v>13.163</v>
      </c>
      <c r="N4" s="56">
        <v>13.930999999999999</v>
      </c>
      <c r="O4" s="56">
        <v>14.709</v>
      </c>
      <c r="P4" s="56">
        <v>15.417999999999999</v>
      </c>
      <c r="Q4" s="56">
        <v>15.968</v>
      </c>
      <c r="R4" s="56">
        <v>16.850000000000001</v>
      </c>
      <c r="S4" s="56">
        <v>17.885000000000002</v>
      </c>
      <c r="T4" s="56">
        <v>16.88</v>
      </c>
      <c r="U4" s="56">
        <v>16.616</v>
      </c>
      <c r="V4" s="56">
        <v>17.433</v>
      </c>
      <c r="W4" s="56">
        <v>17.516999999999999</v>
      </c>
      <c r="X4" s="56">
        <v>17.632000000000001</v>
      </c>
      <c r="Y4" s="56">
        <v>17.887</v>
      </c>
      <c r="Z4" s="56">
        <v>18.456</v>
      </c>
      <c r="AA4" s="56">
        <v>18.623999999999999</v>
      </c>
      <c r="AB4" s="56">
        <v>19.501000000000001</v>
      </c>
      <c r="AC4" s="56">
        <v>20.689</v>
      </c>
      <c r="AD4" s="56">
        <v>21.355</v>
      </c>
      <c r="AE4" s="56">
        <v>21.858000000000001</v>
      </c>
      <c r="AF4" s="56">
        <v>21.808</v>
      </c>
      <c r="AG4" s="56">
        <v>22.311</v>
      </c>
      <c r="AH4" s="56">
        <v>23.253</v>
      </c>
      <c r="AI4" s="56">
        <v>23.959</v>
      </c>
      <c r="AJ4" s="56">
        <v>24.161000000000001</v>
      </c>
      <c r="AK4" s="56">
        <v>23.995999999999999</v>
      </c>
      <c r="AL4" s="56">
        <v>25.882000000000001</v>
      </c>
      <c r="AM4" s="56">
        <v>25.617000000000001</v>
      </c>
      <c r="AN4" s="56">
        <v>26.806999999999999</v>
      </c>
      <c r="AO4" s="56">
        <v>28.050999999999998</v>
      </c>
      <c r="AP4" s="56">
        <v>28.238</v>
      </c>
      <c r="AQ4" s="56">
        <v>28.963000000000001</v>
      </c>
      <c r="AR4" s="56">
        <v>30.263999999999999</v>
      </c>
      <c r="AS4" s="56">
        <v>30.260999999999999</v>
      </c>
      <c r="AT4" s="56">
        <v>30.765999999999998</v>
      </c>
      <c r="AU4" s="56">
        <v>31.797000000000001</v>
      </c>
      <c r="AV4" s="56">
        <v>33.698999999999998</v>
      </c>
      <c r="AW4" s="56">
        <v>33.948</v>
      </c>
      <c r="AX4" s="56">
        <v>34.712000000000003</v>
      </c>
      <c r="AY4" s="56">
        <v>36.978999999999999</v>
      </c>
    </row>
    <row r="5" spans="1:51" x14ac:dyDescent="0.25">
      <c r="A5" s="55" t="s">
        <v>114</v>
      </c>
      <c r="B5" s="55" t="s">
        <v>115</v>
      </c>
      <c r="C5" s="56">
        <v>71.671999999999997</v>
      </c>
      <c r="D5" s="56">
        <v>82.242000000000004</v>
      </c>
      <c r="E5" s="56">
        <v>91.180999999999997</v>
      </c>
      <c r="F5" s="56">
        <v>103.25</v>
      </c>
      <c r="G5" s="56">
        <v>118.31</v>
      </c>
      <c r="H5" s="56">
        <v>134.87799999999999</v>
      </c>
      <c r="I5" s="56">
        <v>154.339</v>
      </c>
      <c r="J5" s="56">
        <v>179.36500000000001</v>
      </c>
      <c r="K5" s="56">
        <v>195.654</v>
      </c>
      <c r="L5" s="56">
        <v>210.09399999999999</v>
      </c>
      <c r="M5" s="56">
        <v>226.28399999999999</v>
      </c>
      <c r="N5" s="56">
        <v>238.29400000000001</v>
      </c>
      <c r="O5" s="56">
        <v>249.09299999999999</v>
      </c>
      <c r="P5" s="56">
        <v>260.41000000000003</v>
      </c>
      <c r="Q5" s="56">
        <v>276.99200000000002</v>
      </c>
      <c r="R5" s="56">
        <v>290.55599999999998</v>
      </c>
      <c r="S5" s="56">
        <v>299.03300000000002</v>
      </c>
      <c r="T5" s="56">
        <v>305.94</v>
      </c>
      <c r="U5" s="56">
        <v>307.74799999999999</v>
      </c>
      <c r="V5" s="56">
        <v>314.34199999999998</v>
      </c>
      <c r="W5" s="56">
        <v>321.58699999999999</v>
      </c>
      <c r="X5" s="56">
        <v>332.30500000000001</v>
      </c>
      <c r="Y5" s="56">
        <v>334.423</v>
      </c>
      <c r="Z5" s="56">
        <v>349.07600000000002</v>
      </c>
      <c r="AA5" s="56">
        <v>363.096</v>
      </c>
      <c r="AB5" s="56">
        <v>383.464</v>
      </c>
      <c r="AC5" s="56">
        <v>398.07299999999998</v>
      </c>
      <c r="AD5" s="56">
        <v>407.87599999999998</v>
      </c>
      <c r="AE5" s="56">
        <v>421.36200000000002</v>
      </c>
      <c r="AF5" s="56">
        <v>437.39800000000002</v>
      </c>
      <c r="AG5" s="56">
        <v>452.43400000000003</v>
      </c>
      <c r="AH5" s="56">
        <v>467.45</v>
      </c>
      <c r="AI5" s="56">
        <v>484.512</v>
      </c>
      <c r="AJ5" s="56">
        <v>498.17700000000002</v>
      </c>
      <c r="AK5" s="56">
        <v>490.12099999999998</v>
      </c>
      <c r="AL5" s="56">
        <v>503.94799999999998</v>
      </c>
      <c r="AM5" s="56">
        <v>519.98900000000003</v>
      </c>
      <c r="AN5" s="56">
        <v>527.53800000000001</v>
      </c>
      <c r="AO5" s="56">
        <v>529.59500000000003</v>
      </c>
      <c r="AP5" s="56">
        <v>526.83000000000004</v>
      </c>
      <c r="AQ5" s="56">
        <v>532.27800000000002</v>
      </c>
      <c r="AR5" s="56">
        <v>539.91600000000005</v>
      </c>
      <c r="AS5" s="56">
        <v>552.79300000000001</v>
      </c>
      <c r="AT5" s="56">
        <v>566.33500000000004</v>
      </c>
      <c r="AU5" s="56">
        <v>574.63900000000001</v>
      </c>
      <c r="AV5" s="56">
        <v>554.65499999999997</v>
      </c>
      <c r="AW5" s="56">
        <v>592.59699999999998</v>
      </c>
      <c r="AX5" s="56">
        <v>622.03700000000003</v>
      </c>
      <c r="AY5" s="56">
        <v>654.02200000000005</v>
      </c>
    </row>
    <row r="6" spans="1:51" x14ac:dyDescent="0.25">
      <c r="A6" s="55" t="s">
        <v>116</v>
      </c>
      <c r="B6" s="55" t="s">
        <v>117</v>
      </c>
      <c r="C6" s="56">
        <v>3.605</v>
      </c>
      <c r="D6" s="56">
        <v>4.258</v>
      </c>
      <c r="E6" s="56">
        <v>5.14</v>
      </c>
      <c r="F6" s="56">
        <v>6.032</v>
      </c>
      <c r="G6" s="56">
        <v>7.0620000000000003</v>
      </c>
      <c r="H6" s="56">
        <v>9.0939999999999994</v>
      </c>
      <c r="I6" s="56">
        <v>10.791</v>
      </c>
      <c r="J6" s="56">
        <v>12.707000000000001</v>
      </c>
      <c r="K6" s="56">
        <v>14.903</v>
      </c>
      <c r="L6" s="56">
        <v>17.337</v>
      </c>
      <c r="M6" s="56">
        <v>19.536000000000001</v>
      </c>
      <c r="N6" s="56">
        <v>19.388000000000002</v>
      </c>
      <c r="O6" s="56">
        <v>19.065999999999999</v>
      </c>
      <c r="P6" s="56">
        <v>18.446999999999999</v>
      </c>
      <c r="Q6" s="56">
        <v>18.800999999999998</v>
      </c>
      <c r="R6" s="56">
        <v>20.013999999999999</v>
      </c>
      <c r="S6" s="56">
        <v>22.635999999999999</v>
      </c>
      <c r="T6" s="56">
        <v>23.725999999999999</v>
      </c>
      <c r="U6" s="56">
        <v>24.538</v>
      </c>
      <c r="V6" s="56">
        <v>24.709</v>
      </c>
      <c r="W6" s="56">
        <v>26.05</v>
      </c>
      <c r="X6" s="56">
        <v>28.06</v>
      </c>
      <c r="Y6" s="56">
        <v>27.509</v>
      </c>
      <c r="Z6" s="56">
        <v>28.867999999999999</v>
      </c>
      <c r="AA6" s="56">
        <v>28.492999999999999</v>
      </c>
      <c r="AB6" s="56">
        <v>28.677</v>
      </c>
      <c r="AC6" s="56">
        <v>31.085000000000001</v>
      </c>
      <c r="AD6" s="56">
        <v>31.074000000000002</v>
      </c>
      <c r="AE6" s="56">
        <v>33.529000000000003</v>
      </c>
      <c r="AF6" s="56">
        <v>34.871000000000002</v>
      </c>
      <c r="AG6" s="56">
        <v>35.987000000000002</v>
      </c>
      <c r="AH6" s="56">
        <v>38.279000000000003</v>
      </c>
      <c r="AI6" s="56">
        <v>38.844999999999999</v>
      </c>
      <c r="AJ6" s="56">
        <v>41.712000000000003</v>
      </c>
      <c r="AK6" s="56">
        <v>43.436999999999998</v>
      </c>
      <c r="AL6" s="56">
        <v>45.755000000000003</v>
      </c>
      <c r="AM6" s="56">
        <v>45.862000000000002</v>
      </c>
      <c r="AN6" s="56">
        <v>49.631999999999998</v>
      </c>
      <c r="AO6" s="56">
        <v>52.808</v>
      </c>
      <c r="AP6" s="56">
        <v>49.722999999999999</v>
      </c>
      <c r="AQ6" s="56">
        <v>51.89</v>
      </c>
      <c r="AR6" s="56">
        <v>53.308999999999997</v>
      </c>
      <c r="AS6" s="56">
        <v>53.307000000000002</v>
      </c>
      <c r="AT6" s="56">
        <v>54.73</v>
      </c>
      <c r="AU6" s="56">
        <v>56.631</v>
      </c>
      <c r="AV6" s="56">
        <v>57.475000000000001</v>
      </c>
      <c r="AW6" s="56">
        <v>62.225999999999999</v>
      </c>
      <c r="AX6" s="56">
        <v>63.725999999999999</v>
      </c>
      <c r="AY6" s="56">
        <v>70.582999999999998</v>
      </c>
    </row>
    <row r="7" spans="1:51" x14ac:dyDescent="0.25">
      <c r="A7" s="55" t="s">
        <v>118</v>
      </c>
      <c r="B7" s="55" t="s">
        <v>119</v>
      </c>
      <c r="C7" s="56">
        <v>2E-3</v>
      </c>
      <c r="D7" s="56">
        <v>2E-3</v>
      </c>
      <c r="E7" s="56">
        <v>3.0000000000000001E-3</v>
      </c>
      <c r="F7" s="56">
        <v>3.0000000000000001E-3</v>
      </c>
      <c r="G7" s="56">
        <v>3.0000000000000001E-3</v>
      </c>
      <c r="H7" s="56">
        <v>4.0000000000000001E-3</v>
      </c>
      <c r="I7" s="56">
        <v>5.0000000000000001E-3</v>
      </c>
      <c r="J7" s="56">
        <v>6.0000000000000001E-3</v>
      </c>
      <c r="K7" s="56">
        <v>6.0000000000000001E-3</v>
      </c>
      <c r="L7" s="56">
        <v>7.0000000000000001E-3</v>
      </c>
      <c r="M7" s="56">
        <v>8.0000000000000002E-3</v>
      </c>
      <c r="N7" s="56">
        <v>8.0000000000000002E-3</v>
      </c>
      <c r="O7" s="56">
        <v>8.9999999999999993E-3</v>
      </c>
      <c r="P7" s="56">
        <v>8.9999999999999993E-3</v>
      </c>
      <c r="Q7" s="56">
        <v>0.01</v>
      </c>
      <c r="R7" s="56">
        <v>1.0999999999999999E-2</v>
      </c>
      <c r="S7" s="56">
        <v>1.0999999999999999E-2</v>
      </c>
      <c r="T7" s="56">
        <v>1.2E-2</v>
      </c>
      <c r="U7" s="56">
        <v>1.2E-2</v>
      </c>
      <c r="V7" s="56">
        <v>1.2999999999999999E-2</v>
      </c>
      <c r="W7" s="56">
        <v>1.4E-2</v>
      </c>
      <c r="X7" s="56">
        <v>1.4E-2</v>
      </c>
      <c r="Y7" s="56">
        <v>1.4E-2</v>
      </c>
      <c r="Z7" s="56">
        <v>1.4E-2</v>
      </c>
      <c r="AA7" s="56">
        <v>1.4E-2</v>
      </c>
      <c r="AB7" s="56">
        <v>1.2999999999999999E-2</v>
      </c>
      <c r="AC7" s="56">
        <v>1.2999999999999999E-2</v>
      </c>
      <c r="AD7" s="56">
        <v>1.2999999999999999E-2</v>
      </c>
      <c r="AE7" s="56">
        <v>1.2999999999999999E-2</v>
      </c>
      <c r="AF7" s="56">
        <v>1.4999999999999999E-2</v>
      </c>
      <c r="AG7" s="56">
        <v>1.7999999999999999E-2</v>
      </c>
      <c r="AH7" s="56">
        <v>1.7000000000000001E-2</v>
      </c>
      <c r="AI7" s="56">
        <v>1.7000000000000001E-2</v>
      </c>
      <c r="AJ7" s="56">
        <v>1.7000000000000001E-2</v>
      </c>
      <c r="AK7" s="56">
        <v>1.7999999999999999E-2</v>
      </c>
      <c r="AL7" s="56">
        <v>1.7999999999999999E-2</v>
      </c>
      <c r="AM7" s="56">
        <v>1.7999999999999999E-2</v>
      </c>
      <c r="AN7" s="56">
        <v>1.7999999999999999E-2</v>
      </c>
      <c r="AO7" s="56">
        <v>1.7999999999999999E-2</v>
      </c>
      <c r="AP7" s="56">
        <v>1.7000000000000001E-2</v>
      </c>
      <c r="AQ7" s="56">
        <v>1.7000000000000001E-2</v>
      </c>
      <c r="AR7" s="56">
        <v>1.7000000000000001E-2</v>
      </c>
      <c r="AS7" s="56">
        <v>1.7000000000000001E-2</v>
      </c>
      <c r="AT7" s="56">
        <v>1.7000000000000001E-2</v>
      </c>
      <c r="AU7" s="56">
        <v>1.7000000000000001E-2</v>
      </c>
      <c r="AV7" s="56">
        <v>1.9E-2</v>
      </c>
      <c r="AW7" s="56">
        <v>1.7999999999999999E-2</v>
      </c>
      <c r="AX7" s="56">
        <v>1.7000000000000001E-2</v>
      </c>
      <c r="AY7" s="56">
        <v>1.7999999999999999E-2</v>
      </c>
    </row>
    <row r="8" spans="1:51" x14ac:dyDescent="0.25">
      <c r="A8" s="55" t="s">
        <v>120</v>
      </c>
      <c r="B8" s="55" t="s">
        <v>121</v>
      </c>
      <c r="C8" s="56">
        <v>2.9089999999999998</v>
      </c>
      <c r="D8" s="56">
        <v>3.407</v>
      </c>
      <c r="E8" s="56">
        <v>4.1539999999999999</v>
      </c>
      <c r="F8" s="56">
        <v>4.9240000000000004</v>
      </c>
      <c r="G8" s="56">
        <v>5.774</v>
      </c>
      <c r="H8" s="56">
        <v>7.625</v>
      </c>
      <c r="I8" s="56">
        <v>9.0879999999999992</v>
      </c>
      <c r="J8" s="56">
        <v>10.8</v>
      </c>
      <c r="K8" s="56">
        <v>12.807</v>
      </c>
      <c r="L8" s="56">
        <v>14.991</v>
      </c>
      <c r="M8" s="56">
        <v>16.968</v>
      </c>
      <c r="N8" s="56">
        <v>16.667000000000002</v>
      </c>
      <c r="O8" s="56">
        <v>16.085000000000001</v>
      </c>
      <c r="P8" s="56">
        <v>15.289</v>
      </c>
      <c r="Q8" s="56">
        <v>15.414999999999999</v>
      </c>
      <c r="R8" s="56">
        <v>16.37</v>
      </c>
      <c r="S8" s="56">
        <v>18.66</v>
      </c>
      <c r="T8" s="56">
        <v>19.245000000000001</v>
      </c>
      <c r="U8" s="56">
        <v>19.626000000000001</v>
      </c>
      <c r="V8" s="56">
        <v>19.111999999999998</v>
      </c>
      <c r="W8" s="56">
        <v>19.946999999999999</v>
      </c>
      <c r="X8" s="56">
        <v>21.407</v>
      </c>
      <c r="Y8" s="56">
        <v>20.446000000000002</v>
      </c>
      <c r="Z8" s="56">
        <v>21.442</v>
      </c>
      <c r="AA8" s="56">
        <v>20.661000000000001</v>
      </c>
      <c r="AB8" s="56">
        <v>20.681000000000001</v>
      </c>
      <c r="AC8" s="56">
        <v>22.852</v>
      </c>
      <c r="AD8" s="56">
        <v>22.352</v>
      </c>
      <c r="AE8" s="56">
        <v>24.297000000000001</v>
      </c>
      <c r="AF8" s="56">
        <v>25.283999999999999</v>
      </c>
      <c r="AG8" s="56">
        <v>25.913</v>
      </c>
      <c r="AH8" s="56">
        <v>27.602</v>
      </c>
      <c r="AI8" s="56">
        <v>27.564</v>
      </c>
      <c r="AJ8" s="56">
        <v>29.933</v>
      </c>
      <c r="AK8" s="56">
        <v>31.113</v>
      </c>
      <c r="AL8" s="56">
        <v>33.286000000000001</v>
      </c>
      <c r="AM8" s="56">
        <v>33.021999999999998</v>
      </c>
      <c r="AN8" s="56">
        <v>36.49</v>
      </c>
      <c r="AO8" s="56">
        <v>39.509</v>
      </c>
      <c r="AP8" s="56">
        <v>36.082000000000001</v>
      </c>
      <c r="AQ8" s="56">
        <v>38.008000000000003</v>
      </c>
      <c r="AR8" s="56">
        <v>39.499000000000002</v>
      </c>
      <c r="AS8" s="56">
        <v>39.103999999999999</v>
      </c>
      <c r="AT8" s="56">
        <v>40.411000000000001</v>
      </c>
      <c r="AU8" s="56">
        <v>41.988</v>
      </c>
      <c r="AV8" s="56">
        <v>42.776000000000003</v>
      </c>
      <c r="AW8" s="56">
        <v>46.835999999999999</v>
      </c>
      <c r="AX8" s="56">
        <v>47.636000000000003</v>
      </c>
      <c r="AY8" s="56">
        <v>53.86</v>
      </c>
    </row>
    <row r="9" spans="1:51" x14ac:dyDescent="0.25">
      <c r="A9" s="55" t="s">
        <v>122</v>
      </c>
      <c r="B9" s="55" t="s">
        <v>0</v>
      </c>
      <c r="C9" s="56">
        <v>0.69499999999999995</v>
      </c>
      <c r="D9" s="56">
        <v>0.84899999999999998</v>
      </c>
      <c r="E9" s="56">
        <v>0.98299999999999998</v>
      </c>
      <c r="F9" s="56">
        <v>1.1060000000000001</v>
      </c>
      <c r="G9" s="56">
        <v>1.284</v>
      </c>
      <c r="H9" s="56">
        <v>1.4650000000000001</v>
      </c>
      <c r="I9" s="56">
        <v>1.698</v>
      </c>
      <c r="J9" s="56">
        <v>1.901</v>
      </c>
      <c r="K9" s="56">
        <v>2.09</v>
      </c>
      <c r="L9" s="56">
        <v>2.339</v>
      </c>
      <c r="M9" s="56">
        <v>2.56</v>
      </c>
      <c r="N9" s="56">
        <v>2.7130000000000001</v>
      </c>
      <c r="O9" s="56">
        <v>2.972</v>
      </c>
      <c r="P9" s="56">
        <v>3.1480000000000001</v>
      </c>
      <c r="Q9" s="56">
        <v>3.3759999999999999</v>
      </c>
      <c r="R9" s="56">
        <v>3.6339999999999999</v>
      </c>
      <c r="S9" s="56">
        <v>3.964</v>
      </c>
      <c r="T9" s="56">
        <v>4.47</v>
      </c>
      <c r="U9" s="56">
        <v>4.9000000000000004</v>
      </c>
      <c r="V9" s="56">
        <v>5.5839999999999996</v>
      </c>
      <c r="W9" s="56">
        <v>6.09</v>
      </c>
      <c r="X9" s="56">
        <v>6.6390000000000002</v>
      </c>
      <c r="Y9" s="56">
        <v>7.0490000000000004</v>
      </c>
      <c r="Z9" s="56">
        <v>7.4119999999999999</v>
      </c>
      <c r="AA9" s="56">
        <v>7.8179999999999996</v>
      </c>
      <c r="AB9" s="56">
        <v>7.9829999999999997</v>
      </c>
      <c r="AC9" s="56">
        <v>8.2200000000000006</v>
      </c>
      <c r="AD9" s="56">
        <v>8.7089999999999996</v>
      </c>
      <c r="AE9" s="56">
        <v>9.2189999999999994</v>
      </c>
      <c r="AF9" s="56">
        <v>9.5719999999999992</v>
      </c>
      <c r="AG9" s="56">
        <v>10.055999999999999</v>
      </c>
      <c r="AH9" s="56">
        <v>10.66</v>
      </c>
      <c r="AI9" s="56">
        <v>11.265000000000001</v>
      </c>
      <c r="AJ9" s="56">
        <v>11.762</v>
      </c>
      <c r="AK9" s="56">
        <v>12.305999999999999</v>
      </c>
      <c r="AL9" s="56">
        <v>12.451000000000001</v>
      </c>
      <c r="AM9" s="56">
        <v>12.821</v>
      </c>
      <c r="AN9" s="56">
        <v>13.124000000000001</v>
      </c>
      <c r="AO9" s="56">
        <v>13.281000000000001</v>
      </c>
      <c r="AP9" s="56">
        <v>13.625</v>
      </c>
      <c r="AQ9" s="56">
        <v>13.865</v>
      </c>
      <c r="AR9" s="56">
        <v>13.794</v>
      </c>
      <c r="AS9" s="56">
        <v>14.186999999999999</v>
      </c>
      <c r="AT9" s="56">
        <v>14.303000000000001</v>
      </c>
      <c r="AU9" s="56">
        <v>14.627000000000001</v>
      </c>
      <c r="AV9" s="56">
        <v>14.68</v>
      </c>
      <c r="AW9" s="56">
        <v>15.372999999999999</v>
      </c>
      <c r="AX9" s="56">
        <v>16.071999999999999</v>
      </c>
      <c r="AY9" s="56">
        <v>16.704000000000001</v>
      </c>
    </row>
    <row r="10" spans="1:51" x14ac:dyDescent="0.25">
      <c r="A10" s="55" t="s">
        <v>123</v>
      </c>
      <c r="B10" s="55" t="s">
        <v>124</v>
      </c>
      <c r="C10" s="56">
        <v>22.533999999999999</v>
      </c>
      <c r="D10" s="56">
        <v>25.158999999999999</v>
      </c>
      <c r="E10" s="56">
        <v>28.184000000000001</v>
      </c>
      <c r="F10" s="56">
        <v>31.530999999999999</v>
      </c>
      <c r="G10" s="56">
        <v>35.262</v>
      </c>
      <c r="H10" s="56">
        <v>39.722000000000001</v>
      </c>
      <c r="I10" s="56">
        <v>45.408000000000001</v>
      </c>
      <c r="J10" s="56">
        <v>52.191000000000003</v>
      </c>
      <c r="K10" s="56">
        <v>57.271000000000001</v>
      </c>
      <c r="L10" s="56">
        <v>62.564999999999998</v>
      </c>
      <c r="M10" s="56">
        <v>66.61</v>
      </c>
      <c r="N10" s="56">
        <v>70.02</v>
      </c>
      <c r="O10" s="56">
        <v>72.908000000000001</v>
      </c>
      <c r="P10" s="56">
        <v>76.052000000000007</v>
      </c>
      <c r="Q10" s="56">
        <v>80.778000000000006</v>
      </c>
      <c r="R10" s="56">
        <v>84.433999999999997</v>
      </c>
      <c r="S10" s="56">
        <v>87.182000000000002</v>
      </c>
      <c r="T10" s="56">
        <v>89.802000000000007</v>
      </c>
      <c r="U10" s="56">
        <v>92.298000000000002</v>
      </c>
      <c r="V10" s="56">
        <v>94.225999999999999</v>
      </c>
      <c r="W10" s="56">
        <v>97.087000000000003</v>
      </c>
      <c r="X10" s="56">
        <v>99.015000000000001</v>
      </c>
      <c r="Y10" s="56">
        <v>101.595</v>
      </c>
      <c r="Z10" s="56">
        <v>104.732</v>
      </c>
      <c r="AA10" s="56">
        <v>107.589</v>
      </c>
      <c r="AB10" s="56">
        <v>112.289</v>
      </c>
      <c r="AC10" s="56">
        <v>117.997</v>
      </c>
      <c r="AD10" s="56">
        <v>122.559</v>
      </c>
      <c r="AE10" s="56">
        <v>126.283</v>
      </c>
      <c r="AF10" s="56">
        <v>129.23099999999999</v>
      </c>
      <c r="AG10" s="56">
        <v>130.85599999999999</v>
      </c>
      <c r="AH10" s="56">
        <v>133.81</v>
      </c>
      <c r="AI10" s="56">
        <v>137.38</v>
      </c>
      <c r="AJ10" s="56">
        <v>143.619</v>
      </c>
      <c r="AK10" s="56">
        <v>145.392</v>
      </c>
      <c r="AL10" s="56">
        <v>149.477</v>
      </c>
      <c r="AM10" s="56">
        <v>155.41399999999999</v>
      </c>
      <c r="AN10" s="56">
        <v>160.34800000000001</v>
      </c>
      <c r="AO10" s="56">
        <v>163.256</v>
      </c>
      <c r="AP10" s="56">
        <v>163.84899999999999</v>
      </c>
      <c r="AQ10" s="56">
        <v>165.755</v>
      </c>
      <c r="AR10" s="56">
        <v>167.18799999999999</v>
      </c>
      <c r="AS10" s="56">
        <v>170.28100000000001</v>
      </c>
      <c r="AT10" s="56">
        <v>173.679</v>
      </c>
      <c r="AU10" s="56">
        <v>176.28</v>
      </c>
      <c r="AV10" s="56">
        <v>187.11699999999999</v>
      </c>
      <c r="AW10" s="56">
        <v>188.61799999999999</v>
      </c>
      <c r="AX10" s="56">
        <v>194.256</v>
      </c>
      <c r="AY10" s="56">
        <v>208.69300000000001</v>
      </c>
    </row>
    <row r="11" spans="1:51" x14ac:dyDescent="0.25">
      <c r="A11" s="55" t="s">
        <v>125</v>
      </c>
      <c r="B11" s="55" t="s">
        <v>126</v>
      </c>
      <c r="C11" s="56">
        <v>6.6</v>
      </c>
      <c r="D11" s="56">
        <v>7.5940000000000003</v>
      </c>
      <c r="E11" s="56">
        <v>8.5120000000000005</v>
      </c>
      <c r="F11" s="56">
        <v>9.9420000000000002</v>
      </c>
      <c r="G11" s="56">
        <v>11.564</v>
      </c>
      <c r="H11" s="56">
        <v>14.065</v>
      </c>
      <c r="I11" s="56">
        <v>16.381</v>
      </c>
      <c r="J11" s="56">
        <v>18.777999999999999</v>
      </c>
      <c r="K11" s="56">
        <v>20.434999999999999</v>
      </c>
      <c r="L11" s="56">
        <v>22.183</v>
      </c>
      <c r="M11" s="56">
        <v>24.478999999999999</v>
      </c>
      <c r="N11" s="56">
        <v>21.853999999999999</v>
      </c>
      <c r="O11" s="56">
        <v>21.687999999999999</v>
      </c>
      <c r="P11" s="56">
        <v>22.085999999999999</v>
      </c>
      <c r="Q11" s="56">
        <v>23.885999999999999</v>
      </c>
      <c r="R11" s="56">
        <v>25.042999999999999</v>
      </c>
      <c r="S11" s="56">
        <v>25.75</v>
      </c>
      <c r="T11" s="56">
        <v>25.295999999999999</v>
      </c>
      <c r="U11" s="56">
        <v>26.009</v>
      </c>
      <c r="V11" s="56">
        <v>26.564</v>
      </c>
      <c r="W11" s="56">
        <v>27.259</v>
      </c>
      <c r="X11" s="56">
        <v>29.158999999999999</v>
      </c>
      <c r="Y11" s="56">
        <v>30.236000000000001</v>
      </c>
      <c r="Z11" s="56">
        <v>29.763000000000002</v>
      </c>
      <c r="AA11" s="56">
        <v>31.334</v>
      </c>
      <c r="AB11" s="56">
        <v>36.347000000000001</v>
      </c>
      <c r="AC11" s="56">
        <v>35.456000000000003</v>
      </c>
      <c r="AD11" s="56">
        <v>34.377000000000002</v>
      </c>
      <c r="AE11" s="56">
        <v>35.6</v>
      </c>
      <c r="AF11" s="56">
        <v>38.042999999999999</v>
      </c>
      <c r="AG11" s="56">
        <v>42.198</v>
      </c>
      <c r="AH11" s="56">
        <v>44.061999999999998</v>
      </c>
      <c r="AI11" s="56">
        <v>44.957000000000001</v>
      </c>
      <c r="AJ11" s="56">
        <v>50.642000000000003</v>
      </c>
      <c r="AK11" s="56">
        <v>40.811</v>
      </c>
      <c r="AL11" s="56">
        <v>45.491999999999997</v>
      </c>
      <c r="AM11" s="56">
        <v>51.152000000000001</v>
      </c>
      <c r="AN11" s="56">
        <v>53.442</v>
      </c>
      <c r="AO11" s="56">
        <v>51.381999999999998</v>
      </c>
      <c r="AP11" s="56">
        <v>48.762</v>
      </c>
      <c r="AQ11" s="56">
        <v>44.695999999999998</v>
      </c>
      <c r="AR11" s="56">
        <v>43.313000000000002</v>
      </c>
      <c r="AS11" s="56">
        <v>47.182000000000002</v>
      </c>
      <c r="AT11" s="56">
        <v>53.203000000000003</v>
      </c>
      <c r="AU11" s="56">
        <v>52.618000000000002</v>
      </c>
      <c r="AV11" s="56">
        <v>39.384</v>
      </c>
      <c r="AW11" s="56">
        <v>49.155999999999999</v>
      </c>
      <c r="AX11" s="56">
        <v>62.085000000000001</v>
      </c>
      <c r="AY11" s="56">
        <v>60.427</v>
      </c>
    </row>
    <row r="12" spans="1:51" ht="25.5" x14ac:dyDescent="0.25">
      <c r="A12" s="55" t="s">
        <v>127</v>
      </c>
      <c r="B12" s="55" t="s">
        <v>128</v>
      </c>
      <c r="C12" s="56">
        <v>5.18</v>
      </c>
      <c r="D12" s="56">
        <v>6.0090000000000003</v>
      </c>
      <c r="E12" s="56">
        <v>6.5739999999999998</v>
      </c>
      <c r="F12" s="56">
        <v>7.3840000000000003</v>
      </c>
      <c r="G12" s="56">
        <v>8.4380000000000006</v>
      </c>
      <c r="H12" s="56">
        <v>9.5559999999999992</v>
      </c>
      <c r="I12" s="56">
        <v>10.96</v>
      </c>
      <c r="J12" s="56">
        <v>12.949</v>
      </c>
      <c r="K12" s="56">
        <v>13.084</v>
      </c>
      <c r="L12" s="56">
        <v>13.409000000000001</v>
      </c>
      <c r="M12" s="56">
        <v>14.2</v>
      </c>
      <c r="N12" s="56">
        <v>15.920999999999999</v>
      </c>
      <c r="O12" s="56">
        <v>17.12</v>
      </c>
      <c r="P12" s="56">
        <v>18.872</v>
      </c>
      <c r="Q12" s="56">
        <v>19.658000000000001</v>
      </c>
      <c r="R12" s="56">
        <v>20.696000000000002</v>
      </c>
      <c r="S12" s="56">
        <v>21.257999999999999</v>
      </c>
      <c r="T12" s="56">
        <v>20.856000000000002</v>
      </c>
      <c r="U12" s="56">
        <v>20.721</v>
      </c>
      <c r="V12" s="56">
        <v>21.295999999999999</v>
      </c>
      <c r="W12" s="56">
        <v>22.295999999999999</v>
      </c>
      <c r="X12" s="56">
        <v>22.606999999999999</v>
      </c>
      <c r="Y12" s="56">
        <v>23.445</v>
      </c>
      <c r="Z12" s="56">
        <v>25.434000000000001</v>
      </c>
      <c r="AA12" s="56">
        <v>27.628</v>
      </c>
      <c r="AB12" s="56">
        <v>30.201000000000001</v>
      </c>
      <c r="AC12" s="56">
        <v>30.285</v>
      </c>
      <c r="AD12" s="56">
        <v>30.553000000000001</v>
      </c>
      <c r="AE12" s="56">
        <v>31.585999999999999</v>
      </c>
      <c r="AF12" s="56">
        <v>33.9</v>
      </c>
      <c r="AG12" s="56">
        <v>35.704000000000001</v>
      </c>
      <c r="AH12" s="56">
        <v>38.134999999999998</v>
      </c>
      <c r="AI12" s="56">
        <v>40.484999999999999</v>
      </c>
      <c r="AJ12" s="56">
        <v>39.350999999999999</v>
      </c>
      <c r="AK12" s="56">
        <v>38.228999999999999</v>
      </c>
      <c r="AL12" s="56">
        <v>37.738</v>
      </c>
      <c r="AM12" s="56">
        <v>37.246000000000002</v>
      </c>
      <c r="AN12" s="56">
        <v>36.972000000000001</v>
      </c>
      <c r="AO12" s="56">
        <v>36.279000000000003</v>
      </c>
      <c r="AP12" s="56">
        <v>36.119999999999997</v>
      </c>
      <c r="AQ12" s="56">
        <v>36.292000000000002</v>
      </c>
      <c r="AR12" s="56">
        <v>36.497</v>
      </c>
      <c r="AS12" s="56">
        <v>36.332999999999998</v>
      </c>
      <c r="AT12" s="56">
        <v>36.173999999999999</v>
      </c>
      <c r="AU12" s="56">
        <v>36.317999999999998</v>
      </c>
      <c r="AV12" s="56">
        <v>37.536999999999999</v>
      </c>
      <c r="AW12" s="56">
        <v>40.798000000000002</v>
      </c>
      <c r="AX12" s="56">
        <v>39.762</v>
      </c>
      <c r="AY12" s="56">
        <v>38.951999999999998</v>
      </c>
    </row>
    <row r="13" spans="1:51" x14ac:dyDescent="0.25">
      <c r="A13" s="55" t="s">
        <v>129</v>
      </c>
      <c r="B13" s="55" t="s">
        <v>130</v>
      </c>
      <c r="C13" s="56">
        <v>2.2109999999999999</v>
      </c>
      <c r="D13" s="56">
        <v>2.6760000000000002</v>
      </c>
      <c r="E13" s="56">
        <v>3.024</v>
      </c>
      <c r="F13" s="56">
        <v>3.4470000000000001</v>
      </c>
      <c r="G13" s="56">
        <v>3.831</v>
      </c>
      <c r="H13" s="56">
        <v>4.3570000000000002</v>
      </c>
      <c r="I13" s="56">
        <v>5.1340000000000003</v>
      </c>
      <c r="J13" s="56">
        <v>6.3579999999999997</v>
      </c>
      <c r="K13" s="56">
        <v>6.2750000000000004</v>
      </c>
      <c r="L13" s="56">
        <v>6.4950000000000001</v>
      </c>
      <c r="M13" s="56">
        <v>6.859</v>
      </c>
      <c r="N13" s="56">
        <v>7.8460000000000001</v>
      </c>
      <c r="O13" s="56">
        <v>8.4770000000000003</v>
      </c>
      <c r="P13" s="56">
        <v>9.5909999999999993</v>
      </c>
      <c r="Q13" s="56">
        <v>10.175000000000001</v>
      </c>
      <c r="R13" s="56">
        <v>11.189</v>
      </c>
      <c r="S13" s="56">
        <v>11.484</v>
      </c>
      <c r="T13" s="56">
        <v>11.04</v>
      </c>
      <c r="U13" s="56">
        <v>10.976000000000001</v>
      </c>
      <c r="V13" s="56">
        <v>11.49</v>
      </c>
      <c r="W13" s="56">
        <v>12.411</v>
      </c>
      <c r="X13" s="56">
        <v>12.695</v>
      </c>
      <c r="Y13" s="56">
        <v>13.365</v>
      </c>
      <c r="Z13" s="56">
        <v>14.95</v>
      </c>
      <c r="AA13" s="56">
        <v>16.623000000000001</v>
      </c>
      <c r="AB13" s="56">
        <v>18.649999999999999</v>
      </c>
      <c r="AC13" s="56">
        <v>18.577000000000002</v>
      </c>
      <c r="AD13" s="56">
        <v>18.501000000000001</v>
      </c>
      <c r="AE13" s="56">
        <v>19.047000000000001</v>
      </c>
      <c r="AF13" s="56">
        <v>20.812999999999999</v>
      </c>
      <c r="AG13" s="56">
        <v>22.177</v>
      </c>
      <c r="AH13" s="56">
        <v>24.193999999999999</v>
      </c>
      <c r="AI13" s="56">
        <v>26.050999999999998</v>
      </c>
      <c r="AJ13" s="56">
        <v>24.780999999999999</v>
      </c>
      <c r="AK13" s="56">
        <v>23.888999999999999</v>
      </c>
      <c r="AL13" s="56">
        <v>23.227</v>
      </c>
      <c r="AM13" s="56">
        <v>22.478999999999999</v>
      </c>
      <c r="AN13" s="56">
        <v>21.966000000000001</v>
      </c>
      <c r="AO13" s="56">
        <v>21.245000000000001</v>
      </c>
      <c r="AP13" s="56">
        <v>20.867000000000001</v>
      </c>
      <c r="AQ13" s="56">
        <v>20.844000000000001</v>
      </c>
      <c r="AR13" s="56">
        <v>20.824999999999999</v>
      </c>
      <c r="AS13" s="56">
        <v>20.129000000000001</v>
      </c>
      <c r="AT13" s="56">
        <v>19.898</v>
      </c>
      <c r="AU13" s="56">
        <v>19.614000000000001</v>
      </c>
      <c r="AV13" s="56">
        <v>20.158999999999999</v>
      </c>
      <c r="AW13" s="56">
        <v>21.928000000000001</v>
      </c>
      <c r="AX13" s="56">
        <v>21.297000000000001</v>
      </c>
      <c r="AY13" s="56">
        <v>20.966000000000001</v>
      </c>
    </row>
    <row r="14" spans="1:51" x14ac:dyDescent="0.25">
      <c r="A14" s="55" t="s">
        <v>131</v>
      </c>
      <c r="B14" s="55" t="s">
        <v>132</v>
      </c>
      <c r="C14" s="56">
        <v>2.5489999999999999</v>
      </c>
      <c r="D14" s="56">
        <v>2.83</v>
      </c>
      <c r="E14" s="56">
        <v>3.01</v>
      </c>
      <c r="F14" s="56">
        <v>3.319</v>
      </c>
      <c r="G14" s="56">
        <v>3.87</v>
      </c>
      <c r="H14" s="56">
        <v>4.4139999999999997</v>
      </c>
      <c r="I14" s="56">
        <v>4.9859999999999998</v>
      </c>
      <c r="J14" s="56">
        <v>5.6260000000000003</v>
      </c>
      <c r="K14" s="56">
        <v>5.835</v>
      </c>
      <c r="L14" s="56">
        <v>5.94</v>
      </c>
      <c r="M14" s="56">
        <v>6.3280000000000003</v>
      </c>
      <c r="N14" s="56">
        <v>6.9779999999999998</v>
      </c>
      <c r="O14" s="56">
        <v>7.47</v>
      </c>
      <c r="P14" s="56">
        <v>8.0210000000000008</v>
      </c>
      <c r="Q14" s="56">
        <v>8.1950000000000003</v>
      </c>
      <c r="R14" s="56">
        <v>8.26</v>
      </c>
      <c r="S14" s="56">
        <v>8.5020000000000007</v>
      </c>
      <c r="T14" s="56">
        <v>8.577</v>
      </c>
      <c r="U14" s="56">
        <v>8.5250000000000004</v>
      </c>
      <c r="V14" s="56">
        <v>8.6010000000000009</v>
      </c>
      <c r="W14" s="56">
        <v>8.6609999999999996</v>
      </c>
      <c r="X14" s="56">
        <v>8.6769999999999996</v>
      </c>
      <c r="Y14" s="56">
        <v>8.8209999999999997</v>
      </c>
      <c r="Z14" s="56">
        <v>9.14</v>
      </c>
      <c r="AA14" s="56">
        <v>9.6180000000000003</v>
      </c>
      <c r="AB14" s="56">
        <v>10.08</v>
      </c>
      <c r="AC14" s="56">
        <v>10.231</v>
      </c>
      <c r="AD14" s="56">
        <v>10.535</v>
      </c>
      <c r="AE14" s="56">
        <v>10.975</v>
      </c>
      <c r="AF14" s="56">
        <v>11.404</v>
      </c>
      <c r="AG14" s="56">
        <v>11.795</v>
      </c>
      <c r="AH14" s="56">
        <v>12.228</v>
      </c>
      <c r="AI14" s="56">
        <v>12.634</v>
      </c>
      <c r="AJ14" s="56">
        <v>12.8</v>
      </c>
      <c r="AK14" s="56">
        <v>12.641999999999999</v>
      </c>
      <c r="AL14" s="56">
        <v>12.832000000000001</v>
      </c>
      <c r="AM14" s="56">
        <v>13.022</v>
      </c>
      <c r="AN14" s="56">
        <v>13.234999999999999</v>
      </c>
      <c r="AO14" s="56">
        <v>13.21</v>
      </c>
      <c r="AP14" s="56">
        <v>13.324999999999999</v>
      </c>
      <c r="AQ14" s="56">
        <v>13.539</v>
      </c>
      <c r="AR14" s="56">
        <v>13.779</v>
      </c>
      <c r="AS14" s="56">
        <v>14.353999999999999</v>
      </c>
      <c r="AT14" s="56">
        <v>14.382999999999999</v>
      </c>
      <c r="AU14" s="56">
        <v>14.771000000000001</v>
      </c>
      <c r="AV14" s="56">
        <v>15.34</v>
      </c>
      <c r="AW14" s="56">
        <v>16.562999999999999</v>
      </c>
      <c r="AX14" s="56">
        <v>16.373000000000001</v>
      </c>
      <c r="AY14" s="56">
        <v>15.881</v>
      </c>
    </row>
    <row r="15" spans="1:51" x14ac:dyDescent="0.25">
      <c r="A15" s="55" t="s">
        <v>133</v>
      </c>
      <c r="B15" s="55" t="s">
        <v>134</v>
      </c>
      <c r="C15" s="56">
        <v>0.42099999999999999</v>
      </c>
      <c r="D15" s="56">
        <v>0.503</v>
      </c>
      <c r="E15" s="56">
        <v>0.54</v>
      </c>
      <c r="F15" s="56">
        <v>0.61699999999999999</v>
      </c>
      <c r="G15" s="56">
        <v>0.73699999999999999</v>
      </c>
      <c r="H15" s="56">
        <v>0.78500000000000003</v>
      </c>
      <c r="I15" s="56">
        <v>0.84</v>
      </c>
      <c r="J15" s="56">
        <v>0.96599999999999997</v>
      </c>
      <c r="K15" s="56">
        <v>0.97399999999999998</v>
      </c>
      <c r="L15" s="56">
        <v>0.97399999999999998</v>
      </c>
      <c r="M15" s="56">
        <v>1.014</v>
      </c>
      <c r="N15" s="56">
        <v>1.097</v>
      </c>
      <c r="O15" s="56">
        <v>1.1739999999999999</v>
      </c>
      <c r="P15" s="56">
        <v>1.2589999999999999</v>
      </c>
      <c r="Q15" s="56">
        <v>1.2889999999999999</v>
      </c>
      <c r="R15" s="56">
        <v>1.2470000000000001</v>
      </c>
      <c r="S15" s="56">
        <v>1.272</v>
      </c>
      <c r="T15" s="56">
        <v>1.2390000000000001</v>
      </c>
      <c r="U15" s="56">
        <v>1.22</v>
      </c>
      <c r="V15" s="56">
        <v>1.2050000000000001</v>
      </c>
      <c r="W15" s="56">
        <v>1.224</v>
      </c>
      <c r="X15" s="56">
        <v>1.236</v>
      </c>
      <c r="Y15" s="56">
        <v>1.2589999999999999</v>
      </c>
      <c r="Z15" s="56">
        <v>1.3440000000000001</v>
      </c>
      <c r="AA15" s="56">
        <v>1.3879999999999999</v>
      </c>
      <c r="AB15" s="56">
        <v>1.4710000000000001</v>
      </c>
      <c r="AC15" s="56">
        <v>1.4770000000000001</v>
      </c>
      <c r="AD15" s="56">
        <v>1.5169999999999999</v>
      </c>
      <c r="AE15" s="56">
        <v>1.5640000000000001</v>
      </c>
      <c r="AF15" s="56">
        <v>1.6830000000000001</v>
      </c>
      <c r="AG15" s="56">
        <v>1.732</v>
      </c>
      <c r="AH15" s="56">
        <v>1.7130000000000001</v>
      </c>
      <c r="AI15" s="56">
        <v>1.8009999999999999</v>
      </c>
      <c r="AJ15" s="56">
        <v>1.77</v>
      </c>
      <c r="AK15" s="56">
        <v>1.698</v>
      </c>
      <c r="AL15" s="56">
        <v>1.679</v>
      </c>
      <c r="AM15" s="56">
        <v>1.744</v>
      </c>
      <c r="AN15" s="56">
        <v>1.77</v>
      </c>
      <c r="AO15" s="56">
        <v>1.8240000000000001</v>
      </c>
      <c r="AP15" s="56">
        <v>1.9279999999999999</v>
      </c>
      <c r="AQ15" s="56">
        <v>1.909</v>
      </c>
      <c r="AR15" s="56">
        <v>1.8939999999999999</v>
      </c>
      <c r="AS15" s="56">
        <v>1.85</v>
      </c>
      <c r="AT15" s="56">
        <v>1.8939999999999999</v>
      </c>
      <c r="AU15" s="56">
        <v>1.9330000000000001</v>
      </c>
      <c r="AV15" s="56">
        <v>2.0379999999999998</v>
      </c>
      <c r="AW15" s="56">
        <v>2.3069999999999999</v>
      </c>
      <c r="AX15" s="56">
        <v>2.0920000000000001</v>
      </c>
      <c r="AY15" s="56">
        <v>2.105</v>
      </c>
    </row>
    <row r="16" spans="1:51" x14ac:dyDescent="0.25">
      <c r="A16" s="55" t="s">
        <v>135</v>
      </c>
      <c r="B16" s="55" t="s">
        <v>136</v>
      </c>
      <c r="C16" s="56">
        <v>6.4290000000000003</v>
      </c>
      <c r="D16" s="56">
        <v>8.827</v>
      </c>
      <c r="E16" s="56">
        <v>9.9469999999999992</v>
      </c>
      <c r="F16" s="56">
        <v>11.417999999999999</v>
      </c>
      <c r="G16" s="56">
        <v>13.199</v>
      </c>
      <c r="H16" s="56">
        <v>14.62</v>
      </c>
      <c r="I16" s="56">
        <v>16.568000000000001</v>
      </c>
      <c r="J16" s="56">
        <v>20.734999999999999</v>
      </c>
      <c r="K16" s="56">
        <v>22.571000000000002</v>
      </c>
      <c r="L16" s="56">
        <v>22.452999999999999</v>
      </c>
      <c r="M16" s="56">
        <v>24.015000000000001</v>
      </c>
      <c r="N16" s="56">
        <v>27.666</v>
      </c>
      <c r="O16" s="56">
        <v>31.164000000000001</v>
      </c>
      <c r="P16" s="56">
        <v>33.598999999999997</v>
      </c>
      <c r="Q16" s="56">
        <v>37.146000000000001</v>
      </c>
      <c r="R16" s="56">
        <v>37.991999999999997</v>
      </c>
      <c r="S16" s="56">
        <v>36.19</v>
      </c>
      <c r="T16" s="56">
        <v>37.771000000000001</v>
      </c>
      <c r="U16" s="56">
        <v>34.787999999999997</v>
      </c>
      <c r="V16" s="56">
        <v>38.189</v>
      </c>
      <c r="W16" s="56">
        <v>38.4</v>
      </c>
      <c r="X16" s="56">
        <v>41.311</v>
      </c>
      <c r="Y16" s="56">
        <v>36.860999999999997</v>
      </c>
      <c r="Z16" s="56">
        <v>41.179000000000002</v>
      </c>
      <c r="AA16" s="56">
        <v>44.863999999999997</v>
      </c>
      <c r="AB16" s="56">
        <v>45.749000000000002</v>
      </c>
      <c r="AC16" s="56">
        <v>48.493000000000002</v>
      </c>
      <c r="AD16" s="56">
        <v>49.369</v>
      </c>
      <c r="AE16" s="56">
        <v>49.357999999999997</v>
      </c>
      <c r="AF16" s="56">
        <v>51.890999999999998</v>
      </c>
      <c r="AG16" s="56">
        <v>54.43</v>
      </c>
      <c r="AH16" s="56">
        <v>55.283999999999999</v>
      </c>
      <c r="AI16" s="56">
        <v>58.686</v>
      </c>
      <c r="AJ16" s="56">
        <v>57.863999999999997</v>
      </c>
      <c r="AK16" s="56">
        <v>58.807000000000002</v>
      </c>
      <c r="AL16" s="56">
        <v>58.29</v>
      </c>
      <c r="AM16" s="56">
        <v>60.069000000000003</v>
      </c>
      <c r="AN16" s="56">
        <v>56.25</v>
      </c>
      <c r="AO16" s="56">
        <v>54.546999999999997</v>
      </c>
      <c r="AP16" s="56">
        <v>54.463999999999999</v>
      </c>
      <c r="AQ16" s="56">
        <v>57.267000000000003</v>
      </c>
      <c r="AR16" s="56">
        <v>61.835999999999999</v>
      </c>
      <c r="AS16" s="56">
        <v>65.616</v>
      </c>
      <c r="AT16" s="56">
        <v>68.367000000000004</v>
      </c>
      <c r="AU16" s="56">
        <v>70.346999999999994</v>
      </c>
      <c r="AV16" s="56">
        <v>61.136000000000003</v>
      </c>
      <c r="AW16" s="56">
        <v>65.073999999999998</v>
      </c>
      <c r="AX16" s="56">
        <v>66.656999999999996</v>
      </c>
      <c r="AY16" s="56">
        <v>74.716999999999999</v>
      </c>
    </row>
    <row r="17" spans="1:51" x14ac:dyDescent="0.25">
      <c r="A17" s="55" t="s">
        <v>137</v>
      </c>
      <c r="B17" s="55" t="s">
        <v>138</v>
      </c>
      <c r="C17" s="56">
        <v>27.324000000000002</v>
      </c>
      <c r="D17" s="56">
        <v>30.396000000000001</v>
      </c>
      <c r="E17" s="56">
        <v>32.823999999999998</v>
      </c>
      <c r="F17" s="56">
        <v>36.942999999999998</v>
      </c>
      <c r="G17" s="56">
        <v>42.786999999999999</v>
      </c>
      <c r="H17" s="56">
        <v>47.822000000000003</v>
      </c>
      <c r="I17" s="56">
        <v>54.23</v>
      </c>
      <c r="J17" s="56">
        <v>62.005000000000003</v>
      </c>
      <c r="K17" s="56">
        <v>67.391000000000005</v>
      </c>
      <c r="L17" s="56">
        <v>72.147000000000006</v>
      </c>
      <c r="M17" s="56">
        <v>77.444999999999993</v>
      </c>
      <c r="N17" s="56">
        <v>83.444999999999993</v>
      </c>
      <c r="O17" s="56">
        <v>87.147000000000006</v>
      </c>
      <c r="P17" s="56">
        <v>91.353999999999999</v>
      </c>
      <c r="Q17" s="56">
        <v>96.724000000000004</v>
      </c>
      <c r="R17" s="56">
        <v>102.377</v>
      </c>
      <c r="S17" s="56">
        <v>106.017</v>
      </c>
      <c r="T17" s="56">
        <v>108.49</v>
      </c>
      <c r="U17" s="56">
        <v>109.395</v>
      </c>
      <c r="V17" s="56">
        <v>109.358</v>
      </c>
      <c r="W17" s="56">
        <v>110.497</v>
      </c>
      <c r="X17" s="56">
        <v>112.152</v>
      </c>
      <c r="Y17" s="56">
        <v>114.777</v>
      </c>
      <c r="Z17" s="56">
        <v>119.1</v>
      </c>
      <c r="AA17" s="56">
        <v>123.188</v>
      </c>
      <c r="AB17" s="56">
        <v>130.20099999999999</v>
      </c>
      <c r="AC17" s="56">
        <v>134.75800000000001</v>
      </c>
      <c r="AD17" s="56">
        <v>139.94399999999999</v>
      </c>
      <c r="AE17" s="56">
        <v>145.00700000000001</v>
      </c>
      <c r="AF17" s="56">
        <v>149.46199999999999</v>
      </c>
      <c r="AG17" s="56">
        <v>153.26</v>
      </c>
      <c r="AH17" s="56">
        <v>157.88</v>
      </c>
      <c r="AI17" s="56">
        <v>164.15899999999999</v>
      </c>
      <c r="AJ17" s="56">
        <v>164.988</v>
      </c>
      <c r="AK17" s="56">
        <v>163.44499999999999</v>
      </c>
      <c r="AL17" s="56">
        <v>167.196</v>
      </c>
      <c r="AM17" s="56">
        <v>170.24700000000001</v>
      </c>
      <c r="AN17" s="56">
        <v>170.893</v>
      </c>
      <c r="AO17" s="56">
        <v>171.32300000000001</v>
      </c>
      <c r="AP17" s="56">
        <v>173.911</v>
      </c>
      <c r="AQ17" s="56">
        <v>176.38</v>
      </c>
      <c r="AR17" s="56">
        <v>177.77199999999999</v>
      </c>
      <c r="AS17" s="56">
        <v>180.07300000000001</v>
      </c>
      <c r="AT17" s="56">
        <v>180.18299999999999</v>
      </c>
      <c r="AU17" s="56">
        <v>182.44399999999999</v>
      </c>
      <c r="AV17" s="56">
        <v>172.00700000000001</v>
      </c>
      <c r="AW17" s="56">
        <v>186.726</v>
      </c>
      <c r="AX17" s="56">
        <v>195.55199999999999</v>
      </c>
      <c r="AY17" s="56">
        <v>200.65</v>
      </c>
    </row>
    <row r="18" spans="1:51" x14ac:dyDescent="0.25">
      <c r="A18" s="55" t="s">
        <v>139</v>
      </c>
      <c r="B18" s="55" t="s">
        <v>140</v>
      </c>
      <c r="C18" s="56">
        <v>12.656000000000001</v>
      </c>
      <c r="D18" s="56">
        <v>14.089</v>
      </c>
      <c r="E18" s="56">
        <v>15.186</v>
      </c>
      <c r="F18" s="56">
        <v>16.777000000000001</v>
      </c>
      <c r="G18" s="56">
        <v>19.131</v>
      </c>
      <c r="H18" s="56">
        <v>20.968</v>
      </c>
      <c r="I18" s="56">
        <v>23.692</v>
      </c>
      <c r="J18" s="56">
        <v>27.187000000000001</v>
      </c>
      <c r="K18" s="56">
        <v>29.946000000000002</v>
      </c>
      <c r="L18" s="56">
        <v>32.337000000000003</v>
      </c>
      <c r="M18" s="56">
        <v>34.749000000000002</v>
      </c>
      <c r="N18" s="56">
        <v>37.765999999999998</v>
      </c>
      <c r="O18" s="56">
        <v>39.195</v>
      </c>
      <c r="P18" s="56">
        <v>40.073999999999998</v>
      </c>
      <c r="Q18" s="56">
        <v>41.613999999999997</v>
      </c>
      <c r="R18" s="56">
        <v>44.084000000000003</v>
      </c>
      <c r="S18" s="56">
        <v>44.997999999999998</v>
      </c>
      <c r="T18" s="56">
        <v>45.499000000000002</v>
      </c>
      <c r="U18" s="56">
        <v>45.078000000000003</v>
      </c>
      <c r="V18" s="56">
        <v>44.155000000000001</v>
      </c>
      <c r="W18" s="56">
        <v>43.261000000000003</v>
      </c>
      <c r="X18" s="56">
        <v>43.481000000000002</v>
      </c>
      <c r="Y18" s="56">
        <v>44.183999999999997</v>
      </c>
      <c r="Z18" s="56">
        <v>45.008000000000003</v>
      </c>
      <c r="AA18" s="56">
        <v>45.518000000000001</v>
      </c>
      <c r="AB18" s="56">
        <v>47.43</v>
      </c>
      <c r="AC18" s="56">
        <v>47.776000000000003</v>
      </c>
      <c r="AD18" s="56">
        <v>49.55</v>
      </c>
      <c r="AE18" s="56">
        <v>50.826000000000001</v>
      </c>
      <c r="AF18" s="56">
        <v>51.695999999999998</v>
      </c>
      <c r="AG18" s="56">
        <v>52.276000000000003</v>
      </c>
      <c r="AH18" s="56">
        <v>53.21</v>
      </c>
      <c r="AI18" s="56">
        <v>54.920999999999999</v>
      </c>
      <c r="AJ18" s="56">
        <v>54.225999999999999</v>
      </c>
      <c r="AK18" s="56">
        <v>52.594000000000001</v>
      </c>
      <c r="AL18" s="56">
        <v>53.098999999999997</v>
      </c>
      <c r="AM18" s="56">
        <v>53.243000000000002</v>
      </c>
      <c r="AN18" s="56">
        <v>53.45</v>
      </c>
      <c r="AO18" s="56">
        <v>53.508000000000003</v>
      </c>
      <c r="AP18" s="56">
        <v>53.845999999999997</v>
      </c>
      <c r="AQ18" s="56">
        <v>54.323999999999998</v>
      </c>
      <c r="AR18" s="56">
        <v>53.948999999999998</v>
      </c>
      <c r="AS18" s="56">
        <v>54.823</v>
      </c>
      <c r="AT18" s="56">
        <v>53.668999999999997</v>
      </c>
      <c r="AU18" s="56">
        <v>53.588000000000001</v>
      </c>
      <c r="AV18" s="56">
        <v>45</v>
      </c>
      <c r="AW18" s="56">
        <v>49.548000000000002</v>
      </c>
      <c r="AX18" s="56">
        <v>51.277000000000001</v>
      </c>
      <c r="AY18" s="56">
        <v>51.542000000000002</v>
      </c>
    </row>
    <row r="19" spans="1:51" ht="25.5" x14ac:dyDescent="0.25">
      <c r="A19" s="55" t="s">
        <v>141</v>
      </c>
      <c r="B19" s="55" t="s">
        <v>142</v>
      </c>
      <c r="C19" s="56">
        <v>1.02</v>
      </c>
      <c r="D19" s="56">
        <v>1.135</v>
      </c>
      <c r="E19" s="56">
        <v>1.236</v>
      </c>
      <c r="F19" s="56">
        <v>1.349</v>
      </c>
      <c r="G19" s="56">
        <v>1.595</v>
      </c>
      <c r="H19" s="56">
        <v>1.913</v>
      </c>
      <c r="I19" s="56">
        <v>2.2130000000000001</v>
      </c>
      <c r="J19" s="56">
        <v>2.5390000000000001</v>
      </c>
      <c r="K19" s="56">
        <v>2.84</v>
      </c>
      <c r="L19" s="56">
        <v>3.117</v>
      </c>
      <c r="M19" s="56">
        <v>3.4049999999999998</v>
      </c>
      <c r="N19" s="56">
        <v>3.581</v>
      </c>
      <c r="O19" s="56">
        <v>3.762</v>
      </c>
      <c r="P19" s="56">
        <v>3.9279999999999999</v>
      </c>
      <c r="Q19" s="56">
        <v>4.1980000000000004</v>
      </c>
      <c r="R19" s="56">
        <v>4.3470000000000004</v>
      </c>
      <c r="S19" s="56">
        <v>4.4630000000000001</v>
      </c>
      <c r="T19" s="56">
        <v>4.5739999999999998</v>
      </c>
      <c r="U19" s="56">
        <v>4.6660000000000004</v>
      </c>
      <c r="V19" s="56">
        <v>4.6230000000000002</v>
      </c>
      <c r="W19" s="56">
        <v>4.9210000000000003</v>
      </c>
      <c r="X19" s="56">
        <v>5.1349999999999998</v>
      </c>
      <c r="Y19" s="56">
        <v>5.2290000000000001</v>
      </c>
      <c r="Z19" s="56">
        <v>5.4619999999999997</v>
      </c>
      <c r="AA19" s="56">
        <v>5.7119999999999997</v>
      </c>
      <c r="AB19" s="56">
        <v>5.9720000000000004</v>
      </c>
      <c r="AC19" s="56">
        <v>6.2919999999999998</v>
      </c>
      <c r="AD19" s="56">
        <v>6.3639999999999999</v>
      </c>
      <c r="AE19" s="56">
        <v>6.4009999999999998</v>
      </c>
      <c r="AF19" s="56">
        <v>6.3739999999999997</v>
      </c>
      <c r="AG19" s="56">
        <v>6.3979999999999997</v>
      </c>
      <c r="AH19" s="56">
        <v>6.58</v>
      </c>
      <c r="AI19" s="56">
        <v>6.8719999999999999</v>
      </c>
      <c r="AJ19" s="56">
        <v>6.883</v>
      </c>
      <c r="AK19" s="56">
        <v>6.89</v>
      </c>
      <c r="AL19" s="56">
        <v>7.0279999999999996</v>
      </c>
      <c r="AM19" s="56">
        <v>7.3079999999999998</v>
      </c>
      <c r="AN19" s="56">
        <v>7.48</v>
      </c>
      <c r="AO19" s="56">
        <v>7.476</v>
      </c>
      <c r="AP19" s="56">
        <v>7.5170000000000003</v>
      </c>
      <c r="AQ19" s="56">
        <v>7.5750000000000002</v>
      </c>
      <c r="AR19" s="56">
        <v>7.5350000000000001</v>
      </c>
      <c r="AS19" s="56">
        <v>7.4859999999999998</v>
      </c>
      <c r="AT19" s="56">
        <v>7.5270000000000001</v>
      </c>
      <c r="AU19" s="56">
        <v>7.6319999999999997</v>
      </c>
      <c r="AV19" s="56">
        <v>7.7759999999999998</v>
      </c>
      <c r="AW19" s="56">
        <v>7.96</v>
      </c>
      <c r="AX19" s="56">
        <v>8.5760000000000005</v>
      </c>
      <c r="AY19" s="56">
        <v>9.2270000000000003</v>
      </c>
    </row>
    <row r="20" spans="1:51" x14ac:dyDescent="0.25">
      <c r="A20" s="55" t="s">
        <v>143</v>
      </c>
      <c r="B20" s="55" t="s">
        <v>144</v>
      </c>
      <c r="C20" s="56">
        <v>2.4300000000000002</v>
      </c>
      <c r="D20" s="56">
        <v>2.633</v>
      </c>
      <c r="E20" s="56">
        <v>2.8079999999999998</v>
      </c>
      <c r="F20" s="56">
        <v>3.0339999999999998</v>
      </c>
      <c r="G20" s="56">
        <v>3.4670000000000001</v>
      </c>
      <c r="H20" s="56">
        <v>4.05</v>
      </c>
      <c r="I20" s="56">
        <v>4.7060000000000004</v>
      </c>
      <c r="J20" s="56">
        <v>5.4720000000000004</v>
      </c>
      <c r="K20" s="56">
        <v>6.0330000000000004</v>
      </c>
      <c r="L20" s="56">
        <v>6.6159999999999997</v>
      </c>
      <c r="M20" s="56">
        <v>7.2060000000000004</v>
      </c>
      <c r="N20" s="56">
        <v>7.7450000000000001</v>
      </c>
      <c r="O20" s="56">
        <v>8.2720000000000002</v>
      </c>
      <c r="P20" s="56">
        <v>8.8209999999999997</v>
      </c>
      <c r="Q20" s="56">
        <v>9.4580000000000002</v>
      </c>
      <c r="R20" s="56">
        <v>9.8620000000000001</v>
      </c>
      <c r="S20" s="56">
        <v>10.252000000000001</v>
      </c>
      <c r="T20" s="56">
        <v>10.635</v>
      </c>
      <c r="U20" s="56">
        <v>10.78</v>
      </c>
      <c r="V20" s="56">
        <v>10.554</v>
      </c>
      <c r="W20" s="56">
        <v>10.673</v>
      </c>
      <c r="X20" s="56">
        <v>11.021000000000001</v>
      </c>
      <c r="Y20" s="56">
        <v>11.516999999999999</v>
      </c>
      <c r="Z20" s="56">
        <v>12.07</v>
      </c>
      <c r="AA20" s="56">
        <v>12.618</v>
      </c>
      <c r="AB20" s="56">
        <v>13.233000000000001</v>
      </c>
      <c r="AC20" s="56">
        <v>13.94</v>
      </c>
      <c r="AD20" s="56">
        <v>14.624000000000001</v>
      </c>
      <c r="AE20" s="56">
        <v>15.391</v>
      </c>
      <c r="AF20" s="56">
        <v>15.464</v>
      </c>
      <c r="AG20" s="56">
        <v>15.567</v>
      </c>
      <c r="AH20" s="56">
        <v>16.032</v>
      </c>
      <c r="AI20" s="56">
        <v>16.721</v>
      </c>
      <c r="AJ20" s="56">
        <v>16.994</v>
      </c>
      <c r="AK20" s="56">
        <v>17.042000000000002</v>
      </c>
      <c r="AL20" s="56">
        <v>17.806999999999999</v>
      </c>
      <c r="AM20" s="56">
        <v>18.547999999999998</v>
      </c>
      <c r="AN20" s="56">
        <v>18.881</v>
      </c>
      <c r="AO20" s="56">
        <v>19.28</v>
      </c>
      <c r="AP20" s="56">
        <v>19.707000000000001</v>
      </c>
      <c r="AQ20" s="56">
        <v>20.2</v>
      </c>
      <c r="AR20" s="56">
        <v>20.366</v>
      </c>
      <c r="AS20" s="56">
        <v>20.411999999999999</v>
      </c>
      <c r="AT20" s="56">
        <v>20.602</v>
      </c>
      <c r="AU20" s="56">
        <v>20.46</v>
      </c>
      <c r="AV20" s="56">
        <v>20.792999999999999</v>
      </c>
      <c r="AW20" s="56">
        <v>21.184999999999999</v>
      </c>
      <c r="AX20" s="56">
        <v>22.103000000000002</v>
      </c>
      <c r="AY20" s="56">
        <v>23.271000000000001</v>
      </c>
    </row>
    <row r="21" spans="1:51" x14ac:dyDescent="0.25">
      <c r="A21" s="55" t="s">
        <v>145</v>
      </c>
      <c r="B21" s="55" t="s">
        <v>146</v>
      </c>
      <c r="C21" s="56">
        <v>3.202</v>
      </c>
      <c r="D21" s="56">
        <v>3.3879999999999999</v>
      </c>
      <c r="E21" s="56">
        <v>3.4910000000000001</v>
      </c>
      <c r="F21" s="56">
        <v>4.1459999999999999</v>
      </c>
      <c r="G21" s="56">
        <v>4.5940000000000003</v>
      </c>
      <c r="H21" s="56">
        <v>5.3170000000000002</v>
      </c>
      <c r="I21" s="56">
        <v>6.3780000000000001</v>
      </c>
      <c r="J21" s="56">
        <v>7.27</v>
      </c>
      <c r="K21" s="56">
        <v>7.9989999999999997</v>
      </c>
      <c r="L21" s="56">
        <v>8.8529999999999998</v>
      </c>
      <c r="M21" s="56">
        <v>10.029</v>
      </c>
      <c r="N21" s="56">
        <v>10.914</v>
      </c>
      <c r="O21" s="56">
        <v>11.445</v>
      </c>
      <c r="P21" s="56">
        <v>12.706</v>
      </c>
      <c r="Q21" s="56">
        <v>13.867000000000001</v>
      </c>
      <c r="R21" s="56">
        <v>14.814</v>
      </c>
      <c r="S21" s="56">
        <v>15.877000000000001</v>
      </c>
      <c r="T21" s="56">
        <v>16.782</v>
      </c>
      <c r="U21" s="56">
        <v>18.021000000000001</v>
      </c>
      <c r="V21" s="56">
        <v>18.350000000000001</v>
      </c>
      <c r="W21" s="56">
        <v>19.381</v>
      </c>
      <c r="X21" s="56">
        <v>19.757999999999999</v>
      </c>
      <c r="Y21" s="56">
        <v>20.47</v>
      </c>
      <c r="Z21" s="56">
        <v>21.46</v>
      </c>
      <c r="AA21" s="56">
        <v>22.966000000000001</v>
      </c>
      <c r="AB21" s="56">
        <v>25.010999999999999</v>
      </c>
      <c r="AC21" s="56">
        <v>26.899000000000001</v>
      </c>
      <c r="AD21" s="56">
        <v>28.212</v>
      </c>
      <c r="AE21" s="56">
        <v>29.585999999999999</v>
      </c>
      <c r="AF21" s="56">
        <v>31.19</v>
      </c>
      <c r="AG21" s="56">
        <v>32.331000000000003</v>
      </c>
      <c r="AH21" s="56">
        <v>33.347000000000001</v>
      </c>
      <c r="AI21" s="56">
        <v>34.804000000000002</v>
      </c>
      <c r="AJ21" s="56">
        <v>35.707000000000001</v>
      </c>
      <c r="AK21" s="56">
        <v>36.601999999999997</v>
      </c>
      <c r="AL21" s="56">
        <v>37.322000000000003</v>
      </c>
      <c r="AM21" s="56">
        <v>37.575000000000003</v>
      </c>
      <c r="AN21" s="56">
        <v>37.369</v>
      </c>
      <c r="AO21" s="56">
        <v>37.151000000000003</v>
      </c>
      <c r="AP21" s="56">
        <v>38.103000000000002</v>
      </c>
      <c r="AQ21" s="56">
        <v>38.029000000000003</v>
      </c>
      <c r="AR21" s="56">
        <v>38.283000000000001</v>
      </c>
      <c r="AS21" s="56">
        <v>38.822000000000003</v>
      </c>
      <c r="AT21" s="56">
        <v>39.192</v>
      </c>
      <c r="AU21" s="56">
        <v>39.563000000000002</v>
      </c>
      <c r="AV21" s="56">
        <v>39.058999999999997</v>
      </c>
      <c r="AW21" s="56">
        <v>42.465000000000003</v>
      </c>
      <c r="AX21" s="56">
        <v>45.338000000000001</v>
      </c>
      <c r="AY21" s="56">
        <v>47.338999999999999</v>
      </c>
    </row>
    <row r="22" spans="1:51" x14ac:dyDescent="0.25">
      <c r="A22" s="55" t="s">
        <v>147</v>
      </c>
      <c r="B22" s="55" t="s">
        <v>148</v>
      </c>
      <c r="C22" s="56">
        <v>1.2709999999999999</v>
      </c>
      <c r="D22" s="56">
        <v>1.4430000000000001</v>
      </c>
      <c r="E22" s="56">
        <v>1.552</v>
      </c>
      <c r="F22" s="56">
        <v>1.7230000000000001</v>
      </c>
      <c r="G22" s="56">
        <v>2</v>
      </c>
      <c r="H22" s="56">
        <v>2.2999999999999998</v>
      </c>
      <c r="I22" s="56">
        <v>2.625</v>
      </c>
      <c r="J22" s="56">
        <v>2.9990000000000001</v>
      </c>
      <c r="K22" s="56">
        <v>3.1760000000000002</v>
      </c>
      <c r="L22" s="56">
        <v>3.3679999999999999</v>
      </c>
      <c r="M22" s="56">
        <v>3.5960000000000001</v>
      </c>
      <c r="N22" s="56">
        <v>3.9009999999999998</v>
      </c>
      <c r="O22" s="56">
        <v>4.125</v>
      </c>
      <c r="P22" s="56">
        <v>4.2610000000000001</v>
      </c>
      <c r="Q22" s="56">
        <v>4.3890000000000002</v>
      </c>
      <c r="R22" s="56">
        <v>4.6829999999999998</v>
      </c>
      <c r="S22" s="56">
        <v>4.9240000000000004</v>
      </c>
      <c r="T22" s="56">
        <v>4.9580000000000002</v>
      </c>
      <c r="U22" s="56">
        <v>5.1589999999999998</v>
      </c>
      <c r="V22" s="56">
        <v>5.1929999999999996</v>
      </c>
      <c r="W22" s="56">
        <v>5.2210000000000001</v>
      </c>
      <c r="X22" s="56">
        <v>5.3230000000000004</v>
      </c>
      <c r="Y22" s="56">
        <v>5.36</v>
      </c>
      <c r="Z22" s="56">
        <v>5.5620000000000003</v>
      </c>
      <c r="AA22" s="56">
        <v>5.63</v>
      </c>
      <c r="AB22" s="56">
        <v>5.7750000000000004</v>
      </c>
      <c r="AC22" s="56">
        <v>5.8460000000000001</v>
      </c>
      <c r="AD22" s="56">
        <v>5.9829999999999997</v>
      </c>
      <c r="AE22" s="56">
        <v>6.1639999999999997</v>
      </c>
      <c r="AF22" s="56">
        <v>6.3419999999999996</v>
      </c>
      <c r="AG22" s="56">
        <v>6.5830000000000002</v>
      </c>
      <c r="AH22" s="56">
        <v>6.9189999999999996</v>
      </c>
      <c r="AI22" s="56">
        <v>7.31</v>
      </c>
      <c r="AJ22" s="56">
        <v>7.2889999999999997</v>
      </c>
      <c r="AK22" s="56">
        <v>7.0339999999999998</v>
      </c>
      <c r="AL22" s="56">
        <v>7.3849999999999998</v>
      </c>
      <c r="AM22" s="56">
        <v>7.5570000000000004</v>
      </c>
      <c r="AN22" s="56">
        <v>7.6070000000000002</v>
      </c>
      <c r="AO22" s="56">
        <v>7.6349999999999998</v>
      </c>
      <c r="AP22" s="56">
        <v>7.71</v>
      </c>
      <c r="AQ22" s="56">
        <v>7.8410000000000002</v>
      </c>
      <c r="AR22" s="56">
        <v>7.8109999999999999</v>
      </c>
      <c r="AS22" s="56">
        <v>7.9809999999999999</v>
      </c>
      <c r="AT22" s="56">
        <v>8.19</v>
      </c>
      <c r="AU22" s="56">
        <v>8.1170000000000009</v>
      </c>
      <c r="AV22" s="56">
        <v>7.702</v>
      </c>
      <c r="AW22" s="56">
        <v>8.3770000000000007</v>
      </c>
      <c r="AX22" s="56">
        <v>8.7140000000000004</v>
      </c>
      <c r="AY22" s="56">
        <v>8.9629999999999992</v>
      </c>
    </row>
    <row r="23" spans="1:51" x14ac:dyDescent="0.25">
      <c r="A23" s="55" t="s">
        <v>149</v>
      </c>
      <c r="B23" s="55" t="s">
        <v>150</v>
      </c>
      <c r="C23" s="56">
        <v>0.82499999999999996</v>
      </c>
      <c r="D23" s="56">
        <v>0.92800000000000005</v>
      </c>
      <c r="E23" s="56">
        <v>0.97099999999999997</v>
      </c>
      <c r="F23" s="56">
        <v>1.0660000000000001</v>
      </c>
      <c r="G23" s="56">
        <v>1.1919999999999999</v>
      </c>
      <c r="H23" s="56">
        <v>1.3440000000000001</v>
      </c>
      <c r="I23" s="56">
        <v>1.5069999999999999</v>
      </c>
      <c r="J23" s="56">
        <v>1.72</v>
      </c>
      <c r="K23" s="56">
        <v>1.8129999999999999</v>
      </c>
      <c r="L23" s="56">
        <v>1.8879999999999999</v>
      </c>
      <c r="M23" s="56">
        <v>1.972</v>
      </c>
      <c r="N23" s="56">
        <v>2.0859999999999999</v>
      </c>
      <c r="O23" s="56">
        <v>2.2010000000000001</v>
      </c>
      <c r="P23" s="56">
        <v>2.3439999999999999</v>
      </c>
      <c r="Q23" s="56">
        <v>2.4609999999999999</v>
      </c>
      <c r="R23" s="56">
        <v>2.597</v>
      </c>
      <c r="S23" s="56">
        <v>2.7730000000000001</v>
      </c>
      <c r="T23" s="56">
        <v>2.8159999999999998</v>
      </c>
      <c r="U23" s="56">
        <v>2.75</v>
      </c>
      <c r="V23" s="56">
        <v>2.8069999999999999</v>
      </c>
      <c r="W23" s="56">
        <v>2.859</v>
      </c>
      <c r="X23" s="56">
        <v>2.8759999999999999</v>
      </c>
      <c r="Y23" s="56">
        <v>2.9359999999999999</v>
      </c>
      <c r="Z23" s="56">
        <v>2.9820000000000002</v>
      </c>
      <c r="AA23" s="56">
        <v>3.0259999999999998</v>
      </c>
      <c r="AB23" s="56">
        <v>3.181</v>
      </c>
      <c r="AC23" s="56">
        <v>3.2679999999999998</v>
      </c>
      <c r="AD23" s="56">
        <v>3.302</v>
      </c>
      <c r="AE23" s="56">
        <v>3.48</v>
      </c>
      <c r="AF23" s="56">
        <v>3.7389999999999999</v>
      </c>
      <c r="AG23" s="56">
        <v>3.8839999999999999</v>
      </c>
      <c r="AH23" s="56">
        <v>4.0640000000000001</v>
      </c>
      <c r="AI23" s="56">
        <v>4.327</v>
      </c>
      <c r="AJ23" s="56">
        <v>4.3789999999999996</v>
      </c>
      <c r="AK23" s="56">
        <v>4.1900000000000004</v>
      </c>
      <c r="AL23" s="56">
        <v>4.202</v>
      </c>
      <c r="AM23" s="56">
        <v>4.3369999999999997</v>
      </c>
      <c r="AN23" s="56">
        <v>4.2949999999999999</v>
      </c>
      <c r="AO23" s="56">
        <v>4.3789999999999996</v>
      </c>
      <c r="AP23" s="56">
        <v>4.3730000000000002</v>
      </c>
      <c r="AQ23" s="56">
        <v>4.4530000000000003</v>
      </c>
      <c r="AR23" s="56">
        <v>4.4790000000000001</v>
      </c>
      <c r="AS23" s="56">
        <v>4.5049999999999999</v>
      </c>
      <c r="AT23" s="56">
        <v>4.75</v>
      </c>
      <c r="AU23" s="56">
        <v>4.7869999999999999</v>
      </c>
      <c r="AV23" s="56">
        <v>4.7409999999999997</v>
      </c>
      <c r="AW23" s="56">
        <v>5.1130000000000004</v>
      </c>
      <c r="AX23" s="56">
        <v>5.125</v>
      </c>
      <c r="AY23" s="56">
        <v>5.101</v>
      </c>
    </row>
    <row r="24" spans="1:51" x14ac:dyDescent="0.25">
      <c r="A24" s="55" t="s">
        <v>151</v>
      </c>
      <c r="B24" s="55" t="s">
        <v>152</v>
      </c>
      <c r="C24" s="56">
        <v>5.9189999999999996</v>
      </c>
      <c r="D24" s="56">
        <v>6.78</v>
      </c>
      <c r="E24" s="56">
        <v>7.5810000000000004</v>
      </c>
      <c r="F24" s="56">
        <v>8.8490000000000002</v>
      </c>
      <c r="G24" s="56">
        <v>10.808</v>
      </c>
      <c r="H24" s="56">
        <v>11.93</v>
      </c>
      <c r="I24" s="56">
        <v>13.108000000000001</v>
      </c>
      <c r="J24" s="56">
        <v>14.819000000000001</v>
      </c>
      <c r="K24" s="56">
        <v>15.586</v>
      </c>
      <c r="L24" s="56">
        <v>15.968999999999999</v>
      </c>
      <c r="M24" s="56">
        <v>16.488</v>
      </c>
      <c r="N24" s="56">
        <v>17.452999999999999</v>
      </c>
      <c r="O24" s="56">
        <v>18.149000000000001</v>
      </c>
      <c r="P24" s="56">
        <v>19.221</v>
      </c>
      <c r="Q24" s="56">
        <v>20.738</v>
      </c>
      <c r="R24" s="56">
        <v>21.991</v>
      </c>
      <c r="S24" s="56">
        <v>22.73</v>
      </c>
      <c r="T24" s="56">
        <v>23.225000000000001</v>
      </c>
      <c r="U24" s="56">
        <v>22.942</v>
      </c>
      <c r="V24" s="56">
        <v>23.677</v>
      </c>
      <c r="W24" s="56">
        <v>24.183</v>
      </c>
      <c r="X24" s="56">
        <v>24.559000000000001</v>
      </c>
      <c r="Y24" s="56">
        <v>25.081</v>
      </c>
      <c r="Z24" s="56">
        <v>26.556000000000001</v>
      </c>
      <c r="AA24" s="56">
        <v>27.716999999999999</v>
      </c>
      <c r="AB24" s="56">
        <v>29.6</v>
      </c>
      <c r="AC24" s="56">
        <v>30.739000000000001</v>
      </c>
      <c r="AD24" s="56">
        <v>31.908999999999999</v>
      </c>
      <c r="AE24" s="56">
        <v>33.158999999999999</v>
      </c>
      <c r="AF24" s="56">
        <v>34.655999999999999</v>
      </c>
      <c r="AG24" s="56">
        <v>36.220999999999997</v>
      </c>
      <c r="AH24" s="56">
        <v>37.728999999999999</v>
      </c>
      <c r="AI24" s="56">
        <v>39.204000000000001</v>
      </c>
      <c r="AJ24" s="56">
        <v>39.51</v>
      </c>
      <c r="AK24" s="56">
        <v>39.093000000000004</v>
      </c>
      <c r="AL24" s="56">
        <v>40.353000000000002</v>
      </c>
      <c r="AM24" s="56">
        <v>41.68</v>
      </c>
      <c r="AN24" s="56">
        <v>41.811999999999998</v>
      </c>
      <c r="AO24" s="56">
        <v>41.893999999999998</v>
      </c>
      <c r="AP24" s="56">
        <v>42.655999999999999</v>
      </c>
      <c r="AQ24" s="56">
        <v>43.957999999999998</v>
      </c>
      <c r="AR24" s="56">
        <v>45.348999999999997</v>
      </c>
      <c r="AS24" s="56">
        <v>46.045000000000002</v>
      </c>
      <c r="AT24" s="56">
        <v>46.253999999999998</v>
      </c>
      <c r="AU24" s="56">
        <v>48.298999999999999</v>
      </c>
      <c r="AV24" s="56">
        <v>46.936</v>
      </c>
      <c r="AW24" s="56">
        <v>52.078000000000003</v>
      </c>
      <c r="AX24" s="56">
        <v>54.42</v>
      </c>
      <c r="AY24" s="56">
        <v>55.207999999999998</v>
      </c>
    </row>
    <row r="25" spans="1:51" x14ac:dyDescent="0.25">
      <c r="A25" s="55" t="s">
        <v>153</v>
      </c>
      <c r="B25" s="55" t="s">
        <v>154</v>
      </c>
      <c r="C25" s="56">
        <v>1.8049999999999999</v>
      </c>
      <c r="D25" s="56">
        <v>2.2080000000000002</v>
      </c>
      <c r="E25" s="56">
        <v>2.5270000000000001</v>
      </c>
      <c r="F25" s="56">
        <v>2.7349999999999999</v>
      </c>
      <c r="G25" s="56">
        <v>2.9649999999999999</v>
      </c>
      <c r="H25" s="56">
        <v>3.5649999999999999</v>
      </c>
      <c r="I25" s="56">
        <v>4.008</v>
      </c>
      <c r="J25" s="56">
        <v>4.6020000000000003</v>
      </c>
      <c r="K25" s="56">
        <v>5.0659999999999998</v>
      </c>
      <c r="L25" s="56">
        <v>5.468</v>
      </c>
      <c r="M25" s="56">
        <v>5.8769999999999998</v>
      </c>
      <c r="N25" s="56">
        <v>6.2439999999999998</v>
      </c>
      <c r="O25" s="56">
        <v>6.8460000000000001</v>
      </c>
      <c r="P25" s="56">
        <v>7.2919999999999998</v>
      </c>
      <c r="Q25" s="56">
        <v>7.8129999999999997</v>
      </c>
      <c r="R25" s="56">
        <v>8.3740000000000006</v>
      </c>
      <c r="S25" s="56">
        <v>8.9079999999999995</v>
      </c>
      <c r="T25" s="56">
        <v>9.4619999999999997</v>
      </c>
      <c r="U25" s="56">
        <v>9.9740000000000002</v>
      </c>
      <c r="V25" s="56">
        <v>10.324999999999999</v>
      </c>
      <c r="W25" s="56">
        <v>10.776</v>
      </c>
      <c r="X25" s="56">
        <v>11.180999999999999</v>
      </c>
      <c r="Y25" s="56">
        <v>11.465</v>
      </c>
      <c r="Z25" s="56">
        <v>11.815</v>
      </c>
      <c r="AA25" s="56">
        <v>11.952</v>
      </c>
      <c r="AB25" s="56">
        <v>12.125999999999999</v>
      </c>
      <c r="AC25" s="56">
        <v>12.666</v>
      </c>
      <c r="AD25" s="56">
        <v>13.36</v>
      </c>
      <c r="AE25" s="56">
        <v>13.476000000000001</v>
      </c>
      <c r="AF25" s="56">
        <v>14.19</v>
      </c>
      <c r="AG25" s="56">
        <v>14.824999999999999</v>
      </c>
      <c r="AH25" s="56">
        <v>16.12</v>
      </c>
      <c r="AI25" s="56">
        <v>17.527999999999999</v>
      </c>
      <c r="AJ25" s="56">
        <v>18.369</v>
      </c>
      <c r="AK25" s="56">
        <v>17.995999999999999</v>
      </c>
      <c r="AL25" s="56">
        <v>18.678999999999998</v>
      </c>
      <c r="AM25" s="56">
        <v>19.213000000000001</v>
      </c>
      <c r="AN25" s="56">
        <v>19.803999999999998</v>
      </c>
      <c r="AO25" s="56">
        <v>19.884</v>
      </c>
      <c r="AP25" s="56">
        <v>20.504999999999999</v>
      </c>
      <c r="AQ25" s="56">
        <v>20.646000000000001</v>
      </c>
      <c r="AR25" s="56">
        <v>21.006</v>
      </c>
      <c r="AS25" s="56">
        <v>21.565999999999999</v>
      </c>
      <c r="AT25" s="56">
        <v>22.228000000000002</v>
      </c>
      <c r="AU25" s="56">
        <v>23.003</v>
      </c>
      <c r="AV25" s="56">
        <v>21.948</v>
      </c>
      <c r="AW25" s="56">
        <v>25.722000000000001</v>
      </c>
      <c r="AX25" s="56">
        <v>27.576000000000001</v>
      </c>
      <c r="AY25" s="56">
        <v>29.12</v>
      </c>
    </row>
    <row r="26" spans="1:51" x14ac:dyDescent="0.25">
      <c r="A26" s="55" t="s">
        <v>155</v>
      </c>
      <c r="B26" s="55" t="s">
        <v>2</v>
      </c>
      <c r="C26" s="56">
        <v>43.951000000000001</v>
      </c>
      <c r="D26" s="56">
        <v>51.210999999999999</v>
      </c>
      <c r="E26" s="56">
        <v>58.551000000000002</v>
      </c>
      <c r="F26" s="56">
        <v>67</v>
      </c>
      <c r="G26" s="56">
        <v>77.304000000000002</v>
      </c>
      <c r="H26" s="56">
        <v>89.885999999999996</v>
      </c>
      <c r="I26" s="56">
        <v>106.408</v>
      </c>
      <c r="J26" s="56">
        <v>123.009</v>
      </c>
      <c r="K26" s="56">
        <v>138.70400000000001</v>
      </c>
      <c r="L26" s="56">
        <v>153.86199999999999</v>
      </c>
      <c r="M26" s="56">
        <v>167.96100000000001</v>
      </c>
      <c r="N26" s="56">
        <v>180.845</v>
      </c>
      <c r="O26" s="56">
        <v>195.56</v>
      </c>
      <c r="P26" s="56">
        <v>211.85499999999999</v>
      </c>
      <c r="Q26" s="56">
        <v>231.22499999999999</v>
      </c>
      <c r="R26" s="56">
        <v>246.376</v>
      </c>
      <c r="S26" s="56">
        <v>257.238</v>
      </c>
      <c r="T26" s="56">
        <v>274.06400000000002</v>
      </c>
      <c r="U26" s="56">
        <v>283.71600000000001</v>
      </c>
      <c r="V26" s="56">
        <v>292.33999999999997</v>
      </c>
      <c r="W26" s="56">
        <v>301.637</v>
      </c>
      <c r="X26" s="56">
        <v>312.93</v>
      </c>
      <c r="Y26" s="56">
        <v>323.37200000000001</v>
      </c>
      <c r="Z26" s="56">
        <v>338.90800000000002</v>
      </c>
      <c r="AA26" s="56">
        <v>351.32799999999997</v>
      </c>
      <c r="AB26" s="56">
        <v>377.50900000000001</v>
      </c>
      <c r="AC26" s="56">
        <v>396.55399999999997</v>
      </c>
      <c r="AD26" s="56">
        <v>412.78500000000003</v>
      </c>
      <c r="AE26" s="56">
        <v>427.66399999999999</v>
      </c>
      <c r="AF26" s="56">
        <v>450.31700000000001</v>
      </c>
      <c r="AG26" s="56">
        <v>472.48099999999999</v>
      </c>
      <c r="AH26" s="56">
        <v>500.017</v>
      </c>
      <c r="AI26" s="56">
        <v>528.86199999999997</v>
      </c>
      <c r="AJ26" s="56">
        <v>548.21</v>
      </c>
      <c r="AK26" s="56">
        <v>541.05499999999995</v>
      </c>
      <c r="AL26" s="56">
        <v>554.53899999999999</v>
      </c>
      <c r="AM26" s="56">
        <v>565.10199999999998</v>
      </c>
      <c r="AN26" s="56">
        <v>571.827</v>
      </c>
      <c r="AO26" s="56">
        <v>581.58399999999995</v>
      </c>
      <c r="AP26" s="56">
        <v>592.84799999999996</v>
      </c>
      <c r="AQ26" s="56">
        <v>606.81600000000003</v>
      </c>
      <c r="AR26" s="56">
        <v>616.29899999999998</v>
      </c>
      <c r="AS26" s="56">
        <v>633.82600000000002</v>
      </c>
      <c r="AT26" s="56">
        <v>655.20799999999997</v>
      </c>
      <c r="AU26" s="56">
        <v>673.29700000000003</v>
      </c>
      <c r="AV26" s="56">
        <v>616.04300000000001</v>
      </c>
      <c r="AW26" s="56">
        <v>655.89300000000003</v>
      </c>
      <c r="AX26" s="56">
        <v>742.49599999999998</v>
      </c>
      <c r="AY26" s="56">
        <v>818.08199999999999</v>
      </c>
    </row>
    <row r="27" spans="1:51" x14ac:dyDescent="0.25">
      <c r="A27" s="55" t="s">
        <v>156</v>
      </c>
      <c r="B27" s="55" t="s">
        <v>157</v>
      </c>
      <c r="C27" s="56">
        <v>9.6639999999999997</v>
      </c>
      <c r="D27" s="56">
        <v>11.339</v>
      </c>
      <c r="E27" s="56">
        <v>13.18</v>
      </c>
      <c r="F27" s="56">
        <v>15.172000000000001</v>
      </c>
      <c r="G27" s="56">
        <v>17.225000000000001</v>
      </c>
      <c r="H27" s="56">
        <v>19.911999999999999</v>
      </c>
      <c r="I27" s="56">
        <v>23.369</v>
      </c>
      <c r="J27" s="56">
        <v>27.294</v>
      </c>
      <c r="K27" s="56">
        <v>30.295999999999999</v>
      </c>
      <c r="L27" s="56">
        <v>32.664000000000001</v>
      </c>
      <c r="M27" s="56">
        <v>35.393999999999998</v>
      </c>
      <c r="N27" s="56">
        <v>37.530999999999999</v>
      </c>
      <c r="O27" s="56">
        <v>40.25</v>
      </c>
      <c r="P27" s="56">
        <v>43.655999999999999</v>
      </c>
      <c r="Q27" s="56">
        <v>47.444000000000003</v>
      </c>
      <c r="R27" s="56">
        <v>51.18</v>
      </c>
      <c r="S27" s="56">
        <v>53.575000000000003</v>
      </c>
      <c r="T27" s="56">
        <v>55.93</v>
      </c>
      <c r="U27" s="56">
        <v>56.649000000000001</v>
      </c>
      <c r="V27" s="56">
        <v>57.600999999999999</v>
      </c>
      <c r="W27" s="56">
        <v>59.198</v>
      </c>
      <c r="X27" s="56">
        <v>59.7</v>
      </c>
      <c r="Y27" s="56">
        <v>62.168999999999997</v>
      </c>
      <c r="Z27" s="56">
        <v>66.472999999999999</v>
      </c>
      <c r="AA27" s="56">
        <v>70.596000000000004</v>
      </c>
      <c r="AB27" s="56">
        <v>75.995000000000005</v>
      </c>
      <c r="AC27" s="56">
        <v>79.176000000000002</v>
      </c>
      <c r="AD27" s="56">
        <v>82.634</v>
      </c>
      <c r="AE27" s="56">
        <v>85.677999999999997</v>
      </c>
      <c r="AF27" s="56">
        <v>89.394000000000005</v>
      </c>
      <c r="AG27" s="56">
        <v>93.552999999999997</v>
      </c>
      <c r="AH27" s="56">
        <v>98.611999999999995</v>
      </c>
      <c r="AI27" s="56">
        <v>103.373</v>
      </c>
      <c r="AJ27" s="56">
        <v>106.23699999999999</v>
      </c>
      <c r="AK27" s="56">
        <v>105.331</v>
      </c>
      <c r="AL27" s="56">
        <v>107.538</v>
      </c>
      <c r="AM27" s="56">
        <v>111.429</v>
      </c>
      <c r="AN27" s="56">
        <v>113.751</v>
      </c>
      <c r="AO27" s="56">
        <v>115.411</v>
      </c>
      <c r="AP27" s="56">
        <v>119.47</v>
      </c>
      <c r="AQ27" s="56">
        <v>121.98099999999999</v>
      </c>
      <c r="AR27" s="56">
        <v>124.682</v>
      </c>
      <c r="AS27" s="56">
        <v>131.81800000000001</v>
      </c>
      <c r="AT27" s="56">
        <v>139.14699999999999</v>
      </c>
      <c r="AU27" s="56">
        <v>146.982</v>
      </c>
      <c r="AV27" s="56">
        <v>100.384</v>
      </c>
      <c r="AW27" s="56">
        <v>118.07899999999999</v>
      </c>
      <c r="AX27" s="56">
        <v>167.55500000000001</v>
      </c>
      <c r="AY27" s="56">
        <v>186.68600000000001</v>
      </c>
    </row>
    <row r="28" spans="1:51" x14ac:dyDescent="0.25">
      <c r="A28" s="55" t="s">
        <v>158</v>
      </c>
      <c r="B28" s="55" t="s">
        <v>6</v>
      </c>
      <c r="C28" s="56">
        <v>0.48699999999999999</v>
      </c>
      <c r="D28" s="56">
        <v>0.57399999999999995</v>
      </c>
      <c r="E28" s="56">
        <v>0.624</v>
      </c>
      <c r="F28" s="56">
        <v>0.73299999999999998</v>
      </c>
      <c r="G28" s="56">
        <v>0.79900000000000004</v>
      </c>
      <c r="H28" s="56">
        <v>0.89900000000000002</v>
      </c>
      <c r="I28" s="56">
        <v>1.048</v>
      </c>
      <c r="J28" s="56">
        <v>1.2030000000000001</v>
      </c>
      <c r="K28" s="56">
        <v>1.3109999999999999</v>
      </c>
      <c r="L28" s="56">
        <v>1.4139999999999999</v>
      </c>
      <c r="M28" s="56">
        <v>1.5009999999999999</v>
      </c>
      <c r="N28" s="56">
        <v>1.6379999999999999</v>
      </c>
      <c r="O28" s="56">
        <v>1.9510000000000001</v>
      </c>
      <c r="P28" s="56">
        <v>2.1320000000000001</v>
      </c>
      <c r="Q28" s="56">
        <v>2.2919999999999998</v>
      </c>
      <c r="R28" s="56">
        <v>2.4529999999999998</v>
      </c>
      <c r="S28" s="56">
        <v>2.5350000000000001</v>
      </c>
      <c r="T28" s="56">
        <v>2.6110000000000002</v>
      </c>
      <c r="U28" s="56">
        <v>2.6509999999999998</v>
      </c>
      <c r="V28" s="56">
        <v>2.7549999999999999</v>
      </c>
      <c r="W28" s="56">
        <v>2.8980000000000001</v>
      </c>
      <c r="X28" s="56">
        <v>2.7679999999999998</v>
      </c>
      <c r="Y28" s="56">
        <v>2.7519999999999998</v>
      </c>
      <c r="Z28" s="56">
        <v>2.8439999999999999</v>
      </c>
      <c r="AA28" s="56">
        <v>3.0550000000000002</v>
      </c>
      <c r="AB28" s="56">
        <v>3.2050000000000001</v>
      </c>
      <c r="AC28" s="56">
        <v>3.35</v>
      </c>
      <c r="AD28" s="56">
        <v>3.5470000000000002</v>
      </c>
      <c r="AE28" s="56">
        <v>3.6030000000000002</v>
      </c>
      <c r="AF28" s="56">
        <v>3.77</v>
      </c>
      <c r="AG28" s="56">
        <v>3.9470000000000001</v>
      </c>
      <c r="AH28" s="56">
        <v>4.101</v>
      </c>
      <c r="AI28" s="56">
        <v>4.3010000000000002</v>
      </c>
      <c r="AJ28" s="56">
        <v>4.3650000000000002</v>
      </c>
      <c r="AK28" s="56">
        <v>4.1630000000000003</v>
      </c>
      <c r="AL28" s="56">
        <v>4.1459999999999999</v>
      </c>
      <c r="AM28" s="56">
        <v>4.1630000000000003</v>
      </c>
      <c r="AN28" s="56">
        <v>4.0469999999999997</v>
      </c>
      <c r="AO28" s="56">
        <v>4.1059999999999999</v>
      </c>
      <c r="AP28" s="56">
        <v>4.101</v>
      </c>
      <c r="AQ28" s="56">
        <v>4.141</v>
      </c>
      <c r="AR28" s="56">
        <v>4.351</v>
      </c>
      <c r="AS28" s="56">
        <v>4.6340000000000003</v>
      </c>
      <c r="AT28" s="56">
        <v>4.9050000000000002</v>
      </c>
      <c r="AU28" s="56">
        <v>5.1909999999999998</v>
      </c>
      <c r="AV28" s="56">
        <v>4.8360000000000003</v>
      </c>
      <c r="AW28" s="56">
        <v>5.5220000000000002</v>
      </c>
      <c r="AX28" s="56">
        <v>5.9139999999999997</v>
      </c>
      <c r="AY28" s="56">
        <v>6.4160000000000004</v>
      </c>
    </row>
    <row r="29" spans="1:51" x14ac:dyDescent="0.25">
      <c r="A29" s="55" t="s">
        <v>159</v>
      </c>
      <c r="B29" s="55" t="s">
        <v>160</v>
      </c>
      <c r="C29" s="56">
        <v>3</v>
      </c>
      <c r="D29" s="56">
        <v>3.532</v>
      </c>
      <c r="E29" s="56">
        <v>3.9969999999999999</v>
      </c>
      <c r="F29" s="56">
        <v>4.6859999999999999</v>
      </c>
      <c r="G29" s="56">
        <v>5.5190000000000001</v>
      </c>
      <c r="H29" s="56">
        <v>6.4349999999999996</v>
      </c>
      <c r="I29" s="56">
        <v>7.5519999999999996</v>
      </c>
      <c r="J29" s="56">
        <v>8.9030000000000005</v>
      </c>
      <c r="K29" s="56">
        <v>9.891</v>
      </c>
      <c r="L29" s="56">
        <v>10.629</v>
      </c>
      <c r="M29" s="56">
        <v>11.505000000000001</v>
      </c>
      <c r="N29" s="56">
        <v>11.827999999999999</v>
      </c>
      <c r="O29" s="56">
        <v>12.395</v>
      </c>
      <c r="P29" s="56">
        <v>13.154999999999999</v>
      </c>
      <c r="Q29" s="56">
        <v>14.010999999999999</v>
      </c>
      <c r="R29" s="56">
        <v>15.114000000000001</v>
      </c>
      <c r="S29" s="56">
        <v>15.4</v>
      </c>
      <c r="T29" s="56">
        <v>16.399000000000001</v>
      </c>
      <c r="U29" s="56">
        <v>16.378</v>
      </c>
      <c r="V29" s="56">
        <v>16.756</v>
      </c>
      <c r="W29" s="56">
        <v>17</v>
      </c>
      <c r="X29" s="56">
        <v>18.07</v>
      </c>
      <c r="Y29" s="56">
        <v>19.035</v>
      </c>
      <c r="Z29" s="56">
        <v>20.149999999999999</v>
      </c>
      <c r="AA29" s="56">
        <v>21.456</v>
      </c>
      <c r="AB29" s="56">
        <v>22.82</v>
      </c>
      <c r="AC29" s="56">
        <v>23.72</v>
      </c>
      <c r="AD29" s="56">
        <v>24.789000000000001</v>
      </c>
      <c r="AE29" s="56">
        <v>25.553000000000001</v>
      </c>
      <c r="AF29" s="56">
        <v>27.274999999999999</v>
      </c>
      <c r="AG29" s="56">
        <v>28.672999999999998</v>
      </c>
      <c r="AH29" s="56">
        <v>30.437000000000001</v>
      </c>
      <c r="AI29" s="56">
        <v>31.808</v>
      </c>
      <c r="AJ29" s="56">
        <v>33.767000000000003</v>
      </c>
      <c r="AK29" s="56">
        <v>34.283000000000001</v>
      </c>
      <c r="AL29" s="56">
        <v>34.975999999999999</v>
      </c>
      <c r="AM29" s="56">
        <v>36.526000000000003</v>
      </c>
      <c r="AN29" s="56">
        <v>37.484999999999999</v>
      </c>
      <c r="AO29" s="56">
        <v>38.39</v>
      </c>
      <c r="AP29" s="56">
        <v>39.241999999999997</v>
      </c>
      <c r="AQ29" s="56">
        <v>40.085999999999999</v>
      </c>
      <c r="AR29" s="56">
        <v>39.881999999999998</v>
      </c>
      <c r="AS29" s="56">
        <v>42.058999999999997</v>
      </c>
      <c r="AT29" s="56">
        <v>43.637</v>
      </c>
      <c r="AU29" s="56">
        <v>45.637999999999998</v>
      </c>
      <c r="AV29" s="56">
        <v>27.899000000000001</v>
      </c>
      <c r="AW29" s="56">
        <v>33.389000000000003</v>
      </c>
      <c r="AX29" s="56">
        <v>47.683999999999997</v>
      </c>
      <c r="AY29" s="56">
        <v>54.030999999999999</v>
      </c>
    </row>
    <row r="30" spans="1:51" s="5" customFormat="1" x14ac:dyDescent="0.25">
      <c r="A30" s="58" t="s">
        <v>161</v>
      </c>
      <c r="B30" s="58" t="s">
        <v>162</v>
      </c>
      <c r="C30" s="59">
        <v>6.1769999999999996</v>
      </c>
      <c r="D30" s="59">
        <v>7.2320000000000002</v>
      </c>
      <c r="E30" s="59">
        <v>8.5589999999999993</v>
      </c>
      <c r="F30" s="59">
        <v>9.7530000000000001</v>
      </c>
      <c r="G30" s="59">
        <v>10.907999999999999</v>
      </c>
      <c r="H30" s="59">
        <v>12.577999999999999</v>
      </c>
      <c r="I30" s="59">
        <v>14.769</v>
      </c>
      <c r="J30" s="59">
        <v>17.187999999999999</v>
      </c>
      <c r="K30" s="59">
        <v>19.094000000000001</v>
      </c>
      <c r="L30" s="59">
        <v>20.622</v>
      </c>
      <c r="M30" s="59">
        <v>22.388999999999999</v>
      </c>
      <c r="N30" s="59">
        <v>24.065000000000001</v>
      </c>
      <c r="O30" s="59">
        <v>25.904</v>
      </c>
      <c r="P30" s="59">
        <v>28.369</v>
      </c>
      <c r="Q30" s="59">
        <v>31.140999999999998</v>
      </c>
      <c r="R30" s="59">
        <v>33.613999999999997</v>
      </c>
      <c r="S30" s="59">
        <v>35.640999999999998</v>
      </c>
      <c r="T30" s="59">
        <v>36.92</v>
      </c>
      <c r="U30" s="59">
        <v>37.619</v>
      </c>
      <c r="V30" s="59">
        <v>38.090000000000003</v>
      </c>
      <c r="W30" s="59">
        <v>39.301000000000002</v>
      </c>
      <c r="X30" s="59">
        <v>38.862000000000002</v>
      </c>
      <c r="Y30" s="59">
        <v>40.381999999999998</v>
      </c>
      <c r="Z30" s="59">
        <v>43.478999999999999</v>
      </c>
      <c r="AA30" s="59">
        <v>46.084000000000003</v>
      </c>
      <c r="AB30" s="59">
        <v>49.97</v>
      </c>
      <c r="AC30" s="59">
        <v>52.106000000000002</v>
      </c>
      <c r="AD30" s="59">
        <v>54.298000000000002</v>
      </c>
      <c r="AE30" s="59">
        <v>56.521000000000001</v>
      </c>
      <c r="AF30" s="59">
        <v>58.348999999999997</v>
      </c>
      <c r="AG30" s="59">
        <v>60.933</v>
      </c>
      <c r="AH30" s="59">
        <v>64.075000000000003</v>
      </c>
      <c r="AI30" s="59">
        <v>67.263999999999996</v>
      </c>
      <c r="AJ30" s="59">
        <v>68.105999999999995</v>
      </c>
      <c r="AK30" s="59">
        <v>66.885000000000005</v>
      </c>
      <c r="AL30" s="59">
        <v>68.417000000000002</v>
      </c>
      <c r="AM30" s="59">
        <v>70.741</v>
      </c>
      <c r="AN30" s="59">
        <v>72.218999999999994</v>
      </c>
      <c r="AO30" s="59">
        <v>72.915999999999997</v>
      </c>
      <c r="AP30" s="59">
        <v>76.126999999999995</v>
      </c>
      <c r="AQ30" s="59">
        <v>77.754000000000005</v>
      </c>
      <c r="AR30" s="59">
        <v>80.448999999999998</v>
      </c>
      <c r="AS30" s="59">
        <v>85.126000000000005</v>
      </c>
      <c r="AT30" s="59">
        <v>90.605000000000004</v>
      </c>
      <c r="AU30" s="59">
        <v>96.152000000000001</v>
      </c>
      <c r="AV30" s="59">
        <v>67.649000000000001</v>
      </c>
      <c r="AW30" s="59">
        <v>79.168000000000006</v>
      </c>
      <c r="AX30" s="59">
        <v>113.95699999999999</v>
      </c>
      <c r="AY30" s="59">
        <v>126.239</v>
      </c>
    </row>
    <row r="31" spans="1:51" x14ac:dyDescent="0.25">
      <c r="A31" s="55" t="s">
        <v>163</v>
      </c>
      <c r="B31" s="55" t="s">
        <v>164</v>
      </c>
      <c r="C31" s="56">
        <v>3.3769999999999998</v>
      </c>
      <c r="D31" s="56">
        <v>4.1289999999999996</v>
      </c>
      <c r="E31" s="56">
        <v>4.9109999999999996</v>
      </c>
      <c r="F31" s="56">
        <v>5.8789999999999996</v>
      </c>
      <c r="G31" s="56">
        <v>7.0220000000000002</v>
      </c>
      <c r="H31" s="56">
        <v>8.16</v>
      </c>
      <c r="I31" s="56">
        <v>9.5640000000000001</v>
      </c>
      <c r="J31" s="56">
        <v>11.273999999999999</v>
      </c>
      <c r="K31" s="56">
        <v>12.61</v>
      </c>
      <c r="L31" s="56">
        <v>14.282999999999999</v>
      </c>
      <c r="M31" s="56">
        <v>15.835000000000001</v>
      </c>
      <c r="N31" s="56">
        <v>16.802</v>
      </c>
      <c r="O31" s="56">
        <v>17.904</v>
      </c>
      <c r="P31" s="56">
        <v>18.635999999999999</v>
      </c>
      <c r="Q31" s="56">
        <v>19.895</v>
      </c>
      <c r="R31" s="56">
        <v>21.164999999999999</v>
      </c>
      <c r="S31" s="56">
        <v>22.332000000000001</v>
      </c>
      <c r="T31" s="56">
        <v>23.356999999999999</v>
      </c>
      <c r="U31" s="56">
        <v>24.277999999999999</v>
      </c>
      <c r="V31" s="56">
        <v>25.523</v>
      </c>
      <c r="W31" s="56">
        <v>26.567</v>
      </c>
      <c r="X31" s="56">
        <v>27.219000000000001</v>
      </c>
      <c r="Y31" s="56">
        <v>28.228000000000002</v>
      </c>
      <c r="Z31" s="56">
        <v>30.41</v>
      </c>
      <c r="AA31" s="56">
        <v>32.734999999999999</v>
      </c>
      <c r="AB31" s="56">
        <v>35.762</v>
      </c>
      <c r="AC31" s="56">
        <v>39.64</v>
      </c>
      <c r="AD31" s="56">
        <v>43.378999999999998</v>
      </c>
      <c r="AE31" s="56">
        <v>45.103999999999999</v>
      </c>
      <c r="AF31" s="56">
        <v>47.331000000000003</v>
      </c>
      <c r="AG31" s="56">
        <v>49.128</v>
      </c>
      <c r="AH31" s="56">
        <v>49.784999999999997</v>
      </c>
      <c r="AI31" s="56">
        <v>51.395000000000003</v>
      </c>
      <c r="AJ31" s="56">
        <v>52.918999999999997</v>
      </c>
      <c r="AK31" s="56">
        <v>52.689</v>
      </c>
      <c r="AL31" s="56">
        <v>52.667999999999999</v>
      </c>
      <c r="AM31" s="56">
        <v>51.08</v>
      </c>
      <c r="AN31" s="56">
        <v>48.509</v>
      </c>
      <c r="AO31" s="56">
        <v>46.305</v>
      </c>
      <c r="AP31" s="56">
        <v>45.594999999999999</v>
      </c>
      <c r="AQ31" s="56">
        <v>45.283999999999999</v>
      </c>
      <c r="AR31" s="56">
        <v>45.174999999999997</v>
      </c>
      <c r="AS31" s="56">
        <v>45.008000000000003</v>
      </c>
      <c r="AT31" s="56">
        <v>45.896999999999998</v>
      </c>
      <c r="AU31" s="56">
        <v>46.725999999999999</v>
      </c>
      <c r="AV31" s="56">
        <v>46.433999999999997</v>
      </c>
      <c r="AW31" s="56">
        <v>49.228000000000002</v>
      </c>
      <c r="AX31" s="56">
        <v>50.936</v>
      </c>
      <c r="AY31" s="56">
        <v>52.695</v>
      </c>
    </row>
    <row r="32" spans="1:51" x14ac:dyDescent="0.25">
      <c r="A32" s="55" t="s">
        <v>165</v>
      </c>
      <c r="B32" s="55" t="s">
        <v>166</v>
      </c>
      <c r="C32" s="56">
        <v>2.2749999999999999</v>
      </c>
      <c r="D32" s="56">
        <v>2.5750000000000002</v>
      </c>
      <c r="E32" s="56">
        <v>2.9089999999999998</v>
      </c>
      <c r="F32" s="56">
        <v>3.3839999999999999</v>
      </c>
      <c r="G32" s="56">
        <v>3.7970000000000002</v>
      </c>
      <c r="H32" s="56">
        <v>4.2919999999999998</v>
      </c>
      <c r="I32" s="56">
        <v>5.0069999999999997</v>
      </c>
      <c r="J32" s="56">
        <v>6.0309999999999997</v>
      </c>
      <c r="K32" s="56">
        <v>6.6630000000000003</v>
      </c>
      <c r="L32" s="56">
        <v>7.2649999999999997</v>
      </c>
      <c r="M32" s="56">
        <v>7.8959999999999999</v>
      </c>
      <c r="N32" s="56">
        <v>8.5210000000000008</v>
      </c>
      <c r="O32" s="56">
        <v>8.8879999999999999</v>
      </c>
      <c r="P32" s="56">
        <v>9.3919999999999995</v>
      </c>
      <c r="Q32" s="56">
        <v>10.199</v>
      </c>
      <c r="R32" s="56">
        <v>10.821999999999999</v>
      </c>
      <c r="S32" s="56">
        <v>11.396000000000001</v>
      </c>
      <c r="T32" s="56">
        <v>11.944000000000001</v>
      </c>
      <c r="U32" s="56">
        <v>12.319000000000001</v>
      </c>
      <c r="V32" s="56">
        <v>12.863</v>
      </c>
      <c r="W32" s="56">
        <v>13.225</v>
      </c>
      <c r="X32" s="56">
        <v>13.173</v>
      </c>
      <c r="Y32" s="56">
        <v>13.651</v>
      </c>
      <c r="Z32" s="56">
        <v>14.525</v>
      </c>
      <c r="AA32" s="56">
        <v>14.651999999999999</v>
      </c>
      <c r="AB32" s="56">
        <v>14.853999999999999</v>
      </c>
      <c r="AC32" s="56">
        <v>15.693</v>
      </c>
      <c r="AD32" s="56">
        <v>16.509</v>
      </c>
      <c r="AE32" s="56">
        <v>16.329999999999998</v>
      </c>
      <c r="AF32" s="56">
        <v>17.094000000000001</v>
      </c>
      <c r="AG32" s="56">
        <v>16.827999999999999</v>
      </c>
      <c r="AH32" s="56">
        <v>17.109000000000002</v>
      </c>
      <c r="AI32" s="56">
        <v>17.164999999999999</v>
      </c>
      <c r="AJ32" s="56">
        <v>16.994</v>
      </c>
      <c r="AK32" s="56">
        <v>16.591000000000001</v>
      </c>
      <c r="AL32" s="56">
        <v>16.402000000000001</v>
      </c>
      <c r="AM32" s="56">
        <v>15.898</v>
      </c>
      <c r="AN32" s="56">
        <v>15.787000000000001</v>
      </c>
      <c r="AO32" s="56">
        <v>15.448</v>
      </c>
      <c r="AP32" s="56">
        <v>15.273</v>
      </c>
      <c r="AQ32" s="56">
        <v>15.313000000000001</v>
      </c>
      <c r="AR32" s="56">
        <v>15.307</v>
      </c>
      <c r="AS32" s="56">
        <v>15.237</v>
      </c>
      <c r="AT32" s="56">
        <v>15.321999999999999</v>
      </c>
      <c r="AU32" s="56">
        <v>15.430999999999999</v>
      </c>
      <c r="AV32" s="56">
        <v>14.041</v>
      </c>
      <c r="AW32" s="56">
        <v>15.2</v>
      </c>
      <c r="AX32" s="56">
        <v>15.866</v>
      </c>
      <c r="AY32" s="56">
        <v>16.353000000000002</v>
      </c>
    </row>
    <row r="33" spans="1:51" x14ac:dyDescent="0.25">
      <c r="A33" s="55" t="s">
        <v>167</v>
      </c>
      <c r="B33" s="55" t="s">
        <v>168</v>
      </c>
      <c r="C33" s="56">
        <v>1.091</v>
      </c>
      <c r="D33" s="56">
        <v>1.536</v>
      </c>
      <c r="E33" s="56">
        <v>1.9750000000000001</v>
      </c>
      <c r="F33" s="56">
        <v>2.4569999999999999</v>
      </c>
      <c r="G33" s="56">
        <v>3.1749999999999998</v>
      </c>
      <c r="H33" s="56">
        <v>3.794</v>
      </c>
      <c r="I33" s="56">
        <v>4.4710000000000001</v>
      </c>
      <c r="J33" s="56">
        <v>5.1369999999999996</v>
      </c>
      <c r="K33" s="56">
        <v>5.8239999999999998</v>
      </c>
      <c r="L33" s="56">
        <v>6.8760000000000003</v>
      </c>
      <c r="M33" s="56">
        <v>7.7770000000000001</v>
      </c>
      <c r="N33" s="56">
        <v>8.1</v>
      </c>
      <c r="O33" s="56">
        <v>8.82</v>
      </c>
      <c r="P33" s="56">
        <v>9.0069999999999997</v>
      </c>
      <c r="Q33" s="56">
        <v>9.4139999999999997</v>
      </c>
      <c r="R33" s="56">
        <v>10.028</v>
      </c>
      <c r="S33" s="56">
        <v>10.576000000000001</v>
      </c>
      <c r="T33" s="56">
        <v>11.051</v>
      </c>
      <c r="U33" s="56">
        <v>11.542</v>
      </c>
      <c r="V33" s="56">
        <v>12.11</v>
      </c>
      <c r="W33" s="56">
        <v>12.558999999999999</v>
      </c>
      <c r="X33" s="56">
        <v>13.122</v>
      </c>
      <c r="Y33" s="56">
        <v>13.587999999999999</v>
      </c>
      <c r="Z33" s="56">
        <v>14.715999999999999</v>
      </c>
      <c r="AA33" s="56">
        <v>16.724</v>
      </c>
      <c r="AB33" s="56">
        <v>19.452000000000002</v>
      </c>
      <c r="AC33" s="56">
        <v>22.257000000000001</v>
      </c>
      <c r="AD33" s="56">
        <v>25.099</v>
      </c>
      <c r="AE33" s="56">
        <v>26.984999999999999</v>
      </c>
      <c r="AF33" s="56">
        <v>28.353000000000002</v>
      </c>
      <c r="AG33" s="56">
        <v>30.291</v>
      </c>
      <c r="AH33" s="56">
        <v>30.54</v>
      </c>
      <c r="AI33" s="56">
        <v>31.952000000000002</v>
      </c>
      <c r="AJ33" s="56">
        <v>33.536999999999999</v>
      </c>
      <c r="AK33" s="56">
        <v>33.671999999999997</v>
      </c>
      <c r="AL33" s="56">
        <v>33.902999999999999</v>
      </c>
      <c r="AM33" s="56">
        <v>32.744999999999997</v>
      </c>
      <c r="AN33" s="56">
        <v>30.155999999999999</v>
      </c>
      <c r="AO33" s="56">
        <v>28.280999999999999</v>
      </c>
      <c r="AP33" s="56">
        <v>27.675000000000001</v>
      </c>
      <c r="AQ33" s="56">
        <v>27.189</v>
      </c>
      <c r="AR33" s="56">
        <v>26.931999999999999</v>
      </c>
      <c r="AS33" s="56">
        <v>26.545000000000002</v>
      </c>
      <c r="AT33" s="56">
        <v>27.052</v>
      </c>
      <c r="AU33" s="56">
        <v>27.484000000000002</v>
      </c>
      <c r="AV33" s="56">
        <v>28.542000000000002</v>
      </c>
      <c r="AW33" s="56">
        <v>29.765999999999998</v>
      </c>
      <c r="AX33" s="56">
        <v>30.195</v>
      </c>
      <c r="AY33" s="56">
        <v>31.09</v>
      </c>
    </row>
    <row r="34" spans="1:51" x14ac:dyDescent="0.25">
      <c r="A34" s="55" t="s">
        <v>169</v>
      </c>
      <c r="B34" s="55" t="s">
        <v>170</v>
      </c>
      <c r="C34" s="56">
        <v>0.01</v>
      </c>
      <c r="D34" s="56">
        <v>1.7999999999999999E-2</v>
      </c>
      <c r="E34" s="56">
        <v>2.5999999999999999E-2</v>
      </c>
      <c r="F34" s="56">
        <v>3.7999999999999999E-2</v>
      </c>
      <c r="G34" s="56">
        <v>0.05</v>
      </c>
      <c r="H34" s="56">
        <v>7.4999999999999997E-2</v>
      </c>
      <c r="I34" s="56">
        <v>8.5999999999999993E-2</v>
      </c>
      <c r="J34" s="56">
        <v>0.106</v>
      </c>
      <c r="K34" s="56">
        <v>0.123</v>
      </c>
      <c r="L34" s="56">
        <v>0.14199999999999999</v>
      </c>
      <c r="M34" s="56">
        <v>0.16200000000000001</v>
      </c>
      <c r="N34" s="56">
        <v>0.18</v>
      </c>
      <c r="O34" s="56">
        <v>0.19700000000000001</v>
      </c>
      <c r="P34" s="56">
        <v>0.23699999999999999</v>
      </c>
      <c r="Q34" s="56">
        <v>0.28299999999999997</v>
      </c>
      <c r="R34" s="56">
        <v>0.316</v>
      </c>
      <c r="S34" s="56">
        <v>0.36</v>
      </c>
      <c r="T34" s="56">
        <v>0.36299999999999999</v>
      </c>
      <c r="U34" s="56">
        <v>0.41799999999999998</v>
      </c>
      <c r="V34" s="56">
        <v>0.55100000000000005</v>
      </c>
      <c r="W34" s="56">
        <v>0.78300000000000003</v>
      </c>
      <c r="X34" s="56">
        <v>0.92400000000000004</v>
      </c>
      <c r="Y34" s="56">
        <v>0.98899999999999999</v>
      </c>
      <c r="Z34" s="56">
        <v>1.17</v>
      </c>
      <c r="AA34" s="56">
        <v>1.3580000000000001</v>
      </c>
      <c r="AB34" s="56">
        <v>1.4570000000000001</v>
      </c>
      <c r="AC34" s="56">
        <v>1.69</v>
      </c>
      <c r="AD34" s="56">
        <v>1.772</v>
      </c>
      <c r="AE34" s="56">
        <v>1.7889999999999999</v>
      </c>
      <c r="AF34" s="56">
        <v>1.8839999999999999</v>
      </c>
      <c r="AG34" s="56">
        <v>2.0089999999999999</v>
      </c>
      <c r="AH34" s="56">
        <v>2.1360000000000001</v>
      </c>
      <c r="AI34" s="56">
        <v>2.278</v>
      </c>
      <c r="AJ34" s="56">
        <v>2.3879999999999999</v>
      </c>
      <c r="AK34" s="56">
        <v>2.4260000000000002</v>
      </c>
      <c r="AL34" s="56">
        <v>2.363</v>
      </c>
      <c r="AM34" s="56">
        <v>2.4369999999999998</v>
      </c>
      <c r="AN34" s="56">
        <v>2.5659999999999998</v>
      </c>
      <c r="AO34" s="56">
        <v>2.5760000000000001</v>
      </c>
      <c r="AP34" s="56">
        <v>2.6480000000000001</v>
      </c>
      <c r="AQ34" s="56">
        <v>2.782</v>
      </c>
      <c r="AR34" s="56">
        <v>2.9359999999999999</v>
      </c>
      <c r="AS34" s="56">
        <v>3.2269999999999999</v>
      </c>
      <c r="AT34" s="56">
        <v>3.524</v>
      </c>
      <c r="AU34" s="56">
        <v>3.8119999999999998</v>
      </c>
      <c r="AV34" s="56">
        <v>3.851</v>
      </c>
      <c r="AW34" s="56">
        <v>4.2619999999999996</v>
      </c>
      <c r="AX34" s="56">
        <v>4.875</v>
      </c>
      <c r="AY34" s="56">
        <v>5.2519999999999998</v>
      </c>
    </row>
    <row r="35" spans="1:51" x14ac:dyDescent="0.25">
      <c r="A35" s="55" t="s">
        <v>171</v>
      </c>
      <c r="B35" s="55" t="s">
        <v>172</v>
      </c>
      <c r="C35" s="56">
        <v>6.556</v>
      </c>
      <c r="D35" s="56">
        <v>7.6189999999999998</v>
      </c>
      <c r="E35" s="56">
        <v>8.1940000000000008</v>
      </c>
      <c r="F35" s="56">
        <v>9.3059999999999992</v>
      </c>
      <c r="G35" s="56">
        <v>11.206</v>
      </c>
      <c r="H35" s="56">
        <v>12.907</v>
      </c>
      <c r="I35" s="56">
        <v>16.324000000000002</v>
      </c>
      <c r="J35" s="56">
        <v>19.312000000000001</v>
      </c>
      <c r="K35" s="56">
        <v>21.878</v>
      </c>
      <c r="L35" s="56">
        <v>24.797999999999998</v>
      </c>
      <c r="M35" s="56">
        <v>27.719000000000001</v>
      </c>
      <c r="N35" s="56">
        <v>30.216000000000001</v>
      </c>
      <c r="O35" s="56">
        <v>32.698</v>
      </c>
      <c r="P35" s="56">
        <v>35.543999999999997</v>
      </c>
      <c r="Q35" s="56">
        <v>39.755000000000003</v>
      </c>
      <c r="R35" s="56">
        <v>41.468000000000004</v>
      </c>
      <c r="S35" s="56">
        <v>39.545000000000002</v>
      </c>
      <c r="T35" s="56">
        <v>41.917999999999999</v>
      </c>
      <c r="U35" s="56">
        <v>40.542999999999999</v>
      </c>
      <c r="V35" s="56">
        <v>39.116</v>
      </c>
      <c r="W35" s="56">
        <v>38.148000000000003</v>
      </c>
      <c r="X35" s="56">
        <v>40.448</v>
      </c>
      <c r="Y35" s="56">
        <v>40.863</v>
      </c>
      <c r="Z35" s="56">
        <v>40.79</v>
      </c>
      <c r="AA35" s="56">
        <v>38.375999999999998</v>
      </c>
      <c r="AB35" s="56">
        <v>47.104999999999997</v>
      </c>
      <c r="AC35" s="56">
        <v>51.023000000000003</v>
      </c>
      <c r="AD35" s="56">
        <v>47.581000000000003</v>
      </c>
      <c r="AE35" s="56">
        <v>47.188000000000002</v>
      </c>
      <c r="AF35" s="56">
        <v>51.597000000000001</v>
      </c>
      <c r="AG35" s="56">
        <v>54.256999999999998</v>
      </c>
      <c r="AH35" s="56">
        <v>61.115000000000002</v>
      </c>
      <c r="AI35" s="56">
        <v>70.233999999999995</v>
      </c>
      <c r="AJ35" s="56">
        <v>75.91</v>
      </c>
      <c r="AK35" s="56">
        <v>61.962000000000003</v>
      </c>
      <c r="AL35" s="56">
        <v>63.86</v>
      </c>
      <c r="AM35" s="56">
        <v>64.974999999999994</v>
      </c>
      <c r="AN35" s="56">
        <v>62.484999999999999</v>
      </c>
      <c r="AO35" s="56">
        <v>64.864000000000004</v>
      </c>
      <c r="AP35" s="56">
        <v>63.954000000000001</v>
      </c>
      <c r="AQ35" s="56">
        <v>69.176000000000002</v>
      </c>
      <c r="AR35" s="56">
        <v>69.528999999999996</v>
      </c>
      <c r="AS35" s="56">
        <v>71.884</v>
      </c>
      <c r="AT35" s="56">
        <v>76.427999999999997</v>
      </c>
      <c r="AU35" s="56">
        <v>74.995000000000005</v>
      </c>
      <c r="AV35" s="56">
        <v>76.66</v>
      </c>
      <c r="AW35" s="56">
        <v>77.88</v>
      </c>
      <c r="AX35" s="56">
        <v>86.132000000000005</v>
      </c>
      <c r="AY35" s="56">
        <v>121.053</v>
      </c>
    </row>
    <row r="36" spans="1:51" x14ac:dyDescent="0.25">
      <c r="A36" s="55" t="s">
        <v>173</v>
      </c>
      <c r="B36" s="55" t="s">
        <v>174</v>
      </c>
      <c r="C36" s="56">
        <v>15.582000000000001</v>
      </c>
      <c r="D36" s="56">
        <v>18.041</v>
      </c>
      <c r="E36" s="56">
        <v>20.577999999999999</v>
      </c>
      <c r="F36" s="56">
        <v>23.228999999999999</v>
      </c>
      <c r="G36" s="56">
        <v>26.797000000000001</v>
      </c>
      <c r="H36" s="56">
        <v>31.372</v>
      </c>
      <c r="I36" s="56">
        <v>36.936999999999998</v>
      </c>
      <c r="J36" s="56">
        <v>42.162999999999997</v>
      </c>
      <c r="K36" s="56">
        <v>48.256999999999998</v>
      </c>
      <c r="L36" s="56">
        <v>54.307000000000002</v>
      </c>
      <c r="M36" s="56">
        <v>59.101999999999997</v>
      </c>
      <c r="N36" s="56">
        <v>64.105000000000004</v>
      </c>
      <c r="O36" s="56">
        <v>69.807000000000002</v>
      </c>
      <c r="P36" s="56">
        <v>76.864000000000004</v>
      </c>
      <c r="Q36" s="56">
        <v>83.962000000000003</v>
      </c>
      <c r="R36" s="56">
        <v>90.260999999999996</v>
      </c>
      <c r="S36" s="56">
        <v>97.394000000000005</v>
      </c>
      <c r="T36" s="56">
        <v>105.47499999999999</v>
      </c>
      <c r="U36" s="56">
        <v>112.467</v>
      </c>
      <c r="V36" s="56">
        <v>118.286</v>
      </c>
      <c r="W36" s="56">
        <v>123.81399999999999</v>
      </c>
      <c r="X36" s="56">
        <v>128.417</v>
      </c>
      <c r="Y36" s="56">
        <v>133.00800000000001</v>
      </c>
      <c r="Z36" s="56">
        <v>138.56899999999999</v>
      </c>
      <c r="AA36" s="56">
        <v>143.797</v>
      </c>
      <c r="AB36" s="56">
        <v>148.61199999999999</v>
      </c>
      <c r="AC36" s="56">
        <v>153.779</v>
      </c>
      <c r="AD36" s="56">
        <v>161.47300000000001</v>
      </c>
      <c r="AE36" s="56">
        <v>169.11</v>
      </c>
      <c r="AF36" s="56">
        <v>177.97800000000001</v>
      </c>
      <c r="AG36" s="56">
        <v>188.54499999999999</v>
      </c>
      <c r="AH36" s="56">
        <v>198.83199999999999</v>
      </c>
      <c r="AI36" s="56">
        <v>208.553</v>
      </c>
      <c r="AJ36" s="56">
        <v>215.91200000000001</v>
      </c>
      <c r="AK36" s="56">
        <v>222.97499999999999</v>
      </c>
      <c r="AL36" s="56">
        <v>229.04400000000001</v>
      </c>
      <c r="AM36" s="56">
        <v>234.464</v>
      </c>
      <c r="AN36" s="56">
        <v>241.58500000000001</v>
      </c>
      <c r="AO36" s="56">
        <v>248.08799999999999</v>
      </c>
      <c r="AP36" s="56">
        <v>253.83199999999999</v>
      </c>
      <c r="AQ36" s="56">
        <v>258.596</v>
      </c>
      <c r="AR36" s="56">
        <v>262.589</v>
      </c>
      <c r="AS36" s="56">
        <v>266.92399999999998</v>
      </c>
      <c r="AT36" s="56">
        <v>271.58600000000001</v>
      </c>
      <c r="AU36" s="56">
        <v>277.42</v>
      </c>
      <c r="AV36" s="56">
        <v>282.14100000000002</v>
      </c>
      <c r="AW36" s="56">
        <v>287.82600000000002</v>
      </c>
      <c r="AX36" s="56">
        <v>294.18400000000003</v>
      </c>
      <c r="AY36" s="56">
        <v>303.21600000000001</v>
      </c>
    </row>
    <row r="37" spans="1:51" x14ac:dyDescent="0.25">
      <c r="A37" s="55" t="s">
        <v>175</v>
      </c>
      <c r="B37" s="55" t="s">
        <v>176</v>
      </c>
      <c r="C37" s="56">
        <v>2.04</v>
      </c>
      <c r="D37" s="56">
        <v>2.4369999999999998</v>
      </c>
      <c r="E37" s="56">
        <v>2.7930000000000001</v>
      </c>
      <c r="F37" s="56">
        <v>3.2589999999999999</v>
      </c>
      <c r="G37" s="56">
        <v>3.843</v>
      </c>
      <c r="H37" s="56">
        <v>4.6139999999999999</v>
      </c>
      <c r="I37" s="56">
        <v>5.4409999999999998</v>
      </c>
      <c r="J37" s="56">
        <v>6.242</v>
      </c>
      <c r="K37" s="56">
        <v>7.032</v>
      </c>
      <c r="L37" s="56">
        <v>7.6779999999999999</v>
      </c>
      <c r="M37" s="56">
        <v>8.2929999999999993</v>
      </c>
      <c r="N37" s="56">
        <v>9.2970000000000006</v>
      </c>
      <c r="O37" s="56">
        <v>10.35</v>
      </c>
      <c r="P37" s="56">
        <v>11.276999999999999</v>
      </c>
      <c r="Q37" s="56">
        <v>12.493</v>
      </c>
      <c r="R37" s="56">
        <v>13.199</v>
      </c>
      <c r="S37" s="56">
        <v>13.672000000000001</v>
      </c>
      <c r="T37" s="56">
        <v>14.738</v>
      </c>
      <c r="U37" s="56">
        <v>15.128</v>
      </c>
      <c r="V37" s="56">
        <v>15.78</v>
      </c>
      <c r="W37" s="56">
        <v>16.236999999999998</v>
      </c>
      <c r="X37" s="56">
        <v>16.512</v>
      </c>
      <c r="Y37" s="56">
        <v>17.222999999999999</v>
      </c>
      <c r="Z37" s="56">
        <v>18.303999999999998</v>
      </c>
      <c r="AA37" s="56">
        <v>18.826000000000001</v>
      </c>
      <c r="AB37" s="56">
        <v>19.709</v>
      </c>
      <c r="AC37" s="56">
        <v>20.273</v>
      </c>
      <c r="AD37" s="56">
        <v>20.986999999999998</v>
      </c>
      <c r="AE37" s="56">
        <v>21.399000000000001</v>
      </c>
      <c r="AF37" s="56">
        <v>22.068999999999999</v>
      </c>
      <c r="AG37" s="56">
        <v>23.216000000000001</v>
      </c>
      <c r="AH37" s="56">
        <v>24.331</v>
      </c>
      <c r="AI37" s="56">
        <v>25.236999999999998</v>
      </c>
      <c r="AJ37" s="56">
        <v>26.138999999999999</v>
      </c>
      <c r="AK37" s="56">
        <v>25.393000000000001</v>
      </c>
      <c r="AL37" s="56">
        <v>26.044</v>
      </c>
      <c r="AM37" s="56">
        <v>26.466000000000001</v>
      </c>
      <c r="AN37" s="56">
        <v>26.846</v>
      </c>
      <c r="AO37" s="56">
        <v>27.09</v>
      </c>
      <c r="AP37" s="56">
        <v>27.954000000000001</v>
      </c>
      <c r="AQ37" s="56">
        <v>28.459</v>
      </c>
      <c r="AR37" s="56">
        <v>29.198</v>
      </c>
      <c r="AS37" s="56">
        <v>30.504999999999999</v>
      </c>
      <c r="AT37" s="56">
        <v>31.978000000000002</v>
      </c>
      <c r="AU37" s="56">
        <v>33.709000000000003</v>
      </c>
      <c r="AV37" s="56">
        <v>30.213000000000001</v>
      </c>
      <c r="AW37" s="56">
        <v>33.151000000000003</v>
      </c>
      <c r="AX37" s="56">
        <v>38.755000000000003</v>
      </c>
      <c r="AY37" s="56">
        <v>42.122</v>
      </c>
    </row>
    <row r="38" spans="1:51" ht="25.5" x14ac:dyDescent="0.25">
      <c r="A38" s="55" t="s">
        <v>177</v>
      </c>
      <c r="B38" s="55" t="s">
        <v>178</v>
      </c>
      <c r="C38" s="56">
        <v>0.48499999999999999</v>
      </c>
      <c r="D38" s="56">
        <v>0.60599999999999998</v>
      </c>
      <c r="E38" s="56">
        <v>0.69499999999999995</v>
      </c>
      <c r="F38" s="56">
        <v>0.80300000000000005</v>
      </c>
      <c r="G38" s="56">
        <v>0.94099999999999995</v>
      </c>
      <c r="H38" s="56">
        <v>1.087</v>
      </c>
      <c r="I38" s="56">
        <v>1.19</v>
      </c>
      <c r="J38" s="56">
        <v>1.2929999999999999</v>
      </c>
      <c r="K38" s="56">
        <v>1.554</v>
      </c>
      <c r="L38" s="56">
        <v>1.6120000000000001</v>
      </c>
      <c r="M38" s="56">
        <v>1.772</v>
      </c>
      <c r="N38" s="56">
        <v>2.1469999999999998</v>
      </c>
      <c r="O38" s="56">
        <v>2.4780000000000002</v>
      </c>
      <c r="P38" s="56">
        <v>2.7240000000000002</v>
      </c>
      <c r="Q38" s="56">
        <v>3.032</v>
      </c>
      <c r="R38" s="56">
        <v>3.1309999999999998</v>
      </c>
      <c r="S38" s="56">
        <v>3.2349999999999999</v>
      </c>
      <c r="T38" s="56">
        <v>3.4220000000000002</v>
      </c>
      <c r="U38" s="56">
        <v>3.5870000000000002</v>
      </c>
      <c r="V38" s="56">
        <v>3.9489999999999998</v>
      </c>
      <c r="W38" s="56">
        <v>4.1150000000000002</v>
      </c>
      <c r="X38" s="56">
        <v>4.2309999999999999</v>
      </c>
      <c r="Y38" s="56">
        <v>4.4420000000000002</v>
      </c>
      <c r="Z38" s="56">
        <v>4.8940000000000001</v>
      </c>
      <c r="AA38" s="56">
        <v>4.9459999999999997</v>
      </c>
      <c r="AB38" s="56">
        <v>5.3319999999999999</v>
      </c>
      <c r="AC38" s="56">
        <v>5.399</v>
      </c>
      <c r="AD38" s="56">
        <v>5.5129999999999999</v>
      </c>
      <c r="AE38" s="56">
        <v>5.7850000000000001</v>
      </c>
      <c r="AF38" s="56">
        <v>6.0780000000000003</v>
      </c>
      <c r="AG38" s="56">
        <v>6.4509999999999996</v>
      </c>
      <c r="AH38" s="56">
        <v>6.6749999999999998</v>
      </c>
      <c r="AI38" s="56">
        <v>7.0419999999999998</v>
      </c>
      <c r="AJ38" s="56">
        <v>7.2</v>
      </c>
      <c r="AK38" s="56">
        <v>7.0880000000000001</v>
      </c>
      <c r="AL38" s="56">
        <v>7.4260000000000002</v>
      </c>
      <c r="AM38" s="56">
        <v>7.4829999999999997</v>
      </c>
      <c r="AN38" s="56">
        <v>7.4619999999999997</v>
      </c>
      <c r="AO38" s="56">
        <v>7.57</v>
      </c>
      <c r="AP38" s="56">
        <v>7.835</v>
      </c>
      <c r="AQ38" s="56">
        <v>7.8940000000000001</v>
      </c>
      <c r="AR38" s="56">
        <v>8.16</v>
      </c>
      <c r="AS38" s="56">
        <v>8.5980000000000008</v>
      </c>
      <c r="AT38" s="56">
        <v>9.0619999999999994</v>
      </c>
      <c r="AU38" s="56">
        <v>9.5340000000000007</v>
      </c>
      <c r="AV38" s="56">
        <v>9.2129999999999992</v>
      </c>
      <c r="AW38" s="56">
        <v>10.327999999999999</v>
      </c>
      <c r="AX38" s="56">
        <v>10.871</v>
      </c>
      <c r="AY38" s="56">
        <v>11.052</v>
      </c>
    </row>
    <row r="39" spans="1:51" x14ac:dyDescent="0.25">
      <c r="A39" s="55" t="s">
        <v>179</v>
      </c>
      <c r="B39" s="55" t="s">
        <v>180</v>
      </c>
    </row>
    <row r="40" spans="1:51" x14ac:dyDescent="0.25">
      <c r="A40" s="55" t="s">
        <v>181</v>
      </c>
      <c r="B40" s="55" t="s">
        <v>182</v>
      </c>
      <c r="C40" s="56">
        <v>0.40200000000000002</v>
      </c>
      <c r="D40" s="56">
        <v>0.47099999999999997</v>
      </c>
      <c r="E40" s="56">
        <v>0.52</v>
      </c>
      <c r="F40" s="56">
        <v>0.623</v>
      </c>
      <c r="G40" s="56">
        <v>0.72899999999999998</v>
      </c>
      <c r="H40" s="56">
        <v>0.82899999999999996</v>
      </c>
      <c r="I40" s="56">
        <v>0.97199999999999998</v>
      </c>
      <c r="J40" s="56">
        <v>1.081</v>
      </c>
      <c r="K40" s="56">
        <v>1.171</v>
      </c>
      <c r="L40" s="56">
        <v>1.254</v>
      </c>
      <c r="M40" s="56">
        <v>1.3240000000000001</v>
      </c>
      <c r="N40" s="56">
        <v>1.4139999999999999</v>
      </c>
      <c r="O40" s="56">
        <v>1.504</v>
      </c>
      <c r="P40" s="56">
        <v>1.64</v>
      </c>
      <c r="Q40" s="56">
        <v>1.827</v>
      </c>
      <c r="R40" s="56">
        <v>1.9590000000000001</v>
      </c>
      <c r="S40" s="56">
        <v>2.0470000000000002</v>
      </c>
      <c r="T40" s="56">
        <v>2.2490000000000001</v>
      </c>
      <c r="U40" s="56">
        <v>2.3260000000000001</v>
      </c>
      <c r="V40" s="56">
        <v>2.3180000000000001</v>
      </c>
      <c r="W40" s="56">
        <v>2.3820000000000001</v>
      </c>
      <c r="X40" s="56">
        <v>2.5019999999999998</v>
      </c>
      <c r="Y40" s="56">
        <v>2.5659999999999998</v>
      </c>
      <c r="Z40" s="56">
        <v>2.681</v>
      </c>
      <c r="AA40" s="56">
        <v>2.8260000000000001</v>
      </c>
      <c r="AB40" s="56">
        <v>2.944</v>
      </c>
      <c r="AC40" s="56">
        <v>3.036</v>
      </c>
      <c r="AD40" s="56">
        <v>3.0939999999999999</v>
      </c>
      <c r="AE40" s="56">
        <v>3.161</v>
      </c>
      <c r="AF40" s="56">
        <v>3.1419999999999999</v>
      </c>
      <c r="AG40" s="56">
        <v>3.1120000000000001</v>
      </c>
      <c r="AH40" s="56">
        <v>3.117</v>
      </c>
      <c r="AI40" s="56">
        <v>3.2559999999999998</v>
      </c>
      <c r="AJ40" s="56">
        <v>3.3250000000000002</v>
      </c>
      <c r="AK40" s="56">
        <v>3.3570000000000002</v>
      </c>
      <c r="AL40" s="56">
        <v>3.3919999999999999</v>
      </c>
      <c r="AM40" s="56">
        <v>3.48</v>
      </c>
      <c r="AN40" s="56">
        <v>3.5659999999999998</v>
      </c>
      <c r="AO40" s="56">
        <v>3.617</v>
      </c>
      <c r="AP40" s="56">
        <v>3.762</v>
      </c>
      <c r="AQ40" s="56">
        <v>3.835</v>
      </c>
      <c r="AR40" s="56">
        <v>3.9359999999999999</v>
      </c>
      <c r="AS40" s="56">
        <v>4.0369999999999999</v>
      </c>
      <c r="AT40" s="56">
        <v>4.1349999999999998</v>
      </c>
      <c r="AU40" s="56">
        <v>4.3449999999999998</v>
      </c>
      <c r="AV40" s="56">
        <v>4.4569999999999999</v>
      </c>
      <c r="AW40" s="56">
        <v>4.9829999999999997</v>
      </c>
      <c r="AX40" s="56">
        <v>5.468</v>
      </c>
      <c r="AY40" s="56">
        <v>6.0579999999999998</v>
      </c>
    </row>
    <row r="41" spans="1:51" x14ac:dyDescent="0.25">
      <c r="A41" s="55" t="s">
        <v>183</v>
      </c>
      <c r="B41" s="55" t="s">
        <v>184</v>
      </c>
      <c r="C41" s="56">
        <v>1.153</v>
      </c>
      <c r="D41" s="56">
        <v>1.36</v>
      </c>
      <c r="E41" s="56">
        <v>1.5780000000000001</v>
      </c>
      <c r="F41" s="56">
        <v>1.8340000000000001</v>
      </c>
      <c r="G41" s="56">
        <v>2.173</v>
      </c>
      <c r="H41" s="56">
        <v>2.6989999999999998</v>
      </c>
      <c r="I41" s="56">
        <v>3.28</v>
      </c>
      <c r="J41" s="56">
        <v>3.8690000000000002</v>
      </c>
      <c r="K41" s="56">
        <v>4.3079999999999998</v>
      </c>
      <c r="L41" s="56">
        <v>4.8120000000000003</v>
      </c>
      <c r="M41" s="56">
        <v>5.1970000000000001</v>
      </c>
      <c r="N41" s="56">
        <v>5.7370000000000001</v>
      </c>
      <c r="O41" s="56">
        <v>6.3689999999999998</v>
      </c>
      <c r="P41" s="56">
        <v>6.9130000000000003</v>
      </c>
      <c r="Q41" s="56">
        <v>7.6349999999999998</v>
      </c>
      <c r="R41" s="56">
        <v>8.109</v>
      </c>
      <c r="S41" s="56">
        <v>8.39</v>
      </c>
      <c r="T41" s="56">
        <v>9.0679999999999996</v>
      </c>
      <c r="U41" s="56">
        <v>9.2140000000000004</v>
      </c>
      <c r="V41" s="56">
        <v>9.5129999999999999</v>
      </c>
      <c r="W41" s="56">
        <v>9.74</v>
      </c>
      <c r="X41" s="56">
        <v>9.7789999999999999</v>
      </c>
      <c r="Y41" s="56">
        <v>10.215</v>
      </c>
      <c r="Z41" s="56">
        <v>10.728999999999999</v>
      </c>
      <c r="AA41" s="56">
        <v>11.054</v>
      </c>
      <c r="AB41" s="56">
        <v>11.432</v>
      </c>
      <c r="AC41" s="56">
        <v>11.837</v>
      </c>
      <c r="AD41" s="56">
        <v>12.38</v>
      </c>
      <c r="AE41" s="56">
        <v>12.452999999999999</v>
      </c>
      <c r="AF41" s="56">
        <v>12.849</v>
      </c>
      <c r="AG41" s="56">
        <v>13.653</v>
      </c>
      <c r="AH41" s="56">
        <v>14.539</v>
      </c>
      <c r="AI41" s="56">
        <v>14.939</v>
      </c>
      <c r="AJ41" s="56">
        <v>15.614000000000001</v>
      </c>
      <c r="AK41" s="56">
        <v>14.948</v>
      </c>
      <c r="AL41" s="56">
        <v>15.225</v>
      </c>
      <c r="AM41" s="56">
        <v>15.502000000000001</v>
      </c>
      <c r="AN41" s="56">
        <v>15.817</v>
      </c>
      <c r="AO41" s="56">
        <v>15.903</v>
      </c>
      <c r="AP41" s="56">
        <v>16.356999999999999</v>
      </c>
      <c r="AQ41" s="56">
        <v>16.73</v>
      </c>
      <c r="AR41" s="56">
        <v>17.100999999999999</v>
      </c>
      <c r="AS41" s="56">
        <v>17.87</v>
      </c>
      <c r="AT41" s="56">
        <v>18.780999999999999</v>
      </c>
      <c r="AU41" s="56">
        <v>19.831</v>
      </c>
      <c r="AV41" s="56">
        <v>16.542999999999999</v>
      </c>
      <c r="AW41" s="56">
        <v>17.838999999999999</v>
      </c>
      <c r="AX41" s="56">
        <v>22.416</v>
      </c>
      <c r="AY41" s="56">
        <v>25.012</v>
      </c>
    </row>
    <row r="42" spans="1:51" ht="25.5" x14ac:dyDescent="0.25">
      <c r="A42" s="55" t="s">
        <v>185</v>
      </c>
      <c r="B42" s="55" t="s">
        <v>186</v>
      </c>
      <c r="C42" s="56">
        <v>6.7329999999999997</v>
      </c>
      <c r="D42" s="56">
        <v>7.6479999999999997</v>
      </c>
      <c r="E42" s="56">
        <v>8.8949999999999996</v>
      </c>
      <c r="F42" s="56">
        <v>10.154</v>
      </c>
      <c r="G42" s="56">
        <v>11.21</v>
      </c>
      <c r="H42" s="56">
        <v>12.920999999999999</v>
      </c>
      <c r="I42" s="56">
        <v>14.773</v>
      </c>
      <c r="J42" s="56">
        <v>16.722999999999999</v>
      </c>
      <c r="K42" s="56">
        <v>18.63</v>
      </c>
      <c r="L42" s="56">
        <v>20.132000000000001</v>
      </c>
      <c r="M42" s="56">
        <v>21.617000000000001</v>
      </c>
      <c r="N42" s="56">
        <v>22.893999999999998</v>
      </c>
      <c r="O42" s="56">
        <v>24.55</v>
      </c>
      <c r="P42" s="56">
        <v>25.88</v>
      </c>
      <c r="Q42" s="56">
        <v>27.675999999999998</v>
      </c>
      <c r="R42" s="56">
        <v>29.103000000000002</v>
      </c>
      <c r="S42" s="56">
        <v>30.721</v>
      </c>
      <c r="T42" s="56">
        <v>32.645000000000003</v>
      </c>
      <c r="U42" s="56">
        <v>34.652000000000001</v>
      </c>
      <c r="V42" s="56">
        <v>36.033999999999999</v>
      </c>
      <c r="W42" s="56">
        <v>37.673999999999999</v>
      </c>
      <c r="X42" s="56">
        <v>40.634999999999998</v>
      </c>
      <c r="Y42" s="56">
        <v>41.88</v>
      </c>
      <c r="Z42" s="56">
        <v>44.362000000000002</v>
      </c>
      <c r="AA42" s="56">
        <v>46.999000000000002</v>
      </c>
      <c r="AB42" s="56">
        <v>50.325000000000003</v>
      </c>
      <c r="AC42" s="56">
        <v>52.664000000000001</v>
      </c>
      <c r="AD42" s="56">
        <v>56.731000000000002</v>
      </c>
      <c r="AE42" s="56">
        <v>59.186</v>
      </c>
      <c r="AF42" s="56">
        <v>61.948</v>
      </c>
      <c r="AG42" s="56">
        <v>63.781999999999996</v>
      </c>
      <c r="AH42" s="56">
        <v>67.341999999999999</v>
      </c>
      <c r="AI42" s="56">
        <v>70.069999999999993</v>
      </c>
      <c r="AJ42" s="56">
        <v>71.093999999999994</v>
      </c>
      <c r="AK42" s="56">
        <v>72.706000000000003</v>
      </c>
      <c r="AL42" s="56">
        <v>75.385000000000005</v>
      </c>
      <c r="AM42" s="56">
        <v>76.688000000000002</v>
      </c>
      <c r="AN42" s="56">
        <v>78.650999999999996</v>
      </c>
      <c r="AO42" s="56">
        <v>79.825999999999993</v>
      </c>
      <c r="AP42" s="56">
        <v>82.043000000000006</v>
      </c>
      <c r="AQ42" s="56">
        <v>83.32</v>
      </c>
      <c r="AR42" s="56">
        <v>85.126999999999995</v>
      </c>
      <c r="AS42" s="56">
        <v>87.686999999999998</v>
      </c>
      <c r="AT42" s="56">
        <v>90.171999999999997</v>
      </c>
      <c r="AU42" s="56">
        <v>93.463999999999999</v>
      </c>
      <c r="AV42" s="56">
        <v>80.212000000000003</v>
      </c>
      <c r="AW42" s="56">
        <v>89.728999999999999</v>
      </c>
      <c r="AX42" s="56">
        <v>104.934</v>
      </c>
      <c r="AY42" s="56">
        <v>112.31</v>
      </c>
    </row>
    <row r="43" spans="1:51" x14ac:dyDescent="0.25">
      <c r="A43" s="55" t="s">
        <v>187</v>
      </c>
      <c r="B43" s="55" t="s">
        <v>188</v>
      </c>
      <c r="C43" s="56">
        <v>3.206</v>
      </c>
      <c r="D43" s="56">
        <v>3.613</v>
      </c>
      <c r="E43" s="56">
        <v>4.3470000000000004</v>
      </c>
      <c r="F43" s="56">
        <v>5.024</v>
      </c>
      <c r="G43" s="56">
        <v>5.5659999999999998</v>
      </c>
      <c r="H43" s="56">
        <v>6.4550000000000001</v>
      </c>
      <c r="I43" s="56">
        <v>7.3129999999999997</v>
      </c>
      <c r="J43" s="56">
        <v>8.2710000000000008</v>
      </c>
      <c r="K43" s="56">
        <v>9.1199999999999992</v>
      </c>
      <c r="L43" s="56">
        <v>10.084</v>
      </c>
      <c r="M43" s="56">
        <v>10.912000000000001</v>
      </c>
      <c r="N43" s="56">
        <v>11.481999999999999</v>
      </c>
      <c r="O43" s="56">
        <v>12.241</v>
      </c>
      <c r="P43" s="56">
        <v>12.695</v>
      </c>
      <c r="Q43" s="56">
        <v>13.641</v>
      </c>
      <c r="R43" s="56">
        <v>14.042999999999999</v>
      </c>
      <c r="S43" s="56">
        <v>14.702999999999999</v>
      </c>
      <c r="T43" s="56">
        <v>15.944000000000001</v>
      </c>
      <c r="U43" s="56">
        <v>16.756</v>
      </c>
      <c r="V43" s="56">
        <v>17.346</v>
      </c>
      <c r="W43" s="56">
        <v>17.454000000000001</v>
      </c>
      <c r="X43" s="56">
        <v>18.567</v>
      </c>
      <c r="Y43" s="56">
        <v>19.178000000000001</v>
      </c>
      <c r="Z43" s="56">
        <v>20.216999999999999</v>
      </c>
      <c r="AA43" s="56">
        <v>21.113</v>
      </c>
      <c r="AB43" s="56">
        <v>23.626999999999999</v>
      </c>
      <c r="AC43" s="56">
        <v>24.992999999999999</v>
      </c>
      <c r="AD43" s="56">
        <v>28.193000000000001</v>
      </c>
      <c r="AE43" s="56">
        <v>29.852</v>
      </c>
      <c r="AF43" s="56">
        <v>31.58</v>
      </c>
      <c r="AG43" s="56">
        <v>33.082999999999998</v>
      </c>
      <c r="AH43" s="56">
        <v>35.253999999999998</v>
      </c>
      <c r="AI43" s="56">
        <v>37.161999999999999</v>
      </c>
      <c r="AJ43" s="56">
        <v>37.938000000000002</v>
      </c>
      <c r="AK43" s="56">
        <v>38.779000000000003</v>
      </c>
      <c r="AL43" s="56">
        <v>40.722999999999999</v>
      </c>
      <c r="AM43" s="56">
        <v>41.941000000000003</v>
      </c>
      <c r="AN43" s="56">
        <v>43.02</v>
      </c>
      <c r="AO43" s="56">
        <v>43.832000000000001</v>
      </c>
      <c r="AP43" s="56">
        <v>45.167000000000002</v>
      </c>
      <c r="AQ43" s="56">
        <v>45.744999999999997</v>
      </c>
      <c r="AR43" s="56">
        <v>46.631</v>
      </c>
      <c r="AS43" s="56">
        <v>48.533000000000001</v>
      </c>
      <c r="AT43" s="56">
        <v>50.167000000000002</v>
      </c>
      <c r="AU43" s="56">
        <v>52.433999999999997</v>
      </c>
      <c r="AV43" s="56">
        <v>43.405999999999999</v>
      </c>
      <c r="AW43" s="56">
        <v>47.996000000000002</v>
      </c>
      <c r="AX43" s="56">
        <v>58.902999999999999</v>
      </c>
      <c r="AY43" s="56">
        <v>63.451999999999998</v>
      </c>
    </row>
    <row r="44" spans="1:51" x14ac:dyDescent="0.25">
      <c r="A44" s="55" t="s">
        <v>189</v>
      </c>
      <c r="B44" s="55" t="s">
        <v>190</v>
      </c>
      <c r="C44" s="56">
        <v>3.004</v>
      </c>
      <c r="D44" s="56">
        <v>3.4609999999999999</v>
      </c>
      <c r="E44" s="56">
        <v>3.9319999999999999</v>
      </c>
      <c r="F44" s="56">
        <v>4.4710000000000001</v>
      </c>
      <c r="G44" s="56">
        <v>4.9180000000000001</v>
      </c>
      <c r="H44" s="56">
        <v>5.6890000000000001</v>
      </c>
      <c r="I44" s="56">
        <v>6.5979999999999999</v>
      </c>
      <c r="J44" s="56">
        <v>7.4119999999999999</v>
      </c>
      <c r="K44" s="56">
        <v>8.4109999999999996</v>
      </c>
      <c r="L44" s="56">
        <v>8.8840000000000003</v>
      </c>
      <c r="M44" s="56">
        <v>9.4890000000000008</v>
      </c>
      <c r="N44" s="56">
        <v>10.253</v>
      </c>
      <c r="O44" s="56">
        <v>11.121</v>
      </c>
      <c r="P44" s="56">
        <v>11.89</v>
      </c>
      <c r="Q44" s="56">
        <v>12.648999999999999</v>
      </c>
      <c r="R44" s="56">
        <v>13.583</v>
      </c>
      <c r="S44" s="56">
        <v>14.365</v>
      </c>
      <c r="T44" s="56">
        <v>14.925000000000001</v>
      </c>
      <c r="U44" s="56">
        <v>15.943</v>
      </c>
      <c r="V44" s="56">
        <v>16.565999999999999</v>
      </c>
      <c r="W44" s="56">
        <v>17.907</v>
      </c>
      <c r="X44" s="56">
        <v>19.443999999999999</v>
      </c>
      <c r="Y44" s="56">
        <v>19.859000000000002</v>
      </c>
      <c r="Z44" s="56">
        <v>21.172999999999998</v>
      </c>
      <c r="AA44" s="56">
        <v>22.68</v>
      </c>
      <c r="AB44" s="56">
        <v>23.324000000000002</v>
      </c>
      <c r="AC44" s="56">
        <v>24.137</v>
      </c>
      <c r="AD44" s="56">
        <v>24.678999999999998</v>
      </c>
      <c r="AE44" s="56">
        <v>25.08</v>
      </c>
      <c r="AF44" s="56">
        <v>25.843</v>
      </c>
      <c r="AG44" s="56">
        <v>26.146999999999998</v>
      </c>
      <c r="AH44" s="56">
        <v>27.442</v>
      </c>
      <c r="AI44" s="56">
        <v>29.164999999999999</v>
      </c>
      <c r="AJ44" s="56">
        <v>29.238</v>
      </c>
      <c r="AK44" s="56">
        <v>30</v>
      </c>
      <c r="AL44" s="56">
        <v>30.704999999999998</v>
      </c>
      <c r="AM44" s="56">
        <v>30.768999999999998</v>
      </c>
      <c r="AN44" s="56">
        <v>31.684000000000001</v>
      </c>
      <c r="AO44" s="56">
        <v>32.155000000000001</v>
      </c>
      <c r="AP44" s="56">
        <v>33.125999999999998</v>
      </c>
      <c r="AQ44" s="56">
        <v>34.136000000000003</v>
      </c>
      <c r="AR44" s="56">
        <v>35.137999999999998</v>
      </c>
      <c r="AS44" s="56">
        <v>36.110999999999997</v>
      </c>
      <c r="AT44" s="56">
        <v>37.015999999999998</v>
      </c>
      <c r="AU44" s="56">
        <v>38.040999999999997</v>
      </c>
      <c r="AV44" s="56">
        <v>34.188000000000002</v>
      </c>
      <c r="AW44" s="56">
        <v>38.710999999999999</v>
      </c>
      <c r="AX44" s="56">
        <v>42.884</v>
      </c>
      <c r="AY44" s="56">
        <v>45.624000000000002</v>
      </c>
    </row>
    <row r="45" spans="1:51" ht="25.5" x14ac:dyDescent="0.25">
      <c r="A45" s="55" t="s">
        <v>191</v>
      </c>
      <c r="B45" s="55" t="s">
        <v>192</v>
      </c>
      <c r="C45" s="56">
        <v>0.52400000000000002</v>
      </c>
      <c r="D45" s="56">
        <v>0.57499999999999996</v>
      </c>
      <c r="E45" s="56">
        <v>0.61599999999999999</v>
      </c>
      <c r="F45" s="56">
        <v>0.66</v>
      </c>
      <c r="G45" s="56">
        <v>0.72699999999999998</v>
      </c>
      <c r="H45" s="56">
        <v>0.77600000000000002</v>
      </c>
      <c r="I45" s="56">
        <v>0.86099999999999999</v>
      </c>
      <c r="J45" s="56">
        <v>1.04</v>
      </c>
      <c r="K45" s="56">
        <v>1.1000000000000001</v>
      </c>
      <c r="L45" s="56">
        <v>1.1639999999999999</v>
      </c>
      <c r="M45" s="56">
        <v>1.216</v>
      </c>
      <c r="N45" s="56">
        <v>1.1599999999999999</v>
      </c>
      <c r="O45" s="56">
        <v>1.1890000000000001</v>
      </c>
      <c r="P45" s="56">
        <v>1.2949999999999999</v>
      </c>
      <c r="Q45" s="56">
        <v>1.3859999999999999</v>
      </c>
      <c r="R45" s="56">
        <v>1.4770000000000001</v>
      </c>
      <c r="S45" s="56">
        <v>1.653</v>
      </c>
      <c r="T45" s="56">
        <v>1.776</v>
      </c>
      <c r="U45" s="56">
        <v>1.9530000000000001</v>
      </c>
      <c r="V45" s="56">
        <v>2.1219999999999999</v>
      </c>
      <c r="W45" s="56">
        <v>2.3130000000000002</v>
      </c>
      <c r="X45" s="56">
        <v>2.6240000000000001</v>
      </c>
      <c r="Y45" s="56">
        <v>2.8420000000000001</v>
      </c>
      <c r="Z45" s="56">
        <v>2.972</v>
      </c>
      <c r="AA45" s="56">
        <v>3.206</v>
      </c>
      <c r="AB45" s="56">
        <v>3.3740000000000001</v>
      </c>
      <c r="AC45" s="56">
        <v>3.5339999999999998</v>
      </c>
      <c r="AD45" s="56">
        <v>3.859</v>
      </c>
      <c r="AE45" s="56">
        <v>4.2539999999999996</v>
      </c>
      <c r="AF45" s="56">
        <v>4.524</v>
      </c>
      <c r="AG45" s="56">
        <v>4.5519999999999996</v>
      </c>
      <c r="AH45" s="56">
        <v>4.6459999999999999</v>
      </c>
      <c r="AI45" s="56">
        <v>3.7440000000000002</v>
      </c>
      <c r="AJ45" s="56">
        <v>3.9180000000000001</v>
      </c>
      <c r="AK45" s="56">
        <v>3.927</v>
      </c>
      <c r="AL45" s="56">
        <v>3.9569999999999999</v>
      </c>
      <c r="AM45" s="56">
        <v>3.9780000000000002</v>
      </c>
      <c r="AN45" s="56">
        <v>3.9470000000000001</v>
      </c>
      <c r="AO45" s="56">
        <v>3.84</v>
      </c>
      <c r="AP45" s="56">
        <v>3.75</v>
      </c>
      <c r="AQ45" s="56">
        <v>3.4390000000000001</v>
      </c>
      <c r="AR45" s="56">
        <v>3.3580000000000001</v>
      </c>
      <c r="AS45" s="56">
        <v>3.0430000000000001</v>
      </c>
      <c r="AT45" s="56">
        <v>2.99</v>
      </c>
      <c r="AU45" s="56">
        <v>2.9889999999999999</v>
      </c>
      <c r="AV45" s="56">
        <v>2.6179999999999999</v>
      </c>
      <c r="AW45" s="56">
        <v>3.0230000000000001</v>
      </c>
      <c r="AX45" s="56">
        <v>3.1469999999999998</v>
      </c>
      <c r="AY45" s="56">
        <v>3.234</v>
      </c>
    </row>
    <row r="46" spans="1:51" x14ac:dyDescent="0.25">
      <c r="A46" s="55" t="s">
        <v>193</v>
      </c>
      <c r="B46" s="55" t="s">
        <v>42</v>
      </c>
      <c r="C46" s="56">
        <v>29.401</v>
      </c>
      <c r="D46" s="56">
        <v>34.340000000000003</v>
      </c>
      <c r="E46" s="56">
        <v>39.228000000000002</v>
      </c>
      <c r="F46" s="56">
        <v>46.006</v>
      </c>
      <c r="G46" s="56">
        <v>52.363999999999997</v>
      </c>
      <c r="H46" s="56">
        <v>60.597999999999999</v>
      </c>
      <c r="I46" s="56">
        <v>70.271000000000001</v>
      </c>
      <c r="J46" s="56">
        <v>81.855999999999995</v>
      </c>
      <c r="K46" s="56">
        <v>91.382999999999996</v>
      </c>
      <c r="L46" s="56">
        <v>100.03400000000001</v>
      </c>
      <c r="M46" s="56">
        <v>106.77200000000001</v>
      </c>
      <c r="N46" s="56">
        <v>113.354</v>
      </c>
      <c r="O46" s="56">
        <v>119.14700000000001</v>
      </c>
      <c r="P46" s="56">
        <v>126.4</v>
      </c>
      <c r="Q46" s="56">
        <v>135.148</v>
      </c>
      <c r="R46" s="56">
        <v>144.542</v>
      </c>
      <c r="S46" s="56">
        <v>152.696</v>
      </c>
      <c r="T46" s="56">
        <v>162.47300000000001</v>
      </c>
      <c r="U46" s="56">
        <v>171.04499999999999</v>
      </c>
      <c r="V46" s="56">
        <v>176.458</v>
      </c>
      <c r="W46" s="56">
        <v>185.64699999999999</v>
      </c>
      <c r="X46" s="56">
        <v>192.03100000000001</v>
      </c>
      <c r="Y46" s="56">
        <v>195.88399999999999</v>
      </c>
      <c r="Z46" s="56">
        <v>201.18</v>
      </c>
      <c r="AA46" s="56">
        <v>206.649</v>
      </c>
      <c r="AB46" s="56">
        <v>214.98599999999999</v>
      </c>
      <c r="AC46" s="56">
        <v>223.28299999999999</v>
      </c>
      <c r="AD46" s="56">
        <v>237.65100000000001</v>
      </c>
      <c r="AE46" s="56">
        <v>248.61699999999999</v>
      </c>
      <c r="AF46" s="56">
        <v>258.36099999999999</v>
      </c>
      <c r="AG46" s="56">
        <v>269.76499999999999</v>
      </c>
      <c r="AH46" s="56">
        <v>280.14100000000002</v>
      </c>
      <c r="AI46" s="56">
        <v>291.08600000000001</v>
      </c>
      <c r="AJ46" s="56">
        <v>301.02699999999999</v>
      </c>
      <c r="AK46" s="56">
        <v>312.00099999999998</v>
      </c>
      <c r="AL46" s="56">
        <v>321.78100000000001</v>
      </c>
      <c r="AM46" s="56">
        <v>330.589</v>
      </c>
      <c r="AN46" s="56">
        <v>338.73399999999998</v>
      </c>
      <c r="AO46" s="56">
        <v>346.36700000000002</v>
      </c>
      <c r="AP46" s="56">
        <v>353.99599999999998</v>
      </c>
      <c r="AQ46" s="56">
        <v>360.59</v>
      </c>
      <c r="AR46" s="56">
        <v>366.84800000000001</v>
      </c>
      <c r="AS46" s="56">
        <v>375.62099999999998</v>
      </c>
      <c r="AT46" s="56">
        <v>380.93700000000001</v>
      </c>
      <c r="AU46" s="56">
        <v>388.21300000000002</v>
      </c>
      <c r="AV46" s="56">
        <v>394.45499999999998</v>
      </c>
      <c r="AW46" s="56">
        <v>428.39800000000002</v>
      </c>
      <c r="AX46" s="56">
        <v>441.60399999999998</v>
      </c>
      <c r="AY46" s="56">
        <v>460.54700000000003</v>
      </c>
    </row>
    <row r="47" spans="1:51" x14ac:dyDescent="0.25">
      <c r="A47" s="55" t="s">
        <v>194</v>
      </c>
      <c r="B47" s="55" t="s">
        <v>195</v>
      </c>
      <c r="C47" s="56">
        <v>3.3690000000000002</v>
      </c>
      <c r="D47" s="56">
        <v>3.9020000000000001</v>
      </c>
      <c r="E47" s="56">
        <v>4.4349999999999996</v>
      </c>
      <c r="F47" s="56">
        <v>5.1769999999999996</v>
      </c>
      <c r="G47" s="56">
        <v>5.8040000000000003</v>
      </c>
      <c r="H47" s="56">
        <v>6.7560000000000002</v>
      </c>
      <c r="I47" s="56">
        <v>7.798</v>
      </c>
      <c r="J47" s="56">
        <v>9.0280000000000005</v>
      </c>
      <c r="K47" s="56">
        <v>10.023</v>
      </c>
      <c r="L47" s="56">
        <v>10.898</v>
      </c>
      <c r="M47" s="56">
        <v>11.603999999999999</v>
      </c>
      <c r="N47" s="56">
        <v>12.305999999999999</v>
      </c>
      <c r="O47" s="56">
        <v>12.837999999999999</v>
      </c>
      <c r="P47" s="56">
        <v>13.561</v>
      </c>
      <c r="Q47" s="56">
        <v>13.936</v>
      </c>
      <c r="R47" s="56">
        <v>14.653</v>
      </c>
      <c r="S47" s="56">
        <v>15.496</v>
      </c>
      <c r="T47" s="56">
        <v>16.407</v>
      </c>
      <c r="U47" s="56">
        <v>16.632999999999999</v>
      </c>
      <c r="V47" s="56">
        <v>17.129000000000001</v>
      </c>
      <c r="W47" s="56">
        <v>17.077000000000002</v>
      </c>
      <c r="X47" s="56">
        <v>17.885999999999999</v>
      </c>
      <c r="Y47" s="56">
        <v>17.055</v>
      </c>
      <c r="Z47" s="56">
        <v>17.030999999999999</v>
      </c>
      <c r="AA47" s="56">
        <v>16.149999999999999</v>
      </c>
      <c r="AB47" s="56">
        <v>16.881</v>
      </c>
      <c r="AC47" s="56">
        <v>16.593</v>
      </c>
      <c r="AD47" s="56">
        <v>17.536999999999999</v>
      </c>
      <c r="AE47" s="56">
        <v>17.452999999999999</v>
      </c>
      <c r="AF47" s="56">
        <v>18.102</v>
      </c>
      <c r="AG47" s="56">
        <v>19.196999999999999</v>
      </c>
      <c r="AH47" s="56">
        <v>19.12</v>
      </c>
      <c r="AI47" s="56">
        <v>19.260000000000002</v>
      </c>
      <c r="AJ47" s="56">
        <v>18.748000000000001</v>
      </c>
      <c r="AK47" s="56">
        <v>19.189</v>
      </c>
      <c r="AL47" s="56">
        <v>19.876000000000001</v>
      </c>
      <c r="AM47" s="56">
        <v>19.995999999999999</v>
      </c>
      <c r="AN47" s="56">
        <v>20.535</v>
      </c>
      <c r="AO47" s="56">
        <v>20.218</v>
      </c>
      <c r="AP47" s="56">
        <v>20.056999999999999</v>
      </c>
      <c r="AQ47" s="56">
        <v>20.015999999999998</v>
      </c>
      <c r="AR47" s="56">
        <v>19.181000000000001</v>
      </c>
      <c r="AS47" s="56">
        <v>19.347000000000001</v>
      </c>
      <c r="AT47" s="56">
        <v>19.148</v>
      </c>
      <c r="AU47" s="56">
        <v>18.652999999999999</v>
      </c>
      <c r="AV47" s="56">
        <v>18.870999999999999</v>
      </c>
      <c r="AW47" s="56">
        <v>19.565999999999999</v>
      </c>
      <c r="AX47" s="56">
        <v>19.641999999999999</v>
      </c>
      <c r="AY47" s="56">
        <v>19.244</v>
      </c>
    </row>
    <row r="48" spans="1:51" x14ac:dyDescent="0.25">
      <c r="A48" s="55" t="s">
        <v>196</v>
      </c>
      <c r="B48" s="55" t="s">
        <v>197</v>
      </c>
      <c r="C48" s="56">
        <v>10.958</v>
      </c>
      <c r="D48" s="56">
        <v>12.673</v>
      </c>
      <c r="E48" s="56">
        <v>14.377000000000001</v>
      </c>
      <c r="F48" s="56">
        <v>16.63</v>
      </c>
      <c r="G48" s="56">
        <v>18.765999999999998</v>
      </c>
      <c r="H48" s="56">
        <v>21.652000000000001</v>
      </c>
      <c r="I48" s="56">
        <v>25.172999999999998</v>
      </c>
      <c r="J48" s="56">
        <v>29.513999999999999</v>
      </c>
      <c r="K48" s="56">
        <v>32.271000000000001</v>
      </c>
      <c r="L48" s="56">
        <v>35.295000000000002</v>
      </c>
      <c r="M48" s="56">
        <v>37.085000000000001</v>
      </c>
      <c r="N48" s="56">
        <v>38.884999999999998</v>
      </c>
      <c r="O48" s="56">
        <v>40.82</v>
      </c>
      <c r="P48" s="56">
        <v>42.338999999999999</v>
      </c>
      <c r="Q48" s="56">
        <v>45.091000000000001</v>
      </c>
      <c r="R48" s="56">
        <v>48.56</v>
      </c>
      <c r="S48" s="56">
        <v>51.396999999999998</v>
      </c>
      <c r="T48" s="56">
        <v>54.753999999999998</v>
      </c>
      <c r="U48" s="56">
        <v>57.853000000000002</v>
      </c>
      <c r="V48" s="56">
        <v>59.819000000000003</v>
      </c>
      <c r="W48" s="56">
        <v>63.719000000000001</v>
      </c>
      <c r="X48" s="56">
        <v>65.227999999999994</v>
      </c>
      <c r="Y48" s="56">
        <v>67.694000000000003</v>
      </c>
      <c r="Z48" s="56">
        <v>69.694999999999993</v>
      </c>
      <c r="AA48" s="56">
        <v>72.271000000000001</v>
      </c>
      <c r="AB48" s="56">
        <v>75.06</v>
      </c>
      <c r="AC48" s="56">
        <v>77.459000000000003</v>
      </c>
      <c r="AD48" s="56">
        <v>82.307000000000002</v>
      </c>
      <c r="AE48" s="56">
        <v>85.335999999999999</v>
      </c>
      <c r="AF48" s="56">
        <v>85.938999999999993</v>
      </c>
      <c r="AG48" s="56">
        <v>88.581999999999994</v>
      </c>
      <c r="AH48" s="56">
        <v>90.631</v>
      </c>
      <c r="AI48" s="56">
        <v>93.734999999999999</v>
      </c>
      <c r="AJ48" s="56">
        <v>97.878</v>
      </c>
      <c r="AK48" s="56">
        <v>100.625</v>
      </c>
      <c r="AL48" s="56">
        <v>103.36799999999999</v>
      </c>
      <c r="AM48" s="56">
        <v>105.289</v>
      </c>
      <c r="AN48" s="56">
        <v>106.547</v>
      </c>
      <c r="AO48" s="56">
        <v>108.241</v>
      </c>
      <c r="AP48" s="56">
        <v>110.19199999999999</v>
      </c>
      <c r="AQ48" s="56">
        <v>112.16500000000001</v>
      </c>
      <c r="AR48" s="56">
        <v>113.9</v>
      </c>
      <c r="AS48" s="56">
        <v>117.76600000000001</v>
      </c>
      <c r="AT48" s="56">
        <v>118.751</v>
      </c>
      <c r="AU48" s="56">
        <v>121.05200000000001</v>
      </c>
      <c r="AV48" s="56">
        <v>122.262</v>
      </c>
      <c r="AW48" s="56">
        <v>127.907</v>
      </c>
      <c r="AX48" s="56">
        <v>134.095</v>
      </c>
      <c r="AY48" s="56">
        <v>140.73699999999999</v>
      </c>
    </row>
    <row r="49" spans="1:230" x14ac:dyDescent="0.25">
      <c r="A49" s="55" t="s">
        <v>198</v>
      </c>
      <c r="B49" s="55" t="s">
        <v>199</v>
      </c>
      <c r="C49" s="56">
        <v>9.8119999999999994</v>
      </c>
      <c r="D49" s="56">
        <v>11.646000000000001</v>
      </c>
      <c r="E49" s="56">
        <v>13.282999999999999</v>
      </c>
      <c r="F49" s="56">
        <v>15.989000000000001</v>
      </c>
      <c r="G49" s="56">
        <v>18.702000000000002</v>
      </c>
      <c r="H49" s="56">
        <v>21.71</v>
      </c>
      <c r="I49" s="56">
        <v>25.312999999999999</v>
      </c>
      <c r="J49" s="56">
        <v>29.521000000000001</v>
      </c>
      <c r="K49" s="56">
        <v>33.92</v>
      </c>
      <c r="L49" s="56">
        <v>37.389000000000003</v>
      </c>
      <c r="M49" s="56">
        <v>40.752000000000002</v>
      </c>
      <c r="N49" s="56">
        <v>44.002000000000002</v>
      </c>
      <c r="O49" s="56">
        <v>46.344000000000001</v>
      </c>
      <c r="P49" s="56">
        <v>49.72</v>
      </c>
      <c r="Q49" s="56">
        <v>54.088999999999999</v>
      </c>
      <c r="R49" s="56">
        <v>57.997</v>
      </c>
      <c r="S49" s="56">
        <v>61.085000000000001</v>
      </c>
      <c r="T49" s="56">
        <v>64.885999999999996</v>
      </c>
      <c r="U49" s="56">
        <v>68.283000000000001</v>
      </c>
      <c r="V49" s="56">
        <v>70.028999999999996</v>
      </c>
      <c r="W49" s="56">
        <v>73.545000000000002</v>
      </c>
      <c r="X49" s="56">
        <v>75.311999999999998</v>
      </c>
      <c r="Y49" s="56">
        <v>76.418999999999997</v>
      </c>
      <c r="Z49" s="56">
        <v>78.406999999999996</v>
      </c>
      <c r="AA49" s="56">
        <v>80.546000000000006</v>
      </c>
      <c r="AB49" s="56">
        <v>83.528999999999996</v>
      </c>
      <c r="AC49" s="56">
        <v>87.146000000000001</v>
      </c>
      <c r="AD49" s="56">
        <v>93.150999999999996</v>
      </c>
      <c r="AE49" s="56">
        <v>99.486000000000004</v>
      </c>
      <c r="AF49" s="56">
        <v>104.56699999999999</v>
      </c>
      <c r="AG49" s="56">
        <v>108.98699999999999</v>
      </c>
      <c r="AH49" s="56">
        <v>113.48</v>
      </c>
      <c r="AI49" s="56">
        <v>118.158</v>
      </c>
      <c r="AJ49" s="56">
        <v>121.663</v>
      </c>
      <c r="AK49" s="56">
        <v>126.29900000000001</v>
      </c>
      <c r="AL49" s="56">
        <v>129.9</v>
      </c>
      <c r="AM49" s="56">
        <v>133.41</v>
      </c>
      <c r="AN49" s="56">
        <v>136.88399999999999</v>
      </c>
      <c r="AO49" s="56">
        <v>140.53800000000001</v>
      </c>
      <c r="AP49" s="56">
        <v>144.40199999999999</v>
      </c>
      <c r="AQ49" s="56">
        <v>147.25200000000001</v>
      </c>
      <c r="AR49" s="56">
        <v>151.14599999999999</v>
      </c>
      <c r="AS49" s="56">
        <v>154.203</v>
      </c>
      <c r="AT49" s="56">
        <v>156.99299999999999</v>
      </c>
      <c r="AU49" s="56">
        <v>160.63800000000001</v>
      </c>
      <c r="AV49" s="56">
        <v>165.89099999999999</v>
      </c>
      <c r="AW49" s="56">
        <v>188.566</v>
      </c>
      <c r="AX49" s="56">
        <v>190.31299999999999</v>
      </c>
      <c r="AY49" s="56">
        <v>196.685</v>
      </c>
    </row>
    <row r="50" spans="1:230" x14ac:dyDescent="0.25">
      <c r="A50" s="55" t="s">
        <v>200</v>
      </c>
      <c r="B50" s="55" t="s">
        <v>201</v>
      </c>
      <c r="C50" s="56">
        <v>5.2629999999999999</v>
      </c>
      <c r="D50" s="56">
        <v>6.1189999999999998</v>
      </c>
      <c r="E50" s="56">
        <v>7.1319999999999997</v>
      </c>
      <c r="F50" s="56">
        <v>8.2100000000000009</v>
      </c>
      <c r="G50" s="56">
        <v>9.093</v>
      </c>
      <c r="H50" s="56">
        <v>10.48</v>
      </c>
      <c r="I50" s="56">
        <v>11.987</v>
      </c>
      <c r="J50" s="56">
        <v>13.792999999999999</v>
      </c>
      <c r="K50" s="56">
        <v>15.169</v>
      </c>
      <c r="L50" s="56">
        <v>16.452000000000002</v>
      </c>
      <c r="M50" s="56">
        <v>17.331</v>
      </c>
      <c r="N50" s="56">
        <v>18.161000000000001</v>
      </c>
      <c r="O50" s="56">
        <v>19.146000000000001</v>
      </c>
      <c r="P50" s="56">
        <v>20.78</v>
      </c>
      <c r="Q50" s="56">
        <v>22.032</v>
      </c>
      <c r="R50" s="56">
        <v>23.332000000000001</v>
      </c>
      <c r="S50" s="56">
        <v>24.716999999999999</v>
      </c>
      <c r="T50" s="56">
        <v>26.425999999999998</v>
      </c>
      <c r="U50" s="56">
        <v>28.276</v>
      </c>
      <c r="V50" s="56">
        <v>29.481999999999999</v>
      </c>
      <c r="W50" s="56">
        <v>31.306000000000001</v>
      </c>
      <c r="X50" s="56">
        <v>33.603999999999999</v>
      </c>
      <c r="Y50" s="56">
        <v>34.716000000000001</v>
      </c>
      <c r="Z50" s="56">
        <v>36.046999999999997</v>
      </c>
      <c r="AA50" s="56">
        <v>37.682000000000002</v>
      </c>
      <c r="AB50" s="56">
        <v>39.515000000000001</v>
      </c>
      <c r="AC50" s="56">
        <v>42.085999999999999</v>
      </c>
      <c r="AD50" s="56">
        <v>44.655999999999999</v>
      </c>
      <c r="AE50" s="56">
        <v>46.343000000000004</v>
      </c>
      <c r="AF50" s="56">
        <v>49.753</v>
      </c>
      <c r="AG50" s="56">
        <v>52.999000000000002</v>
      </c>
      <c r="AH50" s="56">
        <v>56.91</v>
      </c>
      <c r="AI50" s="56">
        <v>59.933</v>
      </c>
      <c r="AJ50" s="56">
        <v>62.738</v>
      </c>
      <c r="AK50" s="56">
        <v>65.888000000000005</v>
      </c>
      <c r="AL50" s="56">
        <v>68.635999999999996</v>
      </c>
      <c r="AM50" s="56">
        <v>71.894999999999996</v>
      </c>
      <c r="AN50" s="56">
        <v>74.769000000000005</v>
      </c>
      <c r="AO50" s="56">
        <v>77.370999999999995</v>
      </c>
      <c r="AP50" s="56">
        <v>79.344999999999999</v>
      </c>
      <c r="AQ50" s="56">
        <v>81.156999999999996</v>
      </c>
      <c r="AR50" s="56">
        <v>82.622</v>
      </c>
      <c r="AS50" s="56">
        <v>84.305000000000007</v>
      </c>
      <c r="AT50" s="56">
        <v>86.046000000000006</v>
      </c>
      <c r="AU50" s="56">
        <v>87.87</v>
      </c>
      <c r="AV50" s="56">
        <v>87.430999999999997</v>
      </c>
      <c r="AW50" s="56">
        <v>92.358999999999995</v>
      </c>
      <c r="AX50" s="56">
        <v>97.554000000000002</v>
      </c>
      <c r="AY50" s="56">
        <v>103.881</v>
      </c>
    </row>
    <row r="51" spans="1:230" x14ac:dyDescent="0.25">
      <c r="A51" s="55" t="s">
        <v>51</v>
      </c>
      <c r="B51" s="55" t="s">
        <v>52</v>
      </c>
      <c r="C51" s="56">
        <v>1.2E-2</v>
      </c>
      <c r="D51" s="56">
        <v>0.191</v>
      </c>
      <c r="E51" s="56">
        <v>-1.4999999999999999E-2</v>
      </c>
      <c r="F51" s="56">
        <v>-0.71</v>
      </c>
      <c r="G51" s="56">
        <v>-0.51700000000000002</v>
      </c>
      <c r="H51" s="56">
        <v>-0.73</v>
      </c>
      <c r="I51" s="56">
        <v>-0.29599999999999999</v>
      </c>
      <c r="J51" s="56">
        <v>-0.67600000000000005</v>
      </c>
      <c r="K51" s="56">
        <v>-2.0169999999999999</v>
      </c>
      <c r="L51" s="56">
        <v>-2.746</v>
      </c>
      <c r="M51" s="56">
        <v>-2.7949999999999999</v>
      </c>
      <c r="N51" s="56">
        <v>-1.26</v>
      </c>
      <c r="O51" s="56">
        <v>-0.65400000000000003</v>
      </c>
      <c r="P51" s="56">
        <v>-0.93</v>
      </c>
      <c r="Q51" s="56">
        <v>-3.081</v>
      </c>
      <c r="R51" s="56">
        <v>-3.6549999999999998</v>
      </c>
      <c r="S51" s="56">
        <v>-4.7830000000000004</v>
      </c>
      <c r="T51" s="56">
        <v>-6.05</v>
      </c>
      <c r="U51" s="56">
        <v>-6.2160000000000002</v>
      </c>
      <c r="V51" s="56">
        <v>-6.0039999999999996</v>
      </c>
      <c r="W51" s="56">
        <v>-5.0469999999999997</v>
      </c>
      <c r="X51" s="56">
        <v>-4.5090000000000003</v>
      </c>
      <c r="Y51" s="56">
        <v>-6.5350000000000001</v>
      </c>
      <c r="Z51" s="56">
        <v>-7.6760000000000002</v>
      </c>
      <c r="AA51" s="56">
        <v>-10.292</v>
      </c>
      <c r="AB51" s="56">
        <v>-12.584</v>
      </c>
      <c r="AC51" s="56">
        <v>-12.609</v>
      </c>
      <c r="AD51" s="56">
        <v>-14.053000000000001</v>
      </c>
      <c r="AE51" s="56">
        <v>-12.738</v>
      </c>
      <c r="AF51" s="56">
        <v>-16.044</v>
      </c>
      <c r="AG51" s="56">
        <v>-15.178000000000001</v>
      </c>
      <c r="AH51" s="56">
        <v>-14.147</v>
      </c>
      <c r="AI51" s="56">
        <v>-14.664999999999999</v>
      </c>
      <c r="AJ51" s="56">
        <v>-13.861000000000001</v>
      </c>
      <c r="AK51" s="56">
        <v>-12.879</v>
      </c>
      <c r="AL51" s="56">
        <v>-9.6289999999999996</v>
      </c>
      <c r="AM51" s="56">
        <v>-10.233000000000001</v>
      </c>
      <c r="AN51" s="56">
        <v>-16.548999999999999</v>
      </c>
      <c r="AO51" s="56">
        <v>-16.704999999999998</v>
      </c>
      <c r="AP51" s="56">
        <v>-12.528</v>
      </c>
      <c r="AQ51" s="56">
        <v>-12.615</v>
      </c>
      <c r="AR51" s="56">
        <v>-8.9030000000000005</v>
      </c>
      <c r="AS51" s="56">
        <v>-10.913</v>
      </c>
      <c r="AT51" s="56">
        <v>-11.211</v>
      </c>
      <c r="AU51" s="56">
        <v>-8.4749999999999996</v>
      </c>
      <c r="AV51" s="56">
        <v>-0.96</v>
      </c>
      <c r="AW51" s="56">
        <v>-2.0760000000000001</v>
      </c>
      <c r="AX51" s="56">
        <v>-12.458</v>
      </c>
      <c r="AY51" s="56">
        <v>-14.09</v>
      </c>
    </row>
    <row r="52" spans="1:230" x14ac:dyDescent="0.25">
      <c r="A52" s="55" t="s">
        <v>53</v>
      </c>
      <c r="B52" s="55" t="s">
        <v>54</v>
      </c>
    </row>
    <row r="53" spans="1:230" x14ac:dyDescent="0.25">
      <c r="A53" s="57" t="s">
        <v>202</v>
      </c>
      <c r="B53" s="57" t="s">
        <v>203</v>
      </c>
      <c r="C53" s="56">
        <v>151.68600000000001</v>
      </c>
      <c r="D53" s="56">
        <v>175.34700000000001</v>
      </c>
      <c r="E53" s="56">
        <v>197.50399999999999</v>
      </c>
      <c r="F53" s="56">
        <v>224.739</v>
      </c>
      <c r="G53" s="56">
        <v>257.45400000000001</v>
      </c>
      <c r="H53" s="56">
        <v>295.71300000000002</v>
      </c>
      <c r="I53" s="56">
        <v>343.46800000000002</v>
      </c>
      <c r="J53" s="56">
        <v>397.90499999999997</v>
      </c>
      <c r="K53" s="56">
        <v>439.93400000000003</v>
      </c>
      <c r="L53" s="56">
        <v>478.92700000000002</v>
      </c>
      <c r="M53" s="56">
        <v>517.26300000000003</v>
      </c>
      <c r="N53" s="56">
        <v>551.40800000000002</v>
      </c>
      <c r="O53" s="56">
        <v>584.70100000000002</v>
      </c>
      <c r="P53" s="56">
        <v>620.44500000000005</v>
      </c>
      <c r="Q53" s="56">
        <v>664.06500000000005</v>
      </c>
      <c r="R53" s="56">
        <v>703.04200000000003</v>
      </c>
      <c r="S53" s="56">
        <v>730.97699999999998</v>
      </c>
      <c r="T53" s="56">
        <v>762.76900000000001</v>
      </c>
      <c r="U53" s="56">
        <v>782.88199999999995</v>
      </c>
      <c r="V53" s="56">
        <v>804.89300000000003</v>
      </c>
      <c r="W53" s="56">
        <v>832.11599999999999</v>
      </c>
      <c r="X53" s="56">
        <v>861.57100000000003</v>
      </c>
      <c r="Y53" s="56">
        <v>876.49599999999998</v>
      </c>
      <c r="Z53" s="56">
        <v>911.75900000000001</v>
      </c>
      <c r="AA53" s="56">
        <v>941.35699999999997</v>
      </c>
      <c r="AB53" s="56">
        <v>995.00099999999998</v>
      </c>
      <c r="AC53" s="56">
        <v>1038.6559999999999</v>
      </c>
      <c r="AD53" s="56">
        <v>1078.9739999999999</v>
      </c>
      <c r="AE53" s="56">
        <v>1120.2380000000001</v>
      </c>
      <c r="AF53" s="56">
        <v>1166.03</v>
      </c>
      <c r="AG53" s="56">
        <v>1216.6389999999999</v>
      </c>
      <c r="AH53" s="56">
        <v>1272.8340000000001</v>
      </c>
      <c r="AI53" s="56">
        <v>1331.2829999999999</v>
      </c>
      <c r="AJ53" s="56">
        <v>1376.0830000000001</v>
      </c>
      <c r="AK53" s="56">
        <v>1372.29</v>
      </c>
      <c r="AL53" s="56">
        <v>1415.1980000000001</v>
      </c>
      <c r="AM53" s="56">
        <v>1450.278</v>
      </c>
      <c r="AN53" s="56">
        <v>1468.16</v>
      </c>
      <c r="AO53" s="56">
        <v>1488.777</v>
      </c>
      <c r="AP53" s="56">
        <v>1509.8889999999999</v>
      </c>
      <c r="AQ53" s="56">
        <v>1536.6780000000001</v>
      </c>
      <c r="AR53" s="56">
        <v>1565.431</v>
      </c>
      <c r="AS53" s="56">
        <v>1603.154</v>
      </c>
      <c r="AT53" s="56">
        <v>1644.2629999999999</v>
      </c>
      <c r="AU53" s="56">
        <v>1682.473</v>
      </c>
      <c r="AV53" s="56">
        <v>1619.8389999999999</v>
      </c>
      <c r="AW53" s="56">
        <v>1734.482</v>
      </c>
      <c r="AX53" s="56">
        <v>1855.9670000000001</v>
      </c>
      <c r="AY53" s="56">
        <v>1984.6579999999999</v>
      </c>
    </row>
    <row r="54" spans="1:230" x14ac:dyDescent="0.25">
      <c r="B54" s="1"/>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row>
    <row r="55" spans="1:230" s="5" customFormat="1" x14ac:dyDescent="0.25">
      <c r="B55" s="67" t="s">
        <v>59</v>
      </c>
      <c r="C55" s="8">
        <f t="shared" ref="C55:AY55" si="0">C4+C5+C25+C27+C31+C35+C36+C37+C42+C46</f>
        <v>151.67600000000002</v>
      </c>
      <c r="D55" s="8">
        <f t="shared" si="0"/>
        <v>175.15800000000002</v>
      </c>
      <c r="E55" s="8">
        <f t="shared" si="0"/>
        <v>197.52</v>
      </c>
      <c r="F55" s="8">
        <f t="shared" si="0"/>
        <v>225.44900000000001</v>
      </c>
      <c r="G55" s="8">
        <f t="shared" si="0"/>
        <v>257.96999999999997</v>
      </c>
      <c r="H55" s="8">
        <f t="shared" si="0"/>
        <v>296.44299999999998</v>
      </c>
      <c r="I55" s="8">
        <f t="shared" si="0"/>
        <v>343.76400000000001</v>
      </c>
      <c r="J55" s="8">
        <f t="shared" si="0"/>
        <v>398.58000000000004</v>
      </c>
      <c r="K55" s="8">
        <f t="shared" si="0"/>
        <v>441.94899999999996</v>
      </c>
      <c r="L55" s="8">
        <f t="shared" si="0"/>
        <v>481.673</v>
      </c>
      <c r="M55" s="8">
        <f t="shared" si="0"/>
        <v>520.05600000000004</v>
      </c>
      <c r="N55" s="8">
        <f t="shared" si="0"/>
        <v>552.66800000000012</v>
      </c>
      <c r="O55" s="8">
        <f t="shared" si="0"/>
        <v>585.35400000000004</v>
      </c>
      <c r="P55" s="8">
        <f t="shared" si="0"/>
        <v>621.37700000000007</v>
      </c>
      <c r="Q55" s="8">
        <f t="shared" si="0"/>
        <v>667.14600000000007</v>
      </c>
      <c r="R55" s="8">
        <f t="shared" si="0"/>
        <v>706.69799999999998</v>
      </c>
      <c r="S55" s="8">
        <f t="shared" si="0"/>
        <v>735.76100000000008</v>
      </c>
      <c r="T55" s="8">
        <f t="shared" si="0"/>
        <v>768.81799999999998</v>
      </c>
      <c r="U55" s="8">
        <f t="shared" si="0"/>
        <v>789.1</v>
      </c>
      <c r="V55" s="8">
        <f t="shared" si="0"/>
        <v>810.89799999999991</v>
      </c>
      <c r="W55" s="8">
        <f t="shared" si="0"/>
        <v>837.16499999999996</v>
      </c>
      <c r="X55" s="8">
        <f t="shared" si="0"/>
        <v>866.07999999999993</v>
      </c>
      <c r="Y55" s="8">
        <f t="shared" si="0"/>
        <v>883.03</v>
      </c>
      <c r="Z55" s="8">
        <f t="shared" si="0"/>
        <v>919.43499999999995</v>
      </c>
      <c r="AA55" s="8">
        <f t="shared" si="0"/>
        <v>951.65000000000009</v>
      </c>
      <c r="AB55" s="8">
        <f t="shared" si="0"/>
        <v>1007.5849999999999</v>
      </c>
      <c r="AC55" s="8">
        <f t="shared" si="0"/>
        <v>1051.2660000000001</v>
      </c>
      <c r="AD55" s="8">
        <f t="shared" si="0"/>
        <v>1093.027</v>
      </c>
      <c r="AE55" s="8">
        <f t="shared" si="0"/>
        <v>1132.9780000000001</v>
      </c>
      <c r="AF55" s="8">
        <f t="shared" si="0"/>
        <v>1182.0739999999998</v>
      </c>
      <c r="AG55" s="8">
        <f t="shared" si="0"/>
        <v>1231.816</v>
      </c>
      <c r="AH55" s="8">
        <f t="shared" si="0"/>
        <v>1286.981</v>
      </c>
      <c r="AI55" s="8">
        <f t="shared" si="0"/>
        <v>1345.9470000000001</v>
      </c>
      <c r="AJ55" s="8">
        <f t="shared" si="0"/>
        <v>1389.9449999999999</v>
      </c>
      <c r="AK55" s="8">
        <f t="shared" si="0"/>
        <v>1385.1699999999998</v>
      </c>
      <c r="AL55" s="8">
        <f t="shared" si="0"/>
        <v>1424.829</v>
      </c>
      <c r="AM55" s="8">
        <f t="shared" si="0"/>
        <v>1460.51</v>
      </c>
      <c r="AN55" s="8">
        <f t="shared" si="0"/>
        <v>1484.71</v>
      </c>
      <c r="AO55" s="8">
        <f t="shared" si="0"/>
        <v>1505.481</v>
      </c>
      <c r="AP55" s="8">
        <f t="shared" si="0"/>
        <v>1522.4169999999999</v>
      </c>
      <c r="AQ55" s="8">
        <f t="shared" si="0"/>
        <v>1549.2929999999999</v>
      </c>
      <c r="AR55" s="8">
        <f t="shared" si="0"/>
        <v>1574.3340000000001</v>
      </c>
      <c r="AS55" s="8">
        <f t="shared" si="0"/>
        <v>1614.067</v>
      </c>
      <c r="AT55" s="8">
        <f t="shared" si="0"/>
        <v>1655.4740000000002</v>
      </c>
      <c r="AU55" s="8">
        <f t="shared" si="0"/>
        <v>1690.9480000000001</v>
      </c>
      <c r="AV55" s="8">
        <f t="shared" si="0"/>
        <v>1620.8009999999997</v>
      </c>
      <c r="AW55" s="8">
        <f t="shared" si="0"/>
        <v>1736.558</v>
      </c>
      <c r="AX55" s="8">
        <f t="shared" si="0"/>
        <v>1868.4250000000002</v>
      </c>
      <c r="AY55" s="8">
        <f t="shared" si="0"/>
        <v>1998.7500000000002</v>
      </c>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c r="GH55" s="67"/>
      <c r="GI55" s="67"/>
      <c r="GJ55" s="67"/>
      <c r="GK55" s="67"/>
      <c r="GL55" s="67"/>
      <c r="GM55" s="67"/>
      <c r="GN55" s="67"/>
      <c r="GO55" s="67"/>
      <c r="GP55" s="67"/>
      <c r="GQ55" s="67"/>
      <c r="GR55" s="67"/>
      <c r="GS55" s="67"/>
      <c r="GT55" s="67"/>
      <c r="GU55" s="67"/>
      <c r="GV55" s="67"/>
    </row>
    <row r="56" spans="1:230" x14ac:dyDescent="0.25">
      <c r="B56" s="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row>
    <row r="57" spans="1:230" x14ac:dyDescent="0.25">
      <c r="B57" s="1" t="s">
        <v>57</v>
      </c>
      <c r="C57" s="3">
        <f>C4+C5+C25+C26+C46</f>
        <v>151.67500000000001</v>
      </c>
      <c r="D57" s="3">
        <f t="shared" ref="D57:AY57" si="1">D4+D5+D25+D26+D46</f>
        <v>175.15600000000001</v>
      </c>
      <c r="E57" s="3">
        <f t="shared" si="1"/>
        <v>197.52</v>
      </c>
      <c r="F57" s="3">
        <f t="shared" si="1"/>
        <v>225.45000000000002</v>
      </c>
      <c r="G57" s="3">
        <f t="shared" si="1"/>
        <v>257.971</v>
      </c>
      <c r="H57" s="3">
        <f t="shared" si="1"/>
        <v>296.44299999999998</v>
      </c>
      <c r="I57" s="3">
        <f t="shared" si="1"/>
        <v>343.76400000000001</v>
      </c>
      <c r="J57" s="3">
        <f t="shared" si="1"/>
        <v>398.58100000000002</v>
      </c>
      <c r="K57" s="3">
        <f t="shared" si="1"/>
        <v>441.95</v>
      </c>
      <c r="L57" s="3">
        <f t="shared" si="1"/>
        <v>481.673</v>
      </c>
      <c r="M57" s="3">
        <f t="shared" si="1"/>
        <v>520.05700000000002</v>
      </c>
      <c r="N57" s="3">
        <f t="shared" si="1"/>
        <v>552.66800000000012</v>
      </c>
      <c r="O57" s="3">
        <f t="shared" si="1"/>
        <v>585.35500000000002</v>
      </c>
      <c r="P57" s="3">
        <f t="shared" si="1"/>
        <v>621.375</v>
      </c>
      <c r="Q57" s="3">
        <f t="shared" si="1"/>
        <v>667.14600000000007</v>
      </c>
      <c r="R57" s="3">
        <f t="shared" si="1"/>
        <v>706.69800000000009</v>
      </c>
      <c r="S57" s="3">
        <f t="shared" si="1"/>
        <v>735.7600000000001</v>
      </c>
      <c r="T57" s="3">
        <f t="shared" si="1"/>
        <v>768.81899999999996</v>
      </c>
      <c r="U57" s="3">
        <f t="shared" si="1"/>
        <v>789.09899999999993</v>
      </c>
      <c r="V57" s="3">
        <f t="shared" si="1"/>
        <v>810.89799999999991</v>
      </c>
      <c r="W57" s="3">
        <f t="shared" si="1"/>
        <v>837.16399999999999</v>
      </c>
      <c r="X57" s="3">
        <f t="shared" si="1"/>
        <v>866.07899999999995</v>
      </c>
      <c r="Y57" s="3">
        <f t="shared" si="1"/>
        <v>883.03099999999995</v>
      </c>
      <c r="Z57" s="3">
        <f t="shared" si="1"/>
        <v>919.43500000000017</v>
      </c>
      <c r="AA57" s="3">
        <f t="shared" si="1"/>
        <v>951.649</v>
      </c>
      <c r="AB57" s="3">
        <f t="shared" si="1"/>
        <v>1007.5859999999999</v>
      </c>
      <c r="AC57" s="3">
        <f t="shared" si="1"/>
        <v>1051.2649999999999</v>
      </c>
      <c r="AD57" s="3">
        <f t="shared" si="1"/>
        <v>1093.027</v>
      </c>
      <c r="AE57" s="3">
        <f t="shared" si="1"/>
        <v>1132.9770000000001</v>
      </c>
      <c r="AF57" s="3">
        <f t="shared" si="1"/>
        <v>1182.0740000000001</v>
      </c>
      <c r="AG57" s="3">
        <f t="shared" si="1"/>
        <v>1231.8159999999998</v>
      </c>
      <c r="AH57" s="3">
        <f t="shared" si="1"/>
        <v>1286.981</v>
      </c>
      <c r="AI57" s="3">
        <f t="shared" si="1"/>
        <v>1345.9469999999999</v>
      </c>
      <c r="AJ57" s="3">
        <f t="shared" si="1"/>
        <v>1389.944</v>
      </c>
      <c r="AK57" s="3">
        <f t="shared" si="1"/>
        <v>1385.1689999999999</v>
      </c>
      <c r="AL57" s="3">
        <f t="shared" si="1"/>
        <v>1424.8289999999997</v>
      </c>
      <c r="AM57" s="3">
        <f t="shared" si="1"/>
        <v>1460.5099999999998</v>
      </c>
      <c r="AN57" s="3">
        <f t="shared" si="1"/>
        <v>1484.71</v>
      </c>
      <c r="AO57" s="3">
        <f t="shared" si="1"/>
        <v>1505.481</v>
      </c>
      <c r="AP57" s="3">
        <f t="shared" si="1"/>
        <v>1522.4169999999999</v>
      </c>
      <c r="AQ57" s="3">
        <f t="shared" si="1"/>
        <v>1549.2929999999999</v>
      </c>
      <c r="AR57" s="3">
        <f t="shared" si="1"/>
        <v>1574.3330000000001</v>
      </c>
      <c r="AS57" s="3">
        <f t="shared" si="1"/>
        <v>1614.067</v>
      </c>
      <c r="AT57" s="3">
        <f t="shared" si="1"/>
        <v>1655.4739999999997</v>
      </c>
      <c r="AU57" s="3">
        <f t="shared" si="1"/>
        <v>1690.9490000000001</v>
      </c>
      <c r="AV57" s="3">
        <f t="shared" si="1"/>
        <v>1620.7999999999997</v>
      </c>
      <c r="AW57" s="3">
        <f t="shared" si="1"/>
        <v>1736.558</v>
      </c>
      <c r="AX57" s="3">
        <f t="shared" si="1"/>
        <v>1868.425</v>
      </c>
      <c r="AY57" s="3">
        <f t="shared" si="1"/>
        <v>1998.75</v>
      </c>
      <c r="AZ57" s="3"/>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row>
    <row r="58" spans="1:230" x14ac:dyDescent="0.25">
      <c r="B58" s="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row>
    <row r="59" spans="1:230" x14ac:dyDescent="0.25">
      <c r="B59" s="1" t="s">
        <v>58</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row>
    <row r="60" spans="1:230" x14ac:dyDescent="0.25">
      <c r="B60" s="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row>
    <row r="61" spans="1:230" x14ac:dyDescent="0.25">
      <c r="B61" s="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row>
    <row r="62" spans="1:230" x14ac:dyDescent="0.25">
      <c r="B62" s="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row>
    <row r="63" spans="1:230" x14ac:dyDescent="0.25">
      <c r="B63" s="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row>
    <row r="64" spans="1:230" x14ac:dyDescent="0.25">
      <c r="B64" s="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row>
    <row r="65" spans="2:230" x14ac:dyDescent="0.25">
      <c r="B65" s="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row>
    <row r="66" spans="2:230" x14ac:dyDescent="0.25">
      <c r="B66" s="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row>
    <row r="67" spans="2:230" x14ac:dyDescent="0.25">
      <c r="B67" s="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row>
    <row r="68" spans="2:230" x14ac:dyDescent="0.25">
      <c r="B68" s="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row>
    <row r="69" spans="2:230" x14ac:dyDescent="0.25">
      <c r="B69" s="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row>
    <row r="70" spans="2:230" x14ac:dyDescent="0.25">
      <c r="B70" s="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row>
    <row r="71" spans="2:230" x14ac:dyDescent="0.25">
      <c r="B71" s="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row>
    <row r="72" spans="2:230" x14ac:dyDescent="0.25">
      <c r="B72" s="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row>
    <row r="73" spans="2:230" x14ac:dyDescent="0.25">
      <c r="B73" s="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row>
    <row r="74" spans="2:230" x14ac:dyDescent="0.25">
      <c r="B74" s="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row>
    <row r="75" spans="2:230" x14ac:dyDescent="0.25">
      <c r="B75" s="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row>
    <row r="76" spans="2:230" x14ac:dyDescent="0.25">
      <c r="B76" s="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row>
    <row r="77" spans="2:230" x14ac:dyDescent="0.25">
      <c r="B77" s="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row>
    <row r="78" spans="2:230" x14ac:dyDescent="0.25">
      <c r="B78" s="1"/>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row>
    <row r="79" spans="2:230" x14ac:dyDescent="0.25">
      <c r="B79" s="1"/>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row>
    <row r="80" spans="2:230" x14ac:dyDescent="0.25">
      <c r="B80" s="1"/>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row>
    <row r="81" spans="2:230" x14ac:dyDescent="0.25">
      <c r="B81" s="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row>
    <row r="82" spans="2:230" x14ac:dyDescent="0.25">
      <c r="B82" s="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row>
    <row r="83" spans="2:230" x14ac:dyDescent="0.25">
      <c r="B83" s="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row>
    <row r="84" spans="2:230" x14ac:dyDescent="0.25">
      <c r="B84" s="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row>
    <row r="85" spans="2:230" x14ac:dyDescent="0.25">
      <c r="B85" s="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row>
    <row r="86" spans="2:230" x14ac:dyDescent="0.25">
      <c r="B86" s="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row>
    <row r="87" spans="2:230" x14ac:dyDescent="0.25">
      <c r="B87" s="1"/>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row>
    <row r="88" spans="2:230" x14ac:dyDescent="0.25">
      <c r="B88" s="1"/>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row>
    <row r="89" spans="2:230" x14ac:dyDescent="0.25">
      <c r="B89" s="1"/>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row>
    <row r="90" spans="2:230" x14ac:dyDescent="0.25">
      <c r="B90" s="1"/>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row>
    <row r="91" spans="2:230" x14ac:dyDescent="0.25">
      <c r="B91" s="1"/>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row>
    <row r="92" spans="2:230" x14ac:dyDescent="0.25">
      <c r="B92" s="1"/>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row>
    <row r="93" spans="2:230" x14ac:dyDescent="0.25">
      <c r="B93" s="1"/>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row>
    <row r="94" spans="2:230" x14ac:dyDescent="0.25">
      <c r="B94" s="1"/>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row>
    <row r="95" spans="2:230" x14ac:dyDescent="0.25">
      <c r="B95" s="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row>
    <row r="96" spans="2:230" x14ac:dyDescent="0.25">
      <c r="B96" s="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row>
    <row r="97" spans="2:230" x14ac:dyDescent="0.25">
      <c r="B97" s="1"/>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row>
    <row r="98" spans="2:230" x14ac:dyDescent="0.25">
      <c r="B98" s="1"/>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row>
    <row r="99" spans="2:230" x14ac:dyDescent="0.25">
      <c r="B99" s="1"/>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row>
    <row r="100" spans="2:230" x14ac:dyDescent="0.25">
      <c r="B100" s="1"/>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row>
    <row r="101" spans="2:230" x14ac:dyDescent="0.25">
      <c r="B101" s="1"/>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row>
    <row r="102" spans="2:230" x14ac:dyDescent="0.25">
      <c r="B102" s="1"/>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row>
    <row r="103" spans="2:230" x14ac:dyDescent="0.25">
      <c r="B103" s="1"/>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row>
    <row r="104" spans="2:230" x14ac:dyDescent="0.25">
      <c r="B104" s="1"/>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row>
    <row r="105" spans="2:230" x14ac:dyDescent="0.25">
      <c r="B105" s="1"/>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row>
    <row r="106" spans="2:230" x14ac:dyDescent="0.25">
      <c r="B106" s="1"/>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row>
    <row r="107" spans="2:230" x14ac:dyDescent="0.25">
      <c r="B107" s="1"/>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row>
    <row r="108" spans="2:230" x14ac:dyDescent="0.25">
      <c r="B108" s="1"/>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row>
    <row r="109" spans="2:230" x14ac:dyDescent="0.25">
      <c r="B109" s="1"/>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row>
    <row r="110" spans="2:230" x14ac:dyDescent="0.25">
      <c r="B110" s="1"/>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row>
    <row r="111" spans="2:230" x14ac:dyDescent="0.25">
      <c r="B111" s="1"/>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row>
    <row r="112" spans="2:230" x14ac:dyDescent="0.25">
      <c r="B112" s="1"/>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row>
    <row r="113" spans="2:230" x14ac:dyDescent="0.25">
      <c r="B113" s="1"/>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row>
    <row r="114" spans="2:230" x14ac:dyDescent="0.25">
      <c r="B114" s="1"/>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row>
    <row r="115" spans="2:230" x14ac:dyDescent="0.25">
      <c r="B115" s="1"/>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row>
    <row r="116" spans="2:230" x14ac:dyDescent="0.25">
      <c r="B116" s="1"/>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row>
    <row r="117" spans="2:230" x14ac:dyDescent="0.25">
      <c r="B117" s="1"/>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row>
    <row r="118" spans="2:230" x14ac:dyDescent="0.25">
      <c r="B118" s="1"/>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row>
    <row r="119" spans="2:230" x14ac:dyDescent="0.25">
      <c r="B119" s="1"/>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row>
    <row r="120" spans="2:230" x14ac:dyDescent="0.25">
      <c r="B120" s="1"/>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row>
    <row r="121" spans="2:230" x14ac:dyDescent="0.25">
      <c r="B121" s="1"/>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row>
    <row r="122" spans="2:230" x14ac:dyDescent="0.25">
      <c r="B122" s="1"/>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row>
    <row r="123" spans="2:230" x14ac:dyDescent="0.25">
      <c r="B123" s="1"/>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row>
    <row r="124" spans="2:230" x14ac:dyDescent="0.25">
      <c r="B124" s="1"/>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row>
    <row r="125" spans="2:230" x14ac:dyDescent="0.25">
      <c r="B125" s="1"/>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row>
    <row r="126" spans="2:230" x14ac:dyDescent="0.25">
      <c r="B126" s="1"/>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row>
    <row r="127" spans="2:230" x14ac:dyDescent="0.25">
      <c r="B127" s="1"/>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row>
    <row r="128" spans="2:230" x14ac:dyDescent="0.25">
      <c r="B128" s="1"/>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row>
    <row r="129" spans="2:230" x14ac:dyDescent="0.25">
      <c r="B129" s="1"/>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row>
    <row r="130" spans="2:230" x14ac:dyDescent="0.25">
      <c r="B130" s="1"/>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row>
    <row r="131" spans="2:230" x14ac:dyDescent="0.25">
      <c r="B131" s="1"/>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row>
    <row r="132" spans="2:230" x14ac:dyDescent="0.25">
      <c r="B132" s="1"/>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row>
    <row r="133" spans="2:230" x14ac:dyDescent="0.25">
      <c r="B133" s="1"/>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row>
    <row r="134" spans="2:230" x14ac:dyDescent="0.25">
      <c r="B134" s="1"/>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row>
    <row r="135" spans="2:230" x14ac:dyDescent="0.25">
      <c r="B135" s="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row>
    <row r="136" spans="2:230" x14ac:dyDescent="0.25">
      <c r="B136" s="1"/>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row>
    <row r="137" spans="2:230" x14ac:dyDescent="0.25">
      <c r="B137" s="1"/>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row>
    <row r="138" spans="2:230" x14ac:dyDescent="0.25">
      <c r="B138" s="1"/>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row>
    <row r="139" spans="2:230" x14ac:dyDescent="0.25">
      <c r="B139" s="1"/>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row>
    <row r="140" spans="2:230" x14ac:dyDescent="0.25">
      <c r="B140" s="1"/>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row>
    <row r="141" spans="2:230" x14ac:dyDescent="0.25">
      <c r="B141" s="1"/>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row>
    <row r="142" spans="2:230" x14ac:dyDescent="0.25">
      <c r="B142" s="1"/>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row>
    <row r="143" spans="2:230" x14ac:dyDescent="0.25">
      <c r="B143" s="1"/>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row>
    <row r="144" spans="2:230" x14ac:dyDescent="0.25">
      <c r="B144" s="1"/>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row>
    <row r="145" spans="2:230" x14ac:dyDescent="0.25">
      <c r="B145" s="1"/>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row>
    <row r="146" spans="2:230" x14ac:dyDescent="0.25">
      <c r="B146" s="1"/>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row>
    <row r="147" spans="2:230" x14ac:dyDescent="0.25">
      <c r="B147" s="1"/>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row>
    <row r="148" spans="2:230" x14ac:dyDescent="0.25">
      <c r="B148" s="1"/>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row>
    <row r="149" spans="2:230" x14ac:dyDescent="0.25">
      <c r="B149" s="1"/>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row>
    <row r="150" spans="2:230" x14ac:dyDescent="0.25">
      <c r="B150" s="1"/>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row>
    <row r="151" spans="2:230" x14ac:dyDescent="0.25">
      <c r="B151" s="1"/>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row>
    <row r="152" spans="2:230" x14ac:dyDescent="0.25">
      <c r="B152" s="1"/>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row>
    <row r="153" spans="2:230" x14ac:dyDescent="0.25">
      <c r="B153" s="1"/>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row>
    <row r="154" spans="2:230" x14ac:dyDescent="0.25">
      <c r="B154" s="1"/>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row>
    <row r="155" spans="2:230" x14ac:dyDescent="0.25">
      <c r="B155" s="1"/>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row>
    <row r="156" spans="2:230" x14ac:dyDescent="0.25">
      <c r="B156" s="1"/>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row>
    <row r="157" spans="2:230" x14ac:dyDescent="0.25">
      <c r="B157" s="1"/>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row>
    <row r="158" spans="2:230" x14ac:dyDescent="0.25">
      <c r="B158" s="1"/>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row>
    <row r="159" spans="2:230" x14ac:dyDescent="0.25">
      <c r="B159" s="1"/>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row>
    <row r="160" spans="2:230" x14ac:dyDescent="0.25">
      <c r="B160" s="1"/>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row>
    <row r="161" spans="2:230" x14ac:dyDescent="0.25">
      <c r="B161" s="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row>
    <row r="162" spans="2:230" x14ac:dyDescent="0.25">
      <c r="B162" s="1"/>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row>
    <row r="163" spans="2:230" x14ac:dyDescent="0.25">
      <c r="B163" s="1"/>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row>
    <row r="164" spans="2:230" x14ac:dyDescent="0.25">
      <c r="B164" s="1"/>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row>
    <row r="165" spans="2:230" x14ac:dyDescent="0.25">
      <c r="B165" s="1"/>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row>
    <row r="166" spans="2:230" x14ac:dyDescent="0.25">
      <c r="B166" s="1"/>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row>
    <row r="167" spans="2:230" x14ac:dyDescent="0.25">
      <c r="B167" s="1"/>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row>
    <row r="168" spans="2:230" x14ac:dyDescent="0.25">
      <c r="B168" s="1"/>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row>
    <row r="169" spans="2:230" x14ac:dyDescent="0.25">
      <c r="B169" s="1"/>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row>
    <row r="170" spans="2:230" x14ac:dyDescent="0.25">
      <c r="B170" s="1"/>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row>
    <row r="171" spans="2:230" x14ac:dyDescent="0.25">
      <c r="B171" s="1"/>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row>
    <row r="172" spans="2:230" x14ac:dyDescent="0.25">
      <c r="B172" s="1"/>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row>
    <row r="173" spans="2:230" x14ac:dyDescent="0.25">
      <c r="B173" s="1"/>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row>
    <row r="174" spans="2:230" x14ac:dyDescent="0.25">
      <c r="B174" s="1"/>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row>
    <row r="175" spans="2:230" x14ac:dyDescent="0.25">
      <c r="B175" s="1"/>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row>
    <row r="176" spans="2:230" x14ac:dyDescent="0.25">
      <c r="B176" s="1"/>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row>
    <row r="177" spans="2:230" x14ac:dyDescent="0.25">
      <c r="B177" s="1"/>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row>
    <row r="178" spans="2:230" x14ac:dyDescent="0.25">
      <c r="B178" s="1"/>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row>
    <row r="179" spans="2:230" x14ac:dyDescent="0.25">
      <c r="B179" s="1"/>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row>
    <row r="180" spans="2:230" x14ac:dyDescent="0.25">
      <c r="B180" s="1"/>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row>
    <row r="181" spans="2:230" x14ac:dyDescent="0.25">
      <c r="B181" s="1"/>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row>
    <row r="182" spans="2:230" x14ac:dyDescent="0.25">
      <c r="B182" s="1"/>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row>
    <row r="183" spans="2:230" x14ac:dyDescent="0.25">
      <c r="B183" s="1"/>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row>
    <row r="184" spans="2:230" x14ac:dyDescent="0.25">
      <c r="B184" s="1"/>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row>
    <row r="185" spans="2:230" x14ac:dyDescent="0.25">
      <c r="B185" s="1"/>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row>
    <row r="186" spans="2:230" x14ac:dyDescent="0.25">
      <c r="B186" s="1"/>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row>
    <row r="187" spans="2:230" x14ac:dyDescent="0.25">
      <c r="B187" s="1"/>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row>
    <row r="188" spans="2:230" x14ac:dyDescent="0.25">
      <c r="B188" s="1"/>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row>
    <row r="189" spans="2:230" x14ac:dyDescent="0.25">
      <c r="B189" s="1"/>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row>
    <row r="190" spans="2:230" x14ac:dyDescent="0.25">
      <c r="B190" s="1"/>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row>
    <row r="191" spans="2:230" x14ac:dyDescent="0.25">
      <c r="B191" s="1"/>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row>
    <row r="192" spans="2:230" x14ac:dyDescent="0.25">
      <c r="B192" s="1"/>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row>
    <row r="193" spans="2:230" x14ac:dyDescent="0.25">
      <c r="B193" s="1"/>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row>
    <row r="194" spans="2:230" x14ac:dyDescent="0.25">
      <c r="B194" s="1"/>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row>
    <row r="195" spans="2:230" x14ac:dyDescent="0.25">
      <c r="B195" s="1"/>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row>
    <row r="196" spans="2:230" x14ac:dyDescent="0.25">
      <c r="B196" s="1"/>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row>
    <row r="197" spans="2:230" x14ac:dyDescent="0.25">
      <c r="B197" s="1"/>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row>
    <row r="198" spans="2:230" x14ac:dyDescent="0.25">
      <c r="B198" s="1"/>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row>
    <row r="199" spans="2:230" x14ac:dyDescent="0.25">
      <c r="B199" s="1"/>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row>
    <row r="200" spans="2:230" x14ac:dyDescent="0.25">
      <c r="B200" s="1"/>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row>
    <row r="201" spans="2:230" x14ac:dyDescent="0.25">
      <c r="B201" s="1"/>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row>
    <row r="202" spans="2:230" x14ac:dyDescent="0.25">
      <c r="B202" s="1"/>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row>
    <row r="203" spans="2:230" x14ac:dyDescent="0.25">
      <c r="B203" s="1"/>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row>
    <row r="204" spans="2:230" x14ac:dyDescent="0.25">
      <c r="B204" s="1"/>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row>
    <row r="205" spans="2:230" x14ac:dyDescent="0.25">
      <c r="B205" s="1"/>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row>
    <row r="206" spans="2:230" x14ac:dyDescent="0.25">
      <c r="B206" s="1"/>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row>
    <row r="207" spans="2:230" x14ac:dyDescent="0.25">
      <c r="B207" s="1"/>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row>
    <row r="208" spans="2:230" x14ac:dyDescent="0.25">
      <c r="B208" s="1"/>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row>
    <row r="209" spans="2:230" x14ac:dyDescent="0.25">
      <c r="B209" s="1"/>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row>
    <row r="210" spans="2:230" x14ac:dyDescent="0.25">
      <c r="B210" s="1"/>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row>
    <row r="211" spans="2:230" x14ac:dyDescent="0.25">
      <c r="B211" s="1"/>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row>
    <row r="212" spans="2:230" x14ac:dyDescent="0.25">
      <c r="B212" s="1"/>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row>
    <row r="213" spans="2:230" x14ac:dyDescent="0.25">
      <c r="B213" s="1"/>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row>
    <row r="214" spans="2:230" x14ac:dyDescent="0.25">
      <c r="B214" s="1"/>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row>
    <row r="215" spans="2:230" x14ac:dyDescent="0.25">
      <c r="B215" s="1"/>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row>
    <row r="216" spans="2:230" x14ac:dyDescent="0.25">
      <c r="B216" s="1"/>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row>
    <row r="217" spans="2:230" x14ac:dyDescent="0.25">
      <c r="B217" s="1"/>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row>
    <row r="218" spans="2:230" x14ac:dyDescent="0.25">
      <c r="B218" s="1"/>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row>
    <row r="219" spans="2:230" x14ac:dyDescent="0.25">
      <c r="B219" s="1"/>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row>
    <row r="220" spans="2:230" x14ac:dyDescent="0.25">
      <c r="B220" s="1"/>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row>
    <row r="221" spans="2:230" x14ac:dyDescent="0.25">
      <c r="B221" s="1"/>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row>
    <row r="222" spans="2:230" x14ac:dyDescent="0.25">
      <c r="B222" s="1"/>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row>
    <row r="223" spans="2:230" x14ac:dyDescent="0.25">
      <c r="B223" s="1"/>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row>
    <row r="224" spans="2:230" x14ac:dyDescent="0.25">
      <c r="B224" s="1"/>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row>
    <row r="225" spans="2:230" x14ac:dyDescent="0.25">
      <c r="B225" s="1"/>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row>
    <row r="226" spans="2:230" x14ac:dyDescent="0.25">
      <c r="B226" s="1"/>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row>
    <row r="227" spans="2:230" x14ac:dyDescent="0.25">
      <c r="B227" s="1"/>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row>
    <row r="228" spans="2:230" x14ac:dyDescent="0.25">
      <c r="B228" s="1"/>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row>
    <row r="229" spans="2:230" x14ac:dyDescent="0.25">
      <c r="B229" s="1"/>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row>
    <row r="230" spans="2:230" x14ac:dyDescent="0.25">
      <c r="B230" s="1"/>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row>
    <row r="231" spans="2:230" x14ac:dyDescent="0.25">
      <c r="B231" s="1"/>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row>
    <row r="232" spans="2:230" x14ac:dyDescent="0.25">
      <c r="B232" s="1"/>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row>
    <row r="233" spans="2:230" x14ac:dyDescent="0.25">
      <c r="B233" s="1"/>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row>
    <row r="234" spans="2:230" x14ac:dyDescent="0.25">
      <c r="B234" s="1"/>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row>
    <row r="235" spans="2:230" x14ac:dyDescent="0.25">
      <c r="B235" s="1"/>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row>
    <row r="236" spans="2:230" x14ac:dyDescent="0.25">
      <c r="B236" s="1"/>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row>
    <row r="237" spans="2:230" x14ac:dyDescent="0.25">
      <c r="B237" s="1"/>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row>
    <row r="238" spans="2:230" x14ac:dyDescent="0.25">
      <c r="B238" s="1"/>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row>
    <row r="239" spans="2:230" x14ac:dyDescent="0.25">
      <c r="B239" s="1"/>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row>
    <row r="240" spans="2:230" x14ac:dyDescent="0.25">
      <c r="B240" s="1"/>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row>
    <row r="241" spans="2:230" x14ac:dyDescent="0.25">
      <c r="B241" s="1"/>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row>
    <row r="242" spans="2:230" x14ac:dyDescent="0.25">
      <c r="B242" s="1"/>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row>
    <row r="243" spans="2:230" x14ac:dyDescent="0.25">
      <c r="B243" s="1"/>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row>
    <row r="244" spans="2:230" x14ac:dyDescent="0.25">
      <c r="B244" s="1"/>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row>
    <row r="245" spans="2:230" x14ac:dyDescent="0.25">
      <c r="B245" s="1"/>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row>
    <row r="246" spans="2:230" x14ac:dyDescent="0.25">
      <c r="B246" s="1"/>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row>
    <row r="247" spans="2:230" x14ac:dyDescent="0.25">
      <c r="B247" s="1"/>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row>
    <row r="248" spans="2:230" x14ac:dyDescent="0.25">
      <c r="B248" s="1"/>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row>
    <row r="249" spans="2:230" x14ac:dyDescent="0.25">
      <c r="B249" s="1"/>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row>
    <row r="250" spans="2:230" x14ac:dyDescent="0.25">
      <c r="B250" s="1"/>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row>
    <row r="251" spans="2:230" x14ac:dyDescent="0.25">
      <c r="B251" s="1"/>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row>
    <row r="252" spans="2:230" x14ac:dyDescent="0.25">
      <c r="B252" s="1"/>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row>
    <row r="253" spans="2:230" x14ac:dyDescent="0.25">
      <c r="B253" s="1"/>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row>
    <row r="254" spans="2:230" x14ac:dyDescent="0.25">
      <c r="B254" s="1"/>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row>
    <row r="255" spans="2:230" x14ac:dyDescent="0.25">
      <c r="B255" s="1"/>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row>
    <row r="256" spans="2:230" x14ac:dyDescent="0.25">
      <c r="B256" s="1"/>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row>
    <row r="257" spans="2:230" x14ac:dyDescent="0.25">
      <c r="B257" s="1"/>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row>
    <row r="258" spans="2:230" x14ac:dyDescent="0.25">
      <c r="B258" s="1"/>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row>
    <row r="259" spans="2:230" x14ac:dyDescent="0.25">
      <c r="B259" s="1"/>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row>
    <row r="260" spans="2:230" x14ac:dyDescent="0.25">
      <c r="B260" s="1"/>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row>
    <row r="261" spans="2:230" x14ac:dyDescent="0.25">
      <c r="B261" s="1"/>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row>
    <row r="262" spans="2:230" x14ac:dyDescent="0.25">
      <c r="B262" s="1"/>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row>
    <row r="263" spans="2:230" x14ac:dyDescent="0.25">
      <c r="B263" s="1"/>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row>
    <row r="264" spans="2:230" x14ac:dyDescent="0.25">
      <c r="B264" s="1"/>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row>
    <row r="265" spans="2:230" x14ac:dyDescent="0.25">
      <c r="B265" s="1"/>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row>
    <row r="266" spans="2:230" x14ac:dyDescent="0.25">
      <c r="B266" s="1"/>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row>
    <row r="267" spans="2:230" x14ac:dyDescent="0.25">
      <c r="B267" s="1"/>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row>
    <row r="268" spans="2:230" x14ac:dyDescent="0.25">
      <c r="B268" s="1"/>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row>
    <row r="269" spans="2:230" x14ac:dyDescent="0.25">
      <c r="B269" s="1"/>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row>
    <row r="270" spans="2:230" x14ac:dyDescent="0.25">
      <c r="B270" s="1"/>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row>
    <row r="271" spans="2:230" x14ac:dyDescent="0.25">
      <c r="B271" s="1"/>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row>
    <row r="272" spans="2:230" x14ac:dyDescent="0.25">
      <c r="B272" s="1"/>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row>
    <row r="273" spans="2:230" x14ac:dyDescent="0.25">
      <c r="B273" s="1"/>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row>
    <row r="274" spans="2:230" x14ac:dyDescent="0.25">
      <c r="B274" s="1"/>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row>
    <row r="275" spans="2:230" x14ac:dyDescent="0.25">
      <c r="B275" s="1"/>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row>
    <row r="276" spans="2:230" x14ac:dyDescent="0.25">
      <c r="B276" s="1"/>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row>
    <row r="277" spans="2:230" x14ac:dyDescent="0.25">
      <c r="B277" s="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row>
    <row r="278" spans="2:230" x14ac:dyDescent="0.25">
      <c r="B278" s="1"/>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row>
    <row r="279" spans="2:230" x14ac:dyDescent="0.25">
      <c r="B279" s="1"/>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row>
    <row r="280" spans="2:230" x14ac:dyDescent="0.25">
      <c r="B280" s="1"/>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row>
    <row r="281" spans="2:230" x14ac:dyDescent="0.25">
      <c r="B281" s="1"/>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row>
    <row r="282" spans="2:230" x14ac:dyDescent="0.25">
      <c r="B282" s="1"/>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row>
    <row r="283" spans="2:230" x14ac:dyDescent="0.25">
      <c r="B283" s="1"/>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row>
    <row r="284" spans="2:230" x14ac:dyDescent="0.25">
      <c r="B284" s="1"/>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row>
    <row r="285" spans="2:230" x14ac:dyDescent="0.25">
      <c r="B285" s="1"/>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row>
    <row r="286" spans="2:230" x14ac:dyDescent="0.25">
      <c r="B286" s="1"/>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row>
    <row r="287" spans="2:230" x14ac:dyDescent="0.25">
      <c r="B287" s="1"/>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row>
    <row r="288" spans="2:230" x14ac:dyDescent="0.25">
      <c r="B288" s="1"/>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row>
    <row r="289" spans="2:230" x14ac:dyDescent="0.25">
      <c r="B289" s="1"/>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row>
    <row r="290" spans="2:230" x14ac:dyDescent="0.25">
      <c r="B290" s="1"/>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row>
    <row r="291" spans="2:230" x14ac:dyDescent="0.25">
      <c r="B291" s="1"/>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row>
    <row r="292" spans="2:230" x14ac:dyDescent="0.25">
      <c r="B292" s="1"/>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row>
    <row r="293" spans="2:230" x14ac:dyDescent="0.25">
      <c r="B293" s="1"/>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row>
    <row r="294" spans="2:230" x14ac:dyDescent="0.25">
      <c r="B294" s="1"/>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row>
    <row r="295" spans="2:230" x14ac:dyDescent="0.25">
      <c r="B295" s="1"/>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row>
    <row r="296" spans="2:230" x14ac:dyDescent="0.25">
      <c r="B296" s="1"/>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row>
    <row r="297" spans="2:230" x14ac:dyDescent="0.25">
      <c r="B297" s="1"/>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row>
    <row r="298" spans="2:230" x14ac:dyDescent="0.25">
      <c r="B298" s="1"/>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row>
    <row r="299" spans="2:230" x14ac:dyDescent="0.25">
      <c r="B299" s="1"/>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row>
    <row r="300" spans="2:230" x14ac:dyDescent="0.25">
      <c r="B300" s="1"/>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EB1E-4A32-4882-8916-EDCF66A76A13}">
  <dimension ref="A1:HV31"/>
  <sheetViews>
    <sheetView showZeros="0" workbookViewId="0">
      <selection activeCell="C20" sqref="C20"/>
    </sheetView>
  </sheetViews>
  <sheetFormatPr baseColWidth="10" defaultColWidth="9.140625" defaultRowHeight="15" x14ac:dyDescent="0.25"/>
  <cols>
    <col min="1" max="1" width="10.7109375" customWidth="1"/>
    <col min="2" max="2" width="85.7109375" customWidth="1"/>
    <col min="3" max="230" width="11.42578125" customWidth="1"/>
  </cols>
  <sheetData>
    <row r="1" spans="1:230" x14ac:dyDescent="0.25">
      <c r="A1" s="53" t="s">
        <v>205</v>
      </c>
      <c r="AP1" s="5"/>
    </row>
    <row r="2" spans="1:230" x14ac:dyDescent="0.25">
      <c r="C2">
        <v>0.31849405219288912</v>
      </c>
      <c r="AP2" s="5"/>
    </row>
    <row r="3" spans="1:230" ht="12.75" customHeight="1" x14ac:dyDescent="0.25">
      <c r="C3" s="2">
        <v>1975</v>
      </c>
      <c r="D3" s="2">
        <v>1976</v>
      </c>
      <c r="E3" s="2">
        <v>1977</v>
      </c>
      <c r="F3" s="2">
        <v>1978</v>
      </c>
      <c r="G3" s="2">
        <v>1979</v>
      </c>
      <c r="H3" s="2">
        <v>1980</v>
      </c>
      <c r="I3" s="2">
        <v>1981</v>
      </c>
      <c r="J3" s="2">
        <v>1982</v>
      </c>
      <c r="K3" s="2">
        <v>1983</v>
      </c>
      <c r="L3" s="2">
        <v>1984</v>
      </c>
      <c r="M3" s="2">
        <v>1985</v>
      </c>
      <c r="N3" s="2">
        <v>1986</v>
      </c>
      <c r="O3" s="2">
        <v>1987</v>
      </c>
      <c r="P3" s="2">
        <v>1988</v>
      </c>
      <c r="Q3" s="2">
        <v>1989</v>
      </c>
      <c r="R3" s="2">
        <v>1990</v>
      </c>
      <c r="S3" s="2">
        <v>1991</v>
      </c>
      <c r="T3" s="2">
        <v>1992</v>
      </c>
      <c r="U3" s="2">
        <v>1993</v>
      </c>
      <c r="V3" s="2">
        <v>1994</v>
      </c>
      <c r="W3" s="2">
        <v>1995</v>
      </c>
      <c r="X3" s="2">
        <v>1996</v>
      </c>
      <c r="Y3" s="2">
        <v>1997</v>
      </c>
      <c r="Z3" s="2">
        <v>1998</v>
      </c>
      <c r="AA3" s="2">
        <v>1999</v>
      </c>
      <c r="AB3" s="2">
        <v>2000</v>
      </c>
      <c r="AC3" s="2">
        <v>2001</v>
      </c>
      <c r="AD3" s="2">
        <v>2002</v>
      </c>
      <c r="AE3" s="2">
        <v>2003</v>
      </c>
      <c r="AF3" s="2">
        <v>2004</v>
      </c>
      <c r="AG3" s="2">
        <v>2005</v>
      </c>
      <c r="AH3" s="2">
        <v>2006</v>
      </c>
      <c r="AI3" s="2">
        <v>2007</v>
      </c>
      <c r="AJ3" s="2">
        <v>2008</v>
      </c>
      <c r="AK3" s="2">
        <v>2009</v>
      </c>
      <c r="AL3" s="2">
        <v>2010</v>
      </c>
      <c r="AM3" s="2">
        <v>2011</v>
      </c>
      <c r="AN3" s="2">
        <v>2012</v>
      </c>
      <c r="AO3" s="2">
        <v>2013</v>
      </c>
      <c r="AP3" s="6">
        <v>2014</v>
      </c>
      <c r="AQ3" s="2">
        <v>2015</v>
      </c>
      <c r="AR3" s="2">
        <v>2016</v>
      </c>
      <c r="AS3" s="2">
        <v>2017</v>
      </c>
      <c r="AT3" s="2">
        <v>2018</v>
      </c>
      <c r="AU3" s="2">
        <v>2019</v>
      </c>
      <c r="AV3" s="2">
        <v>2020</v>
      </c>
      <c r="AW3" s="2">
        <v>2021</v>
      </c>
      <c r="AX3" s="2">
        <v>2022</v>
      </c>
      <c r="AY3" s="2">
        <v>2023</v>
      </c>
      <c r="AZ3" s="2"/>
    </row>
    <row r="4" spans="1:230" x14ac:dyDescent="0.25">
      <c r="A4" t="s">
        <v>1</v>
      </c>
      <c r="B4" s="1" t="s">
        <v>2</v>
      </c>
      <c r="C4" s="4">
        <f>'t_5205 valeur'!C26/'t_5205 valeur'!C$55</f>
        <v>0.28976898124950551</v>
      </c>
      <c r="D4" s="4">
        <f>'t_5205 valeur'!D26/'t_5205 valeur'!D$55</f>
        <v>0.29237031708514594</v>
      </c>
      <c r="E4" s="4">
        <f>'t_5205 valeur'!E26/'t_5205 valeur'!E$55</f>
        <v>0.29643074119076551</v>
      </c>
      <c r="F4" s="4">
        <f>'t_5205 valeur'!F26/'t_5205 valeur'!F$55</f>
        <v>0.29718472914051514</v>
      </c>
      <c r="G4" s="4">
        <f>'t_5205 valeur'!G26/'t_5205 valeur'!G$55</f>
        <v>0.29966275148273058</v>
      </c>
      <c r="H4" s="4">
        <f>'t_5205 valeur'!H26/'t_5205 valeur'!H$55</f>
        <v>0.30321512061340627</v>
      </c>
      <c r="I4" s="4">
        <f>'t_5205 valeur'!I26/'t_5205 valeur'!I$55</f>
        <v>0.30953793881849173</v>
      </c>
      <c r="J4" s="4">
        <f>'t_5205 valeur'!J26/'t_5205 valeur'!J$55</f>
        <v>0.30861809423453257</v>
      </c>
      <c r="K4" s="4">
        <f>'t_5205 valeur'!K26/'t_5205 valeur'!K$55</f>
        <v>0.3138461677704894</v>
      </c>
      <c r="L4" s="4">
        <f>'t_5205 valeur'!L26/'t_5205 valeur'!L$55</f>
        <v>0.3194324780504616</v>
      </c>
      <c r="M4" s="4">
        <f>'t_5205 valeur'!M26/'t_5205 valeur'!M$55</f>
        <v>0.3229671420000923</v>
      </c>
      <c r="N4" s="4">
        <f>'t_5205 valeur'!N26/'t_5205 valeur'!N$55</f>
        <v>0.32722176786063234</v>
      </c>
      <c r="O4" s="4">
        <f>'t_5205 valeur'!O26/'t_5205 valeur'!O$55</f>
        <v>0.33408843195741378</v>
      </c>
      <c r="P4" s="4">
        <f>'t_5205 valeur'!P26/'t_5205 valeur'!P$55</f>
        <v>0.34094438641919472</v>
      </c>
      <c r="Q4" s="4">
        <f>'t_5205 valeur'!Q26/'t_5205 valeur'!Q$55</f>
        <v>0.34658830301013566</v>
      </c>
      <c r="R4" s="4">
        <f>'t_5205 valeur'!R26/'t_5205 valeur'!R$55</f>
        <v>0.34862982490399014</v>
      </c>
      <c r="S4" s="4">
        <f>'t_5205 valeur'!S26/'t_5205 valeur'!S$55</f>
        <v>0.34962168421539058</v>
      </c>
      <c r="T4" s="4">
        <f>'t_5205 valeur'!T26/'t_5205 valeur'!T$55</f>
        <v>0.35647448420822619</v>
      </c>
      <c r="U4" s="4">
        <f>'t_5205 valeur'!U26/'t_5205 valeur'!U$55</f>
        <v>0.35954378405778736</v>
      </c>
      <c r="V4" s="4">
        <f>'t_5205 valeur'!V26/'t_5205 valeur'!V$55</f>
        <v>0.36051389940535061</v>
      </c>
      <c r="W4" s="4">
        <f>'t_5205 valeur'!W26/'t_5205 valeur'!W$55</f>
        <v>0.36030770517162092</v>
      </c>
      <c r="X4" s="4">
        <f>'t_5205 valeur'!X26/'t_5205 valeur'!X$55</f>
        <v>0.36131766118603365</v>
      </c>
      <c r="Y4" s="4">
        <f>'t_5205 valeur'!Y26/'t_5205 valeur'!Y$55</f>
        <v>0.3662072636263774</v>
      </c>
      <c r="Z4" s="4">
        <f>'t_5205 valeur'!Z26/'t_5205 valeur'!Z$55</f>
        <v>0.36860463219259659</v>
      </c>
      <c r="AA4" s="4">
        <f>'t_5205 valeur'!AA26/'t_5205 valeur'!AA$55</f>
        <v>0.36917774391845737</v>
      </c>
      <c r="AB4" s="4">
        <f>'t_5205 valeur'!AB26/'t_5205 valeur'!AB$55</f>
        <v>0.37466714966975495</v>
      </c>
      <c r="AC4" s="4">
        <f>'t_5205 valeur'!AC26/'t_5205 valeur'!AC$55</f>
        <v>0.37721566187815447</v>
      </c>
      <c r="AD4" s="4">
        <f>'t_5205 valeur'!AD26/'t_5205 valeur'!AD$55</f>
        <v>0.37765306803949034</v>
      </c>
      <c r="AE4" s="4">
        <f>'t_5205 valeur'!AE26/'t_5205 valeur'!AE$55</f>
        <v>0.37746893584871016</v>
      </c>
      <c r="AF4" s="4">
        <f>'t_5205 valeur'!AF26/'t_5205 valeur'!AF$55</f>
        <v>0.38095499943319966</v>
      </c>
      <c r="AG4" s="4">
        <f>'t_5205 valeur'!AG26/'t_5205 valeur'!AG$55</f>
        <v>0.38356459081551142</v>
      </c>
      <c r="AH4" s="4">
        <f>'t_5205 valeur'!AH26/'t_5205 valeur'!AH$55</f>
        <v>0.38851933323024973</v>
      </c>
      <c r="AI4" s="4">
        <f>'t_5205 valeur'!AI26/'t_5205 valeur'!AI$55</f>
        <v>0.3929292906778647</v>
      </c>
      <c r="AJ4" s="4">
        <f>'t_5205 valeur'!AJ26/'t_5205 valeur'!AJ$55</f>
        <v>0.39441128965534611</v>
      </c>
      <c r="AK4" s="4">
        <f>'t_5205 valeur'!AK26/'t_5205 valeur'!AK$55</f>
        <v>0.39060548524729816</v>
      </c>
      <c r="AL4" s="4">
        <f>'t_5205 valeur'!AL26/'t_5205 valeur'!AL$55</f>
        <v>0.38919687906408418</v>
      </c>
      <c r="AM4" s="4">
        <f>'t_5205 valeur'!AM26/'t_5205 valeur'!AM$55</f>
        <v>0.3869210070454841</v>
      </c>
      <c r="AN4" s="4">
        <f>'t_5205 valeur'!AN26/'t_5205 valeur'!AN$55</f>
        <v>0.38514390015558592</v>
      </c>
      <c r="AO4" s="4">
        <f>'t_5205 valeur'!AO26/'t_5205 valeur'!AO$55</f>
        <v>0.386311085958574</v>
      </c>
      <c r="AP4" s="4">
        <f>'t_5205 valeur'!AP26/'t_5205 valeur'!AP$55</f>
        <v>0.38941236205323509</v>
      </c>
      <c r="AQ4" s="4">
        <f>'t_5205 valeur'!AQ26/'t_5205 valeur'!AQ$55</f>
        <v>0.3916728469050077</v>
      </c>
      <c r="AR4" s="4">
        <f>'t_5205 valeur'!AR26/'t_5205 valeur'!AR$55</f>
        <v>0.39146648678107693</v>
      </c>
      <c r="AS4" s="4">
        <f>'t_5205 valeur'!AS26/'t_5205 valeur'!AS$55</f>
        <v>0.39268877933815638</v>
      </c>
      <c r="AT4" s="4">
        <f>'t_5205 valeur'!AT26/'t_5205 valeur'!AT$55</f>
        <v>0.39578271842384716</v>
      </c>
      <c r="AU4" s="4">
        <f>'t_5205 valeur'!AU26/'t_5205 valeur'!AU$55</f>
        <v>0.39817723549157041</v>
      </c>
      <c r="AV4" s="4">
        <f>'t_5205 valeur'!AV26/'t_5205 valeur'!AV$55</f>
        <v>0.38008552561357017</v>
      </c>
      <c r="AW4" s="4">
        <f>'t_5205 valeur'!AW26/'t_5205 valeur'!AW$55</f>
        <v>0.37769714573311114</v>
      </c>
      <c r="AX4" s="4">
        <f>'t_5205 valeur'!AX26/'t_5205 valeur'!AX$55</f>
        <v>0.39739138579284689</v>
      </c>
      <c r="AY4" s="4">
        <f>'t_5205 valeur'!AY26/'t_5205 valeur'!AY$55</f>
        <v>0.40929681050656658</v>
      </c>
      <c r="AZ4" s="3"/>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row>
    <row r="5" spans="1:230" x14ac:dyDescent="0.25">
      <c r="A5" t="s">
        <v>3</v>
      </c>
      <c r="B5" s="1" t="s">
        <v>4</v>
      </c>
      <c r="C5" s="4">
        <f>'t_5205 valeur'!C27/'t_5205 valeur'!C$55</f>
        <v>6.3714760410348362E-2</v>
      </c>
      <c r="D5" s="4">
        <f>'t_5205 valeur'!D27/'t_5205 valeur'!D$55</f>
        <v>6.4735838500097051E-2</v>
      </c>
      <c r="E5" s="4">
        <f>'t_5205 valeur'!E27/'t_5205 valeur'!E$55</f>
        <v>6.6727420008100446E-2</v>
      </c>
      <c r="F5" s="4">
        <f>'t_5205 valeur'!F27/'t_5205 valeur'!F$55</f>
        <v>6.7296816574923812E-2</v>
      </c>
      <c r="G5" s="4">
        <f>'t_5205 valeur'!G27/'t_5205 valeur'!G$55</f>
        <v>6.6771329999612369E-2</v>
      </c>
      <c r="H5" s="4">
        <f>'t_5205 valeur'!H27/'t_5205 valeur'!H$55</f>
        <v>6.7169742581204478E-2</v>
      </c>
      <c r="I5" s="4">
        <f>'t_5205 valeur'!I27/'t_5205 valeur'!I$55</f>
        <v>6.7979776823634819E-2</v>
      </c>
      <c r="J5" s="4">
        <f>'t_5205 valeur'!J27/'t_5205 valeur'!J$55</f>
        <v>6.8478097245220526E-2</v>
      </c>
      <c r="K5" s="4">
        <f>'t_5205 valeur'!K27/'t_5205 valeur'!K$55</f>
        <v>6.8550896144125226E-2</v>
      </c>
      <c r="L5" s="4">
        <f>'t_5205 valeur'!L27/'t_5205 valeur'!L$55</f>
        <v>6.7813641204717723E-2</v>
      </c>
      <c r="M5" s="4">
        <f>'t_5205 valeur'!M27/'t_5205 valeur'!M$55</f>
        <v>6.8058055286353766E-2</v>
      </c>
      <c r="N5" s="4">
        <f>'t_5205 valeur'!N27/'t_5205 valeur'!N$55</f>
        <v>6.79087625844087E-2</v>
      </c>
      <c r="O5" s="4">
        <f>'t_5205 valeur'!O27/'t_5205 valeur'!O$55</f>
        <v>6.8761809093300805E-2</v>
      </c>
      <c r="P5" s="4">
        <f>'t_5205 valeur'!P27/'t_5205 valeur'!P$55</f>
        <v>7.0256864995003027E-2</v>
      </c>
      <c r="Q5" s="4">
        <f>'t_5205 valeur'!Q27/'t_5205 valeur'!Q$55</f>
        <v>7.111486840961348E-2</v>
      </c>
      <c r="R5" s="4">
        <f>'t_5205 valeur'!R27/'t_5205 valeur'!R$55</f>
        <v>7.2421317168012367E-2</v>
      </c>
      <c r="S5" s="4">
        <f>'t_5205 valeur'!S27/'t_5205 valeur'!S$55</f>
        <v>7.2815764901917879E-2</v>
      </c>
      <c r="T5" s="4">
        <f>'t_5205 valeur'!T27/'t_5205 valeur'!T$55</f>
        <v>7.2748036596437651E-2</v>
      </c>
      <c r="U5" s="4">
        <f>'t_5205 valeur'!U27/'t_5205 valeur'!U$55</f>
        <v>7.1789380306678488E-2</v>
      </c>
      <c r="V5" s="4">
        <f>'t_5205 valeur'!V27/'t_5205 valeur'!V$55</f>
        <v>7.1033594854100032E-2</v>
      </c>
      <c r="W5" s="4">
        <f>'t_5205 valeur'!W27/'t_5205 valeur'!W$55</f>
        <v>7.0712464090113655E-2</v>
      </c>
      <c r="X5" s="4">
        <f>'t_5205 valeur'!X27/'t_5205 valeur'!X$55</f>
        <v>6.8931276556438215E-2</v>
      </c>
      <c r="Y5" s="4">
        <f>'t_5205 valeur'!Y27/'t_5205 valeur'!Y$55</f>
        <v>7.0404176528543763E-2</v>
      </c>
      <c r="Z5" s="4">
        <f>'t_5205 valeur'!Z27/'t_5205 valeur'!Z$55</f>
        <v>7.2297661063587967E-2</v>
      </c>
      <c r="AA5" s="4">
        <f>'t_5205 valeur'!AA27/'t_5205 valeur'!AA$55</f>
        <v>7.4182735249303841E-2</v>
      </c>
      <c r="AB5" s="4">
        <f>'t_5205 valeur'!AB27/'t_5205 valeur'!AB$55</f>
        <v>7.5422917173240983E-2</v>
      </c>
      <c r="AC5" s="4">
        <f>'t_5205 valeur'!AC27/'t_5205 valeur'!AC$55</f>
        <v>7.5314906027589584E-2</v>
      </c>
      <c r="AD5" s="4">
        <f>'t_5205 valeur'!AD27/'t_5205 valeur'!AD$55</f>
        <v>7.5601060175091744E-2</v>
      </c>
      <c r="AE5" s="4">
        <f>'t_5205 valeur'!AE27/'t_5205 valeur'!AE$55</f>
        <v>7.5621944998049376E-2</v>
      </c>
      <c r="AF5" s="4">
        <f>'t_5205 valeur'!AF27/'t_5205 valeur'!AF$55</f>
        <v>7.5624707082636133E-2</v>
      </c>
      <c r="AG5" s="4">
        <f>'t_5205 valeur'!AG27/'t_5205 valeur'!AG$55</f>
        <v>7.5947219389908879E-2</v>
      </c>
      <c r="AH5" s="4">
        <f>'t_5205 valeur'!AH27/'t_5205 valeur'!AH$55</f>
        <v>7.6622731804121422E-2</v>
      </c>
      <c r="AI5" s="4">
        <f>'t_5205 valeur'!AI27/'t_5205 valeur'!AI$55</f>
        <v>7.6803172784663878E-2</v>
      </c>
      <c r="AJ5" s="4">
        <f>'t_5205 valeur'!AJ27/'t_5205 valeur'!AJ$55</f>
        <v>7.6432520711251159E-2</v>
      </c>
      <c r="AK5" s="4">
        <f>'t_5205 valeur'!AK27/'t_5205 valeur'!AK$55</f>
        <v>7.6041929871423733E-2</v>
      </c>
      <c r="AL5" s="4">
        <f>'t_5205 valeur'!AL27/'t_5205 valeur'!AL$55</f>
        <v>7.5474320076303891E-2</v>
      </c>
      <c r="AM5" s="4">
        <f>'t_5205 valeur'!AM27/'t_5205 valeur'!AM$55</f>
        <v>7.6294582029565017E-2</v>
      </c>
      <c r="AN5" s="4">
        <f>'t_5205 valeur'!AN27/'t_5205 valeur'!AN$55</f>
        <v>7.6614961844400586E-2</v>
      </c>
      <c r="AO5" s="4">
        <f>'t_5205 valeur'!AO27/'t_5205 valeur'!AO$55</f>
        <v>7.6660549020545588E-2</v>
      </c>
      <c r="AP5" s="4">
        <f>'t_5205 valeur'!AP27/'t_5205 valeur'!AP$55</f>
        <v>7.8473900383403503E-2</v>
      </c>
      <c r="AQ5" s="4">
        <f>'t_5205 valeur'!AQ27/'t_5205 valeur'!AQ$55</f>
        <v>7.873333191333079E-2</v>
      </c>
      <c r="AR5" s="4">
        <f>'t_5205 valeur'!AR27/'t_5205 valeur'!AR$55</f>
        <v>7.9196663478016738E-2</v>
      </c>
      <c r="AS5" s="4">
        <f>'t_5205 valeur'!AS27/'t_5205 valeur'!AS$55</f>
        <v>8.166823310308681E-2</v>
      </c>
      <c r="AT5" s="4">
        <f>'t_5205 valeur'!AT27/'t_5205 valeur'!AT$55</f>
        <v>8.4052664070834074E-2</v>
      </c>
      <c r="AU5" s="4">
        <f>'t_5205 valeur'!AU27/'t_5205 valeur'!AU$55</f>
        <v>8.6922838549736592E-2</v>
      </c>
      <c r="AV5" s="4">
        <f>'t_5205 valeur'!AV27/'t_5205 valeur'!AV$55</f>
        <v>6.1934808776648101E-2</v>
      </c>
      <c r="AW5" s="4">
        <f>'t_5205 valeur'!AW27/'t_5205 valeur'!AW$55</f>
        <v>6.7996001285301144E-2</v>
      </c>
      <c r="AX5" s="4">
        <f>'t_5205 valeur'!AX27/'t_5205 valeur'!AX$55</f>
        <v>8.9677134484927146E-2</v>
      </c>
      <c r="AY5" s="4">
        <f>'t_5205 valeur'!AY27/'t_5205 valeur'!AY$55</f>
        <v>9.3401375859912442E-2</v>
      </c>
      <c r="AZ5" s="3"/>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row>
    <row r="6" spans="1:230" x14ac:dyDescent="0.25">
      <c r="A6" t="s">
        <v>5</v>
      </c>
      <c r="B6" s="1" t="s">
        <v>6</v>
      </c>
      <c r="C6" s="4">
        <f>'t_5205 valeur'!C28/'t_5205 valeur'!C$55</f>
        <v>3.2107914238244674E-3</v>
      </c>
      <c r="D6" s="4">
        <f>'t_5205 valeur'!D28/'t_5205 valeur'!D$55</f>
        <v>3.2770412998549877E-3</v>
      </c>
      <c r="E6" s="4">
        <f>'t_5205 valeur'!E28/'t_5205 valeur'!E$55</f>
        <v>3.1591737545565005E-3</v>
      </c>
      <c r="F6" s="4">
        <f>'t_5205 valeur'!F28/'t_5205 valeur'!F$55</f>
        <v>3.2512896486566805E-3</v>
      </c>
      <c r="G6" s="4">
        <f>'t_5205 valeur'!G28/'t_5205 valeur'!G$55</f>
        <v>3.0972593712447188E-3</v>
      </c>
      <c r="H6" s="4">
        <f>'t_5205 valeur'!H28/'t_5205 valeur'!H$55</f>
        <v>3.0326234723032763E-3</v>
      </c>
      <c r="I6" s="4">
        <f>'t_5205 valeur'!I28/'t_5205 valeur'!I$55</f>
        <v>3.0486031114369161E-3</v>
      </c>
      <c r="J6" s="4">
        <f>'t_5205 valeur'!J28/'t_5205 valeur'!J$55</f>
        <v>3.0182146620502783E-3</v>
      </c>
      <c r="K6" s="4">
        <f>'t_5205 valeur'!K28/'t_5205 valeur'!K$55</f>
        <v>2.9664056259885194E-3</v>
      </c>
      <c r="L6" s="4">
        <f>'t_5205 valeur'!L28/'t_5205 valeur'!L$55</f>
        <v>2.9356015388032957E-3</v>
      </c>
      <c r="M6" s="4">
        <f>'t_5205 valeur'!M28/'t_5205 valeur'!M$55</f>
        <v>2.8862276370237045E-3</v>
      </c>
      <c r="N6" s="4">
        <f>'t_5205 valeur'!N28/'t_5205 valeur'!N$55</f>
        <v>2.9638046711588143E-3</v>
      </c>
      <c r="O6" s="4">
        <f>'t_5205 valeur'!O28/'t_5205 valeur'!O$55</f>
        <v>3.3330258271063321E-3</v>
      </c>
      <c r="P6" s="4">
        <f>'t_5205 valeur'!P28/'t_5205 valeur'!P$55</f>
        <v>3.4310893386784512E-3</v>
      </c>
      <c r="Q6" s="4">
        <f>'t_5205 valeur'!Q28/'t_5205 valeur'!Q$55</f>
        <v>3.4355298540349483E-3</v>
      </c>
      <c r="R6" s="4">
        <f>'t_5205 valeur'!R28/'t_5205 valeur'!R$55</f>
        <v>3.471072509049127E-3</v>
      </c>
      <c r="S6" s="4">
        <f>'t_5205 valeur'!S28/'t_5205 valeur'!S$55</f>
        <v>3.4454123010053536E-3</v>
      </c>
      <c r="T6" s="4">
        <f>'t_5205 valeur'!T28/'t_5205 valeur'!T$55</f>
        <v>3.3961223592579781E-3</v>
      </c>
      <c r="U6" s="4">
        <f>'t_5205 valeur'!U28/'t_5205 valeur'!U$55</f>
        <v>3.3595235077936887E-3</v>
      </c>
      <c r="V6" s="4">
        <f>'t_5205 valeur'!V28/'t_5205 valeur'!V$55</f>
        <v>3.3974679922752311E-3</v>
      </c>
      <c r="W6" s="4">
        <f>'t_5205 valeur'!W28/'t_5205 valeur'!W$55</f>
        <v>3.4616831807349809E-3</v>
      </c>
      <c r="X6" s="4">
        <f>'t_5205 valeur'!X28/'t_5205 valeur'!X$55</f>
        <v>3.1960096065028636E-3</v>
      </c>
      <c r="Y6" s="4">
        <f>'t_5205 valeur'!Y28/'t_5205 valeur'!Y$55</f>
        <v>3.1165419068434818E-3</v>
      </c>
      <c r="Z6" s="4">
        <f>'t_5205 valeur'!Z28/'t_5205 valeur'!Z$55</f>
        <v>3.0932039785302929E-3</v>
      </c>
      <c r="AA6" s="4">
        <f>'t_5205 valeur'!AA28/'t_5205 valeur'!AA$55</f>
        <v>3.2102138391215257E-3</v>
      </c>
      <c r="AB6" s="4">
        <f>'t_5205 valeur'!AB28/'t_5205 valeur'!AB$55</f>
        <v>3.1808730777056035E-3</v>
      </c>
      <c r="AC6" s="4">
        <f>'t_5205 valeur'!AC28/'t_5205 valeur'!AC$55</f>
        <v>3.1866340203145541E-3</v>
      </c>
      <c r="AD6" s="4">
        <f>'t_5205 valeur'!AD28/'t_5205 valeur'!AD$55</f>
        <v>3.2451165433241814E-3</v>
      </c>
      <c r="AE6" s="4">
        <f>'t_5205 valeur'!AE28/'t_5205 valeur'!AE$55</f>
        <v>3.1801147065521132E-3</v>
      </c>
      <c r="AF6" s="4">
        <f>'t_5205 valeur'!AF28/'t_5205 valeur'!AF$55</f>
        <v>3.1893096371293172E-3</v>
      </c>
      <c r="AG6" s="4">
        <f>'t_5205 valeur'!AG28/'t_5205 valeur'!AG$55</f>
        <v>3.2042123174240308E-3</v>
      </c>
      <c r="AH6" s="4">
        <f>'t_5205 valeur'!AH28/'t_5205 valeur'!AH$55</f>
        <v>3.1865272292287143E-3</v>
      </c>
      <c r="AI6" s="4">
        <f>'t_5205 valeur'!AI28/'t_5205 valeur'!AI$55</f>
        <v>3.1955195858380751E-3</v>
      </c>
      <c r="AJ6" s="4">
        <f>'t_5205 valeur'!AJ28/'t_5205 valeur'!AJ$55</f>
        <v>3.1404120306918622E-3</v>
      </c>
      <c r="AK6" s="4">
        <f>'t_5205 valeur'!AK28/'t_5205 valeur'!AK$55</f>
        <v>3.0054072785289897E-3</v>
      </c>
      <c r="AL6" s="4">
        <f>'t_5205 valeur'!AL28/'t_5205 valeur'!AL$55</f>
        <v>2.9098228629540809E-3</v>
      </c>
      <c r="AM6" s="4">
        <f>'t_5205 valeur'!AM28/'t_5205 valeur'!AM$55</f>
        <v>2.8503741843602581E-3</v>
      </c>
      <c r="AN6" s="4">
        <f>'t_5205 valeur'!AN28/'t_5205 valeur'!AN$55</f>
        <v>2.7257848334018087E-3</v>
      </c>
      <c r="AO6" s="4">
        <f>'t_5205 valeur'!AO28/'t_5205 valeur'!AO$55</f>
        <v>2.7273675323700531E-3</v>
      </c>
      <c r="AP6" s="4">
        <f>'t_5205 valeur'!AP28/'t_5205 valeur'!AP$55</f>
        <v>2.6937429101225223E-3</v>
      </c>
      <c r="AQ6" s="4">
        <f>'t_5205 valeur'!AQ28/'t_5205 valeur'!AQ$55</f>
        <v>2.672832059526507E-3</v>
      </c>
      <c r="AR6" s="4">
        <f>'t_5205 valeur'!AR28/'t_5205 valeur'!AR$55</f>
        <v>2.7637083363504819E-3</v>
      </c>
      <c r="AS6" s="4">
        <f>'t_5205 valeur'!AS28/'t_5205 valeur'!AS$55</f>
        <v>2.8710084525611392E-3</v>
      </c>
      <c r="AT6" s="4">
        <f>'t_5205 valeur'!AT28/'t_5205 valeur'!AT$55</f>
        <v>2.9628976353600236E-3</v>
      </c>
      <c r="AU6" s="4">
        <f>'t_5205 valeur'!AU28/'t_5205 valeur'!AU$55</f>
        <v>3.0698755964110071E-3</v>
      </c>
      <c r="AV6" s="4">
        <f>'t_5205 valeur'!AV28/'t_5205 valeur'!AV$55</f>
        <v>2.9837099063981334E-3</v>
      </c>
      <c r="AW6" s="4">
        <f>'t_5205 valeur'!AW28/'t_5205 valeur'!AW$55</f>
        <v>3.1798534802753493E-3</v>
      </c>
      <c r="AX6" s="4">
        <f>'t_5205 valeur'!AX28/'t_5205 valeur'!AX$55</f>
        <v>3.1652327495082754E-3</v>
      </c>
      <c r="AY6" s="4">
        <f>'t_5205 valeur'!AY28/'t_5205 valeur'!AY$55</f>
        <v>3.2100062539086927E-3</v>
      </c>
      <c r="AZ6" s="3"/>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row>
    <row r="7" spans="1:230" x14ac:dyDescent="0.25">
      <c r="A7" t="s">
        <v>7</v>
      </c>
      <c r="B7" s="1" t="s">
        <v>8</v>
      </c>
      <c r="C7" s="4">
        <f>'t_5205 valeur'!C29/'t_5205 valeur'!C$55</f>
        <v>1.9779002610828343E-2</v>
      </c>
      <c r="D7" s="4">
        <f>'t_5205 valeur'!D29/'t_5205 valeur'!D$55</f>
        <v>2.0164651343358566E-2</v>
      </c>
      <c r="E7" s="4">
        <f>'t_5205 valeur'!E29/'t_5205 valeur'!E$55</f>
        <v>2.0235925475901174E-2</v>
      </c>
      <c r="F7" s="4">
        <f>'t_5205 valeur'!F29/'t_5205 valeur'!F$55</f>
        <v>2.0785188667947072E-2</v>
      </c>
      <c r="G7" s="4">
        <f>'t_5205 valeur'!G29/'t_5205 valeur'!G$55</f>
        <v>2.1393960538047062E-2</v>
      </c>
      <c r="H7" s="4">
        <f>'t_5205 valeur'!H29/'t_5205 valeur'!H$55</f>
        <v>2.1707377134896084E-2</v>
      </c>
      <c r="I7" s="4">
        <f>'t_5205 valeur'!I29/'t_5205 valeur'!I$55</f>
        <v>2.1968559825927089E-2</v>
      </c>
      <c r="J7" s="4">
        <f>'t_5205 valeur'!J29/'t_5205 valeur'!J$55</f>
        <v>2.2336795624466856E-2</v>
      </c>
      <c r="K7" s="4">
        <f>'t_5205 valeur'!K29/'t_5205 valeur'!K$55</f>
        <v>2.2380410409345877E-2</v>
      </c>
      <c r="L7" s="4">
        <f>'t_5205 valeur'!L29/'t_5205 valeur'!L$55</f>
        <v>2.2066837875488143E-2</v>
      </c>
      <c r="M7" s="4">
        <f>'t_5205 valeur'!M29/'t_5205 valeur'!M$55</f>
        <v>2.2122617564262311E-2</v>
      </c>
      <c r="N7" s="4">
        <f>'t_5205 valeur'!N29/'t_5205 valeur'!N$55</f>
        <v>2.1401637149246922E-2</v>
      </c>
      <c r="O7" s="4">
        <f>'t_5205 valeur'!O29/'t_5205 valeur'!O$55</f>
        <v>2.117522046488108E-2</v>
      </c>
      <c r="P7" s="4">
        <f>'t_5205 valeur'!P29/'t_5205 valeur'!P$55</f>
        <v>2.1170722443862578E-2</v>
      </c>
      <c r="Q7" s="4">
        <f>'t_5205 valeur'!Q29/'t_5205 valeur'!Q$55</f>
        <v>2.1001399993404737E-2</v>
      </c>
      <c r="R7" s="4">
        <f>'t_5205 valeur'!R29/'t_5205 valeur'!R$55</f>
        <v>2.1386787566966371E-2</v>
      </c>
      <c r="S7" s="4">
        <f>'t_5205 valeur'!S29/'t_5205 valeur'!S$55</f>
        <v>2.0930709836482226E-2</v>
      </c>
      <c r="T7" s="4">
        <f>'t_5205 valeur'!T29/'t_5205 valeur'!T$55</f>
        <v>2.1330145756212785E-2</v>
      </c>
      <c r="U7" s="4">
        <f>'t_5205 valeur'!U29/'t_5205 valeur'!U$55</f>
        <v>2.075529083766316E-2</v>
      </c>
      <c r="V7" s="4">
        <f>'t_5205 valeur'!V29/'t_5205 valeur'!V$55</f>
        <v>2.0663511317083039E-2</v>
      </c>
      <c r="W7" s="4">
        <f>'t_5205 valeur'!W29/'t_5205 valeur'!W$55</f>
        <v>2.0306630114732462E-2</v>
      </c>
      <c r="X7" s="4">
        <f>'t_5205 valeur'!X29/'t_5205 valeur'!X$55</f>
        <v>2.086412340661371E-2</v>
      </c>
      <c r="Y7" s="4">
        <f>'t_5205 valeur'!Y29/'t_5205 valeur'!Y$55</f>
        <v>2.1556459010452646E-2</v>
      </c>
      <c r="Z7" s="4">
        <f>'t_5205 valeur'!Z29/'t_5205 valeur'!Z$55</f>
        <v>2.1915632970248032E-2</v>
      </c>
      <c r="AA7" s="4">
        <f>'t_5205 valeur'!AA29/'t_5205 valeur'!AA$55</f>
        <v>2.2546104134923552E-2</v>
      </c>
      <c r="AB7" s="4">
        <f>'t_5205 valeur'!AB29/'t_5205 valeur'!AB$55</f>
        <v>2.2648213302103547E-2</v>
      </c>
      <c r="AC7" s="4">
        <f>'t_5205 valeur'!AC29/'t_5205 valeur'!AC$55</f>
        <v>2.2563271331898869E-2</v>
      </c>
      <c r="AD7" s="4">
        <f>'t_5205 valeur'!AD29/'t_5205 valeur'!AD$55</f>
        <v>2.2679220183947881E-2</v>
      </c>
      <c r="AE7" s="4">
        <f>'t_5205 valeur'!AE29/'t_5205 valeur'!AE$55</f>
        <v>2.2553835996815472E-2</v>
      </c>
      <c r="AF7" s="4">
        <f>'t_5205 valeur'!AF29/'t_5205 valeur'!AF$55</f>
        <v>2.3073851552440881E-2</v>
      </c>
      <c r="AG7" s="4">
        <f>'t_5205 valeur'!AG29/'t_5205 valeur'!AG$55</f>
        <v>2.3277015398403655E-2</v>
      </c>
      <c r="AH7" s="4">
        <f>'t_5205 valeur'!AH29/'t_5205 valeur'!AH$55</f>
        <v>2.3649921793717235E-2</v>
      </c>
      <c r="AI7" s="4">
        <f>'t_5205 valeur'!AI29/'t_5205 valeur'!AI$55</f>
        <v>2.3632431291871075E-2</v>
      </c>
      <c r="AJ7" s="4">
        <f>'t_5205 valeur'!AJ29/'t_5205 valeur'!AJ$55</f>
        <v>2.4293767019558331E-2</v>
      </c>
      <c r="AK7" s="4">
        <f>'t_5205 valeur'!AK29/'t_5205 valeur'!AK$55</f>
        <v>2.475003068215454E-2</v>
      </c>
      <c r="AL7" s="4">
        <f>'t_5205 valeur'!AL29/'t_5205 valeur'!AL$55</f>
        <v>2.4547507104361297E-2</v>
      </c>
      <c r="AM7" s="4">
        <f>'t_5205 valeur'!AM29/'t_5205 valeur'!AM$55</f>
        <v>2.5009072173418877E-2</v>
      </c>
      <c r="AN7" s="4">
        <f>'t_5205 valeur'!AN29/'t_5205 valeur'!AN$55</f>
        <v>2.5247354702265089E-2</v>
      </c>
      <c r="AO7" s="4">
        <f>'t_5205 valeur'!AO29/'t_5205 valeur'!AO$55</f>
        <v>2.5500155764171053E-2</v>
      </c>
      <c r="AP7" s="4">
        <f>'t_5205 valeur'!AP29/'t_5205 valeur'!AP$55</f>
        <v>2.5776117844191176E-2</v>
      </c>
      <c r="AQ7" s="4">
        <f>'t_5205 valeur'!AQ29/'t_5205 valeur'!AQ$55</f>
        <v>2.587373724660216E-2</v>
      </c>
      <c r="AR7" s="4">
        <f>'t_5205 valeur'!AR29/'t_5205 valeur'!AR$55</f>
        <v>2.5332616839882766E-2</v>
      </c>
      <c r="AS7" s="4">
        <f>'t_5205 valeur'!AS29/'t_5205 valeur'!AS$55</f>
        <v>2.6057778270666583E-2</v>
      </c>
      <c r="AT7" s="4">
        <f>'t_5205 valeur'!AT29/'t_5205 valeur'!AT$55</f>
        <v>2.635921796416011E-2</v>
      </c>
      <c r="AU7" s="4">
        <f>'t_5205 valeur'!AU29/'t_5205 valeur'!AU$55</f>
        <v>2.6989594002890683E-2</v>
      </c>
      <c r="AV7" s="4">
        <f>'t_5205 valeur'!AV29/'t_5205 valeur'!AV$55</f>
        <v>1.7213094019561937E-2</v>
      </c>
      <c r="AW7" s="4">
        <f>'t_5205 valeur'!AW29/'t_5205 valeur'!AW$55</f>
        <v>1.9227114786836953E-2</v>
      </c>
      <c r="AX7" s="4">
        <f>'t_5205 valeur'!AX29/'t_5205 valeur'!AX$55</f>
        <v>2.552096016698556E-2</v>
      </c>
      <c r="AY7" s="4">
        <f>'t_5205 valeur'!AY29/'t_5205 valeur'!AY$55</f>
        <v>2.7032395247029391E-2</v>
      </c>
      <c r="AZ7" s="3"/>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row>
    <row r="8" spans="1:230" x14ac:dyDescent="0.25">
      <c r="A8" t="s">
        <v>9</v>
      </c>
      <c r="B8" s="1" t="s">
        <v>10</v>
      </c>
      <c r="C8" s="4">
        <f>'t_5205 valeur'!C30/'t_5205 valeur'!C$55</f>
        <v>4.0724966375695552E-2</v>
      </c>
      <c r="D8" s="4">
        <f>'t_5205 valeur'!D30/'t_5205 valeur'!D$55</f>
        <v>4.1288436725699082E-2</v>
      </c>
      <c r="E8" s="4">
        <f>'t_5205 valeur'!E30/'t_5205 valeur'!E$55</f>
        <v>4.3332320777642763E-2</v>
      </c>
      <c r="F8" s="4">
        <f>'t_5205 valeur'!F30/'t_5205 valeur'!F$55</f>
        <v>4.3260338258320062E-2</v>
      </c>
      <c r="G8" s="4">
        <f>'t_5205 valeur'!G30/'t_5205 valeur'!G$55</f>
        <v>4.228398651005931E-2</v>
      </c>
      <c r="H8" s="4">
        <f>'t_5205 valeur'!H30/'t_5205 valeur'!H$55</f>
        <v>4.242974197400512E-2</v>
      </c>
      <c r="I8" s="4">
        <f>'t_5205 valeur'!I30/'t_5205 valeur'!I$55</f>
        <v>4.296261388627081E-2</v>
      </c>
      <c r="J8" s="4">
        <f>'t_5205 valeur'!J30/'t_5205 valeur'!J$55</f>
        <v>4.3123086958703392E-2</v>
      </c>
      <c r="K8" s="4">
        <f>'t_5205 valeur'!K30/'t_5205 valeur'!K$55</f>
        <v>4.3204080108790843E-2</v>
      </c>
      <c r="L8" s="4">
        <f>'t_5205 valeur'!L30/'t_5205 valeur'!L$55</f>
        <v>4.2813277887695594E-2</v>
      </c>
      <c r="M8" s="4">
        <f>'t_5205 valeur'!M30/'t_5205 valeur'!M$55</f>
        <v>4.3051132954912544E-2</v>
      </c>
      <c r="N8" s="4">
        <f>'t_5205 valeur'!N30/'t_5205 valeur'!N$55</f>
        <v>4.3543320764002975E-2</v>
      </c>
      <c r="O8" s="4">
        <f>'t_5205 valeur'!O30/'t_5205 valeur'!O$55</f>
        <v>4.4253562801313387E-2</v>
      </c>
      <c r="P8" s="4">
        <f>'t_5205 valeur'!P30/'t_5205 valeur'!P$55</f>
        <v>4.5655053212461993E-2</v>
      </c>
      <c r="Q8" s="4">
        <f>'t_5205 valeur'!Q30/'t_5205 valeur'!Q$55</f>
        <v>4.6677938562173789E-2</v>
      </c>
      <c r="R8" s="4">
        <f>'t_5205 valeur'!R30/'t_5205 valeur'!R$55</f>
        <v>4.7564872123594518E-2</v>
      </c>
      <c r="S8" s="4">
        <f>'t_5205 valeur'!S30/'t_5205 valeur'!S$55</f>
        <v>4.8441001901432662E-2</v>
      </c>
      <c r="T8" s="4">
        <f>'t_5205 valeur'!T30/'t_5205 valeur'!T$55</f>
        <v>4.8021768480966891E-2</v>
      </c>
      <c r="U8" s="4">
        <f>'t_5205 valeur'!U30/'t_5205 valeur'!U$55</f>
        <v>4.7673298694715496E-2</v>
      </c>
      <c r="V8" s="4">
        <f>'t_5205 valeur'!V30/'t_5205 valeur'!V$55</f>
        <v>4.6972615544741768E-2</v>
      </c>
      <c r="W8" s="4">
        <f>'t_5205 valeur'!W30/'t_5205 valeur'!W$55</f>
        <v>4.6945345302300032E-2</v>
      </c>
      <c r="X8" s="4">
        <f>'t_5205 valeur'!X30/'t_5205 valeur'!X$55</f>
        <v>4.487114354332164E-2</v>
      </c>
      <c r="Y8" s="4">
        <f>'t_5205 valeur'!Y30/'t_5205 valeur'!Y$55</f>
        <v>4.5731175611247635E-2</v>
      </c>
      <c r="Z8" s="4">
        <f>'t_5205 valeur'!Z30/'t_5205 valeur'!Z$55</f>
        <v>4.7288824114809641E-2</v>
      </c>
      <c r="AA8" s="4">
        <f>'t_5205 valeur'!AA30/'t_5205 valeur'!AA$55</f>
        <v>4.8425366468764774E-2</v>
      </c>
      <c r="AB8" s="4">
        <f>'t_5205 valeur'!AB30/'t_5205 valeur'!AB$55</f>
        <v>4.9593830793431826E-2</v>
      </c>
      <c r="AC8" s="4">
        <f>'t_5205 valeur'!AC30/'t_5205 valeur'!AC$55</f>
        <v>4.9565000675376163E-2</v>
      </c>
      <c r="AD8" s="4">
        <f>'t_5205 valeur'!AD30/'t_5205 valeur'!AD$55</f>
        <v>4.9676723447819676E-2</v>
      </c>
      <c r="AE8" s="4">
        <f>'t_5205 valeur'!AE30/'t_5205 valeur'!AE$55</f>
        <v>4.988711166501026E-2</v>
      </c>
      <c r="AF8" s="4">
        <f>'t_5205 valeur'!AF30/'t_5205 valeur'!AF$55</f>
        <v>4.936154589306592E-2</v>
      </c>
      <c r="AG8" s="4">
        <f>'t_5205 valeur'!AG30/'t_5205 valeur'!AG$55</f>
        <v>4.9465991674081194E-2</v>
      </c>
      <c r="AH8" s="4">
        <f>'t_5205 valeur'!AH30/'t_5205 valeur'!AH$55</f>
        <v>4.9787059793423523E-2</v>
      </c>
      <c r="AI8" s="4">
        <f>'t_5205 valeur'!AI30/'t_5205 valeur'!AI$55</f>
        <v>4.9975221906954727E-2</v>
      </c>
      <c r="AJ8" s="4">
        <f>'t_5205 valeur'!AJ30/'t_5205 valeur'!AJ$55</f>
        <v>4.8999061113928967E-2</v>
      </c>
      <c r="AK8" s="4">
        <f>'t_5205 valeur'!AK30/'t_5205 valeur'!AK$55</f>
        <v>4.8286491910740206E-2</v>
      </c>
      <c r="AL8" s="4">
        <f>'t_5205 valeur'!AL30/'t_5205 valeur'!AL$55</f>
        <v>4.8017691947595115E-2</v>
      </c>
      <c r="AM8" s="4">
        <f>'t_5205 valeur'!AM30/'t_5205 valeur'!AM$55</f>
        <v>4.8435820364119385E-2</v>
      </c>
      <c r="AN8" s="4">
        <f>'t_5205 valeur'!AN30/'t_5205 valeur'!AN$55</f>
        <v>4.8641822308733686E-2</v>
      </c>
      <c r="AO8" s="4">
        <f>'t_5205 valeur'!AO30/'t_5205 valeur'!AO$55</f>
        <v>4.8433689963539889E-2</v>
      </c>
      <c r="AP8" s="4">
        <f>'t_5205 valeur'!AP30/'t_5205 valeur'!AP$55</f>
        <v>5.0004039629089794E-2</v>
      </c>
      <c r="AQ8" s="4">
        <f>'t_5205 valeur'!AQ30/'t_5205 valeur'!AQ$55</f>
        <v>5.0186762607202132E-2</v>
      </c>
      <c r="AR8" s="4">
        <f>'t_5205 valeur'!AR30/'t_5205 valeur'!AR$55</f>
        <v>5.1100338301783482E-2</v>
      </c>
      <c r="AS8" s="4">
        <f>'t_5205 valeur'!AS30/'t_5205 valeur'!AS$55</f>
        <v>5.2740065932826832E-2</v>
      </c>
      <c r="AT8" s="4">
        <f>'t_5205 valeur'!AT30/'t_5205 valeur'!AT$55</f>
        <v>5.473054847131395E-2</v>
      </c>
      <c r="AU8" s="4">
        <f>'t_5205 valeur'!AU30/'t_5205 valeur'!AU$55</f>
        <v>5.6862777566193637E-2</v>
      </c>
      <c r="AV8" s="4">
        <f>'t_5205 valeur'!AV30/'t_5205 valeur'!AV$55</f>
        <v>4.1738004850688029E-2</v>
      </c>
      <c r="AW8" s="4">
        <f>'t_5205 valeur'!AW30/'t_5205 valeur'!AW$55</f>
        <v>4.5589033018188861E-2</v>
      </c>
      <c r="AX8" s="4">
        <f>'t_5205 valeur'!AX30/'t_5205 valeur'!AX$55</f>
        <v>6.0990941568433293E-2</v>
      </c>
      <c r="AY8" s="4">
        <f>'t_5205 valeur'!AY30/'t_5205 valeur'!AY$55</f>
        <v>6.3158974358974357E-2</v>
      </c>
      <c r="AZ8" s="3"/>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row>
    <row r="9" spans="1:230" x14ac:dyDescent="0.25">
      <c r="A9" t="s">
        <v>11</v>
      </c>
      <c r="B9" s="1" t="s">
        <v>12</v>
      </c>
      <c r="C9" s="4">
        <f>'t_5205 valeur'!C31/'t_5205 valeur'!C$55</f>
        <v>2.2264563938922437E-2</v>
      </c>
      <c r="D9" s="4">
        <f>'t_5205 valeur'!D31/'t_5205 valeur'!D$55</f>
        <v>2.3573002660455127E-2</v>
      </c>
      <c r="E9" s="4">
        <f>'t_5205 valeur'!E31/'t_5205 valeur'!E$55</f>
        <v>2.4863304981773995E-2</v>
      </c>
      <c r="F9" s="4">
        <f>'t_5205 valeur'!F31/'t_5205 valeur'!F$55</f>
        <v>2.607685108383714E-2</v>
      </c>
      <c r="G9" s="4">
        <f>'t_5205 valeur'!G31/'t_5205 valeur'!G$55</f>
        <v>2.7220219405357217E-2</v>
      </c>
      <c r="H9" s="4">
        <f>'t_5205 valeur'!H31/'t_5205 valeur'!H$55</f>
        <v>2.7526371005555876E-2</v>
      </c>
      <c r="I9" s="4">
        <f>'t_5205 valeur'!I31/'t_5205 valeur'!I$55</f>
        <v>2.7821412364296437E-2</v>
      </c>
      <c r="J9" s="4">
        <f>'t_5205 valeur'!J31/'t_5205 valeur'!J$55</f>
        <v>2.8285413216920061E-2</v>
      </c>
      <c r="K9" s="4">
        <f>'t_5205 valeur'!K31/'t_5205 valeur'!K$55</f>
        <v>2.853270399978278E-2</v>
      </c>
      <c r="L9" s="4">
        <f>'t_5205 valeur'!L31/'t_5205 valeur'!L$55</f>
        <v>2.9652897297544185E-2</v>
      </c>
      <c r="M9" s="4">
        <f>'t_5205 valeur'!M31/'t_5205 valeur'!M$55</f>
        <v>3.0448643992185456E-2</v>
      </c>
      <c r="N9" s="4">
        <f>'t_5205 valeur'!N31/'t_5205 valeur'!N$55</f>
        <v>3.0401615436392186E-2</v>
      </c>
      <c r="O9" s="4">
        <f>'t_5205 valeur'!O31/'t_5205 valeur'!O$55</f>
        <v>3.0586619379042425E-2</v>
      </c>
      <c r="P9" s="4">
        <f>'t_5205 valeur'!P31/'t_5205 valeur'!P$55</f>
        <v>2.999145446323246E-2</v>
      </c>
      <c r="Q9" s="4">
        <f>'t_5205 valeur'!Q31/'t_5205 valeur'!Q$55</f>
        <v>2.9821058658824302E-2</v>
      </c>
      <c r="R9" s="4">
        <f>'t_5205 valeur'!R31/'t_5205 valeur'!R$55</f>
        <v>2.9949143764380258E-2</v>
      </c>
      <c r="S9" s="4">
        <f>'t_5205 valeur'!S31/'t_5205 valeur'!S$55</f>
        <v>3.0352247536903965E-2</v>
      </c>
      <c r="T9" s="4">
        <f>'t_5205 valeur'!T31/'t_5205 valeur'!T$55</f>
        <v>3.0380402123779619E-2</v>
      </c>
      <c r="U9" s="4">
        <f>'t_5205 valeur'!U31/'t_5205 valeur'!U$55</f>
        <v>3.0766696236218475E-2</v>
      </c>
      <c r="V9" s="4">
        <f>'t_5205 valeur'!V31/'t_5205 valeur'!V$55</f>
        <v>3.1474982056929481E-2</v>
      </c>
      <c r="W9" s="4">
        <f>'t_5205 valeur'!W31/'t_5205 valeur'!W$55</f>
        <v>3.1734484838711607E-2</v>
      </c>
      <c r="X9" s="4">
        <f>'t_5205 valeur'!X31/'t_5205 valeur'!X$55</f>
        <v>3.1427812673194166E-2</v>
      </c>
      <c r="Y9" s="4">
        <f>'t_5205 valeur'!Y31/'t_5205 valeur'!Y$55</f>
        <v>3.1967203832259379E-2</v>
      </c>
      <c r="Z9" s="4">
        <f>'t_5205 valeur'!Z31/'t_5205 valeur'!Z$55</f>
        <v>3.3074659981401626E-2</v>
      </c>
      <c r="AA9" s="4">
        <f>'t_5205 valeur'!AA31/'t_5205 valeur'!AA$55</f>
        <v>3.4398150580570587E-2</v>
      </c>
      <c r="AB9" s="4">
        <f>'t_5205 valeur'!AB31/'t_5205 valeur'!AB$55</f>
        <v>3.5492787209019591E-2</v>
      </c>
      <c r="AC9" s="4">
        <f>'t_5205 valeur'!AC31/'t_5205 valeur'!AC$55</f>
        <v>3.7706917183662363E-2</v>
      </c>
      <c r="AD9" s="4">
        <f>'t_5205 valeur'!AD31/'t_5205 valeur'!AD$55</f>
        <v>3.968703426356348E-2</v>
      </c>
      <c r="AE9" s="4">
        <f>'t_5205 valeur'!AE31/'t_5205 valeur'!AE$55</f>
        <v>3.9810128705058699E-2</v>
      </c>
      <c r="AF9" s="4">
        <f>'t_5205 valeur'!AF31/'t_5205 valeur'!AF$55</f>
        <v>4.0040640433678443E-2</v>
      </c>
      <c r="AG9" s="4">
        <f>'t_5205 valeur'!AG31/'t_5205 valeur'!AG$55</f>
        <v>3.9882579865824115E-2</v>
      </c>
      <c r="AH9" s="4">
        <f>'t_5205 valeur'!AH31/'t_5205 valeur'!AH$55</f>
        <v>3.8683554768873821E-2</v>
      </c>
      <c r="AI9" s="4">
        <f>'t_5205 valeur'!AI31/'t_5205 valeur'!AI$55</f>
        <v>3.8185010256718874E-2</v>
      </c>
      <c r="AJ9" s="4">
        <f>'t_5205 valeur'!AJ31/'t_5205 valeur'!AJ$55</f>
        <v>3.8072729496490869E-2</v>
      </c>
      <c r="AK9" s="4">
        <f>'t_5205 valeur'!AK31/'t_5205 valeur'!AK$55</f>
        <v>3.8037930362338199E-2</v>
      </c>
      <c r="AL9" s="4">
        <f>'t_5205 valeur'!AL31/'t_5205 valeur'!AL$55</f>
        <v>3.6964435732287873E-2</v>
      </c>
      <c r="AM9" s="4">
        <f>'t_5205 valeur'!AM31/'t_5205 valeur'!AM$55</f>
        <v>3.4974084395177026E-2</v>
      </c>
      <c r="AN9" s="4">
        <f>'t_5205 valeur'!AN31/'t_5205 valeur'!AN$55</f>
        <v>3.2672373729549876E-2</v>
      </c>
      <c r="AO9" s="4">
        <f>'t_5205 valeur'!AO31/'t_5205 valeur'!AO$55</f>
        <v>3.0757611686896082E-2</v>
      </c>
      <c r="AP9" s="4">
        <f>'t_5205 valeur'!AP31/'t_5205 valeur'!AP$55</f>
        <v>2.9949087536463401E-2</v>
      </c>
      <c r="AQ9" s="4">
        <f>'t_5205 valeur'!AQ31/'t_5205 valeur'!AQ$55</f>
        <v>2.9228815982515897E-2</v>
      </c>
      <c r="AR9" s="4">
        <f>'t_5205 valeur'!AR31/'t_5205 valeur'!AR$55</f>
        <v>2.8694673430161577E-2</v>
      </c>
      <c r="AS9" s="4">
        <f>'t_5205 valeur'!AS31/'t_5205 valeur'!AS$55</f>
        <v>2.7884839972566196E-2</v>
      </c>
      <c r="AT9" s="4">
        <f>'t_5205 valeur'!AT31/'t_5205 valeur'!AT$55</f>
        <v>2.7724385885855046E-2</v>
      </c>
      <c r="AU9" s="4">
        <f>'t_5205 valeur'!AU31/'t_5205 valeur'!AU$55</f>
        <v>2.7633020057387925E-2</v>
      </c>
      <c r="AV9" s="4">
        <f>'t_5205 valeur'!AV31/'t_5205 valeur'!AV$55</f>
        <v>2.8648797724088279E-2</v>
      </c>
      <c r="AW9" s="4">
        <f>'t_5205 valeur'!AW31/'t_5205 valeur'!AW$55</f>
        <v>2.8348030990038919E-2</v>
      </c>
      <c r="AX9" s="4">
        <f>'t_5205 valeur'!AX31/'t_5205 valeur'!AX$55</f>
        <v>2.7261463532119296E-2</v>
      </c>
      <c r="AY9" s="4">
        <f>'t_5205 valeur'!AY31/'t_5205 valeur'!AY$55</f>
        <v>2.6363977485928704E-2</v>
      </c>
      <c r="AZ9" s="3"/>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row>
    <row r="10" spans="1:230" x14ac:dyDescent="0.25">
      <c r="A10" t="s">
        <v>13</v>
      </c>
      <c r="B10" s="1" t="s">
        <v>14</v>
      </c>
      <c r="C10" s="4">
        <f>'t_5205 valeur'!C32/'t_5205 valeur'!C$55</f>
        <v>1.499907697987816E-2</v>
      </c>
      <c r="D10" s="4">
        <f>'t_5205 valeur'!D32/'t_5205 valeur'!D$55</f>
        <v>1.4701012799872116E-2</v>
      </c>
      <c r="E10" s="4">
        <f>'t_5205 valeur'!E32/'t_5205 valeur'!E$55</f>
        <v>1.4727622519238556E-2</v>
      </c>
      <c r="F10" s="4">
        <f>'t_5205 valeur'!F32/'t_5205 valeur'!F$55</f>
        <v>1.5010046618082137E-2</v>
      </c>
      <c r="G10" s="4">
        <f>'t_5205 valeur'!G32/'t_5205 valeur'!G$55</f>
        <v>1.4718765747955191E-2</v>
      </c>
      <c r="H10" s="4">
        <f>'t_5205 valeur'!H32/'t_5205 valeur'!H$55</f>
        <v>1.4478331416157576E-2</v>
      </c>
      <c r="I10" s="4">
        <f>'t_5205 valeur'!I32/'t_5205 valeur'!I$55</f>
        <v>1.4565224979928088E-2</v>
      </c>
      <c r="J10" s="4">
        <f>'t_5205 valeur'!J32/'t_5205 valeur'!J$55</f>
        <v>1.5131215816147322E-2</v>
      </c>
      <c r="K10" s="4">
        <f>'t_5205 valeur'!K32/'t_5205 valeur'!K$55</f>
        <v>1.5076400218124718E-2</v>
      </c>
      <c r="L10" s="4">
        <f>'t_5205 valeur'!L32/'t_5205 valeur'!L$55</f>
        <v>1.5082846661531785E-2</v>
      </c>
      <c r="M10" s="4">
        <f>'t_5205 valeur'!M32/'t_5205 valeur'!M$55</f>
        <v>1.518298029442983E-2</v>
      </c>
      <c r="N10" s="4">
        <f>'t_5205 valeur'!N32/'t_5205 valeur'!N$55</f>
        <v>1.5417936265533736E-2</v>
      </c>
      <c r="O10" s="4">
        <f>'t_5205 valeur'!O32/'t_5205 valeur'!O$55</f>
        <v>1.5183974142143043E-2</v>
      </c>
      <c r="P10" s="4">
        <f>'t_5205 valeur'!P32/'t_5205 valeur'!P$55</f>
        <v>1.5114817574515951E-2</v>
      </c>
      <c r="Q10" s="4">
        <f>'t_5205 valeur'!Q32/'t_5205 valeur'!Q$55</f>
        <v>1.5287508281545566E-2</v>
      </c>
      <c r="R10" s="4">
        <f>'t_5205 valeur'!R32/'t_5205 valeur'!R$55</f>
        <v>1.531347194982864E-2</v>
      </c>
      <c r="S10" s="4">
        <f>'t_5205 valeur'!S32/'t_5205 valeur'!S$55</f>
        <v>1.5488725278996848E-2</v>
      </c>
      <c r="T10" s="4">
        <f>'t_5205 valeur'!T32/'t_5205 valeur'!T$55</f>
        <v>1.5535536368815508E-2</v>
      </c>
      <c r="U10" s="4">
        <f>'t_5205 valeur'!U32/'t_5205 valeur'!U$55</f>
        <v>1.5611456089215563E-2</v>
      </c>
      <c r="V10" s="4">
        <f>'t_5205 valeur'!V32/'t_5205 valeur'!V$55</f>
        <v>1.5862660901864355E-2</v>
      </c>
      <c r="W10" s="4">
        <f>'t_5205 valeur'!W32/'t_5205 valeur'!W$55</f>
        <v>1.5797363721608046E-2</v>
      </c>
      <c r="X10" s="4">
        <f>'t_5205 valeur'!X32/'t_5205 valeur'!X$55</f>
        <v>1.5209911324588954E-2</v>
      </c>
      <c r="Y10" s="4">
        <f>'t_5205 valeur'!Y32/'t_5205 valeur'!Y$55</f>
        <v>1.545927091944781E-2</v>
      </c>
      <c r="Z10" s="4">
        <f>'t_5205 valeur'!Z32/'t_5205 valeur'!Z$55</f>
        <v>1.5797745354484007E-2</v>
      </c>
      <c r="AA10" s="4">
        <f>'t_5205 valeur'!AA32/'t_5205 valeur'!AA$55</f>
        <v>1.5396416749855512E-2</v>
      </c>
      <c r="AB10" s="4">
        <f>'t_5205 valeur'!AB32/'t_5205 valeur'!AB$55</f>
        <v>1.4742180560448995E-2</v>
      </c>
      <c r="AC10" s="4">
        <f>'t_5205 valeur'!AC32/'t_5205 valeur'!AC$55</f>
        <v>1.4927715725610833E-2</v>
      </c>
      <c r="AD10" s="4">
        <f>'t_5205 valeur'!AD32/'t_5205 valeur'!AD$55</f>
        <v>1.510392698442033E-2</v>
      </c>
      <c r="AE10" s="4">
        <f>'t_5205 valeur'!AE32/'t_5205 valeur'!AE$55</f>
        <v>1.4413342536218706E-2</v>
      </c>
      <c r="AF10" s="4">
        <f>'t_5205 valeur'!AF32/'t_5205 valeur'!AF$55</f>
        <v>1.4461023590739669E-2</v>
      </c>
      <c r="AG10" s="4">
        <f>'t_5205 valeur'!AG32/'t_5205 valeur'!AG$55</f>
        <v>1.3661131207907674E-2</v>
      </c>
      <c r="AH10" s="4">
        <f>'t_5205 valeur'!AH32/'t_5205 valeur'!AH$55</f>
        <v>1.3293902551785926E-2</v>
      </c>
      <c r="AI10" s="4">
        <f>'t_5205 valeur'!AI32/'t_5205 valeur'!AI$55</f>
        <v>1.2753102462429796E-2</v>
      </c>
      <c r="AJ10" s="4">
        <f>'t_5205 valeur'!AJ32/'t_5205 valeur'!AJ$55</f>
        <v>1.2226383058322451E-2</v>
      </c>
      <c r="AK10" s="4">
        <f>'t_5205 valeur'!AK32/'t_5205 valeur'!AK$55</f>
        <v>1.1977591198192281E-2</v>
      </c>
      <c r="AL10" s="4">
        <f>'t_5205 valeur'!AL32/'t_5205 valeur'!AL$55</f>
        <v>1.1511556825415542E-2</v>
      </c>
      <c r="AM10" s="4">
        <f>'t_5205 valeur'!AM32/'t_5205 valeur'!AM$55</f>
        <v>1.0885238717982075E-2</v>
      </c>
      <c r="AN10" s="4">
        <f>'t_5205 valeur'!AN32/'t_5205 valeur'!AN$55</f>
        <v>1.0633052919425342E-2</v>
      </c>
      <c r="AO10" s="4">
        <f>'t_5205 valeur'!AO32/'t_5205 valeur'!AO$55</f>
        <v>1.0261172342925617E-2</v>
      </c>
      <c r="AP10" s="4">
        <f>'t_5205 valeur'!AP32/'t_5205 valeur'!AP$55</f>
        <v>1.0032073998122722E-2</v>
      </c>
      <c r="AQ10" s="4">
        <f>'t_5205 valeur'!AQ32/'t_5205 valeur'!AQ$55</f>
        <v>9.8838631556458344E-3</v>
      </c>
      <c r="AR10" s="4">
        <f>'t_5205 valeur'!AR32/'t_5205 valeur'!AR$55</f>
        <v>9.7228415317207155E-3</v>
      </c>
      <c r="AS10" s="4">
        <f>'t_5205 valeur'!AS32/'t_5205 valeur'!AS$55</f>
        <v>9.4401285696318685E-3</v>
      </c>
      <c r="AT10" s="4">
        <f>'t_5205 valeur'!AT32/'t_5205 valeur'!AT$55</f>
        <v>9.2553552638096389E-3</v>
      </c>
      <c r="AU10" s="4">
        <f>'t_5205 valeur'!AU32/'t_5205 valeur'!AU$55</f>
        <v>9.1256502269732708E-3</v>
      </c>
      <c r="AV10" s="4">
        <f>'t_5205 valeur'!AV32/'t_5205 valeur'!AV$55</f>
        <v>8.6630005781092208E-3</v>
      </c>
      <c r="AW10" s="4">
        <f>'t_5205 valeur'!AW32/'t_5205 valeur'!AW$55</f>
        <v>8.7529469214388464E-3</v>
      </c>
      <c r="AX10" s="4">
        <f>'t_5205 valeur'!AX32/'t_5205 valeur'!AX$55</f>
        <v>8.4916440317379608E-3</v>
      </c>
      <c r="AY10" s="4">
        <f>'t_5205 valeur'!AY32/'t_5205 valeur'!AY$55</f>
        <v>8.1816135084427765E-3</v>
      </c>
      <c r="AZ10" s="3"/>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row>
    <row r="11" spans="1:230" x14ac:dyDescent="0.25">
      <c r="A11" t="s">
        <v>15</v>
      </c>
      <c r="B11" s="1" t="s">
        <v>16</v>
      </c>
      <c r="C11" s="4">
        <f>'t_5205 valeur'!C33/'t_5205 valeur'!C$55</f>
        <v>7.1929639494712405E-3</v>
      </c>
      <c r="D11" s="4">
        <f>'t_5205 valeur'!D33/'t_5205 valeur'!D$55</f>
        <v>8.7692254992635214E-3</v>
      </c>
      <c r="E11" s="4">
        <f>'t_5205 valeur'!E33/'t_5205 valeur'!E$55</f>
        <v>9.9989874443094373E-3</v>
      </c>
      <c r="F11" s="4">
        <f>'t_5205 valeur'!F33/'t_5205 valeur'!F$55</f>
        <v>1.0898251932809636E-2</v>
      </c>
      <c r="G11" s="4">
        <f>'t_5205 valeur'!G33/'t_5205 valeur'!G$55</f>
        <v>1.2307632670465559E-2</v>
      </c>
      <c r="H11" s="4">
        <f>'t_5205 valeur'!H33/'t_5205 valeur'!H$55</f>
        <v>1.2798413185671445E-2</v>
      </c>
      <c r="I11" s="4">
        <f>'t_5205 valeur'!I33/'t_5205 valeur'!I$55</f>
        <v>1.3006015754994705E-2</v>
      </c>
      <c r="J11" s="4">
        <f>'t_5205 valeur'!J33/'t_5205 valeur'!J$55</f>
        <v>1.2888253299212201E-2</v>
      </c>
      <c r="K11" s="4">
        <f>'t_5205 valeur'!K33/'t_5205 valeur'!K$55</f>
        <v>1.3177991125672873E-2</v>
      </c>
      <c r="L11" s="4">
        <f>'t_5205 valeur'!L33/'t_5205 valeur'!L$55</f>
        <v>1.4275244823770484E-2</v>
      </c>
      <c r="M11" s="4">
        <f>'t_5205 valeur'!M33/'t_5205 valeur'!M$55</f>
        <v>1.4954158782900302E-2</v>
      </c>
      <c r="N11" s="4">
        <f>'t_5205 valeur'!N33/'t_5205 valeur'!N$55</f>
        <v>1.465617694529084E-2</v>
      </c>
      <c r="O11" s="4">
        <f>'t_5205 valeur'!O33/'t_5205 valeur'!O$55</f>
        <v>1.5067805123053741E-2</v>
      </c>
      <c r="P11" s="4">
        <f>'t_5205 valeur'!P33/'t_5205 valeur'!P$55</f>
        <v>1.4495225925645781E-2</v>
      </c>
      <c r="Q11" s="4">
        <f>'t_5205 valeur'!Q33/'t_5205 valeur'!Q$55</f>
        <v>1.4110854295761345E-2</v>
      </c>
      <c r="R11" s="4">
        <f>'t_5205 valeur'!R33/'t_5205 valeur'!R$55</f>
        <v>1.4189936861290114E-2</v>
      </c>
      <c r="S11" s="4">
        <f>'t_5205 valeur'!S33/'t_5205 valeur'!S$55</f>
        <v>1.4374232937054287E-2</v>
      </c>
      <c r="T11" s="4">
        <f>'t_5205 valeur'!T33/'t_5205 valeur'!T$55</f>
        <v>1.4374013095427006E-2</v>
      </c>
      <c r="U11" s="4">
        <f>'t_5205 valeur'!U33/'t_5205 valeur'!U$55</f>
        <v>1.4626790013939931E-2</v>
      </c>
      <c r="V11" s="4">
        <f>'t_5205 valeur'!V33/'t_5205 valeur'!V$55</f>
        <v>1.493406075733323E-2</v>
      </c>
      <c r="W11" s="4">
        <f>'t_5205 valeur'!W33/'t_5205 valeur'!W$55</f>
        <v>1.5001821624172056E-2</v>
      </c>
      <c r="X11" s="4">
        <f>'t_5205 valeur'!X33/'t_5205 valeur'!X$55</f>
        <v>1.5151025309440238E-2</v>
      </c>
      <c r="Y11" s="4">
        <f>'t_5205 valeur'!Y33/'t_5205 valeur'!Y$55</f>
        <v>1.5387925665039692E-2</v>
      </c>
      <c r="Z11" s="4">
        <f>'t_5205 valeur'!Z33/'t_5205 valeur'!Z$55</f>
        <v>1.6005481627303725E-2</v>
      </c>
      <c r="AA11" s="4">
        <f>'t_5205 valeur'!AA33/'t_5205 valeur'!AA$55</f>
        <v>1.7573687805390637E-2</v>
      </c>
      <c r="AB11" s="4">
        <f>'t_5205 valeur'!AB33/'t_5205 valeur'!AB$55</f>
        <v>1.9305567272240063E-2</v>
      </c>
      <c r="AC11" s="4">
        <f>'t_5205 valeur'!AC33/'t_5205 valeur'!AC$55</f>
        <v>2.1171615937355531E-2</v>
      </c>
      <c r="AD11" s="4">
        <f>'t_5205 valeur'!AD33/'t_5205 valeur'!AD$55</f>
        <v>2.2962836233688645E-2</v>
      </c>
      <c r="AE11" s="4">
        <f>'t_5205 valeur'!AE33/'t_5205 valeur'!AE$55</f>
        <v>2.3817761686458164E-2</v>
      </c>
      <c r="AF11" s="4">
        <f>'t_5205 valeur'!AF33/'t_5205 valeur'!AF$55</f>
        <v>2.3985807995100143E-2</v>
      </c>
      <c r="AG11" s="4">
        <f>'t_5205 valeur'!AG33/'t_5205 valeur'!AG$55</f>
        <v>2.4590523259967398E-2</v>
      </c>
      <c r="AH11" s="4">
        <f>'t_5205 valeur'!AH33/'t_5205 valeur'!AH$55</f>
        <v>2.3729954055265772E-2</v>
      </c>
      <c r="AI11" s="4">
        <f>'t_5205 valeur'!AI33/'t_5205 valeur'!AI$55</f>
        <v>2.3739419159892625E-2</v>
      </c>
      <c r="AJ11" s="4">
        <f>'t_5205 valeur'!AJ33/'t_5205 valeur'!AJ$55</f>
        <v>2.4128292846119812E-2</v>
      </c>
      <c r="AK11" s="4">
        <f>'t_5205 valeur'!AK33/'t_5205 valeur'!AK$55</f>
        <v>2.4308929589869837E-2</v>
      </c>
      <c r="AL11" s="4">
        <f>'t_5205 valeur'!AL33/'t_5205 valeur'!AL$55</f>
        <v>2.3794434279481958E-2</v>
      </c>
      <c r="AM11" s="4">
        <f>'t_5205 valeur'!AM33/'t_5205 valeur'!AM$55</f>
        <v>2.2420250460455593E-2</v>
      </c>
      <c r="AN11" s="4">
        <f>'t_5205 valeur'!AN33/'t_5205 valeur'!AN$55</f>
        <v>2.0311037172242391E-2</v>
      </c>
      <c r="AO11" s="4">
        <f>'t_5205 valeur'!AO33/'t_5205 valeur'!AO$55</f>
        <v>1.8785358300768988E-2</v>
      </c>
      <c r="AP11" s="4">
        <f>'t_5205 valeur'!AP33/'t_5205 valeur'!AP$55</f>
        <v>1.8178330904082128E-2</v>
      </c>
      <c r="AQ11" s="4">
        <f>'t_5205 valeur'!AQ33/'t_5205 valeur'!AQ$55</f>
        <v>1.754929506555571E-2</v>
      </c>
      <c r="AR11" s="4">
        <f>'t_5205 valeur'!AR33/'t_5205 valeur'!AR$55</f>
        <v>1.7106916321441318E-2</v>
      </c>
      <c r="AS11" s="4">
        <f>'t_5205 valeur'!AS33/'t_5205 valeur'!AS$55</f>
        <v>1.6446033528967511E-2</v>
      </c>
      <c r="AT11" s="4">
        <f>'t_5205 valeur'!AT33/'t_5205 valeur'!AT$55</f>
        <v>1.6340939211367859E-2</v>
      </c>
      <c r="AU11" s="4">
        <f>'t_5205 valeur'!AU33/'t_5205 valeur'!AU$55</f>
        <v>1.6253604486950516E-2</v>
      </c>
      <c r="AV11" s="4">
        <f>'t_5205 valeur'!AV33/'t_5205 valeur'!AV$55</f>
        <v>1.7609811445081787E-2</v>
      </c>
      <c r="AW11" s="4">
        <f>'t_5205 valeur'!AW33/'t_5205 valeur'!AW$55</f>
        <v>1.7140803819970307E-2</v>
      </c>
      <c r="AX11" s="4">
        <f>'t_5205 valeur'!AX33/'t_5205 valeur'!AX$55</f>
        <v>1.6160670083091373E-2</v>
      </c>
      <c r="AY11" s="4">
        <f>'t_5205 valeur'!AY33/'t_5205 valeur'!AY$55</f>
        <v>1.5554721701063163E-2</v>
      </c>
      <c r="AZ11" s="3"/>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row>
    <row r="12" spans="1:230" x14ac:dyDescent="0.25">
      <c r="A12" t="s">
        <v>17</v>
      </c>
      <c r="B12" s="1" t="s">
        <v>18</v>
      </c>
      <c r="C12" s="4">
        <f>'t_5205 valeur'!C34/'t_5205 valeur'!C$55</f>
        <v>6.5930008702761142E-5</v>
      </c>
      <c r="D12" s="4">
        <f>'t_5205 valeur'!D34/'t_5205 valeur'!D$55</f>
        <v>1.0276436131949438E-4</v>
      </c>
      <c r="E12" s="4">
        <f>'t_5205 valeur'!E34/'t_5205 valeur'!E$55</f>
        <v>1.3163223977318751E-4</v>
      </c>
      <c r="F12" s="4">
        <f>'t_5205 valeur'!F34/'t_5205 valeur'!F$55</f>
        <v>1.685525329453668E-4</v>
      </c>
      <c r="G12" s="4">
        <f>'t_5205 valeur'!G34/'t_5205 valeur'!G$55</f>
        <v>1.9382098693646551E-4</v>
      </c>
      <c r="H12" s="4">
        <f>'t_5205 valeur'!H34/'t_5205 valeur'!H$55</f>
        <v>2.5299973350694736E-4</v>
      </c>
      <c r="I12" s="4">
        <f>'t_5205 valeur'!I34/'t_5205 valeur'!I$55</f>
        <v>2.5017162937364005E-4</v>
      </c>
      <c r="J12" s="4">
        <f>'t_5205 valeur'!J34/'t_5205 valeur'!J$55</f>
        <v>2.6594410156053987E-4</v>
      </c>
      <c r="K12" s="4">
        <f>'t_5205 valeur'!K34/'t_5205 valeur'!K$55</f>
        <v>2.7831265598519288E-4</v>
      </c>
      <c r="L12" s="4">
        <f>'t_5205 valeur'!L34/'t_5205 valeur'!L$55</f>
        <v>2.9480581224191515E-4</v>
      </c>
      <c r="M12" s="4">
        <f>'t_5205 valeur'!M34/'t_5205 valeur'!M$55</f>
        <v>3.1150491485532327E-4</v>
      </c>
      <c r="N12" s="4">
        <f>'t_5205 valeur'!N34/'t_5205 valeur'!N$55</f>
        <v>3.256928210064631E-4</v>
      </c>
      <c r="O12" s="4">
        <f>'t_5205 valeur'!O34/'t_5205 valeur'!O$55</f>
        <v>3.3654848177342258E-4</v>
      </c>
      <c r="P12" s="4">
        <f>'t_5205 valeur'!P34/'t_5205 valeur'!P$55</f>
        <v>3.8141096307072836E-4</v>
      </c>
      <c r="Q12" s="4">
        <f>'t_5205 valeur'!Q34/'t_5205 valeur'!Q$55</f>
        <v>4.2419500379227329E-4</v>
      </c>
      <c r="R12" s="4">
        <f>'t_5205 valeur'!R34/'t_5205 valeur'!R$55</f>
        <v>4.4714998485916193E-4</v>
      </c>
      <c r="S12" s="4">
        <f>'t_5205 valeur'!S34/'t_5205 valeur'!S$55</f>
        <v>4.8928932085283124E-4</v>
      </c>
      <c r="T12" s="4">
        <f>'t_5205 valeur'!T34/'t_5205 valeur'!T$55</f>
        <v>4.7215335749163E-4</v>
      </c>
      <c r="U12" s="4">
        <f>'t_5205 valeur'!U34/'t_5205 valeur'!U$55</f>
        <v>5.2971739956912938E-4</v>
      </c>
      <c r="V12" s="4">
        <f>'t_5205 valeur'!V34/'t_5205 valeur'!V$55</f>
        <v>6.7949359845504624E-4</v>
      </c>
      <c r="W12" s="4">
        <f>'t_5205 valeur'!W34/'t_5205 valeur'!W$55</f>
        <v>9.3529949293150107E-4</v>
      </c>
      <c r="X12" s="4">
        <f>'t_5205 valeur'!X34/'t_5205 valeur'!X$55</f>
        <v>1.0668760391649734E-3</v>
      </c>
      <c r="Y12" s="4">
        <f>'t_5205 valeur'!Y34/'t_5205 valeur'!Y$55</f>
        <v>1.1200072477718765E-3</v>
      </c>
      <c r="Z12" s="4">
        <f>'t_5205 valeur'!Z34/'t_5205 valeur'!Z$55</f>
        <v>1.272520624078918E-3</v>
      </c>
      <c r="AA12" s="4">
        <f>'t_5205 valeur'!AA34/'t_5205 valeur'!AA$55</f>
        <v>1.4269952188304524E-3</v>
      </c>
      <c r="AB12" s="4">
        <f>'t_5205 valeur'!AB34/'t_5205 valeur'!AB$55</f>
        <v>1.4460318484296611E-3</v>
      </c>
      <c r="AC12" s="4">
        <f>'t_5205 valeur'!AC34/'t_5205 valeur'!AC$55</f>
        <v>1.6075855206959988E-3</v>
      </c>
      <c r="AD12" s="4">
        <f>'t_5205 valeur'!AD34/'t_5205 valeur'!AD$55</f>
        <v>1.6211859359375387E-3</v>
      </c>
      <c r="AE12" s="4">
        <f>'t_5205 valeur'!AE34/'t_5205 valeur'!AE$55</f>
        <v>1.579024482381829E-3</v>
      </c>
      <c r="AF12" s="4">
        <f>'t_5205 valeur'!AF34/'t_5205 valeur'!AF$55</f>
        <v>1.5938088478386295E-3</v>
      </c>
      <c r="AG12" s="4">
        <f>'t_5205 valeur'!AG34/'t_5205 valeur'!AG$55</f>
        <v>1.6309253979490442E-3</v>
      </c>
      <c r="AH12" s="4">
        <f>'t_5205 valeur'!AH34/'t_5205 valeur'!AH$55</f>
        <v>1.659698161822125E-3</v>
      </c>
      <c r="AI12" s="4">
        <f>'t_5205 valeur'!AI34/'t_5205 valeur'!AI$55</f>
        <v>1.6924886343964508E-3</v>
      </c>
      <c r="AJ12" s="4">
        <f>'t_5205 valeur'!AJ34/'t_5205 valeur'!AJ$55</f>
        <v>1.7180535920486063E-3</v>
      </c>
      <c r="AK12" s="4">
        <f>'t_5205 valeur'!AK34/'t_5205 valeur'!AK$55</f>
        <v>1.751409574276082E-3</v>
      </c>
      <c r="AL12" s="4">
        <f>'t_5205 valeur'!AL34/'t_5205 valeur'!AL$55</f>
        <v>1.6584446273903747E-3</v>
      </c>
      <c r="AM12" s="4">
        <f>'t_5205 valeur'!AM34/'t_5205 valeur'!AM$55</f>
        <v>1.6685952167393582E-3</v>
      </c>
      <c r="AN12" s="4">
        <f>'t_5205 valeur'!AN34/'t_5205 valeur'!AN$55</f>
        <v>1.7282836378821453E-3</v>
      </c>
      <c r="AO12" s="4">
        <f>'t_5205 valeur'!AO34/'t_5205 valeur'!AO$55</f>
        <v>1.7110810432014751E-3</v>
      </c>
      <c r="AP12" s="4">
        <f>'t_5205 valeur'!AP34/'t_5205 valeur'!AP$55</f>
        <v>1.7393394845170544E-3</v>
      </c>
      <c r="AQ12" s="4">
        <f>'t_5205 valeur'!AQ34/'t_5205 valeur'!AQ$55</f>
        <v>1.7956577613143544E-3</v>
      </c>
      <c r="AR12" s="4">
        <f>'t_5205 valeur'!AR34/'t_5205 valeur'!AR$55</f>
        <v>1.8649155769995438E-3</v>
      </c>
      <c r="AS12" s="4">
        <f>'t_5205 valeur'!AS34/'t_5205 valeur'!AS$55</f>
        <v>1.9992974269345694E-3</v>
      </c>
      <c r="AT12" s="4">
        <f>'t_5205 valeur'!AT34/'t_5205 valeur'!AT$55</f>
        <v>2.1286954672800657E-3</v>
      </c>
      <c r="AU12" s="4">
        <f>'t_5205 valeur'!AU34/'t_5205 valeur'!AU$55</f>
        <v>2.2543567277054054E-3</v>
      </c>
      <c r="AV12" s="4">
        <f>'t_5205 valeur'!AV34/'t_5205 valeur'!AV$55</f>
        <v>2.3759857008972727E-3</v>
      </c>
      <c r="AW12" s="4">
        <f>'t_5205 valeur'!AW34/'t_5205 valeur'!AW$55</f>
        <v>2.4542802486297605E-3</v>
      </c>
      <c r="AX12" s="4">
        <f>'t_5205 valeur'!AX34/'t_5205 valeur'!AX$55</f>
        <v>2.6091494172899633E-3</v>
      </c>
      <c r="AY12" s="4">
        <f>'t_5205 valeur'!AY34/'t_5205 valeur'!AY$55</f>
        <v>2.6276422764227639E-3</v>
      </c>
      <c r="AZ12" s="3"/>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row>
    <row r="13" spans="1:230" x14ac:dyDescent="0.25">
      <c r="A13" t="s">
        <v>19</v>
      </c>
      <c r="B13" s="1" t="s">
        <v>20</v>
      </c>
      <c r="C13" s="4">
        <f>'t_5205 valeur'!C35/'t_5205 valeur'!C$55</f>
        <v>4.3223713705530208E-2</v>
      </c>
      <c r="D13" s="4">
        <f>'t_5205 valeur'!D35/'t_5205 valeur'!D$55</f>
        <v>4.3497870494068211E-2</v>
      </c>
      <c r="E13" s="4">
        <f>'t_5205 valeur'!E35/'t_5205 valeur'!E$55</f>
        <v>4.1484406642365329E-2</v>
      </c>
      <c r="F13" s="4">
        <f>'t_5205 valeur'!F35/'t_5205 valeur'!F$55</f>
        <v>4.1277628199725871E-2</v>
      </c>
      <c r="G13" s="4">
        <f>'t_5205 valeur'!G35/'t_5205 valeur'!G$55</f>
        <v>4.3439159592200648E-2</v>
      </c>
      <c r="H13" s="4">
        <f>'t_5205 valeur'!H35/'t_5205 valeur'!H$55</f>
        <v>4.3539567471655598E-2</v>
      </c>
      <c r="I13" s="4">
        <f>'t_5205 valeur'!I35/'t_5205 valeur'!I$55</f>
        <v>4.7486066022038378E-2</v>
      </c>
      <c r="J13" s="4">
        <f>'t_5205 valeur'!J35/'t_5205 valeur'!J$55</f>
        <v>4.8452004616388177E-2</v>
      </c>
      <c r="K13" s="4">
        <f>'t_5205 valeur'!K35/'t_5205 valeur'!K$55</f>
        <v>4.9503449493041057E-2</v>
      </c>
      <c r="L13" s="4">
        <f>'t_5205 valeur'!L35/'t_5205 valeur'!L$55</f>
        <v>5.1483060084331067E-2</v>
      </c>
      <c r="M13" s="4">
        <f>'t_5205 valeur'!M35/'t_5205 valeur'!M$55</f>
        <v>5.3300029227621636E-2</v>
      </c>
      <c r="N13" s="4">
        <f>'t_5205 valeur'!N35/'t_5205 valeur'!N$55</f>
        <v>5.4672968219618277E-2</v>
      </c>
      <c r="O13" s="4">
        <f>'t_5205 valeur'!O35/'t_5205 valeur'!O$55</f>
        <v>5.5860214502677009E-2</v>
      </c>
      <c r="P13" s="4">
        <f>'t_5205 valeur'!P35/'t_5205 valeur'!P$55</f>
        <v>5.7201988486860623E-2</v>
      </c>
      <c r="Q13" s="4">
        <f>'t_5205 valeur'!Q35/'t_5205 valeur'!Q$55</f>
        <v>5.9589655038027656E-2</v>
      </c>
      <c r="R13" s="4">
        <f>'t_5205 valeur'!R35/'t_5205 valeur'!R$55</f>
        <v>5.8678530291581418E-2</v>
      </c>
      <c r="S13" s="4">
        <f>'t_5205 valeur'!S35/'t_5205 valeur'!S$55</f>
        <v>5.3747072758681146E-2</v>
      </c>
      <c r="T13" s="4">
        <f>'t_5205 valeur'!T35/'t_5205 valeur'!T$55</f>
        <v>5.4522656857669827E-2</v>
      </c>
      <c r="U13" s="4">
        <f>'t_5205 valeur'!U35/'t_5205 valeur'!U$55</f>
        <v>5.1378785958687112E-2</v>
      </c>
      <c r="V13" s="4">
        <f>'t_5205 valeur'!V35/'t_5205 valeur'!V$55</f>
        <v>4.8237879486692538E-2</v>
      </c>
      <c r="W13" s="4">
        <f>'t_5205 valeur'!W35/'t_5205 valeur'!W$55</f>
        <v>4.5568077977459646E-2</v>
      </c>
      <c r="X13" s="4">
        <f>'t_5205 valeur'!X35/'t_5205 valeur'!X$55</f>
        <v>4.6702383151671904E-2</v>
      </c>
      <c r="Y13" s="4">
        <f>'t_5205 valeur'!Y35/'t_5205 valeur'!Y$55</f>
        <v>4.6275890966331834E-2</v>
      </c>
      <c r="Z13" s="4">
        <f>'t_5205 valeur'!Z35/'t_5205 valeur'!Z$55</f>
        <v>4.4364201928358181E-2</v>
      </c>
      <c r="AA13" s="4">
        <f>'t_5205 valeur'!AA35/'t_5205 valeur'!AA$55</f>
        <v>4.0325750013135077E-2</v>
      </c>
      <c r="AB13" s="4">
        <f>'t_5205 valeur'!AB35/'t_5205 valeur'!AB$55</f>
        <v>4.6750398229429772E-2</v>
      </c>
      <c r="AC13" s="4">
        <f>'t_5205 valeur'!AC35/'t_5205 valeur'!AC$55</f>
        <v>4.8534814214480443E-2</v>
      </c>
      <c r="AD13" s="4">
        <f>'t_5205 valeur'!AD35/'t_5205 valeur'!AD$55</f>
        <v>4.3531404073275409E-2</v>
      </c>
      <c r="AE13" s="4">
        <f>'t_5205 valeur'!AE35/'t_5205 valeur'!AE$55</f>
        <v>4.16495289405443E-2</v>
      </c>
      <c r="AF13" s="4">
        <f>'t_5205 valeur'!AF35/'t_5205 valeur'!AF$55</f>
        <v>4.3649551550918139E-2</v>
      </c>
      <c r="AG13" s="4">
        <f>'t_5205 valeur'!AG35/'t_5205 valeur'!AG$55</f>
        <v>4.4046351078407812E-2</v>
      </c>
      <c r="AH13" s="4">
        <f>'t_5205 valeur'!AH35/'t_5205 valeur'!AH$55</f>
        <v>4.7487103539213094E-2</v>
      </c>
      <c r="AI13" s="4">
        <f>'t_5205 valeur'!AI35/'t_5205 valeur'!AI$55</f>
        <v>5.2181846684899176E-2</v>
      </c>
      <c r="AJ13" s="4">
        <f>'t_5205 valeur'!AJ35/'t_5205 valeur'!AJ$55</f>
        <v>5.4613671763990665E-2</v>
      </c>
      <c r="AK13" s="4">
        <f>'t_5205 valeur'!AK35/'t_5205 valeur'!AK$55</f>
        <v>4.4732415515785072E-2</v>
      </c>
      <c r="AL13" s="4">
        <f>'t_5205 valeur'!AL35/'t_5205 valeur'!AL$55</f>
        <v>4.4819413417329382E-2</v>
      </c>
      <c r="AM13" s="4">
        <f>'t_5205 valeur'!AM35/'t_5205 valeur'!AM$55</f>
        <v>4.4487884369158716E-2</v>
      </c>
      <c r="AN13" s="4">
        <f>'t_5205 valeur'!AN35/'t_5205 valeur'!AN$55</f>
        <v>4.2085659825824573E-2</v>
      </c>
      <c r="AO13" s="4">
        <f>'t_5205 valeur'!AO35/'t_5205 valeur'!AO$55</f>
        <v>4.3085233224464475E-2</v>
      </c>
      <c r="AP13" s="4">
        <f>'t_5205 valeur'!AP35/'t_5205 valeur'!AP$55</f>
        <v>4.2008201432327676E-2</v>
      </c>
      <c r="AQ13" s="4">
        <f>'t_5205 valeur'!AQ35/'t_5205 valeur'!AQ$55</f>
        <v>4.4650043600532631E-2</v>
      </c>
      <c r="AR13" s="4">
        <f>'t_5205 valeur'!AR35/'t_5205 valeur'!AR$55</f>
        <v>4.4164071918665289E-2</v>
      </c>
      <c r="AS13" s="4">
        <f>'t_5205 valeur'!AS35/'t_5205 valeur'!AS$55</f>
        <v>4.4535945533859499E-2</v>
      </c>
      <c r="AT13" s="4">
        <f>'t_5205 valeur'!AT35/'t_5205 valeur'!AT$55</f>
        <v>4.6166838017389578E-2</v>
      </c>
      <c r="AU13" s="4">
        <f>'t_5205 valeur'!AU35/'t_5205 valeur'!AU$55</f>
        <v>4.4350861173732131E-2</v>
      </c>
      <c r="AV13" s="4">
        <f>'t_5205 valeur'!AV35/'t_5205 valeur'!AV$55</f>
        <v>4.7297601617965444E-2</v>
      </c>
      <c r="AW13" s="4">
        <f>'t_5205 valeur'!AW35/'t_5205 valeur'!AW$55</f>
        <v>4.4847335936951137E-2</v>
      </c>
      <c r="AX13" s="4">
        <f>'t_5205 valeur'!AX35/'t_5205 valeur'!AX$55</f>
        <v>4.6098719509747511E-2</v>
      </c>
      <c r="AY13" s="4">
        <f>'t_5205 valeur'!AY35/'t_5205 valeur'!AY$55</f>
        <v>6.0564352720450271E-2</v>
      </c>
      <c r="AZ13" s="3"/>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row>
    <row r="14" spans="1:230" x14ac:dyDescent="0.25">
      <c r="A14" t="s">
        <v>21</v>
      </c>
      <c r="B14" s="1" t="s">
        <v>22</v>
      </c>
      <c r="C14" s="4">
        <f>'t_5205 valeur'!C36/'t_5205 valeur'!C$55</f>
        <v>0.10273213956064242</v>
      </c>
      <c r="D14" s="4">
        <f>'t_5205 valeur'!D36/'t_5205 valeur'!D$55</f>
        <v>0.10299843569805546</v>
      </c>
      <c r="E14" s="4">
        <f>'t_5205 valeur'!E36/'t_5205 valeur'!E$55</f>
        <v>0.10418185500202511</v>
      </c>
      <c r="F14" s="4">
        <f>'t_5205 valeur'!F36/'t_5205 valeur'!F$55</f>
        <v>0.10303438915231382</v>
      </c>
      <c r="G14" s="4">
        <f>'t_5205 valeur'!G36/'t_5205 valeur'!G$55</f>
        <v>0.10387641973872933</v>
      </c>
      <c r="H14" s="4">
        <f>'t_5205 valeur'!H36/'t_5205 valeur'!H$55</f>
        <v>0.10582810186106605</v>
      </c>
      <c r="I14" s="4">
        <f>'t_5205 valeur'!I36/'t_5205 valeur'!I$55</f>
        <v>0.1074487148159784</v>
      </c>
      <c r="J14" s="4">
        <f>'t_5205 valeur'!J36/'t_5205 valeur'!J$55</f>
        <v>0.10578302975563247</v>
      </c>
      <c r="K14" s="4">
        <f>'t_5205 valeur'!K36/'t_5205 valeur'!K$55</f>
        <v>0.10919133203152401</v>
      </c>
      <c r="L14" s="4">
        <f>'t_5205 valeur'!L36/'t_5205 valeur'!L$55</f>
        <v>0.11274661440437808</v>
      </c>
      <c r="M14" s="4">
        <f>'t_5205 valeur'!M36/'t_5205 valeur'!M$55</f>
        <v>0.11364545356653898</v>
      </c>
      <c r="N14" s="4">
        <f>'t_5205 valeur'!N36/'t_5205 valeur'!N$55</f>
        <v>0.11599187939232955</v>
      </c>
      <c r="O14" s="4">
        <f>'t_5205 valeur'!O36/'t_5205 valeur'!O$55</f>
        <v>0.11925603993480867</v>
      </c>
      <c r="P14" s="4">
        <f>'t_5205 valeur'!P36/'t_5205 valeur'!P$55</f>
        <v>0.12369946103573193</v>
      </c>
      <c r="Q14" s="4">
        <f>'t_5205 valeur'!Q36/'t_5205 valeur'!Q$55</f>
        <v>0.12585251204384046</v>
      </c>
      <c r="R14" s="4">
        <f>'t_5205 valeur'!R36/'t_5205 valeur'!R$55</f>
        <v>0.1277221670359899</v>
      </c>
      <c r="S14" s="4">
        <f>'t_5205 valeur'!S36/'t_5205 valeur'!S$55</f>
        <v>0.13237178920872403</v>
      </c>
      <c r="T14" s="4">
        <f>'t_5205 valeur'!T36/'t_5205 valeur'!T$55</f>
        <v>0.1371911167532498</v>
      </c>
      <c r="U14" s="4">
        <f>'t_5205 valeur'!U36/'t_5205 valeur'!U$55</f>
        <v>0.14252566214674944</v>
      </c>
      <c r="V14" s="4">
        <f>'t_5205 valeur'!V36/'t_5205 valeur'!V$55</f>
        <v>0.14587038073839129</v>
      </c>
      <c r="W14" s="4">
        <f>'t_5205 valeur'!W36/'t_5205 valeur'!W$55</f>
        <v>0.14789677064855794</v>
      </c>
      <c r="X14" s="4">
        <f>'t_5205 valeur'!X36/'t_5205 valeur'!X$55</f>
        <v>0.14827383151671902</v>
      </c>
      <c r="Y14" s="4">
        <f>'t_5205 valeur'!Y36/'t_5205 valeur'!Y$55</f>
        <v>0.15062681902087133</v>
      </c>
      <c r="Z14" s="4">
        <f>'t_5205 valeur'!Z36/'t_5205 valeur'!Z$55</f>
        <v>0.15071103449400991</v>
      </c>
      <c r="AA14" s="4">
        <f>'t_5205 valeur'!AA36/'t_5205 valeur'!AA$55</f>
        <v>0.15110282141543632</v>
      </c>
      <c r="AB14" s="4">
        <f>'t_5205 valeur'!AB36/'t_5205 valeur'!AB$55</f>
        <v>0.14749326359562717</v>
      </c>
      <c r="AC14" s="4">
        <f>'t_5205 valeur'!AC36/'t_5205 valeur'!AC$55</f>
        <v>0.14627981880894084</v>
      </c>
      <c r="AD14" s="4">
        <f>'t_5205 valeur'!AD36/'t_5205 valeur'!AD$55</f>
        <v>0.1477301109670667</v>
      </c>
      <c r="AE14" s="4">
        <f>'t_5205 valeur'!AE36/'t_5205 valeur'!AE$55</f>
        <v>0.14926150375382399</v>
      </c>
      <c r="AF14" s="4">
        <f>'t_5205 valeur'!AF36/'t_5205 valeur'!AF$55</f>
        <v>0.15056417787718876</v>
      </c>
      <c r="AG14" s="4">
        <f>'t_5205 valeur'!AG36/'t_5205 valeur'!AG$55</f>
        <v>0.15306263273086237</v>
      </c>
      <c r="AH14" s="4">
        <f>'t_5205 valeur'!AH36/'t_5205 valeur'!AH$55</f>
        <v>0.1544948993030977</v>
      </c>
      <c r="AI14" s="4">
        <f>'t_5205 valeur'!AI36/'t_5205 valeur'!AI$55</f>
        <v>0.15494889471873705</v>
      </c>
      <c r="AJ14" s="4">
        <f>'t_5205 valeur'!AJ36/'t_5205 valeur'!AJ$55</f>
        <v>0.15533852058894418</v>
      </c>
      <c r="AK14" s="4">
        <f>'t_5205 valeur'!AK36/'t_5205 valeur'!AK$55</f>
        <v>0.1609730213619989</v>
      </c>
      <c r="AL14" s="4">
        <f>'t_5205 valeur'!AL36/'t_5205 valeur'!AL$55</f>
        <v>0.16075192180956452</v>
      </c>
      <c r="AM14" s="4">
        <f>'t_5205 valeur'!AM36/'t_5205 valeur'!AM$55</f>
        <v>0.16053570328173036</v>
      </c>
      <c r="AN14" s="4">
        <f>'t_5205 valeur'!AN36/'t_5205 valeur'!AN$55</f>
        <v>0.16271527773100472</v>
      </c>
      <c r="AO14" s="4">
        <f>'t_5205 valeur'!AO36/'t_5205 valeur'!AO$55</f>
        <v>0.16478985785938183</v>
      </c>
      <c r="AP14" s="4">
        <f>'t_5205 valeur'!AP36/'t_5205 valeur'!AP$55</f>
        <v>0.16672961481643991</v>
      </c>
      <c r="AQ14" s="4">
        <f>'t_5205 valeur'!AQ36/'t_5205 valeur'!AQ$55</f>
        <v>0.16691226256105204</v>
      </c>
      <c r="AR14" s="4">
        <f>'t_5205 valeur'!AR36/'t_5205 valeur'!AR$55</f>
        <v>0.16679370451251133</v>
      </c>
      <c r="AS14" s="4">
        <f>'t_5205 valeur'!AS36/'t_5205 valeur'!AS$55</f>
        <v>0.165373556364141</v>
      </c>
      <c r="AT14" s="4">
        <f>'t_5205 valeur'!AT36/'t_5205 valeur'!AT$55</f>
        <v>0.1640533164519648</v>
      </c>
      <c r="AU14" s="4">
        <f>'t_5205 valeur'!AU36/'t_5205 valeur'!AU$55</f>
        <v>0.16406181621197102</v>
      </c>
      <c r="AV14" s="4">
        <f>'t_5205 valeur'!AV36/'t_5205 valeur'!AV$55</f>
        <v>0.1740750406743333</v>
      </c>
      <c r="AW14" s="4">
        <f>'t_5205 valeur'!AW36/'t_5205 valeur'!AW$55</f>
        <v>0.16574511188224064</v>
      </c>
      <c r="AX14" s="4">
        <f>'t_5205 valeur'!AX36/'t_5205 valeur'!AX$55</f>
        <v>0.15745025890790371</v>
      </c>
      <c r="AY14" s="4">
        <f>'t_5205 valeur'!AY36/'t_5205 valeur'!AY$55</f>
        <v>0.1517028142589118</v>
      </c>
      <c r="AZ14" s="3"/>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row>
    <row r="15" spans="1:230" x14ac:dyDescent="0.25">
      <c r="A15" t="s">
        <v>23</v>
      </c>
      <c r="B15" s="1" t="s">
        <v>24</v>
      </c>
      <c r="C15" s="4">
        <f>'t_5205 valeur'!C37/'t_5205 valeur'!C$55</f>
        <v>1.3449721775363273E-2</v>
      </c>
      <c r="D15" s="4">
        <f>'t_5205 valeur'!D37/'t_5205 valeur'!D$55</f>
        <v>1.3913152696422655E-2</v>
      </c>
      <c r="E15" s="4">
        <f>'t_5205 valeur'!E37/'t_5205 valeur'!E$55</f>
        <v>1.4140340218712029E-2</v>
      </c>
      <c r="F15" s="4">
        <f>'t_5205 valeur'!F37/'t_5205 valeur'!F$55</f>
        <v>1.4455597496551325E-2</v>
      </c>
      <c r="G15" s="4">
        <f>'t_5205 valeur'!G37/'t_5205 valeur'!G$55</f>
        <v>1.4897081055936739E-2</v>
      </c>
      <c r="H15" s="4">
        <f>'t_5205 valeur'!H37/'t_5205 valeur'!H$55</f>
        <v>1.5564543605347403E-2</v>
      </c>
      <c r="I15" s="4">
        <f>'t_5205 valeur'!I37/'t_5205 valeur'!I$55</f>
        <v>1.5827719016534597E-2</v>
      </c>
      <c r="J15" s="4">
        <f>'t_5205 valeur'!J37/'t_5205 valeur'!J$55</f>
        <v>1.5660595112649906E-2</v>
      </c>
      <c r="K15" s="4">
        <f>'t_5205 valeur'!K37/'t_5205 valeur'!K$55</f>
        <v>1.5911338186080298E-2</v>
      </c>
      <c r="L15" s="4">
        <f>'t_5205 valeur'!L37/'t_5205 valeur'!L$55</f>
        <v>1.5940274833756513E-2</v>
      </c>
      <c r="M15" s="4">
        <f>'t_5205 valeur'!M37/'t_5205 valeur'!M$55</f>
        <v>1.5946359622809849E-2</v>
      </c>
      <c r="N15" s="4">
        <f>'t_5205 valeur'!N37/'t_5205 valeur'!N$55</f>
        <v>1.6822034204983821E-2</v>
      </c>
      <c r="O15" s="4">
        <f>'t_5205 valeur'!O37/'t_5205 valeur'!O$55</f>
        <v>1.7681608052563063E-2</v>
      </c>
      <c r="P15" s="4">
        <f>'t_5205 valeur'!P37/'t_5205 valeur'!P$55</f>
        <v>1.8148402660542632E-2</v>
      </c>
      <c r="Q15" s="4">
        <f>'t_5205 valeur'!Q37/'t_5205 valeur'!Q$55</f>
        <v>1.8726035980130284E-2</v>
      </c>
      <c r="R15" s="4">
        <f>'t_5205 valeur'!R37/'t_5205 valeur'!R$55</f>
        <v>1.8677002057455944E-2</v>
      </c>
      <c r="S15" s="4">
        <f>'t_5205 valeur'!S37/'t_5205 valeur'!S$55</f>
        <v>1.8582121096388637E-2</v>
      </c>
      <c r="T15" s="4">
        <f>'t_5205 valeur'!T37/'t_5205 valeur'!T$55</f>
        <v>1.9169686453751084E-2</v>
      </c>
      <c r="U15" s="4">
        <f>'t_5205 valeur'!U37/'t_5205 valeur'!U$55</f>
        <v>1.9171207704980358E-2</v>
      </c>
      <c r="V15" s="4">
        <f>'t_5205 valeur'!V37/'t_5205 valeur'!V$55</f>
        <v>1.9459907411289706E-2</v>
      </c>
      <c r="W15" s="4">
        <f>'t_5205 valeur'!W37/'t_5205 valeur'!W$55</f>
        <v>1.9395220774877115E-2</v>
      </c>
      <c r="X15" s="4">
        <f>'t_5205 valeur'!X37/'t_5205 valeur'!X$55</f>
        <v>1.9065213375207835E-2</v>
      </c>
      <c r="Y15" s="4">
        <f>'t_5205 valeur'!Y37/'t_5205 valeur'!Y$55</f>
        <v>1.9504433597952505E-2</v>
      </c>
      <c r="Z15" s="4">
        <f>'t_5205 valeur'!Z37/'t_5205 valeur'!Z$55</f>
        <v>1.9907878207812407E-2</v>
      </c>
      <c r="AA15" s="4">
        <f>'t_5205 valeur'!AA37/'t_5205 valeur'!AA$55</f>
        <v>1.9782483055745283E-2</v>
      </c>
      <c r="AB15" s="4">
        <f>'t_5205 valeur'!AB37/'t_5205 valeur'!AB$55</f>
        <v>1.9560632601715984E-2</v>
      </c>
      <c r="AC15" s="4">
        <f>'t_5205 valeur'!AC37/'t_5205 valeur'!AC$55</f>
        <v>1.9284367610100581E-2</v>
      </c>
      <c r="AD15" s="4">
        <f>'t_5205 valeur'!AD37/'t_5205 valeur'!AD$55</f>
        <v>1.9200806567449841E-2</v>
      </c>
      <c r="AE15" s="4">
        <f>'t_5205 valeur'!AE37/'t_5205 valeur'!AE$55</f>
        <v>1.8887392341245812E-2</v>
      </c>
      <c r="AF15" s="4">
        <f>'t_5205 valeur'!AF37/'t_5205 valeur'!AF$55</f>
        <v>1.8669727952733927E-2</v>
      </c>
      <c r="AG15" s="4">
        <f>'t_5205 valeur'!AG37/'t_5205 valeur'!AG$55</f>
        <v>1.8846970651460931E-2</v>
      </c>
      <c r="AH15" s="4">
        <f>'t_5205 valeur'!AH37/'t_5205 valeur'!AH$55</f>
        <v>1.8905485007160168E-2</v>
      </c>
      <c r="AI15" s="4">
        <f>'t_5205 valeur'!AI37/'t_5205 valeur'!AI$55</f>
        <v>1.875036684208219E-2</v>
      </c>
      <c r="AJ15" s="4">
        <f>'t_5205 valeur'!AJ37/'t_5205 valeur'!AJ$55</f>
        <v>1.88057800848235E-2</v>
      </c>
      <c r="AK15" s="4">
        <f>'t_5205 valeur'!AK37/'t_5205 valeur'!AK$55</f>
        <v>1.8332045886064529E-2</v>
      </c>
      <c r="AL15" s="4">
        <f>'t_5205 valeur'!AL37/'t_5205 valeur'!AL$55</f>
        <v>1.8278684670230604E-2</v>
      </c>
      <c r="AM15" s="4">
        <f>'t_5205 valeur'!AM37/'t_5205 valeur'!AM$55</f>
        <v>1.8121067298409461E-2</v>
      </c>
      <c r="AN15" s="4">
        <f>'t_5205 valeur'!AN37/'t_5205 valeur'!AN$55</f>
        <v>1.8081645573883115E-2</v>
      </c>
      <c r="AO15" s="4">
        <f>'t_5205 valeur'!AO37/'t_5205 valeur'!AO$55</f>
        <v>1.799424901410247E-2</v>
      </c>
      <c r="AP15" s="4">
        <f>'t_5205 valeur'!AP37/'t_5205 valeur'!AP$55</f>
        <v>1.8361592126204581E-2</v>
      </c>
      <c r="AQ15" s="4">
        <f>'t_5205 valeur'!AQ37/'t_5205 valeur'!AQ$55</f>
        <v>1.8369023806342637E-2</v>
      </c>
      <c r="AR15" s="4">
        <f>'t_5205 valeur'!AR37/'t_5205 valeur'!AR$55</f>
        <v>1.8546255114861267E-2</v>
      </c>
      <c r="AS15" s="4">
        <f>'t_5205 valeur'!AS37/'t_5205 valeur'!AS$55</f>
        <v>1.8899463281264035E-2</v>
      </c>
      <c r="AT15" s="4">
        <f>'t_5205 valeur'!AT37/'t_5205 valeur'!AT$55</f>
        <v>1.9316522035380802E-2</v>
      </c>
      <c r="AU15" s="4">
        <f>'t_5205 valeur'!AU37/'t_5205 valeur'!AU$55</f>
        <v>1.9934971388830408E-2</v>
      </c>
      <c r="AV15" s="4">
        <f>'t_5205 valeur'!AV37/'t_5205 valeur'!AV$55</f>
        <v>1.8640783168322333E-2</v>
      </c>
      <c r="AW15" s="4">
        <f>'t_5205 valeur'!AW37/'t_5205 valeur'!AW$55</f>
        <v>1.9090062065303896E-2</v>
      </c>
      <c r="AX15" s="4">
        <f>'t_5205 valeur'!AX37/'t_5205 valeur'!AX$55</f>
        <v>2.074206885478411E-2</v>
      </c>
      <c r="AY15" s="4">
        <f>'t_5205 valeur'!AY37/'t_5205 valeur'!AY$55</f>
        <v>2.1074171357098184E-2</v>
      </c>
      <c r="AZ15" s="3"/>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row>
    <row r="16" spans="1:230" x14ac:dyDescent="0.25">
      <c r="A16" t="s">
        <v>25</v>
      </c>
      <c r="B16" s="1" t="s">
        <v>26</v>
      </c>
      <c r="C16" s="4">
        <f>'t_5205 valeur'!C38/'t_5205 valeur'!C$55</f>
        <v>3.1976054220839152E-3</v>
      </c>
      <c r="D16" s="4">
        <f>'t_5205 valeur'!D38/'t_5205 valeur'!D$55</f>
        <v>3.459733497756311E-3</v>
      </c>
      <c r="E16" s="4">
        <f>'t_5205 valeur'!E38/'t_5205 valeur'!E$55</f>
        <v>3.5186310247063584E-3</v>
      </c>
      <c r="F16" s="4">
        <f>'t_5205 valeur'!F38/'t_5205 valeur'!F$55</f>
        <v>3.5617811567139352E-3</v>
      </c>
      <c r="G16" s="4">
        <f>'t_5205 valeur'!G38/'t_5205 valeur'!G$55</f>
        <v>3.6477109741442806E-3</v>
      </c>
      <c r="H16" s="4">
        <f>'t_5205 valeur'!H38/'t_5205 valeur'!H$55</f>
        <v>3.6668094709606906E-3</v>
      </c>
      <c r="I16" s="4">
        <f>'t_5205 valeur'!I38/'t_5205 valeur'!I$55</f>
        <v>3.4616771971468798E-3</v>
      </c>
      <c r="J16" s="4">
        <f>'t_5205 valeur'!J38/'t_5205 valeur'!J$55</f>
        <v>3.2440162577148874E-3</v>
      </c>
      <c r="K16" s="4">
        <f>'t_5205 valeur'!K38/'t_5205 valeur'!K$55</f>
        <v>3.5162428243982907E-3</v>
      </c>
      <c r="L16" s="4">
        <f>'t_5205 valeur'!L38/'t_5205 valeur'!L$55</f>
        <v>3.3466687981265298E-3</v>
      </c>
      <c r="M16" s="4">
        <f>'t_5205 valeur'!M38/'t_5205 valeur'!M$55</f>
        <v>3.4073253649606963E-3</v>
      </c>
      <c r="N16" s="4">
        <f>'t_5205 valeur'!N38/'t_5205 valeur'!N$55</f>
        <v>3.8847915927826457E-3</v>
      </c>
      <c r="O16" s="4">
        <f>'t_5205 valeur'!O38/'t_5205 valeur'!O$55</f>
        <v>4.2333357250484323E-3</v>
      </c>
      <c r="P16" s="4">
        <f>'t_5205 valeur'!P38/'t_5205 valeur'!P$55</f>
        <v>4.3838120818762202E-3</v>
      </c>
      <c r="Q16" s="4">
        <f>'t_5205 valeur'!Q38/'t_5205 valeur'!Q$55</f>
        <v>4.5447323374493732E-3</v>
      </c>
      <c r="R16" s="4">
        <f>'t_5205 valeur'!R38/'t_5205 valeur'!R$55</f>
        <v>4.4304639322596071E-3</v>
      </c>
      <c r="S16" s="4">
        <f>'t_5205 valeur'!S38/'t_5205 valeur'!S$55</f>
        <v>4.3968082026636362E-3</v>
      </c>
      <c r="T16" s="4">
        <f>'t_5205 valeur'!T38/'t_5205 valeur'!T$55</f>
        <v>4.4509884003756418E-3</v>
      </c>
      <c r="U16" s="4">
        <f>'t_5205 valeur'!U38/'t_5205 valeur'!U$55</f>
        <v>4.5456849575465719E-3</v>
      </c>
      <c r="V16" s="4">
        <f>'t_5205 valeur'!V38/'t_5205 valeur'!V$55</f>
        <v>4.8699096557150226E-3</v>
      </c>
      <c r="W16" s="4">
        <f>'t_5205 valeur'!W38/'t_5205 valeur'!W$55</f>
        <v>4.9153989954190637E-3</v>
      </c>
      <c r="X16" s="4">
        <f>'t_5205 valeur'!X38/'t_5205 valeur'!X$55</f>
        <v>4.885230001847405E-3</v>
      </c>
      <c r="Y16" s="4">
        <f>'t_5205 valeur'!Y38/'t_5205 valeur'!Y$55</f>
        <v>5.0304066679501269E-3</v>
      </c>
      <c r="Z16" s="4">
        <f>'t_5205 valeur'!Z38/'t_5205 valeur'!Z$55</f>
        <v>5.3228341318309622E-3</v>
      </c>
      <c r="AA16" s="4">
        <f>'t_5205 valeur'!AA38/'t_5205 valeur'!AA$55</f>
        <v>5.1972889192455204E-3</v>
      </c>
      <c r="AB16" s="4">
        <f>'t_5205 valeur'!AB38/'t_5205 valeur'!AB$55</f>
        <v>5.2918612325511E-3</v>
      </c>
      <c r="AC16" s="4">
        <f>'t_5205 valeur'!AC38/'t_5205 valeur'!AC$55</f>
        <v>5.1357125599039632E-3</v>
      </c>
      <c r="AD16" s="4">
        <f>'t_5205 valeur'!AD38/'t_5205 valeur'!AD$55</f>
        <v>5.0437912329704569E-3</v>
      </c>
      <c r="AE16" s="4">
        <f>'t_5205 valeur'!AE38/'t_5205 valeur'!AE$55</f>
        <v>5.106012649848452E-3</v>
      </c>
      <c r="AF16" s="4">
        <f>'t_5205 valeur'!AF38/'t_5205 valeur'!AF$55</f>
        <v>5.1418100728042419E-3</v>
      </c>
      <c r="AG16" s="4">
        <f>'t_5205 valeur'!AG38/'t_5205 valeur'!AG$55</f>
        <v>5.2369834455795339E-3</v>
      </c>
      <c r="AH16" s="4">
        <f>'t_5205 valeur'!AH38/'t_5205 valeur'!AH$55</f>
        <v>5.1865567556941402E-3</v>
      </c>
      <c r="AI16" s="4">
        <f>'t_5205 valeur'!AI38/'t_5205 valeur'!AI$55</f>
        <v>5.2320039347760342E-3</v>
      </c>
      <c r="AJ16" s="4">
        <f>'t_5205 valeur'!AJ38/'t_5205 valeur'!AJ$55</f>
        <v>5.1800610815535874E-3</v>
      </c>
      <c r="AK16" s="4">
        <f>'t_5205 valeur'!AK38/'t_5205 valeur'!AK$55</f>
        <v>5.1170614437217096E-3</v>
      </c>
      <c r="AL16" s="4">
        <f>'t_5205 valeur'!AL38/'t_5205 valeur'!AL$55</f>
        <v>5.21185349259455E-3</v>
      </c>
      <c r="AM16" s="4">
        <f>'t_5205 valeur'!AM38/'t_5205 valeur'!AM$55</f>
        <v>5.1235527315800647E-3</v>
      </c>
      <c r="AN16" s="4">
        <f>'t_5205 valeur'!AN38/'t_5205 valeur'!AN$55</f>
        <v>5.0258973132800344E-3</v>
      </c>
      <c r="AO16" s="4">
        <f>'t_5205 valeur'!AO38/'t_5205 valeur'!AO$55</f>
        <v>5.0282932830105461E-3</v>
      </c>
      <c r="AP16" s="4">
        <f>'t_5205 valeur'!AP38/'t_5205 valeur'!AP$55</f>
        <v>5.1464217753742899E-3</v>
      </c>
      <c r="AQ16" s="4">
        <f>'t_5205 valeur'!AQ38/'t_5205 valeur'!AQ$55</f>
        <v>5.0952273069070865E-3</v>
      </c>
      <c r="AR16" s="4">
        <f>'t_5205 valeur'!AR38/'t_5205 valeur'!AR$55</f>
        <v>5.1831441104619475E-3</v>
      </c>
      <c r="AS16" s="4">
        <f>'t_5205 valeur'!AS38/'t_5205 valeur'!AS$55</f>
        <v>5.3269164167286743E-3</v>
      </c>
      <c r="AT16" s="4">
        <f>'t_5205 valeur'!AT38/'t_5205 valeur'!AT$55</f>
        <v>5.4739609320351747E-3</v>
      </c>
      <c r="AU16" s="4">
        <f>'t_5205 valeur'!AU38/'t_5205 valeur'!AU$55</f>
        <v>5.6382573562285768E-3</v>
      </c>
      <c r="AV16" s="4">
        <f>'t_5205 valeur'!AV38/'t_5205 valeur'!AV$55</f>
        <v>5.6842265028217535E-3</v>
      </c>
      <c r="AW16" s="4">
        <f>'t_5205 valeur'!AW38/'t_5205 valeur'!AW$55</f>
        <v>5.9473970924092366E-3</v>
      </c>
      <c r="AX16" s="4">
        <f>'t_5205 valeur'!AX38/'t_5205 valeur'!AX$55</f>
        <v>5.8182693980223981E-3</v>
      </c>
      <c r="AY16" s="4">
        <f>'t_5205 valeur'!AY38/'t_5205 valeur'!AY$55</f>
        <v>5.5294559099437141E-3</v>
      </c>
      <c r="AZ16" s="3"/>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row>
    <row r="17" spans="1:230" x14ac:dyDescent="0.25">
      <c r="A17" t="s">
        <v>27</v>
      </c>
      <c r="B17" s="1" t="s">
        <v>28</v>
      </c>
      <c r="C17" s="4">
        <f>'t_5205 valeur'!C39/'t_5205 valeur'!C$55</f>
        <v>0</v>
      </c>
      <c r="D17" s="4">
        <f>'t_5205 valeur'!D39/'t_5205 valeur'!D$55</f>
        <v>0</v>
      </c>
      <c r="E17" s="4">
        <f>'t_5205 valeur'!E39/'t_5205 valeur'!E$55</f>
        <v>0</v>
      </c>
      <c r="F17" s="4">
        <f>'t_5205 valeur'!F39/'t_5205 valeur'!F$55</f>
        <v>0</v>
      </c>
      <c r="G17" s="4">
        <f>'t_5205 valeur'!G39/'t_5205 valeur'!G$55</f>
        <v>0</v>
      </c>
      <c r="H17" s="4">
        <f>'t_5205 valeur'!H39/'t_5205 valeur'!H$55</f>
        <v>0</v>
      </c>
      <c r="I17" s="4">
        <f>'t_5205 valeur'!I39/'t_5205 valeur'!I$55</f>
        <v>0</v>
      </c>
      <c r="J17" s="4">
        <f>'t_5205 valeur'!J39/'t_5205 valeur'!J$55</f>
        <v>0</v>
      </c>
      <c r="K17" s="4">
        <f>'t_5205 valeur'!K39/'t_5205 valeur'!K$55</f>
        <v>0</v>
      </c>
      <c r="L17" s="4">
        <f>'t_5205 valeur'!L39/'t_5205 valeur'!L$55</f>
        <v>0</v>
      </c>
      <c r="M17" s="4">
        <f>'t_5205 valeur'!M39/'t_5205 valeur'!M$55</f>
        <v>0</v>
      </c>
      <c r="N17" s="4">
        <f>'t_5205 valeur'!N39/'t_5205 valeur'!N$55</f>
        <v>0</v>
      </c>
      <c r="O17" s="4">
        <f>'t_5205 valeur'!O39/'t_5205 valeur'!O$55</f>
        <v>0</v>
      </c>
      <c r="P17" s="4">
        <f>'t_5205 valeur'!P39/'t_5205 valeur'!P$55</f>
        <v>0</v>
      </c>
      <c r="Q17" s="4">
        <f>'t_5205 valeur'!Q39/'t_5205 valeur'!Q$55</f>
        <v>0</v>
      </c>
      <c r="R17" s="4">
        <f>'t_5205 valeur'!R39/'t_5205 valeur'!R$55</f>
        <v>0</v>
      </c>
      <c r="S17" s="4">
        <f>'t_5205 valeur'!S39/'t_5205 valeur'!S$55</f>
        <v>0</v>
      </c>
      <c r="T17" s="4">
        <f>'t_5205 valeur'!T39/'t_5205 valeur'!T$55</f>
        <v>0</v>
      </c>
      <c r="U17" s="4">
        <f>'t_5205 valeur'!U39/'t_5205 valeur'!U$55</f>
        <v>0</v>
      </c>
      <c r="V17" s="4">
        <f>'t_5205 valeur'!V39/'t_5205 valeur'!V$55</f>
        <v>0</v>
      </c>
      <c r="W17" s="4">
        <f>'t_5205 valeur'!W39/'t_5205 valeur'!W$55</f>
        <v>0</v>
      </c>
      <c r="X17" s="4">
        <f>'t_5205 valeur'!X39/'t_5205 valeur'!X$55</f>
        <v>0</v>
      </c>
      <c r="Y17" s="4">
        <f>'t_5205 valeur'!Y39/'t_5205 valeur'!Y$55</f>
        <v>0</v>
      </c>
      <c r="Z17" s="4">
        <f>'t_5205 valeur'!Z39/'t_5205 valeur'!Z$55</f>
        <v>0</v>
      </c>
      <c r="AA17" s="4">
        <f>'t_5205 valeur'!AA39/'t_5205 valeur'!AA$55</f>
        <v>0</v>
      </c>
      <c r="AB17" s="4">
        <f>'t_5205 valeur'!AB39/'t_5205 valeur'!AB$55</f>
        <v>0</v>
      </c>
      <c r="AC17" s="4">
        <f>'t_5205 valeur'!AC39/'t_5205 valeur'!AC$55</f>
        <v>0</v>
      </c>
      <c r="AD17" s="4">
        <f>'t_5205 valeur'!AD39/'t_5205 valeur'!AD$55</f>
        <v>0</v>
      </c>
      <c r="AE17" s="4">
        <f>'t_5205 valeur'!AE39/'t_5205 valeur'!AE$55</f>
        <v>0</v>
      </c>
      <c r="AF17" s="4">
        <f>'t_5205 valeur'!AF39/'t_5205 valeur'!AF$55</f>
        <v>0</v>
      </c>
      <c r="AG17" s="4">
        <f>'t_5205 valeur'!AG39/'t_5205 valeur'!AG$55</f>
        <v>0</v>
      </c>
      <c r="AH17" s="4">
        <f>'t_5205 valeur'!AH39/'t_5205 valeur'!AH$55</f>
        <v>0</v>
      </c>
      <c r="AI17" s="4">
        <f>'t_5205 valeur'!AI39/'t_5205 valeur'!AI$55</f>
        <v>0</v>
      </c>
      <c r="AJ17" s="4">
        <f>'t_5205 valeur'!AJ39/'t_5205 valeur'!AJ$55</f>
        <v>0</v>
      </c>
      <c r="AK17" s="4">
        <f>'t_5205 valeur'!AK39/'t_5205 valeur'!AK$55</f>
        <v>0</v>
      </c>
      <c r="AL17" s="4">
        <f>'t_5205 valeur'!AL39/'t_5205 valeur'!AL$55</f>
        <v>0</v>
      </c>
      <c r="AM17" s="4">
        <f>'t_5205 valeur'!AM39/'t_5205 valeur'!AM$55</f>
        <v>0</v>
      </c>
      <c r="AN17" s="4">
        <f>'t_5205 valeur'!AN39/'t_5205 valeur'!AN$55</f>
        <v>0</v>
      </c>
      <c r="AO17" s="4">
        <f>'t_5205 valeur'!AO39/'t_5205 valeur'!AO$55</f>
        <v>0</v>
      </c>
      <c r="AP17" s="4">
        <f>'t_5205 valeur'!AP39/'t_5205 valeur'!AP$55</f>
        <v>0</v>
      </c>
      <c r="AQ17" s="4">
        <f>'t_5205 valeur'!AQ39/'t_5205 valeur'!AQ$55</f>
        <v>0</v>
      </c>
      <c r="AR17" s="4">
        <f>'t_5205 valeur'!AR39/'t_5205 valeur'!AR$55</f>
        <v>0</v>
      </c>
      <c r="AS17" s="4">
        <f>'t_5205 valeur'!AS39/'t_5205 valeur'!AS$55</f>
        <v>0</v>
      </c>
      <c r="AT17" s="4">
        <f>'t_5205 valeur'!AT39/'t_5205 valeur'!AT$55</f>
        <v>0</v>
      </c>
      <c r="AU17" s="4">
        <f>'t_5205 valeur'!AU39/'t_5205 valeur'!AU$55</f>
        <v>0</v>
      </c>
      <c r="AV17" s="4">
        <f>'t_5205 valeur'!AV39/'t_5205 valeur'!AV$55</f>
        <v>0</v>
      </c>
      <c r="AW17" s="4">
        <f>'t_5205 valeur'!AW39/'t_5205 valeur'!AW$55</f>
        <v>0</v>
      </c>
      <c r="AX17" s="4">
        <f>'t_5205 valeur'!AX39/'t_5205 valeur'!AX$55</f>
        <v>0</v>
      </c>
      <c r="AY17" s="4">
        <f>'t_5205 valeur'!AY39/'t_5205 valeur'!AY$55</f>
        <v>0</v>
      </c>
      <c r="AZ17" s="3"/>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row>
    <row r="18" spans="1:230" x14ac:dyDescent="0.25">
      <c r="A18" t="s">
        <v>29</v>
      </c>
      <c r="B18" s="1" t="s">
        <v>30</v>
      </c>
      <c r="C18" s="4">
        <f>'t_5205 valeur'!C40/'t_5205 valeur'!C$55</f>
        <v>2.6503863498509982E-3</v>
      </c>
      <c r="D18" s="4">
        <f>'t_5205 valeur'!D40/'t_5205 valeur'!D$55</f>
        <v>2.6890007878601031E-3</v>
      </c>
      <c r="E18" s="4">
        <f>'t_5205 valeur'!E40/'t_5205 valeur'!E$55</f>
        <v>2.6326447954637504E-3</v>
      </c>
      <c r="F18" s="4">
        <f>'t_5205 valeur'!F40/'t_5205 valeur'!F$55</f>
        <v>2.763374421709566E-3</v>
      </c>
      <c r="G18" s="4">
        <f>'t_5205 valeur'!G40/'t_5205 valeur'!G$55</f>
        <v>2.825909989533667E-3</v>
      </c>
      <c r="H18" s="4">
        <f>'t_5205 valeur'!H40/'t_5205 valeur'!H$55</f>
        <v>2.7964903876967918E-3</v>
      </c>
      <c r="I18" s="4">
        <f>'t_5205 valeur'!I40/'t_5205 valeur'!I$55</f>
        <v>2.8275212064090478E-3</v>
      </c>
      <c r="J18" s="4">
        <f>'t_5205 valeur'!J40/'t_5205 valeur'!J$55</f>
        <v>2.7121280545938076E-3</v>
      </c>
      <c r="K18" s="4">
        <f>'t_5205 valeur'!K40/'t_5205 valeur'!K$55</f>
        <v>2.6496269931598447E-3</v>
      </c>
      <c r="L18" s="4">
        <f>'t_5205 valeur'!L40/'t_5205 valeur'!L$55</f>
        <v>2.6034259757138144E-3</v>
      </c>
      <c r="M18" s="4">
        <f>'t_5205 valeur'!M40/'t_5205 valeur'!M$55</f>
        <v>2.5458796744965927E-3</v>
      </c>
      <c r="N18" s="4">
        <f>'t_5205 valeur'!N40/'t_5205 valeur'!N$55</f>
        <v>2.5584980494618823E-3</v>
      </c>
      <c r="O18" s="4">
        <f>'t_5205 valeur'!O40/'t_5205 valeur'!O$55</f>
        <v>2.5693853633869416E-3</v>
      </c>
      <c r="P18" s="4">
        <f>'t_5205 valeur'!P40/'t_5205 valeur'!P$55</f>
        <v>2.6392994912911158E-3</v>
      </c>
      <c r="Q18" s="4">
        <f>'t_5205 valeur'!Q40/'t_5205 valeur'!Q$55</f>
        <v>2.7385309962137221E-3</v>
      </c>
      <c r="R18" s="4">
        <f>'t_5205 valeur'!R40/'t_5205 valeur'!R$55</f>
        <v>2.7720468998072728E-3</v>
      </c>
      <c r="S18" s="4">
        <f>'t_5205 valeur'!S40/'t_5205 valeur'!S$55</f>
        <v>2.7821534438492931E-3</v>
      </c>
      <c r="T18" s="4">
        <f>'t_5205 valeur'!T40/'t_5205 valeur'!T$55</f>
        <v>2.9252696997208705E-3</v>
      </c>
      <c r="U18" s="4">
        <f>'t_5205 valeur'!U40/'t_5205 valeur'!U$55</f>
        <v>2.94766189329616E-3</v>
      </c>
      <c r="V18" s="4">
        <f>'t_5205 valeur'!V40/'t_5205 valeur'!V$55</f>
        <v>2.8585592762591602E-3</v>
      </c>
      <c r="W18" s="4">
        <f>'t_5205 valeur'!W40/'t_5205 valeur'!W$55</f>
        <v>2.8453172313701604E-3</v>
      </c>
      <c r="X18" s="4">
        <f>'t_5205 valeur'!X40/'t_5205 valeur'!X$55</f>
        <v>2.8888786255311287E-3</v>
      </c>
      <c r="Y18" s="4">
        <f>'t_5205 valeur'!Y40/'t_5205 valeur'!Y$55</f>
        <v>2.9059035366861825E-3</v>
      </c>
      <c r="Z18" s="4">
        <f>'t_5205 valeur'!Z40/'t_5205 valeur'!Z$55</f>
        <v>2.9159211907312647E-3</v>
      </c>
      <c r="AA18" s="4">
        <f>'t_5205 valeur'!AA40/'t_5205 valeur'!AA$55</f>
        <v>2.9695791519991593E-3</v>
      </c>
      <c r="AB18" s="4">
        <f>'t_5205 valeur'!AB40/'t_5205 valeur'!AB$55</f>
        <v>2.9218378598331657E-3</v>
      </c>
      <c r="AC18" s="4">
        <f>'t_5205 valeur'!AC40/'t_5205 valeur'!AC$55</f>
        <v>2.8879465330373089E-3</v>
      </c>
      <c r="AD18" s="4">
        <f>'t_5205 valeur'!AD40/'t_5205 valeur'!AD$55</f>
        <v>2.8306711545094494E-3</v>
      </c>
      <c r="AE18" s="4">
        <f>'t_5205 valeur'!AE40/'t_5205 valeur'!AE$55</f>
        <v>2.7899923917322311E-3</v>
      </c>
      <c r="AF18" s="4">
        <f>'t_5205 valeur'!AF40/'t_5205 valeur'!AF$55</f>
        <v>2.6580400211831073E-3</v>
      </c>
      <c r="AG18" s="4">
        <f>'t_5205 valeur'!AG40/'t_5205 valeur'!AG$55</f>
        <v>2.5263513381868722E-3</v>
      </c>
      <c r="AH18" s="4">
        <f>'t_5205 valeur'!AH40/'t_5205 valeur'!AH$55</f>
        <v>2.4219471771533534E-3</v>
      </c>
      <c r="AI18" s="4">
        <f>'t_5205 valeur'!AI40/'t_5205 valeur'!AI$55</f>
        <v>2.4191145713761387E-3</v>
      </c>
      <c r="AJ18" s="4">
        <f>'t_5205 valeur'!AJ40/'t_5205 valeur'!AJ$55</f>
        <v>2.3921809855785665E-3</v>
      </c>
      <c r="AK18" s="4">
        <f>'t_5205 valeur'!AK40/'t_5205 valeur'!AK$55</f>
        <v>2.4235292418981068E-3</v>
      </c>
      <c r="AL18" s="4">
        <f>'t_5205 valeur'!AL40/'t_5205 valeur'!AL$55</f>
        <v>2.3806365535794121E-3</v>
      </c>
      <c r="AM18" s="4">
        <f>'t_5205 valeur'!AM40/'t_5205 valeur'!AM$55</f>
        <v>2.3827293205797976E-3</v>
      </c>
      <c r="AN18" s="4">
        <f>'t_5205 valeur'!AN40/'t_5205 valeur'!AN$55</f>
        <v>2.4018158428245244E-3</v>
      </c>
      <c r="AO18" s="4">
        <f>'t_5205 valeur'!AO40/'t_5205 valeur'!AO$55</f>
        <v>2.4025543995573506E-3</v>
      </c>
      <c r="AP18" s="4">
        <f>'t_5205 valeur'!AP40/'t_5205 valeur'!AP$55</f>
        <v>2.4710706724898634E-3</v>
      </c>
      <c r="AQ18" s="4">
        <f>'t_5205 valeur'!AQ40/'t_5205 valeur'!AQ$55</f>
        <v>2.4753226148959561E-3</v>
      </c>
      <c r="AR18" s="4">
        <f>'t_5205 valeur'!AR40/'t_5205 valeur'!AR$55</f>
        <v>2.5001048062228215E-3</v>
      </c>
      <c r="AS18" s="4">
        <f>'t_5205 valeur'!AS40/'t_5205 valeur'!AS$55</f>
        <v>2.5011353308134047E-3</v>
      </c>
      <c r="AT18" s="4">
        <f>'t_5205 valeur'!AT40/'t_5205 valeur'!AT$55</f>
        <v>2.4977740514197139E-3</v>
      </c>
      <c r="AU18" s="4">
        <f>'t_5205 valeur'!AU40/'t_5205 valeur'!AU$55</f>
        <v>2.569564528300101E-3</v>
      </c>
      <c r="AV18" s="4">
        <f>'t_5205 valeur'!AV40/'t_5205 valeur'!AV$55</f>
        <v>2.7498749075302894E-3</v>
      </c>
      <c r="AW18" s="4">
        <f>'t_5205 valeur'!AW40/'t_5205 valeur'!AW$55</f>
        <v>2.8694693756269583E-3</v>
      </c>
      <c r="AX18" s="4">
        <f>'t_5205 valeur'!AX40/'t_5205 valeur'!AX$55</f>
        <v>2.9265290284597985E-3</v>
      </c>
      <c r="AY18" s="4">
        <f>'t_5205 valeur'!AY40/'t_5205 valeur'!AY$55</f>
        <v>3.0308943089430891E-3</v>
      </c>
      <c r="AZ18" s="3"/>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row>
    <row r="19" spans="1:230" x14ac:dyDescent="0.25">
      <c r="A19" t="s">
        <v>31</v>
      </c>
      <c r="B19" s="1" t="s">
        <v>32</v>
      </c>
      <c r="C19" s="4">
        <f>'t_5205 valeur'!C41/'t_5205 valeur'!C$55</f>
        <v>7.6017300034283601E-3</v>
      </c>
      <c r="D19" s="4">
        <f>'t_5205 valeur'!D41/'t_5205 valeur'!D$55</f>
        <v>7.7644184108062436E-3</v>
      </c>
      <c r="E19" s="4">
        <f>'t_5205 valeur'!E41/'t_5205 valeur'!E$55</f>
        <v>7.9890643985419205E-3</v>
      </c>
      <c r="F19" s="4">
        <f>'t_5205 valeur'!F41/'t_5205 valeur'!F$55</f>
        <v>8.1348775111000707E-3</v>
      </c>
      <c r="G19" s="4">
        <f>'t_5205 valeur'!G41/'t_5205 valeur'!G$55</f>
        <v>8.4234600922587916E-3</v>
      </c>
      <c r="H19" s="4">
        <f>'t_5205 valeur'!H41/'t_5205 valeur'!H$55</f>
        <v>9.1046170764700132E-3</v>
      </c>
      <c r="I19" s="4">
        <f>'t_5205 valeur'!I41/'t_5205 valeur'!I$55</f>
        <v>9.541429585413248E-3</v>
      </c>
      <c r="J19" s="4">
        <f>'t_5205 valeur'!J41/'t_5205 valeur'!J$55</f>
        <v>9.7069597069597072E-3</v>
      </c>
      <c r="K19" s="4">
        <f>'t_5205 valeur'!K41/'t_5205 valeur'!K$55</f>
        <v>9.7477310730423646E-3</v>
      </c>
      <c r="L19" s="4">
        <f>'t_5205 valeur'!L41/'t_5205 valeur'!L$55</f>
        <v>9.9901800599161671E-3</v>
      </c>
      <c r="M19" s="4">
        <f>'t_5205 valeur'!M41/'t_5205 valeur'!M$55</f>
        <v>9.9931545833525613E-3</v>
      </c>
      <c r="N19" s="4">
        <f>'t_5205 valeur'!N41/'t_5205 valeur'!N$55</f>
        <v>1.0380553967300438E-2</v>
      </c>
      <c r="O19" s="4">
        <f>'t_5205 valeur'!O41/'t_5205 valeur'!O$55</f>
        <v>1.0880595332055473E-2</v>
      </c>
      <c r="P19" s="4">
        <f>'t_5205 valeur'!P41/'t_5205 valeur'!P$55</f>
        <v>1.1125291087375297E-2</v>
      </c>
      <c r="Q19" s="4">
        <f>'t_5205 valeur'!Q41/'t_5205 valeur'!Q$55</f>
        <v>1.1444271568742073E-2</v>
      </c>
      <c r="R19" s="4">
        <f>'t_5205 valeur'!R41/'t_5205 valeur'!R$55</f>
        <v>1.1474491225389063E-2</v>
      </c>
      <c r="S19" s="4">
        <f>'t_5205 valeur'!S41/'t_5205 valeur'!S$55</f>
        <v>1.1403159449875706E-2</v>
      </c>
      <c r="T19" s="4">
        <f>'t_5205 valeur'!T41/'t_5205 valeur'!T$55</f>
        <v>1.1794729051609094E-2</v>
      </c>
      <c r="U19" s="4">
        <f>'t_5205 valeur'!U41/'t_5205 valeur'!U$55</f>
        <v>1.1676593587631479E-2</v>
      </c>
      <c r="V19" s="4">
        <f>'t_5205 valeur'!V41/'t_5205 valeur'!V$55</f>
        <v>1.1731438479315525E-2</v>
      </c>
      <c r="W19" s="4">
        <f>'t_5205 valeur'!W41/'t_5205 valeur'!W$55</f>
        <v>1.1634504548087893E-2</v>
      </c>
      <c r="X19" s="4">
        <f>'t_5205 valeur'!X41/'t_5205 valeur'!X$55</f>
        <v>1.12911047478293E-2</v>
      </c>
      <c r="Y19" s="4">
        <f>'t_5205 valeur'!Y41/'t_5205 valeur'!Y$55</f>
        <v>1.1568123393316195E-2</v>
      </c>
      <c r="Z19" s="4">
        <f>'t_5205 valeur'!Z41/'t_5205 valeur'!Z$55</f>
        <v>1.1669122885250181E-2</v>
      </c>
      <c r="AA19" s="4">
        <f>'t_5205 valeur'!AA41/'t_5205 valeur'!AA$55</f>
        <v>1.1615614984500604E-2</v>
      </c>
      <c r="AB19" s="4">
        <f>'t_5205 valeur'!AB41/'t_5205 valeur'!AB$55</f>
        <v>1.1345941037232592E-2</v>
      </c>
      <c r="AC19" s="4">
        <f>'t_5205 valeur'!AC41/'t_5205 valeur'!AC$55</f>
        <v>1.1259757283123395E-2</v>
      </c>
      <c r="AD19" s="4">
        <f>'t_5205 valeur'!AD41/'t_5205 valeur'!AD$55</f>
        <v>1.1326344179969937E-2</v>
      </c>
      <c r="AE19" s="4">
        <f>'t_5205 valeur'!AE41/'t_5205 valeur'!AE$55</f>
        <v>1.099138729966513E-2</v>
      </c>
      <c r="AF19" s="4">
        <f>'t_5205 valeur'!AF41/'t_5205 valeur'!AF$55</f>
        <v>1.0869877858746577E-2</v>
      </c>
      <c r="AG19" s="4">
        <f>'t_5205 valeur'!AG41/'t_5205 valeur'!AG$55</f>
        <v>1.1083635867694525E-2</v>
      </c>
      <c r="AH19" s="4">
        <f>'t_5205 valeur'!AH41/'t_5205 valeur'!AH$55</f>
        <v>1.1296981074312673E-2</v>
      </c>
      <c r="AI19" s="4">
        <f>'t_5205 valeur'!AI41/'t_5205 valeur'!AI$55</f>
        <v>1.1099248335930017E-2</v>
      </c>
      <c r="AJ19" s="4">
        <f>'t_5205 valeur'!AJ41/'t_5205 valeur'!AJ$55</f>
        <v>1.1233538017691348E-2</v>
      </c>
      <c r="AK19" s="4">
        <f>'t_5205 valeur'!AK41/'t_5205 valeur'!AK$55</f>
        <v>1.0791455200444713E-2</v>
      </c>
      <c r="AL19" s="4">
        <f>'t_5205 valeur'!AL41/'t_5205 valeur'!AL$55</f>
        <v>1.0685492785450043E-2</v>
      </c>
      <c r="AM19" s="4">
        <f>'t_5205 valeur'!AM41/'t_5205 valeur'!AM$55</f>
        <v>1.0614100553916098E-2</v>
      </c>
      <c r="AN19" s="4">
        <f>'t_5205 valeur'!AN41/'t_5205 valeur'!AN$55</f>
        <v>1.0653258885573613E-2</v>
      </c>
      <c r="AO19" s="4">
        <f>'t_5205 valeur'!AO41/'t_5205 valeur'!AO$55</f>
        <v>1.0563401331534572E-2</v>
      </c>
      <c r="AP19" s="4">
        <f>'t_5205 valeur'!AP41/'t_5205 valeur'!AP$55</f>
        <v>1.0744099678340429E-2</v>
      </c>
      <c r="AQ19" s="4">
        <f>'t_5205 valeur'!AQ41/'t_5205 valeur'!AQ$55</f>
        <v>1.0798473884539594E-2</v>
      </c>
      <c r="AR19" s="4">
        <f>'t_5205 valeur'!AR41/'t_5205 valeur'!AR$55</f>
        <v>1.0862371008947274E-2</v>
      </c>
      <c r="AS19" s="4">
        <f>'t_5205 valeur'!AS41/'t_5205 valeur'!AS$55</f>
        <v>1.1071411533721959E-2</v>
      </c>
      <c r="AT19" s="4">
        <f>'t_5205 valeur'!AT41/'t_5205 valeur'!AT$55</f>
        <v>1.1344787051925912E-2</v>
      </c>
      <c r="AU19" s="4">
        <f>'t_5205 valeur'!AU41/'t_5205 valeur'!AU$55</f>
        <v>1.1727740888542993E-2</v>
      </c>
      <c r="AV19" s="4">
        <f>'t_5205 valeur'!AV41/'t_5205 valeur'!AV$55</f>
        <v>1.0206681757970289E-2</v>
      </c>
      <c r="AW19" s="4">
        <f>'t_5205 valeur'!AW41/'t_5205 valeur'!AW$55</f>
        <v>1.027261974549655E-2</v>
      </c>
      <c r="AX19" s="4">
        <f>'t_5205 valeur'!AX41/'t_5205 valeur'!AX$55</f>
        <v>1.199727042830191E-2</v>
      </c>
      <c r="AY19" s="4">
        <f>'t_5205 valeur'!AY41/'t_5205 valeur'!AY$55</f>
        <v>1.2513821138211381E-2</v>
      </c>
      <c r="AZ19" s="3"/>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row>
    <row r="20" spans="1:230" x14ac:dyDescent="0.25">
      <c r="A20" t="s">
        <v>33</v>
      </c>
      <c r="B20" s="1" t="s">
        <v>34</v>
      </c>
      <c r="C20" s="4">
        <f>'t_5205 valeur'!C42/'t_5205 valeur'!C$55</f>
        <v>4.4390674859569074E-2</v>
      </c>
      <c r="D20" s="4">
        <f>'t_5205 valeur'!D42/'t_5205 valeur'!D$55</f>
        <v>4.3663435298416278E-2</v>
      </c>
      <c r="E20" s="4">
        <f>'t_5205 valeur'!E42/'t_5205 valeur'!E$55</f>
        <v>4.5033414337788576E-2</v>
      </c>
      <c r="F20" s="4">
        <f>'t_5205 valeur'!F42/'t_5205 valeur'!F$55</f>
        <v>4.5039011040190903E-2</v>
      </c>
      <c r="G20" s="4">
        <f>'t_5205 valeur'!G42/'t_5205 valeur'!G$55</f>
        <v>4.3454665271155567E-2</v>
      </c>
      <c r="H20" s="4">
        <f>'t_5205 valeur'!H42/'t_5205 valeur'!H$55</f>
        <v>4.3586794088576894E-2</v>
      </c>
      <c r="I20" s="4">
        <f>'t_5205 valeur'!I42/'t_5205 valeur'!I$55</f>
        <v>4.2974249776009117E-2</v>
      </c>
      <c r="J20" s="4">
        <f>'t_5205 valeur'!J42/'t_5205 valeur'!J$55</f>
        <v>4.1956445381102908E-2</v>
      </c>
      <c r="K20" s="4">
        <f>'t_5205 valeur'!K42/'t_5205 valeur'!K$55</f>
        <v>4.2154185211415798E-2</v>
      </c>
      <c r="L20" s="4">
        <f>'t_5205 valeur'!L42/'t_5205 valeur'!L$55</f>
        <v>4.1795990225734062E-2</v>
      </c>
      <c r="M20" s="4">
        <f>'t_5205 valeur'!M42/'t_5205 valeur'!M$55</f>
        <v>4.1566677434737798E-2</v>
      </c>
      <c r="N20" s="4">
        <f>'t_5205 valeur'!N42/'t_5205 valeur'!N$55</f>
        <v>4.1424508022899813E-2</v>
      </c>
      <c r="O20" s="4">
        <f>'t_5205 valeur'!O42/'t_5205 valeur'!O$55</f>
        <v>4.1940432627094029E-2</v>
      </c>
      <c r="P20" s="4">
        <f>'t_5205 valeur'!P42/'t_5205 valeur'!P$55</f>
        <v>4.1649433435740291E-2</v>
      </c>
      <c r="Q20" s="4">
        <f>'t_5205 valeur'!Q42/'t_5205 valeur'!Q$55</f>
        <v>4.1484172879699487E-2</v>
      </c>
      <c r="R20" s="4">
        <f>'t_5205 valeur'!R42/'t_5205 valeur'!R$55</f>
        <v>4.1181664586570223E-2</v>
      </c>
      <c r="S20" s="4">
        <f>'t_5205 valeur'!S42/'t_5205 valeur'!S$55</f>
        <v>4.17540478497773E-2</v>
      </c>
      <c r="T20" s="4">
        <f>'t_5205 valeur'!T42/'t_5205 valeur'!T$55</f>
        <v>4.2461284725383644E-2</v>
      </c>
      <c r="U20" s="4">
        <f>'t_5205 valeur'!U42/'t_5205 valeur'!U$55</f>
        <v>4.3913318970979595E-2</v>
      </c>
      <c r="V20" s="4">
        <f>'t_5205 valeur'!V42/'t_5205 valeur'!V$55</f>
        <v>4.4437154857947615E-2</v>
      </c>
      <c r="W20" s="4">
        <f>'t_5205 valeur'!W42/'t_5205 valeur'!W$55</f>
        <v>4.5001881349554747E-2</v>
      </c>
      <c r="X20" s="4">
        <f>'t_5205 valeur'!X42/'t_5205 valeur'!X$55</f>
        <v>4.6918298540550525E-2</v>
      </c>
      <c r="Y20" s="4">
        <f>'t_5205 valeur'!Y42/'t_5205 valeur'!Y$55</f>
        <v>4.7427607216062879E-2</v>
      </c>
      <c r="Z20" s="4">
        <f>'t_5205 valeur'!Z42/'t_5205 valeur'!Z$55</f>
        <v>4.8249196517426471E-2</v>
      </c>
      <c r="AA20" s="4">
        <f>'t_5205 valeur'!AA42/'t_5205 valeur'!AA$55</f>
        <v>4.9386854410760253E-2</v>
      </c>
      <c r="AB20" s="4">
        <f>'t_5205 valeur'!AB42/'t_5205 valeur'!AB$55</f>
        <v>4.9946158388622305E-2</v>
      </c>
      <c r="AC20" s="4">
        <f>'t_5205 valeur'!AC42/'t_5205 valeur'!AC$55</f>
        <v>5.0095789267416618E-2</v>
      </c>
      <c r="AD20" s="4">
        <f>'t_5205 valeur'!AD42/'t_5205 valeur'!AD$55</f>
        <v>5.190265199304317E-2</v>
      </c>
      <c r="AE20" s="4">
        <f>'t_5205 valeur'!AE42/'t_5205 valeur'!AE$55</f>
        <v>5.2239319739659548E-2</v>
      </c>
      <c r="AF20" s="4">
        <f>'t_5205 valeur'!AF42/'t_5205 valeur'!AF$55</f>
        <v>5.2406194536044282E-2</v>
      </c>
      <c r="AG20" s="4">
        <f>'t_5205 valeur'!AG42/'t_5205 valeur'!AG$55</f>
        <v>5.1778837099047258E-2</v>
      </c>
      <c r="AH20" s="4">
        <f>'t_5205 valeur'!AH42/'t_5205 valeur'!AH$55</f>
        <v>5.2325558807783487E-2</v>
      </c>
      <c r="AI20" s="4">
        <f>'t_5205 valeur'!AI42/'t_5205 valeur'!AI$55</f>
        <v>5.2059999390763521E-2</v>
      </c>
      <c r="AJ20" s="4">
        <f>'t_5205 valeur'!AJ42/'t_5205 valeur'!AJ$55</f>
        <v>5.1148786462773703E-2</v>
      </c>
      <c r="AK20" s="4">
        <f>'t_5205 valeur'!AK42/'t_5205 valeur'!AK$55</f>
        <v>5.2488864182735698E-2</v>
      </c>
      <c r="AL20" s="4">
        <f>'t_5205 valeur'!AL42/'t_5205 valeur'!AL$55</f>
        <v>5.2908103358367924E-2</v>
      </c>
      <c r="AM20" s="4">
        <f>'t_5205 valeur'!AM42/'t_5205 valeur'!AM$55</f>
        <v>5.2507685671443538E-2</v>
      </c>
      <c r="AN20" s="4">
        <f>'t_5205 valeur'!AN42/'t_5205 valeur'!AN$55</f>
        <v>5.2973981450923073E-2</v>
      </c>
      <c r="AO20" s="4">
        <f>'t_5205 valeur'!AO42/'t_5205 valeur'!AO$55</f>
        <v>5.3023585153183596E-2</v>
      </c>
      <c r="AP20" s="4">
        <f>'t_5205 valeur'!AP42/'t_5205 valeur'!AP$55</f>
        <v>5.3889965758396031E-2</v>
      </c>
      <c r="AQ20" s="4">
        <f>'t_5205 valeur'!AQ42/'t_5205 valeur'!AQ$55</f>
        <v>5.3779369041233649E-2</v>
      </c>
      <c r="AR20" s="4">
        <f>'t_5205 valeur'!AR42/'t_5205 valeur'!AR$55</f>
        <v>5.4071753516089976E-2</v>
      </c>
      <c r="AS20" s="4">
        <f>'t_5205 valeur'!AS42/'t_5205 valeur'!AS$55</f>
        <v>5.4326741083238796E-2</v>
      </c>
      <c r="AT20" s="4">
        <f>'t_5205 valeur'!AT42/'t_5205 valeur'!AT$55</f>
        <v>5.4468991962422837E-2</v>
      </c>
      <c r="AU20" s="4">
        <f>'t_5205 valeur'!AU42/'t_5205 valeur'!AU$55</f>
        <v>5.5273136725671038E-2</v>
      </c>
      <c r="AV20" s="4">
        <f>'t_5205 valeur'!AV42/'t_5205 valeur'!AV$55</f>
        <v>4.9489110631101549E-2</v>
      </c>
      <c r="AW20" s="4">
        <f>'t_5205 valeur'!AW42/'t_5205 valeur'!AW$55</f>
        <v>5.1670603573275409E-2</v>
      </c>
      <c r="AX20" s="4">
        <f>'t_5205 valeur'!AX42/'t_5205 valeur'!AX$55</f>
        <v>5.6161740503365129E-2</v>
      </c>
      <c r="AY20" s="4">
        <f>'t_5205 valeur'!AY42/'t_5205 valeur'!AY$55</f>
        <v>5.619011882426516E-2</v>
      </c>
      <c r="AZ20" s="3"/>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row>
    <row r="21" spans="1:230" x14ac:dyDescent="0.25">
      <c r="A21" t="s">
        <v>35</v>
      </c>
      <c r="B21" s="1" t="s">
        <v>36</v>
      </c>
      <c r="C21" s="4">
        <f>'t_5205 valeur'!C43/'t_5205 valeur'!C$55</f>
        <v>2.1137160790105223E-2</v>
      </c>
      <c r="D21" s="4">
        <f>'t_5205 valeur'!D43/'t_5205 valeur'!D$55</f>
        <v>2.062709096929629E-2</v>
      </c>
      <c r="E21" s="4">
        <f>'t_5205 valeur'!E43/'t_5205 valeur'!E$55</f>
        <v>2.2007897934386393E-2</v>
      </c>
      <c r="F21" s="4">
        <f>'t_5205 valeur'!F43/'t_5205 valeur'!F$55</f>
        <v>2.2284419092566388E-2</v>
      </c>
      <c r="G21" s="4">
        <f>'t_5205 valeur'!G43/'t_5205 valeur'!G$55</f>
        <v>2.157615226576734E-2</v>
      </c>
      <c r="H21" s="4">
        <f>'t_5205 valeur'!H43/'t_5205 valeur'!H$55</f>
        <v>2.1774843730497939E-2</v>
      </c>
      <c r="I21" s="4">
        <f>'t_5205 valeur'!I43/'t_5205 valeur'!I$55</f>
        <v>2.1273315414063135E-2</v>
      </c>
      <c r="J21" s="4">
        <f>'t_5205 valeur'!J43/'t_5205 valeur'!J$55</f>
        <v>2.0751166641577602E-2</v>
      </c>
      <c r="K21" s="4">
        <f>'t_5205 valeur'!K43/'t_5205 valeur'!K$55</f>
        <v>2.0635865224267958E-2</v>
      </c>
      <c r="L21" s="4">
        <f>'t_5205 valeur'!L43/'t_5205 valeur'!L$55</f>
        <v>2.0935364863714594E-2</v>
      </c>
      <c r="M21" s="4">
        <f>'t_5205 valeur'!M43/'t_5205 valeur'!M$55</f>
        <v>2.0982355746304245E-2</v>
      </c>
      <c r="N21" s="4">
        <f>'t_5205 valeur'!N43/'t_5205 valeur'!N$55</f>
        <v>2.0775583171090052E-2</v>
      </c>
      <c r="O21" s="4">
        <f>'t_5205 valeur'!O43/'t_5205 valeur'!O$55</f>
        <v>2.0912131804002362E-2</v>
      </c>
      <c r="P21" s="4">
        <f>'t_5205 valeur'!P43/'t_5205 valeur'!P$55</f>
        <v>2.0430431123134585E-2</v>
      </c>
      <c r="Q21" s="4">
        <f>'t_5205 valeur'!Q43/'t_5205 valeur'!Q$55</f>
        <v>2.0446798751697526E-2</v>
      </c>
      <c r="R21" s="4">
        <f>'t_5205 valeur'!R43/'t_5205 valeur'!R$55</f>
        <v>1.9871288725877248E-2</v>
      </c>
      <c r="S21" s="4">
        <f>'t_5205 valeur'!S43/'t_5205 valeur'!S$55</f>
        <v>1.9983391345831047E-2</v>
      </c>
      <c r="T21" s="4">
        <f>'t_5205 valeur'!T43/'t_5205 valeur'!T$55</f>
        <v>2.0738328186905096E-2</v>
      </c>
      <c r="U21" s="4">
        <f>'t_5205 valeur'!U43/'t_5205 valeur'!U$55</f>
        <v>2.123431757698644E-2</v>
      </c>
      <c r="V21" s="4">
        <f>'t_5205 valeur'!V43/'t_5205 valeur'!V$55</f>
        <v>2.1391099743740892E-2</v>
      </c>
      <c r="W21" s="4">
        <f>'t_5205 valeur'!W43/'t_5205 valeur'!W$55</f>
        <v>2.08489365895612E-2</v>
      </c>
      <c r="X21" s="4">
        <f>'t_5205 valeur'!X43/'t_5205 valeur'!X$55</f>
        <v>2.1437973397376686E-2</v>
      </c>
      <c r="Y21" s="4">
        <f>'t_5205 valeur'!Y43/'t_5205 valeur'!Y$55</f>
        <v>2.1718401413315519E-2</v>
      </c>
      <c r="Z21" s="4">
        <f>'t_5205 valeur'!Z43/'t_5205 valeur'!Z$55</f>
        <v>2.1988503809404689E-2</v>
      </c>
      <c r="AA21" s="4">
        <f>'t_5205 valeur'!AA43/'t_5205 valeur'!AA$55</f>
        <v>2.2185677507486994E-2</v>
      </c>
      <c r="AB21" s="4">
        <f>'t_5205 valeur'!AB43/'t_5205 valeur'!AB$55</f>
        <v>2.3449138286099933E-2</v>
      </c>
      <c r="AC21" s="4">
        <f>'t_5205 valeur'!AC43/'t_5205 valeur'!AC$55</f>
        <v>2.3774192259618399E-2</v>
      </c>
      <c r="AD21" s="4">
        <f>'t_5205 valeur'!AD43/'t_5205 valeur'!AD$55</f>
        <v>2.5793507388198095E-2</v>
      </c>
      <c r="AE21" s="4">
        <f>'t_5205 valeur'!AE43/'t_5205 valeur'!AE$55</f>
        <v>2.6348260954758167E-2</v>
      </c>
      <c r="AF21" s="4">
        <f>'t_5205 valeur'!AF43/'t_5205 valeur'!AF$55</f>
        <v>2.671575552799571E-2</v>
      </c>
      <c r="AG21" s="4">
        <f>'t_5205 valeur'!AG43/'t_5205 valeur'!AG$55</f>
        <v>2.6857095540243021E-2</v>
      </c>
      <c r="AH21" s="4">
        <f>'t_5205 valeur'!AH43/'t_5205 valeur'!AH$55</f>
        <v>2.7392789792545499E-2</v>
      </c>
      <c r="AI21" s="4">
        <f>'t_5205 valeur'!AI43/'t_5205 valeur'!AI$55</f>
        <v>2.7610299662616727E-2</v>
      </c>
      <c r="AJ21" s="4">
        <f>'t_5205 valeur'!AJ43/'t_5205 valeur'!AJ$55</f>
        <v>2.7294605182219444E-2</v>
      </c>
      <c r="AK21" s="4">
        <f>'t_5205 valeur'!AK43/'t_5205 valeur'!AK$55</f>
        <v>2.7995841665643933E-2</v>
      </c>
      <c r="AL21" s="4">
        <f>'t_5205 valeur'!AL43/'t_5205 valeur'!AL$55</f>
        <v>2.8580973576478302E-2</v>
      </c>
      <c r="AM21" s="4">
        <f>'t_5205 valeur'!AM43/'t_5205 valeur'!AM$55</f>
        <v>2.8716681159321061E-2</v>
      </c>
      <c r="AN21" s="4">
        <f>'t_5205 valeur'!AN43/'t_5205 valeur'!AN$55</f>
        <v>2.8975355456621159E-2</v>
      </c>
      <c r="AO21" s="4">
        <f>'t_5205 valeur'!AO43/'t_5205 valeur'!AO$55</f>
        <v>2.9114947315841251E-2</v>
      </c>
      <c r="AP21" s="4">
        <f>'t_5205 valeur'!AP43/'t_5205 valeur'!AP$55</f>
        <v>2.9667955625823941E-2</v>
      </c>
      <c r="AQ21" s="4">
        <f>'t_5205 valeur'!AQ43/'t_5205 valeur'!AQ$55</f>
        <v>2.9526371060864538E-2</v>
      </c>
      <c r="AR21" s="4">
        <f>'t_5205 valeur'!AR43/'t_5205 valeur'!AR$55</f>
        <v>2.9619508947910669E-2</v>
      </c>
      <c r="AS21" s="4">
        <f>'t_5205 valeur'!AS43/'t_5205 valeur'!AS$55</f>
        <v>3.0068764183890755E-2</v>
      </c>
      <c r="AT21" s="4">
        <f>'t_5205 valeur'!AT43/'t_5205 valeur'!AT$55</f>
        <v>3.0303707578614943E-2</v>
      </c>
      <c r="AU21" s="4">
        <f>'t_5205 valeur'!AU43/'t_5205 valeur'!AU$55</f>
        <v>3.1008641306533375E-2</v>
      </c>
      <c r="AV21" s="4">
        <f>'t_5205 valeur'!AV43/'t_5205 valeur'!AV$55</f>
        <v>2.6780585648700863E-2</v>
      </c>
      <c r="AW21" s="4">
        <f>'t_5205 valeur'!AW43/'t_5205 valeur'!AW$55</f>
        <v>2.7638581607985453E-2</v>
      </c>
      <c r="AX21" s="4">
        <f>'t_5205 valeur'!AX43/'t_5205 valeur'!AX$55</f>
        <v>3.1525482692642194E-2</v>
      </c>
      <c r="AY21" s="4">
        <f>'t_5205 valeur'!AY43/'t_5205 valeur'!AY$55</f>
        <v>3.1745841150719198E-2</v>
      </c>
      <c r="AZ21" s="3"/>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row>
    <row r="22" spans="1:230" x14ac:dyDescent="0.25">
      <c r="A22" t="s">
        <v>37</v>
      </c>
      <c r="B22" s="1" t="s">
        <v>38</v>
      </c>
      <c r="C22" s="4">
        <f>'t_5205 valeur'!C44/'t_5205 valeur'!C$55</f>
        <v>1.9805374614309448E-2</v>
      </c>
      <c r="D22" s="4">
        <f>'t_5205 valeur'!D44/'t_5205 valeur'!D$55</f>
        <v>1.9759303029265003E-2</v>
      </c>
      <c r="E22" s="4">
        <f>'t_5205 valeur'!E44/'t_5205 valeur'!E$55</f>
        <v>1.9906844876468203E-2</v>
      </c>
      <c r="F22" s="4">
        <f>'t_5205 valeur'!F44/'t_5205 valeur'!F$55</f>
        <v>1.9831536178914078E-2</v>
      </c>
      <c r="G22" s="4">
        <f>'t_5205 valeur'!G44/'t_5205 valeur'!G$55</f>
        <v>1.9064232275070748E-2</v>
      </c>
      <c r="H22" s="4">
        <f>'t_5205 valeur'!H44/'t_5205 valeur'!H$55</f>
        <v>1.9190873118946981E-2</v>
      </c>
      <c r="I22" s="4">
        <f>'t_5205 valeur'!I44/'t_5205 valeur'!I$55</f>
        <v>1.9193400123340431E-2</v>
      </c>
      <c r="J22" s="4">
        <f>'t_5205 valeur'!J44/'t_5205 valeur'!J$55</f>
        <v>1.8596015856289828E-2</v>
      </c>
      <c r="K22" s="4">
        <f>'t_5205 valeur'!K44/'t_5205 valeur'!K$55</f>
        <v>1.903160771944274E-2</v>
      </c>
      <c r="L22" s="4">
        <f>'t_5205 valeur'!L44/'t_5205 valeur'!L$55</f>
        <v>1.8444048140543481E-2</v>
      </c>
      <c r="M22" s="4">
        <f>'t_5205 valeur'!M44/'t_5205 valeur'!M$55</f>
        <v>1.8246111957173843E-2</v>
      </c>
      <c r="N22" s="4">
        <f>'t_5205 valeur'!N44/'t_5205 valeur'!N$55</f>
        <v>1.8551824965440368E-2</v>
      </c>
      <c r="O22" s="4">
        <f>'t_5205 valeur'!O44/'t_5205 valeur'!O$55</f>
        <v>1.8998759724884427E-2</v>
      </c>
      <c r="P22" s="4">
        <f>'t_5205 valeur'!P44/'t_5205 valeur'!P$55</f>
        <v>1.9134921311860592E-2</v>
      </c>
      <c r="Q22" s="4">
        <f>'t_5205 valeur'!Q44/'t_5205 valeur'!Q$55</f>
        <v>1.8959867855012243E-2</v>
      </c>
      <c r="R22" s="4">
        <f>'t_5205 valeur'!R44/'t_5205 valeur'!R$55</f>
        <v>1.9220374190955684E-2</v>
      </c>
      <c r="S22" s="4">
        <f>'t_5205 valeur'!S44/'t_5205 valeur'!S$55</f>
        <v>1.9524003039030336E-2</v>
      </c>
      <c r="T22" s="4">
        <f>'t_5205 valeur'!T44/'t_5205 valeur'!T$55</f>
        <v>1.9412916971246773E-2</v>
      </c>
      <c r="U22" s="4">
        <f>'t_5205 valeur'!U44/'t_5205 valeur'!U$55</f>
        <v>2.0204029907489544E-2</v>
      </c>
      <c r="V22" s="4">
        <f>'t_5205 valeur'!V44/'t_5205 valeur'!V$55</f>
        <v>2.0429203179684746E-2</v>
      </c>
      <c r="W22" s="4">
        <f>'t_5205 valeur'!W44/'t_5205 valeur'!W$55</f>
        <v>2.1390048556736128E-2</v>
      </c>
      <c r="X22" s="4">
        <f>'t_5205 valeur'!X44/'t_5205 valeur'!X$55</f>
        <v>2.2450581932385E-2</v>
      </c>
      <c r="Y22" s="4">
        <f>'t_5205 valeur'!Y44/'t_5205 valeur'!Y$55</f>
        <v>2.2489609639536598E-2</v>
      </c>
      <c r="Z22" s="4">
        <f>'t_5205 valeur'!Z44/'t_5205 valeur'!Z$55</f>
        <v>2.3028272797968315E-2</v>
      </c>
      <c r="AA22" s="4">
        <f>'t_5205 valeur'!AA44/'t_5205 valeur'!AA$55</f>
        <v>2.3832291283560129E-2</v>
      </c>
      <c r="AB22" s="4">
        <f>'t_5205 valeur'!AB44/'t_5205 valeur'!AB$55</f>
        <v>2.3148419240064118E-2</v>
      </c>
      <c r="AC22" s="4">
        <f>'t_5205 valeur'!AC44/'t_5205 valeur'!AC$55</f>
        <v>2.295993592487534E-2</v>
      </c>
      <c r="AD22" s="4">
        <f>'t_5205 valeur'!AD44/'t_5205 valeur'!AD$55</f>
        <v>2.2578582230814059E-2</v>
      </c>
      <c r="AE22" s="4">
        <f>'t_5205 valeur'!AE44/'t_5205 valeur'!AE$55</f>
        <v>2.2136352162177905E-2</v>
      </c>
      <c r="AF22" s="4">
        <f>'t_5205 valeur'!AF44/'t_5205 valeur'!AF$55</f>
        <v>2.186242147276736E-2</v>
      </c>
      <c r="AG22" s="4">
        <f>'t_5205 valeur'!AG44/'t_5205 valeur'!AG$55</f>
        <v>2.1226384460016755E-2</v>
      </c>
      <c r="AH22" s="4">
        <f>'t_5205 valeur'!AH44/'t_5205 valeur'!AH$55</f>
        <v>2.1322770110825257E-2</v>
      </c>
      <c r="AI22" s="4">
        <f>'t_5205 valeur'!AI44/'t_5205 valeur'!AI$55</f>
        <v>2.1668758130892224E-2</v>
      </c>
      <c r="AJ22" s="4">
        <f>'t_5205 valeur'!AJ44/'t_5205 valeur'!AJ$55</f>
        <v>2.1035364708675525E-2</v>
      </c>
      <c r="AK22" s="4">
        <f>'t_5205 valeur'!AK44/'t_5205 valeur'!AK$55</f>
        <v>2.1657991437874054E-2</v>
      </c>
      <c r="AL22" s="4">
        <f>'t_5205 valeur'!AL44/'t_5205 valeur'!AL$55</f>
        <v>2.1549954415582502E-2</v>
      </c>
      <c r="AM22" s="4">
        <f>'t_5205 valeur'!AM44/'t_5205 valeur'!AM$55</f>
        <v>2.1067298409459707E-2</v>
      </c>
      <c r="AN22" s="4">
        <f>'t_5205 valeur'!AN44/'t_5205 valeur'!AN$55</f>
        <v>2.1340194381394346E-2</v>
      </c>
      <c r="AO22" s="4">
        <f>'t_5205 valeur'!AO44/'t_5205 valeur'!AO$55</f>
        <v>2.1358622260925247E-2</v>
      </c>
      <c r="AP22" s="4">
        <f>'t_5205 valeur'!AP44/'t_5205 valeur'!AP$55</f>
        <v>2.1758821663184266E-2</v>
      </c>
      <c r="AQ22" s="4">
        <f>'t_5205 valeur'!AQ44/'t_5205 valeur'!AQ$55</f>
        <v>2.2033275823230343E-2</v>
      </c>
      <c r="AR22" s="4">
        <f>'t_5205 valeur'!AR44/'t_5205 valeur'!AR$55</f>
        <v>2.2319279136447538E-2</v>
      </c>
      <c r="AS22" s="4">
        <f>'t_5205 valeur'!AS44/'t_5205 valeur'!AS$55</f>
        <v>2.2372677218479776E-2</v>
      </c>
      <c r="AT22" s="4">
        <f>'t_5205 valeur'!AT44/'t_5205 valeur'!AT$55</f>
        <v>2.2359759198875968E-2</v>
      </c>
      <c r="AU22" s="4">
        <f>'t_5205 valeur'!AU44/'t_5205 valeur'!AU$55</f>
        <v>2.2496847921994051E-2</v>
      </c>
      <c r="AV22" s="4">
        <f>'t_5205 valeur'!AV44/'t_5205 valeur'!AV$55</f>
        <v>2.1093274251434944E-2</v>
      </c>
      <c r="AW22" s="4">
        <f>'t_5205 valeur'!AW44/'t_5205 valeur'!AW$55</f>
        <v>2.2291797912882841E-2</v>
      </c>
      <c r="AX22" s="4">
        <f>'t_5205 valeur'!AX44/'t_5205 valeur'!AX$55</f>
        <v>2.2951951509961595E-2</v>
      </c>
      <c r="AY22" s="4">
        <f>'t_5205 valeur'!AY44/'t_5205 valeur'!AY$55</f>
        <v>2.2826266416510317E-2</v>
      </c>
      <c r="AZ22" s="3"/>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row>
    <row r="23" spans="1:230" x14ac:dyDescent="0.25">
      <c r="A23" t="s">
        <v>39</v>
      </c>
      <c r="B23" s="1" t="s">
        <v>40</v>
      </c>
      <c r="C23" s="4">
        <f>'t_5205 valeur'!C45/'t_5205 valeur'!C$55</f>
        <v>3.454732456024684E-3</v>
      </c>
      <c r="D23" s="4">
        <f>'t_5205 valeur'!D45/'t_5205 valeur'!D$55</f>
        <v>3.2827504310394039E-3</v>
      </c>
      <c r="E23" s="4">
        <f>'t_5205 valeur'!E45/'t_5205 valeur'!E$55</f>
        <v>3.1186715269339812E-3</v>
      </c>
      <c r="F23" s="4">
        <f>'t_5205 valeur'!F45/'t_5205 valeur'!F$55</f>
        <v>2.9274913616826864E-3</v>
      </c>
      <c r="G23" s="4">
        <f>'t_5205 valeur'!G45/'t_5205 valeur'!G$55</f>
        <v>2.8181571500562083E-3</v>
      </c>
      <c r="H23" s="4">
        <f>'t_5205 valeur'!H45/'t_5205 valeur'!H$55</f>
        <v>2.6177039093518823E-3</v>
      </c>
      <c r="I23" s="4">
        <f>'t_5205 valeur'!I45/'t_5205 valeur'!I$55</f>
        <v>2.5046252661709775E-3</v>
      </c>
      <c r="J23" s="4">
        <f>'t_5205 valeur'!J45/'t_5205 valeur'!J$55</f>
        <v>2.6092628832354858E-3</v>
      </c>
      <c r="K23" s="4">
        <f>'t_5205 valeur'!K45/'t_5205 valeur'!K$55</f>
        <v>2.4889749722253026E-3</v>
      </c>
      <c r="L23" s="4">
        <f>'t_5205 valeur'!L45/'t_5205 valeur'!L$55</f>
        <v>2.4165772214759804E-3</v>
      </c>
      <c r="M23" s="4">
        <f>'t_5205 valeur'!M45/'t_5205 valeur'!M$55</f>
        <v>2.3382097312597103E-3</v>
      </c>
      <c r="N23" s="4">
        <f>'t_5205 valeur'!N45/'t_5205 valeur'!N$55</f>
        <v>2.09890929093054E-3</v>
      </c>
      <c r="O23" s="4">
        <f>'t_5205 valeur'!O45/'t_5205 valeur'!O$55</f>
        <v>2.0312494661350227E-3</v>
      </c>
      <c r="P23" s="4">
        <f>'t_5205 valeur'!P45/'t_5205 valeur'!P$55</f>
        <v>2.084081000745119E-3</v>
      </c>
      <c r="Q23" s="4">
        <f>'t_5205 valeur'!Q45/'t_5205 valeur'!Q$55</f>
        <v>2.07750627298972E-3</v>
      </c>
      <c r="R23" s="4">
        <f>'t_5205 valeur'!R45/'t_5205 valeur'!R$55</f>
        <v>2.0900016697372853E-3</v>
      </c>
      <c r="S23" s="4">
        <f>'t_5205 valeur'!S45/'t_5205 valeur'!S$55</f>
        <v>2.2466534649159169E-3</v>
      </c>
      <c r="T23" s="4">
        <f>'t_5205 valeur'!T45/'t_5205 valeur'!T$55</f>
        <v>2.3100395672317766E-3</v>
      </c>
      <c r="U23" s="4">
        <f>'t_5205 valeur'!U45/'t_5205 valeur'!U$55</f>
        <v>2.4749714865036116E-3</v>
      </c>
      <c r="V23" s="4">
        <f>'t_5205 valeur'!V45/'t_5205 valeur'!V$55</f>
        <v>2.6168519345219745E-3</v>
      </c>
      <c r="W23" s="4">
        <f>'t_5205 valeur'!W45/'t_5205 valeur'!W$55</f>
        <v>2.7628962032574225E-3</v>
      </c>
      <c r="X23" s="4">
        <f>'t_5205 valeur'!X45/'t_5205 valeur'!X$55</f>
        <v>3.0297432107888422E-3</v>
      </c>
      <c r="Y23" s="4">
        <f>'t_5205 valeur'!Y45/'t_5205 valeur'!Y$55</f>
        <v>3.2184636988550788E-3</v>
      </c>
      <c r="Z23" s="4">
        <f>'t_5205 valeur'!Z45/'t_5205 valeur'!Z$55</f>
        <v>3.2324199100534569E-3</v>
      </c>
      <c r="AA23" s="4">
        <f>'t_5205 valeur'!AA45/'t_5205 valeur'!AA$55</f>
        <v>3.3688856197131296E-3</v>
      </c>
      <c r="AB23" s="4">
        <f>'t_5205 valeur'!AB45/'t_5205 valeur'!AB$55</f>
        <v>3.3486008624582543E-3</v>
      </c>
      <c r="AC23" s="4">
        <f>'t_5205 valeur'!AC45/'t_5205 valeur'!AC$55</f>
        <v>3.3616610829228753E-3</v>
      </c>
      <c r="AD23" s="4">
        <f>'t_5205 valeur'!AD45/'t_5205 valeur'!AD$55</f>
        <v>3.5305623740310163E-3</v>
      </c>
      <c r="AE23" s="4">
        <f>'t_5205 valeur'!AE45/'t_5205 valeur'!AE$55</f>
        <v>3.754706622723477E-3</v>
      </c>
      <c r="AF23" s="4">
        <f>'t_5205 valeur'!AF45/'t_5205 valeur'!AF$55</f>
        <v>3.8271715645551807E-3</v>
      </c>
      <c r="AG23" s="4">
        <f>'t_5205 valeur'!AG45/'t_5205 valeur'!AG$55</f>
        <v>3.695357098787481E-3</v>
      </c>
      <c r="AH23" s="4">
        <f>'t_5205 valeur'!AH45/'t_5205 valeur'!AH$55</f>
        <v>3.6099989044127302E-3</v>
      </c>
      <c r="AI23" s="4">
        <f>'t_5205 valeur'!AI45/'t_5205 valeur'!AI$55</f>
        <v>2.7816845685602774E-3</v>
      </c>
      <c r="AJ23" s="4">
        <f>'t_5205 valeur'!AJ45/'t_5205 valeur'!AJ$55</f>
        <v>2.8188165718787436E-3</v>
      </c>
      <c r="AK23" s="4">
        <f>'t_5205 valeur'!AK45/'t_5205 valeur'!AK$55</f>
        <v>2.8350310792177136E-3</v>
      </c>
      <c r="AL23" s="4">
        <f>'t_5205 valeur'!AL45/'t_5205 valeur'!AL$55</f>
        <v>2.7771753663071146E-3</v>
      </c>
      <c r="AM23" s="4">
        <f>'t_5205 valeur'!AM45/'t_5205 valeur'!AM$55</f>
        <v>2.7237061026627687E-3</v>
      </c>
      <c r="AN23" s="4">
        <f>'t_5205 valeur'!AN45/'t_5205 valeur'!AN$55</f>
        <v>2.6584316129075712E-3</v>
      </c>
      <c r="AO23" s="4">
        <f>'t_5205 valeur'!AO45/'t_5205 valeur'!AO$55</f>
        <v>2.5506798159525093E-3</v>
      </c>
      <c r="AP23" s="4">
        <f>'t_5205 valeur'!AP45/'t_5205 valeur'!AP$55</f>
        <v>2.4631884693878223E-3</v>
      </c>
      <c r="AQ23" s="4">
        <f>'t_5205 valeur'!AQ45/'t_5205 valeur'!AQ$55</f>
        <v>2.2197221571387724E-3</v>
      </c>
      <c r="AR23" s="4">
        <f>'t_5205 valeur'!AR45/'t_5205 valeur'!AR$55</f>
        <v>2.1329654317317672E-3</v>
      </c>
      <c r="AS23" s="4">
        <f>'t_5205 valeur'!AS45/'t_5205 valeur'!AS$55</f>
        <v>1.8852996808682665E-3</v>
      </c>
      <c r="AT23" s="4">
        <f>'t_5205 valeur'!AT45/'t_5205 valeur'!AT$55</f>
        <v>1.8061292415344488E-3</v>
      </c>
      <c r="AU23" s="4">
        <f>'t_5205 valeur'!AU45/'t_5205 valeur'!AU$55</f>
        <v>1.767647497143614E-3</v>
      </c>
      <c r="AV23" s="4">
        <f>'t_5205 valeur'!AV45/'t_5205 valeur'!AV$55</f>
        <v>1.6152507309657388E-3</v>
      </c>
      <c r="AW23" s="4">
        <f>'t_5205 valeur'!AW45/'t_5205 valeur'!AW$55</f>
        <v>1.7407999041782654E-3</v>
      </c>
      <c r="AX23" s="4">
        <f>'t_5205 valeur'!AX45/'t_5205 valeur'!AX$55</f>
        <v>1.6843063007613362E-3</v>
      </c>
      <c r="AY23" s="4">
        <f>'t_5205 valeur'!AY45/'t_5205 valeur'!AY$55</f>
        <v>1.618011257035647E-3</v>
      </c>
      <c r="AZ23" s="3"/>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row>
    <row r="24" spans="1:230" x14ac:dyDescent="0.25">
      <c r="A24" t="s">
        <v>41</v>
      </c>
      <c r="B24" s="1" t="s">
        <v>42</v>
      </c>
      <c r="C24" s="4">
        <f>'t_5205 valeur'!C46/'t_5205 valeur'!C$55</f>
        <v>0.19384081858698804</v>
      </c>
      <c r="D24" s="4">
        <f>'t_5205 valeur'!D46/'t_5205 valeur'!D$55</f>
        <v>0.19605156487285766</v>
      </c>
      <c r="E24" s="4">
        <f>'t_5205 valeur'!E46/'t_5205 valeur'!E$55</f>
        <v>0.1986026731470231</v>
      </c>
      <c r="F24" s="4">
        <f>'t_5205 valeur'!F46/'t_5205 valeur'!F$55</f>
        <v>0.20406389028117222</v>
      </c>
      <c r="G24" s="4">
        <f>'t_5205 valeur'!G46/'t_5205 valeur'!G$55</f>
        <v>0.20298484319882157</v>
      </c>
      <c r="H24" s="4">
        <f>'t_5205 valeur'!H46/'t_5205 valeur'!H$55</f>
        <v>0.20441703801405331</v>
      </c>
      <c r="I24" s="4">
        <f>'t_5205 valeur'!I46/'t_5205 valeur'!I$55</f>
        <v>0.2044164019501751</v>
      </c>
      <c r="J24" s="4">
        <f>'t_5205 valeur'!J46/'t_5205 valeur'!J$55</f>
        <v>0.20536906016358067</v>
      </c>
      <c r="K24" s="4">
        <f>'t_5205 valeur'!K46/'t_5205 valeur'!K$55</f>
        <v>0.20677272716987707</v>
      </c>
      <c r="L24" s="4">
        <f>'t_5205 valeur'!L46/'t_5205 valeur'!L$55</f>
        <v>0.2076803142380827</v>
      </c>
      <c r="M24" s="4">
        <f>'t_5205 valeur'!M46/'t_5205 valeur'!M$55</f>
        <v>0.20530865906748502</v>
      </c>
      <c r="N24" s="4">
        <f>'t_5205 valeur'!N46/'t_5205 valeur'!N$55</f>
        <v>0.205103244624259</v>
      </c>
      <c r="O24" s="4">
        <f>'t_5205 valeur'!O46/'t_5205 valeur'!O$55</f>
        <v>0.20354691349166487</v>
      </c>
      <c r="P24" s="4">
        <f>'t_5205 valeur'!P46/'t_5205 valeur'!P$55</f>
        <v>0.20341918030438846</v>
      </c>
      <c r="Q24" s="4">
        <f>'t_5205 valeur'!Q46/'t_5205 valeur'!Q$55</f>
        <v>0.20257634760607121</v>
      </c>
      <c r="R24" s="4">
        <f>'t_5205 valeur'!R46/'t_5205 valeur'!R$55</f>
        <v>0.20453149718833222</v>
      </c>
      <c r="S24" s="4">
        <f>'t_5205 valeur'!S46/'t_5205 valeur'!S$55</f>
        <v>0.2075347837137331</v>
      </c>
      <c r="T24" s="4">
        <f>'t_5205 valeur'!T46/'t_5205 valeur'!T$55</f>
        <v>0.21132829876511738</v>
      </c>
      <c r="U24" s="4">
        <f>'t_5205 valeur'!U46/'t_5205 valeur'!U$55</f>
        <v>0.21675959954378404</v>
      </c>
      <c r="V24" s="4">
        <f>'t_5205 valeur'!V46/'t_5205 valeur'!V$55</f>
        <v>0.21760813320540934</v>
      </c>
      <c r="W24" s="4">
        <f>'t_5205 valeur'!W46/'t_5205 valeur'!W$55</f>
        <v>0.22175676240645512</v>
      </c>
      <c r="X24" s="4">
        <f>'t_5205 valeur'!X46/'t_5205 valeur'!X$55</f>
        <v>0.22172432107888421</v>
      </c>
      <c r="Y24" s="4">
        <f>'t_5205 valeur'!Y46/'t_5205 valeur'!Y$55</f>
        <v>0.22183164784888396</v>
      </c>
      <c r="Z24" s="4">
        <f>'t_5205 valeur'!Z46/'t_5205 valeur'!Z$55</f>
        <v>0.21880828987367243</v>
      </c>
      <c r="AA24" s="4">
        <f>'t_5205 valeur'!AA46/'t_5205 valeur'!AA$55</f>
        <v>0.21714811117532704</v>
      </c>
      <c r="AB24" s="4">
        <f>'t_5205 valeur'!AB46/'t_5205 valeur'!AB$55</f>
        <v>0.21336760670315658</v>
      </c>
      <c r="AC24" s="4">
        <f>'t_5205 valeur'!AC46/'t_5205 valeur'!AC$55</f>
        <v>0.21239438924116252</v>
      </c>
      <c r="AD24" s="4">
        <f>'t_5205 valeur'!AD46/'t_5205 valeur'!AD$55</f>
        <v>0.21742463818368624</v>
      </c>
      <c r="AE24" s="4">
        <f>'t_5205 valeur'!AE46/'t_5205 valeur'!AE$55</f>
        <v>0.21943674104881117</v>
      </c>
      <c r="AF24" s="4">
        <f>'t_5205 valeur'!AF46/'t_5205 valeur'!AF$55</f>
        <v>0.21856584274757759</v>
      </c>
      <c r="AG24" s="4">
        <f>'t_5205 valeur'!AG46/'t_5205 valeur'!AG$55</f>
        <v>0.21899780486696063</v>
      </c>
      <c r="AH24" s="4">
        <f>'t_5205 valeur'!AH46/'t_5205 valeur'!AH$55</f>
        <v>0.21767298817931269</v>
      </c>
      <c r="AI24" s="4">
        <f>'t_5205 valeur'!AI46/'t_5205 valeur'!AI$55</f>
        <v>0.21626854549250452</v>
      </c>
      <c r="AJ24" s="4">
        <f>'t_5205 valeur'!AJ46/'t_5205 valeur'!AJ$55</f>
        <v>0.21657475655511549</v>
      </c>
      <c r="AK24" s="4">
        <f>'t_5205 valeur'!AK46/'t_5205 valeur'!AK$55</f>
        <v>0.22524383288693808</v>
      </c>
      <c r="AL24" s="4">
        <f>'t_5205 valeur'!AL46/'t_5205 valeur'!AL$55</f>
        <v>0.22583832866961581</v>
      </c>
      <c r="AM24" s="4">
        <f>'t_5205 valeur'!AM46/'t_5205 valeur'!AM$55</f>
        <v>0.22635175383941225</v>
      </c>
      <c r="AN24" s="4">
        <f>'t_5205 valeur'!AN46/'t_5205 valeur'!AN$55</f>
        <v>0.22814825790895191</v>
      </c>
      <c r="AO24" s="4">
        <f>'t_5205 valeur'!AO46/'t_5205 valeur'!AO$55</f>
        <v>0.23007065515938097</v>
      </c>
      <c r="AP24" s="4">
        <f>'t_5205 valeur'!AP46/'t_5205 valeur'!AP$55</f>
        <v>0.2325223641091764</v>
      </c>
      <c r="AQ24" s="4">
        <f>'t_5205 valeur'!AQ46/'t_5205 valeur'!AQ$55</f>
        <v>0.23274487137036054</v>
      </c>
      <c r="AR24" s="4">
        <f>'t_5205 valeur'!AR46/'t_5205 valeur'!AR$55</f>
        <v>0.23301789836210104</v>
      </c>
      <c r="AS24" s="4">
        <f>'t_5205 valeur'!AS46/'t_5205 valeur'!AS$55</f>
        <v>0.23271710529984194</v>
      </c>
      <c r="AT24" s="4">
        <f>'t_5205 valeur'!AT46/'t_5205 valeur'!AT$55</f>
        <v>0.23010750999411647</v>
      </c>
      <c r="AU24" s="4">
        <f>'t_5205 valeur'!AU46/'t_5205 valeur'!AU$55</f>
        <v>0.22958305045453792</v>
      </c>
      <c r="AV24" s="4">
        <f>'t_5205 valeur'!AV46/'t_5205 valeur'!AV$55</f>
        <v>0.24337040759476336</v>
      </c>
      <c r="AW24" s="4">
        <f>'t_5205 valeur'!AW46/'t_5205 valeur'!AW$55</f>
        <v>0.24669374705595784</v>
      </c>
      <c r="AX24" s="4">
        <f>'t_5205 valeur'!AX46/'t_5205 valeur'!AX$55</f>
        <v>0.23635093728675219</v>
      </c>
      <c r="AY24" s="4">
        <f>'t_5205 valeur'!AY46/'t_5205 valeur'!AY$55</f>
        <v>0.23041751094434021</v>
      </c>
      <c r="AZ24" s="3"/>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row>
    <row r="25" spans="1:230" x14ac:dyDescent="0.25">
      <c r="A25" t="s">
        <v>43</v>
      </c>
      <c r="B25" s="1" t="s">
        <v>44</v>
      </c>
      <c r="C25" s="4">
        <f>'t_5205 valeur'!C47/'t_5205 valeur'!C$55</f>
        <v>2.2211819931960228E-2</v>
      </c>
      <c r="D25" s="4">
        <f>'t_5205 valeur'!D47/'t_5205 valeur'!D$55</f>
        <v>2.2277029881592619E-2</v>
      </c>
      <c r="E25" s="4">
        <f>'t_5205 valeur'!E47/'t_5205 valeur'!E$55</f>
        <v>2.2453422438234099E-2</v>
      </c>
      <c r="F25" s="4">
        <f>'t_5205 valeur'!F47/'t_5205 valeur'!F$55</f>
        <v>2.2963064817320099E-2</v>
      </c>
      <c r="G25" s="4">
        <f>'t_5205 valeur'!G47/'t_5205 valeur'!G$55</f>
        <v>2.2498740163584916E-2</v>
      </c>
      <c r="H25" s="4">
        <f>'t_5205 valeur'!H47/'t_5205 valeur'!H$55</f>
        <v>2.2790215994305821E-2</v>
      </c>
      <c r="I25" s="4">
        <f>'t_5205 valeur'!I47/'t_5205 valeur'!I$55</f>
        <v>2.2684167044833083E-2</v>
      </c>
      <c r="J25" s="4">
        <f>'t_5205 valeur'!J47/'t_5205 valeur'!J$55</f>
        <v>2.2650408951778812E-2</v>
      </c>
      <c r="K25" s="4">
        <f>'t_5205 valeur'!K47/'t_5205 valeur'!K$55</f>
        <v>2.2679087406012911E-2</v>
      </c>
      <c r="L25" s="4">
        <f>'t_5205 valeur'!L47/'t_5205 valeur'!L$55</f>
        <v>2.2625308040932334E-2</v>
      </c>
      <c r="M25" s="4">
        <f>'t_5205 valeur'!M47/'t_5205 valeur'!M$55</f>
        <v>2.2312981678896116E-2</v>
      </c>
      <c r="N25" s="4">
        <f>'t_5205 valeur'!N47/'t_5205 valeur'!N$55</f>
        <v>2.2266532529475195E-2</v>
      </c>
      <c r="O25" s="4">
        <f>'t_5205 valeur'!O47/'t_5205 valeur'!O$55</f>
        <v>2.1932027456889332E-2</v>
      </c>
      <c r="P25" s="4">
        <f>'t_5205 valeur'!P47/'t_5205 valeur'!P$55</f>
        <v>2.1824110000852943E-2</v>
      </c>
      <c r="Q25" s="4">
        <f>'t_5205 valeur'!Q47/'t_5205 valeur'!Q$55</f>
        <v>2.0888980822788412E-2</v>
      </c>
      <c r="R25" s="4">
        <f>'t_5205 valeur'!R47/'t_5205 valeur'!R$55</f>
        <v>2.073445800044715E-2</v>
      </c>
      <c r="S25" s="4">
        <f>'t_5205 valeur'!S47/'t_5205 valeur'!S$55</f>
        <v>2.1061186988709648E-2</v>
      </c>
      <c r="T25" s="4">
        <f>'t_5205 valeur'!T47/'t_5205 valeur'!T$55</f>
        <v>2.1340551339848964E-2</v>
      </c>
      <c r="U25" s="4">
        <f>'t_5205 valeur'!U47/'t_5205 valeur'!U$55</f>
        <v>2.1078443796730451E-2</v>
      </c>
      <c r="V25" s="4">
        <f>'t_5205 valeur'!V47/'t_5205 valeur'!V$55</f>
        <v>2.1123495186817581E-2</v>
      </c>
      <c r="W25" s="4">
        <f>'t_5205 valeur'!W47/'t_5205 valeur'!W$55</f>
        <v>2.0398607204075662E-2</v>
      </c>
      <c r="X25" s="4">
        <f>'t_5205 valeur'!X47/'t_5205 valeur'!X$55</f>
        <v>2.0651671900979125E-2</v>
      </c>
      <c r="Y25" s="4">
        <f>'t_5205 valeur'!Y47/'t_5205 valeur'!Y$55</f>
        <v>1.9314179586197525E-2</v>
      </c>
      <c r="Z25" s="4">
        <f>'t_5205 valeur'!Z47/'t_5205 valeur'!Z$55</f>
        <v>1.8523332263835943E-2</v>
      </c>
      <c r="AA25" s="4">
        <f>'t_5205 valeur'!AA47/'t_5205 valeur'!AA$55</f>
        <v>1.6970524877843743E-2</v>
      </c>
      <c r="AB25" s="4">
        <f>'t_5205 valeur'!AB47/'t_5205 valeur'!AB$55</f>
        <v>1.6753921505381682E-2</v>
      </c>
      <c r="AC25" s="4">
        <f>'t_5205 valeur'!AC47/'t_5205 valeur'!AC$55</f>
        <v>1.5783826357934148E-2</v>
      </c>
      <c r="AD25" s="4">
        <f>'t_5205 valeur'!AD47/'t_5205 valeur'!AD$55</f>
        <v>1.604443440098003E-2</v>
      </c>
      <c r="AE25" s="4">
        <f>'t_5205 valeur'!AE47/'t_5205 valeur'!AE$55</f>
        <v>1.5404535657356099E-2</v>
      </c>
      <c r="AF25" s="4">
        <f>'t_5205 valeur'!AF47/'t_5205 valeur'!AF$55</f>
        <v>1.5313762082576897E-2</v>
      </c>
      <c r="AG25" s="4">
        <f>'t_5205 valeur'!AG47/'t_5205 valeur'!AG$55</f>
        <v>1.558430804600687E-2</v>
      </c>
      <c r="AH25" s="4">
        <f>'t_5205 valeur'!AH47/'t_5205 valeur'!AH$55</f>
        <v>1.485647418260254E-2</v>
      </c>
      <c r="AI25" s="4">
        <f>'t_5205 valeur'!AI47/'t_5205 valeur'!AI$55</f>
        <v>1.4309627347882197E-2</v>
      </c>
      <c r="AJ25" s="4">
        <f>'t_5205 valeur'!AJ47/'t_5205 valeur'!AJ$55</f>
        <v>1.3488303494023145E-2</v>
      </c>
      <c r="AK25" s="4">
        <f>'t_5205 valeur'!AK47/'t_5205 valeur'!AK$55</f>
        <v>1.3853173256712174E-2</v>
      </c>
      <c r="AL25" s="4">
        <f>'t_5205 valeur'!AL47/'t_5205 valeur'!AL$55</f>
        <v>1.3949744144735966E-2</v>
      </c>
      <c r="AM25" s="4">
        <f>'t_5205 valeur'!AM47/'t_5205 valeur'!AM$55</f>
        <v>1.3691107900664835E-2</v>
      </c>
      <c r="AN25" s="4">
        <f>'t_5205 valeur'!AN47/'t_5205 valeur'!AN$55</f>
        <v>1.3830983828491759E-2</v>
      </c>
      <c r="AO25" s="4">
        <f>'t_5205 valeur'!AO47/'t_5205 valeur'!AO$55</f>
        <v>1.3429594926804124E-2</v>
      </c>
      <c r="AP25" s="4">
        <f>'t_5205 valeur'!AP47/'t_5205 valeur'!AP$55</f>
        <v>1.317444563480308E-2</v>
      </c>
      <c r="AQ25" s="4">
        <f>'t_5205 valeur'!AQ47/'t_5205 valeur'!AQ$55</f>
        <v>1.291944131936309E-2</v>
      </c>
      <c r="AR25" s="4">
        <f>'t_5205 valeur'!AR47/'t_5205 valeur'!AR$55</f>
        <v>1.2183564605731693E-2</v>
      </c>
      <c r="AS25" s="4">
        <f>'t_5205 valeur'!AS47/'t_5205 valeur'!AS$55</f>
        <v>1.1986491267091144E-2</v>
      </c>
      <c r="AT25" s="4">
        <f>'t_5205 valeur'!AT47/'t_5205 valeur'!AT$55</f>
        <v>1.156647582505071E-2</v>
      </c>
      <c r="AU25" s="4">
        <f>'t_5205 valeur'!AU47/'t_5205 valeur'!AU$55</f>
        <v>1.1031090252331826E-2</v>
      </c>
      <c r="AV25" s="4">
        <f>'t_5205 valeur'!AV47/'t_5205 valeur'!AV$55</f>
        <v>1.1643008611174352E-2</v>
      </c>
      <c r="AW25" s="4">
        <f>'t_5205 valeur'!AW47/'t_5205 valeur'!AW$55</f>
        <v>1.1267115754267925E-2</v>
      </c>
      <c r="AX25" s="4">
        <f>'t_5205 valeur'!AX47/'t_5205 valeur'!AX$55</f>
        <v>1.0512597508596811E-2</v>
      </c>
      <c r="AY25" s="4">
        <f>'t_5205 valeur'!AY47/'t_5205 valeur'!AY$55</f>
        <v>9.6280175109443398E-3</v>
      </c>
      <c r="AZ25" s="3"/>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row>
    <row r="26" spans="1:230" x14ac:dyDescent="0.25">
      <c r="A26" t="s">
        <v>45</v>
      </c>
      <c r="B26" s="1" t="s">
        <v>46</v>
      </c>
      <c r="C26" s="4">
        <f>'t_5205 valeur'!C48/'t_5205 valeur'!C$55</f>
        <v>7.2246103536485654E-2</v>
      </c>
      <c r="D26" s="4">
        <f>'t_5205 valeur'!D48/'t_5205 valeur'!D$55</f>
        <v>7.2351819500108466E-2</v>
      </c>
      <c r="E26" s="4">
        <f>'t_5205 valeur'!E48/'t_5205 valeur'!E$55</f>
        <v>7.2787565816119892E-2</v>
      </c>
      <c r="F26" s="4">
        <f>'t_5205 valeur'!F48/'t_5205 valeur'!F$55</f>
        <v>7.3763911128459203E-2</v>
      </c>
      <c r="G26" s="4">
        <f>'t_5205 valeur'!G48/'t_5205 valeur'!G$55</f>
        <v>7.2744892816994228E-2</v>
      </c>
      <c r="H26" s="4">
        <f>'t_5205 valeur'!H48/'t_5205 valeur'!H$55</f>
        <v>7.3039336398565663E-2</v>
      </c>
      <c r="I26" s="4">
        <f>'t_5205 valeur'!I48/'t_5205 valeur'!I$55</f>
        <v>7.3227563095612097E-2</v>
      </c>
      <c r="J26" s="4">
        <f>'t_5205 valeur'!J48/'t_5205 valeur'!J$55</f>
        <v>7.4047869938280886E-2</v>
      </c>
      <c r="K26" s="4">
        <f>'t_5205 valeur'!K48/'t_5205 valeur'!K$55</f>
        <v>7.3019737571529755E-2</v>
      </c>
      <c r="L26" s="4">
        <f>'t_5205 valeur'!L48/'t_5205 valeur'!L$55</f>
        <v>7.3275853120270393E-2</v>
      </c>
      <c r="M26" s="4">
        <f>'t_5205 valeur'!M48/'t_5205 valeur'!M$55</f>
        <v>7.1309628193886809E-2</v>
      </c>
      <c r="N26" s="4">
        <f>'t_5205 valeur'!N48/'t_5205 valeur'!N$55</f>
        <v>7.035869636020177E-2</v>
      </c>
      <c r="O26" s="4">
        <f>'t_5205 valeur'!O48/'t_5205 valeur'!O$55</f>
        <v>6.9735578812137614E-2</v>
      </c>
      <c r="P26" s="4">
        <f>'t_5205 valeur'!P48/'t_5205 valeur'!P$55</f>
        <v>6.8137378757179609E-2</v>
      </c>
      <c r="Q26" s="4">
        <f>'t_5205 valeur'!Q48/'t_5205 valeur'!Q$55</f>
        <v>6.7587904296810594E-2</v>
      </c>
      <c r="R26" s="4">
        <f>'t_5205 valeur'!R48/'t_5205 valeur'!R$55</f>
        <v>6.8713934382154757E-2</v>
      </c>
      <c r="S26" s="4">
        <f>'t_5205 valeur'!S48/'t_5205 valeur'!S$55</f>
        <v>6.9855564510758236E-2</v>
      </c>
      <c r="T26" s="4">
        <f>'t_5205 valeur'!T48/'t_5205 valeur'!T$55</f>
        <v>7.1218415801919302E-2</v>
      </c>
      <c r="U26" s="4">
        <f>'t_5205 valeur'!U48/'t_5205 valeur'!U$55</f>
        <v>7.3315169180078577E-2</v>
      </c>
      <c r="V26" s="4">
        <f>'t_5205 valeur'!V48/'t_5205 valeur'!V$55</f>
        <v>7.3768834058044297E-2</v>
      </c>
      <c r="W26" s="4">
        <f>'t_5205 valeur'!W48/'t_5205 valeur'!W$55</f>
        <v>7.6112833192978693E-2</v>
      </c>
      <c r="X26" s="4">
        <f>'t_5205 valeur'!X48/'t_5205 valeur'!X$55</f>
        <v>7.5314058747459819E-2</v>
      </c>
      <c r="Y26" s="4">
        <f>'t_5205 valeur'!Y48/'t_5205 valeur'!Y$55</f>
        <v>7.6661042093700102E-2</v>
      </c>
      <c r="Z26" s="4">
        <f>'t_5205 valeur'!Z48/'t_5205 valeur'!Z$55</f>
        <v>7.5801987089897591E-2</v>
      </c>
      <c r="AA26" s="4">
        <f>'t_5205 valeur'!AA48/'t_5205 valeur'!AA$55</f>
        <v>7.5942836126727253E-2</v>
      </c>
      <c r="AB26" s="4">
        <f>'t_5205 valeur'!AB48/'t_5205 valeur'!AB$55</f>
        <v>7.4494955760556189E-2</v>
      </c>
      <c r="AC26" s="4">
        <f>'t_5205 valeur'!AC48/'t_5205 valeur'!AC$55</f>
        <v>7.3681637187923893E-2</v>
      </c>
      <c r="AD26" s="4">
        <f>'t_5205 valeur'!AD48/'t_5205 valeur'!AD$55</f>
        <v>7.530189098713938E-2</v>
      </c>
      <c r="AE26" s="4">
        <f>'t_5205 valeur'!AE48/'t_5205 valeur'!AE$55</f>
        <v>7.5320085650383325E-2</v>
      </c>
      <c r="AF26" s="4">
        <f>'t_5205 valeur'!AF48/'t_5205 valeur'!AF$55</f>
        <v>7.2701878224205929E-2</v>
      </c>
      <c r="AG26" s="4">
        <f>'t_5205 valeur'!AG48/'t_5205 valeur'!AG$55</f>
        <v>7.1911714087168857E-2</v>
      </c>
      <c r="AH26" s="4">
        <f>'t_5205 valeur'!AH48/'t_5205 valeur'!AH$55</f>
        <v>7.0421397052481738E-2</v>
      </c>
      <c r="AI26" s="4">
        <f>'t_5205 valeur'!AI48/'t_5205 valeur'!AI$55</f>
        <v>6.9642415340277139E-2</v>
      </c>
      <c r="AJ26" s="4">
        <f>'t_5205 valeur'!AJ48/'t_5205 valeur'!AJ$55</f>
        <v>7.0418613686153056E-2</v>
      </c>
      <c r="AK26" s="4">
        <f>'t_5205 valeur'!AK48/'t_5205 valeur'!AK$55</f>
        <v>7.2644512947869222E-2</v>
      </c>
      <c r="AL26" s="4">
        <f>'t_5205 valeur'!AL48/'t_5205 valeur'!AL$55</f>
        <v>7.2547653086791467E-2</v>
      </c>
      <c r="AM26" s="4">
        <f>'t_5205 valeur'!AM48/'t_5205 valeur'!AM$55</f>
        <v>7.2090571101875375E-2</v>
      </c>
      <c r="AN26" s="4">
        <f>'t_5205 valeur'!AN48/'t_5205 valeur'!AN$55</f>
        <v>7.1762835839995681E-2</v>
      </c>
      <c r="AO26" s="4">
        <f>'t_5205 valeur'!AO48/'t_5205 valeur'!AO$55</f>
        <v>7.1897951551696773E-2</v>
      </c>
      <c r="AP26" s="4">
        <f>'t_5205 valeur'!AP48/'t_5205 valeur'!AP$55</f>
        <v>7.2379643685008765E-2</v>
      </c>
      <c r="AQ26" s="4">
        <f>'t_5205 valeur'!AQ48/'t_5205 valeur'!AQ$55</f>
        <v>7.2397538748319404E-2</v>
      </c>
      <c r="AR26" s="4">
        <f>'t_5205 valeur'!AR48/'t_5205 valeur'!AR$55</f>
        <v>7.2348053208531354E-2</v>
      </c>
      <c r="AS26" s="4">
        <f>'t_5205 valeur'!AS48/'t_5205 valeur'!AS$55</f>
        <v>7.2962274800240631E-2</v>
      </c>
      <c r="AT26" s="4">
        <f>'t_5205 valeur'!AT48/'t_5205 valeur'!AT$55</f>
        <v>7.1732325605838559E-2</v>
      </c>
      <c r="AU26" s="4">
        <f>'t_5205 valeur'!AU48/'t_5205 valeur'!AU$55</f>
        <v>7.1588245173713205E-2</v>
      </c>
      <c r="AV26" s="4">
        <f>'t_5205 valeur'!AV48/'t_5205 valeur'!AV$55</f>
        <v>7.5433072906544371E-2</v>
      </c>
      <c r="AW26" s="4">
        <f>'t_5205 valeur'!AW48/'t_5205 valeur'!AW$55</f>
        <v>7.3655472492136748E-2</v>
      </c>
      <c r="AX26" s="4">
        <f>'t_5205 valeur'!AX48/'t_5205 valeur'!AX$55</f>
        <v>7.1769003304922585E-2</v>
      </c>
      <c r="AY26" s="4">
        <f>'t_5205 valeur'!AY48/'t_5205 valeur'!AY$55</f>
        <v>7.0412507817385853E-2</v>
      </c>
      <c r="AZ26" s="3"/>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row>
    <row r="27" spans="1:230" x14ac:dyDescent="0.25">
      <c r="A27" t="s">
        <v>47</v>
      </c>
      <c r="B27" s="1" t="s">
        <v>48</v>
      </c>
      <c r="C27" s="4">
        <f>'t_5205 valeur'!C49/'t_5205 valeur'!C$55</f>
        <v>6.4690524539149225E-2</v>
      </c>
      <c r="D27" s="4">
        <f>'t_5205 valeur'!D49/'t_5205 valeur'!D$55</f>
        <v>6.648854177371287E-2</v>
      </c>
      <c r="E27" s="4">
        <f>'t_5205 valeur'!E49/'t_5205 valeur'!E$55</f>
        <v>6.7248886188740378E-2</v>
      </c>
      <c r="F27" s="4">
        <f>'t_5205 valeur'!F49/'t_5205 valeur'!F$55</f>
        <v>7.09206960332492E-2</v>
      </c>
      <c r="G27" s="4">
        <f>'t_5205 valeur'!G49/'t_5205 valeur'!G$55</f>
        <v>7.2496801953715564E-2</v>
      </c>
      <c r="H27" s="4">
        <f>'t_5205 valeur'!H49/'t_5205 valeur'!H$55</f>
        <v>7.3234989525811034E-2</v>
      </c>
      <c r="I27" s="4">
        <f>'t_5205 valeur'!I49/'t_5205 valeur'!I$55</f>
        <v>7.3634819236452903E-2</v>
      </c>
      <c r="J27" s="4">
        <f>'t_5205 valeur'!J49/'t_5205 valeur'!J$55</f>
        <v>7.4065432284610364E-2</v>
      </c>
      <c r="K27" s="4">
        <f>'t_5205 valeur'!K49/'t_5205 valeur'!K$55</f>
        <v>7.6750937325347504E-2</v>
      </c>
      <c r="L27" s="4">
        <f>'t_5205 valeur'!L49/'t_5205 valeur'!L$55</f>
        <v>7.7623200802203987E-2</v>
      </c>
      <c r="M27" s="4">
        <f>'t_5205 valeur'!M49/'t_5205 valeur'!M$55</f>
        <v>7.8360791914716871E-2</v>
      </c>
      <c r="N27" s="4">
        <f>'t_5205 valeur'!N49/'t_5205 valeur'!N$55</f>
        <v>7.9617419499591058E-2</v>
      </c>
      <c r="O27" s="4">
        <f>'t_5205 valeur'!O49/'t_5205 valeur'!O$55</f>
        <v>7.9172603245215717E-2</v>
      </c>
      <c r="P27" s="4">
        <f>'t_5205 valeur'!P49/'t_5205 valeur'!P$55</f>
        <v>8.0015835796947737E-2</v>
      </c>
      <c r="Q27" s="4">
        <f>'t_5205 valeur'!Q49/'t_5205 valeur'!Q$55</f>
        <v>8.1075206926220042E-2</v>
      </c>
      <c r="R27" s="4">
        <f>'t_5205 valeur'!R49/'t_5205 valeur'!R$55</f>
        <v>8.2067587569230424E-2</v>
      </c>
      <c r="S27" s="4">
        <f>'t_5205 valeur'!S49/'t_5205 valeur'!S$55</f>
        <v>8.3022883789708873E-2</v>
      </c>
      <c r="T27" s="4">
        <f>'t_5205 valeur'!T49/'t_5205 valeur'!T$55</f>
        <v>8.4397087477140226E-2</v>
      </c>
      <c r="U27" s="4">
        <f>'t_5205 valeur'!U49/'t_5205 valeur'!U$55</f>
        <v>8.6532758839183876E-2</v>
      </c>
      <c r="V27" s="4">
        <f>'t_5205 valeur'!V49/'t_5205 valeur'!V$55</f>
        <v>8.6359813441394609E-2</v>
      </c>
      <c r="W27" s="4">
        <f>'t_5205 valeur'!W49/'t_5205 valeur'!W$55</f>
        <v>8.7850065399294047E-2</v>
      </c>
      <c r="X27" s="4">
        <f>'t_5205 valeur'!X49/'t_5205 valeur'!X$55</f>
        <v>8.6957324958433405E-2</v>
      </c>
      <c r="Y27" s="4">
        <f>'t_5205 valeur'!Y49/'t_5205 valeur'!Y$55</f>
        <v>8.6541793597046529E-2</v>
      </c>
      <c r="Z27" s="4">
        <f>'t_5205 valeur'!Z49/'t_5205 valeur'!Z$55</f>
        <v>8.5277371429192936E-2</v>
      </c>
      <c r="AA27" s="4">
        <f>'t_5205 valeur'!AA49/'t_5205 valeur'!AA$55</f>
        <v>8.4638259864445967E-2</v>
      </c>
      <c r="AB27" s="4">
        <f>'t_5205 valeur'!AB49/'t_5205 valeur'!AB$55</f>
        <v>8.2900201968072171E-2</v>
      </c>
      <c r="AC27" s="4">
        <f>'t_5205 valeur'!AC49/'t_5205 valeur'!AC$55</f>
        <v>8.2896241293830483E-2</v>
      </c>
      <c r="AD27" s="4">
        <f>'t_5205 valeur'!AD49/'t_5205 valeur'!AD$55</f>
        <v>8.5222963385167966E-2</v>
      </c>
      <c r="AE27" s="4">
        <f>'t_5205 valeur'!AE49/'t_5205 valeur'!AE$55</f>
        <v>8.7809295502648765E-2</v>
      </c>
      <c r="AF27" s="4">
        <f>'t_5205 valeur'!AF49/'t_5205 valeur'!AF$55</f>
        <v>8.8460620908674084E-2</v>
      </c>
      <c r="AG27" s="4">
        <f>'t_5205 valeur'!AG49/'t_5205 valeur'!AG$55</f>
        <v>8.8476688076790683E-2</v>
      </c>
      <c r="AH27" s="4">
        <f>'t_5205 valeur'!AH49/'t_5205 valeur'!AH$55</f>
        <v>8.8175349908040601E-2</v>
      </c>
      <c r="AI27" s="4">
        <f>'t_5205 valeur'!AI49/'t_5205 valeur'!AI$55</f>
        <v>8.7788003539515297E-2</v>
      </c>
      <c r="AJ27" s="4">
        <f>'t_5205 valeur'!AJ49/'t_5205 valeur'!AJ$55</f>
        <v>8.7530801578479728E-2</v>
      </c>
      <c r="AK27" s="4">
        <f>'t_5205 valeur'!AK49/'t_5205 valeur'!AK$55</f>
        <v>9.1179422020401843E-2</v>
      </c>
      <c r="AL27" s="4">
        <f>'t_5205 valeur'!AL49/'t_5205 valeur'!AL$55</f>
        <v>9.1168834997041759E-2</v>
      </c>
      <c r="AM27" s="4">
        <f>'t_5205 valeur'!AM49/'t_5205 valeur'!AM$55</f>
        <v>9.1344804212227237E-2</v>
      </c>
      <c r="AN27" s="4">
        <f>'t_5205 valeur'!AN49/'t_5205 valeur'!AN$55</f>
        <v>9.2195782341332633E-2</v>
      </c>
      <c r="AO27" s="4">
        <f>'t_5205 valeur'!AO49/'t_5205 valeur'!AO$55</f>
        <v>9.3350895826649433E-2</v>
      </c>
      <c r="AP27" s="4">
        <f>'t_5205 valeur'!AP49/'t_5205 valeur'!AP$55</f>
        <v>9.4850491028410741E-2</v>
      </c>
      <c r="AQ27" s="4">
        <f>'t_5205 valeur'!AQ49/'t_5205 valeur'!AQ$55</f>
        <v>9.5044642943587831E-2</v>
      </c>
      <c r="AR27" s="4">
        <f>'t_5205 valeur'!AR49/'t_5205 valeur'!AR$55</f>
        <v>9.6006311240181552E-2</v>
      </c>
      <c r="AS27" s="4">
        <f>'t_5205 valeur'!AS49/'t_5205 valeur'!AS$55</f>
        <v>9.5536926286207455E-2</v>
      </c>
      <c r="AT27" s="4">
        <f>'t_5205 valeur'!AT49/'t_5205 valeur'!AT$55</f>
        <v>9.483265819940391E-2</v>
      </c>
      <c r="AU27" s="4">
        <f>'t_5205 valeur'!AU49/'t_5205 valeur'!AU$55</f>
        <v>9.499878174846299E-2</v>
      </c>
      <c r="AV27" s="4">
        <f>'t_5205 valeur'!AV49/'t_5205 valeur'!AV$55</f>
        <v>0.10235124484745507</v>
      </c>
      <c r="AW27" s="4">
        <f>'t_5205 valeur'!AW49/'t_5205 valeur'!AW$55</f>
        <v>0.10858606507816036</v>
      </c>
      <c r="AX27" s="4">
        <f>'t_5205 valeur'!AX49/'t_5205 valeur'!AX$55</f>
        <v>0.10185744678004199</v>
      </c>
      <c r="AY27" s="4">
        <f>'t_5205 valeur'!AY49/'t_5205 valeur'!AY$55</f>
        <v>9.8404002501563462E-2</v>
      </c>
      <c r="AZ27" s="3"/>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row>
    <row r="28" spans="1:230" x14ac:dyDescent="0.25">
      <c r="A28" t="s">
        <v>49</v>
      </c>
      <c r="B28" s="1" t="s">
        <v>50</v>
      </c>
      <c r="C28" s="4">
        <f>'t_5205 valeur'!C50/'t_5205 valeur'!C$55</f>
        <v>3.4698963580263191E-2</v>
      </c>
      <c r="D28" s="4">
        <f>'t_5205 valeur'!D50/'t_5205 valeur'!D$55</f>
        <v>3.4934173717443673E-2</v>
      </c>
      <c r="E28" s="4">
        <f>'t_5205 valeur'!E50/'t_5205 valeur'!E$55</f>
        <v>3.6107735925475899E-2</v>
      </c>
      <c r="F28" s="4">
        <f>'t_5205 valeur'!F50/'t_5205 valeur'!F$55</f>
        <v>3.6416218302143727E-2</v>
      </c>
      <c r="G28" s="4">
        <f>'t_5205 valeur'!G50/'t_5205 valeur'!G$55</f>
        <v>3.5248284684265614E-2</v>
      </c>
      <c r="H28" s="4">
        <f>'t_5205 valeur'!H50/'t_5205 valeur'!H$55</f>
        <v>3.5352496095370785E-2</v>
      </c>
      <c r="I28" s="4">
        <f>'t_5205 valeur'!I50/'t_5205 valeur'!I$55</f>
        <v>3.4869852573277016E-2</v>
      </c>
      <c r="J28" s="4">
        <f>'t_5205 valeur'!J50/'t_5205 valeur'!J$55</f>
        <v>3.4605348988910628E-2</v>
      </c>
      <c r="K28" s="4">
        <f>'t_5205 valeur'!K50/'t_5205 valeur'!K$55</f>
        <v>3.4322964866986917E-2</v>
      </c>
      <c r="L28" s="4">
        <f>'t_5205 valeur'!L50/'t_5205 valeur'!L$55</f>
        <v>3.415595227467598E-2</v>
      </c>
      <c r="M28" s="4">
        <f>'t_5205 valeur'!M50/'t_5205 valeur'!M$55</f>
        <v>3.3325257279985226E-2</v>
      </c>
      <c r="N28" s="4">
        <f>'t_5205 valeur'!N50/'t_5205 valeur'!N$55</f>
        <v>3.2860596234990984E-2</v>
      </c>
      <c r="O28" s="4">
        <f>'t_5205 valeur'!O50/'t_5205 valeur'!O$55</f>
        <v>3.2708412345349991E-2</v>
      </c>
      <c r="P28" s="4">
        <f>'t_5205 valeur'!P50/'t_5205 valeur'!P$55</f>
        <v>3.3441855749408167E-2</v>
      </c>
      <c r="Q28" s="4">
        <f>'t_5205 valeur'!Q50/'t_5205 valeur'!Q$55</f>
        <v>3.3024255560252173E-2</v>
      </c>
      <c r="R28" s="4">
        <f>'t_5205 valeur'!R50/'t_5205 valeur'!R$55</f>
        <v>3.301551723649989E-2</v>
      </c>
      <c r="S28" s="4">
        <f>'t_5205 valeur'!S50/'t_5205 valeur'!S$55</f>
        <v>3.3593789287553973E-2</v>
      </c>
      <c r="T28" s="4">
        <f>'t_5205 valeur'!T50/'t_5205 valeur'!T$55</f>
        <v>3.4372244146208854E-2</v>
      </c>
      <c r="U28" s="4">
        <f>'t_5205 valeur'!U50/'t_5205 valeur'!U$55</f>
        <v>3.5833227727791156E-2</v>
      </c>
      <c r="V28" s="4">
        <f>'t_5205 valeur'!V50/'t_5205 valeur'!V$55</f>
        <v>3.6357223719875993E-2</v>
      </c>
      <c r="W28" s="4">
        <f>'t_5205 valeur'!W50/'t_5205 valeur'!W$55</f>
        <v>3.7395256610106731E-2</v>
      </c>
      <c r="X28" s="4">
        <f>'t_5205 valeur'!X50/'t_5205 valeur'!X$55</f>
        <v>3.880011084426381E-2</v>
      </c>
      <c r="Y28" s="4">
        <f>'t_5205 valeur'!Y50/'t_5205 valeur'!Y$55</f>
        <v>3.9314632571939803E-2</v>
      </c>
      <c r="Z28" s="4">
        <f>'t_5205 valeur'!Z50/'t_5205 valeur'!Z$55</f>
        <v>3.9205599090745946E-2</v>
      </c>
      <c r="AA28" s="4">
        <f>'t_5205 valeur'!AA50/'t_5205 valeur'!AA$55</f>
        <v>3.9596490306310093E-2</v>
      </c>
      <c r="AB28" s="4">
        <f>'t_5205 valeur'!AB50/'t_5205 valeur'!AB$55</f>
        <v>3.9217534997047401E-2</v>
      </c>
      <c r="AC28" s="4">
        <f>'t_5205 valeur'!AC50/'t_5205 valeur'!AC$55</f>
        <v>4.0033635635509941E-2</v>
      </c>
      <c r="AD28" s="4">
        <f>'t_5205 valeur'!AD50/'t_5205 valeur'!AD$55</f>
        <v>4.0855349410398825E-2</v>
      </c>
      <c r="AE28" s="4">
        <f>'t_5205 valeur'!AE50/'t_5205 valeur'!AE$55</f>
        <v>4.0903706868094525E-2</v>
      </c>
      <c r="AF28" s="4">
        <f>'t_5205 valeur'!AF50/'t_5205 valeur'!AF$55</f>
        <v>4.2089581532120668E-2</v>
      </c>
      <c r="AG28" s="4">
        <f>'t_5205 valeur'!AG50/'t_5205 valeur'!AG$55</f>
        <v>4.302509465699423E-2</v>
      </c>
      <c r="AH28" s="4">
        <f>'t_5205 valeur'!AH50/'t_5205 valeur'!AH$55</f>
        <v>4.4219767036187789E-2</v>
      </c>
      <c r="AI28" s="4">
        <f>'t_5205 valeur'!AI50/'t_5205 valeur'!AI$55</f>
        <v>4.4528499264829886E-2</v>
      </c>
      <c r="AJ28" s="4">
        <f>'t_5205 valeur'!AJ50/'t_5205 valeur'!AJ$55</f>
        <v>4.5137037796459577E-2</v>
      </c>
      <c r="AK28" s="4">
        <f>'t_5205 valeur'!AK50/'t_5205 valeur'!AK$55</f>
        <v>4.7566724661954857E-2</v>
      </c>
      <c r="AL28" s="4">
        <f>'t_5205 valeur'!AL50/'t_5205 valeur'!AL$55</f>
        <v>4.8171394602440014E-2</v>
      </c>
      <c r="AM28" s="4">
        <f>'t_5205 valeur'!AM50/'t_5205 valeur'!AM$55</f>
        <v>4.9225955316978313E-2</v>
      </c>
      <c r="AN28" s="4">
        <f>'t_5205 valeur'!AN50/'t_5205 valeur'!AN$55</f>
        <v>5.0359329431336759E-2</v>
      </c>
      <c r="AO28" s="4">
        <f>'t_5205 valeur'!AO50/'t_5205 valeur'!AO$55</f>
        <v>5.139287709376604E-2</v>
      </c>
      <c r="AP28" s="4">
        <f>'t_5205 valeur'!AP50/'t_5205 valeur'!AP$55</f>
        <v>5.2117783760953801E-2</v>
      </c>
      <c r="AQ28" s="4">
        <f>'t_5205 valeur'!AQ50/'t_5205 valeur'!AQ$55</f>
        <v>5.2383248359090244E-2</v>
      </c>
      <c r="AR28" s="4">
        <f>'t_5205 valeur'!AR50/'t_5205 valeur'!AR$55</f>
        <v>5.2480604496885665E-2</v>
      </c>
      <c r="AS28" s="4">
        <f>'t_5205 valeur'!AS50/'t_5205 valeur'!AS$55</f>
        <v>5.2231412946302729E-2</v>
      </c>
      <c r="AT28" s="4">
        <f>'t_5205 valeur'!AT50/'t_5205 valeur'!AT$55</f>
        <v>5.1976654420425809E-2</v>
      </c>
      <c r="AU28" s="4">
        <f>'t_5205 valeur'!AU50/'t_5205 valeur'!AU$55</f>
        <v>5.19649332800299E-2</v>
      </c>
      <c r="AV28" s="4">
        <f>'t_5205 valeur'!AV50/'t_5205 valeur'!AV$55</f>
        <v>5.3943081229589573E-2</v>
      </c>
      <c r="AW28" s="4">
        <f>'t_5205 valeur'!AW50/'t_5205 valeur'!AW$55</f>
        <v>5.3185093731392789E-2</v>
      </c>
      <c r="AX28" s="4">
        <f>'t_5205 valeur'!AX50/'t_5205 valeur'!AX$55</f>
        <v>5.2211889693190787E-2</v>
      </c>
      <c r="AY28" s="4">
        <f>'t_5205 valeur'!AY50/'t_5205 valeur'!AY$55</f>
        <v>5.1972983114446522E-2</v>
      </c>
      <c r="AZ28" s="3"/>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row>
    <row r="29" spans="1:230" s="5" customFormat="1" x14ac:dyDescent="0.25">
      <c r="A29" s="5" t="s">
        <v>51</v>
      </c>
      <c r="B29" s="67" t="s">
        <v>52</v>
      </c>
      <c r="C29" s="7">
        <f>'t_5205 valeur'!C51/'t_5205 valeur'!C$55</f>
        <v>7.9116010443313375E-5</v>
      </c>
      <c r="D29" s="7">
        <f>'t_5205 valeur'!D51/'t_5205 valeur'!D$55</f>
        <v>1.0904440562235238E-3</v>
      </c>
      <c r="E29" s="7">
        <f>'t_5205 valeur'!E51/'t_5205 valeur'!E$55</f>
        <v>-7.5941676792223566E-5</v>
      </c>
      <c r="F29" s="7">
        <f>'t_5205 valeur'!F51/'t_5205 valeur'!F$55</f>
        <v>-3.1492710102950109E-3</v>
      </c>
      <c r="G29" s="7">
        <f>'t_5205 valeur'!G51/'t_5205 valeur'!G$55</f>
        <v>-2.0041090049230533E-3</v>
      </c>
      <c r="H29" s="7">
        <f>'t_5205 valeur'!H51/'t_5205 valeur'!H$55</f>
        <v>-2.4625307394676214E-3</v>
      </c>
      <c r="I29" s="7">
        <f>'t_5205 valeur'!I51/'t_5205 valeur'!I$55</f>
        <v>-8.6105584063485405E-4</v>
      </c>
      <c r="J29" s="7">
        <f>'t_5205 valeur'!J51/'t_5205 valeur'!J$55</f>
        <v>-1.6960208741030659E-3</v>
      </c>
      <c r="K29" s="7">
        <f>'t_5205 valeur'!K51/'t_5205 valeur'!K$55</f>
        <v>-4.5638750172531219E-3</v>
      </c>
      <c r="L29" s="7">
        <f>'t_5205 valeur'!L51/'t_5205 valeur'!L$55</f>
        <v>-5.7009631015232324E-3</v>
      </c>
      <c r="M29" s="7">
        <f>'t_5205 valeur'!M51/'t_5205 valeur'!M$55</f>
        <v>-5.3744212161767188E-3</v>
      </c>
      <c r="N29" s="7">
        <f>'t_5205 valeur'!N51/'t_5205 valeur'!N$55</f>
        <v>-2.2798497470452417E-3</v>
      </c>
      <c r="O29" s="7">
        <f>'t_5205 valeur'!O51/'t_5205 valeur'!O$55</f>
        <v>-1.1172726247706515E-3</v>
      </c>
      <c r="P29" s="7">
        <f>'t_5205 valeur'!P51/'t_5205 valeur'!P$55</f>
        <v>-1.4966759310370355E-3</v>
      </c>
      <c r="Q29" s="7">
        <f>'t_5205 valeur'!Q51/'t_5205 valeur'!Q$55</f>
        <v>-4.6181795289187066E-3</v>
      </c>
      <c r="R29" s="7">
        <f>'t_5205 valeur'!R51/'t_5205 valeur'!R$55</f>
        <v>-5.1719404894311292E-3</v>
      </c>
      <c r="S29" s="7">
        <f>'t_5205 valeur'!S51/'t_5205 valeur'!S$55</f>
        <v>-6.5007522823308109E-3</v>
      </c>
      <c r="T29" s="7">
        <f>'t_5205 valeur'!T51/'t_5205 valeur'!T$55</f>
        <v>-7.8692226248605005E-3</v>
      </c>
      <c r="U29" s="7">
        <f>'t_5205 valeur'!U51/'t_5205 valeur'!U$55</f>
        <v>-7.8773286022050439E-3</v>
      </c>
      <c r="V29" s="7">
        <f>'t_5205 valeur'!V51/'t_5205 valeur'!V$55</f>
        <v>-7.4041371417860203E-3</v>
      </c>
      <c r="W29" s="7">
        <f>'t_5205 valeur'!W51/'t_5205 valeur'!W$55</f>
        <v>-6.0286801287679249E-3</v>
      </c>
      <c r="X29" s="7">
        <f>'t_5205 valeur'!X51/'t_5205 valeur'!X$55</f>
        <v>-5.206216515795308E-3</v>
      </c>
      <c r="Y29" s="7">
        <f>'t_5205 valeur'!Y51/'t_5205 valeur'!Y$55</f>
        <v>-7.4006545643975864E-3</v>
      </c>
      <c r="Z29" s="7">
        <f>'t_5205 valeur'!Z51/'t_5205 valeur'!Z$55</f>
        <v>-8.348605393529723E-3</v>
      </c>
      <c r="AA29" s="7">
        <f>'t_5205 valeur'!AA51/'t_5205 valeur'!AA$55</f>
        <v>-1.0814900436084693E-2</v>
      </c>
      <c r="AB29" s="7">
        <f>'t_5205 valeur'!AB51/'t_5205 valeur'!AB$55</f>
        <v>-1.2489268895428177E-2</v>
      </c>
      <c r="AC29" s="7">
        <f>'t_5205 valeur'!AC51/'t_5205 valeur'!AC$55</f>
        <v>-1.1994109958849615E-2</v>
      </c>
      <c r="AD29" s="7">
        <f>'t_5205 valeur'!AD51/'t_5205 valeur'!AD$55</f>
        <v>-1.2856955958087038E-2</v>
      </c>
      <c r="AE29" s="7">
        <f>'t_5205 valeur'!AE51/'t_5205 valeur'!AE$55</f>
        <v>-1.1242936756053515E-2</v>
      </c>
      <c r="AF29" s="7">
        <f>'t_5205 valeur'!AF51/'t_5205 valeur'!AF$55</f>
        <v>-1.3572754328409223E-2</v>
      </c>
      <c r="AG29" s="7">
        <f>'t_5205 valeur'!AG51/'t_5205 valeur'!AG$55</f>
        <v>-1.232164544055281E-2</v>
      </c>
      <c r="AH29" s="7">
        <f>'t_5205 valeur'!AH51/'t_5205 valeur'!AH$55</f>
        <v>-1.0992392273079401E-2</v>
      </c>
      <c r="AI29" s="7">
        <f>'t_5205 valeur'!AI51/'t_5205 valeur'!AI$55</f>
        <v>-1.0895674198166791E-2</v>
      </c>
      <c r="AJ29" s="7">
        <f>'t_5205 valeur'!AJ51/'t_5205 valeur'!AJ$55</f>
        <v>-9.9723370349186491E-3</v>
      </c>
      <c r="AK29" s="7">
        <f>'t_5205 valeur'!AK51/'t_5205 valeur'!AK$55</f>
        <v>-9.2977757242793304E-3</v>
      </c>
      <c r="AL29" s="7">
        <f>'t_5205 valeur'!AL51/'t_5205 valeur'!AL$55</f>
        <v>-6.7580039429292922E-3</v>
      </c>
      <c r="AM29" s="7">
        <f>'t_5205 valeur'!AM51/'t_5205 valeur'!AM$55</f>
        <v>-7.0064566487049052E-3</v>
      </c>
      <c r="AN29" s="7">
        <f>'t_5205 valeur'!AN51/'t_5205 valeur'!AN$55</f>
        <v>-1.1146284459591435E-2</v>
      </c>
      <c r="AO29" s="7">
        <f>'t_5205 valeur'!AO51/'t_5205 valeur'!AO$55</f>
        <v>-1.1096121438928819E-2</v>
      </c>
      <c r="AP29" s="7">
        <f>'t_5205 valeur'!AP51/'t_5205 valeur'!AP$55</f>
        <v>-8.2290200385308366E-3</v>
      </c>
      <c r="AQ29" s="7">
        <f>'t_5205 valeur'!AQ51/'t_5205 valeur'!AQ$55</f>
        <v>-8.1424236732496706E-3</v>
      </c>
      <c r="AR29" s="7">
        <f>'t_5205 valeur'!AR51/'t_5205 valeur'!AR$55</f>
        <v>-5.6550897077748434E-3</v>
      </c>
      <c r="AS29" s="7">
        <f>'t_5205 valeur'!AS51/'t_5205 valeur'!AS$55</f>
        <v>-6.7611815370737403E-3</v>
      </c>
      <c r="AT29" s="7">
        <f>'t_5205 valeur'!AT51/'t_5205 valeur'!AT$55</f>
        <v>-6.7720785708504025E-3</v>
      </c>
      <c r="AU29" s="7">
        <f>'t_5205 valeur'!AU51/'t_5205 valeur'!AU$55</f>
        <v>-5.0119814447280456E-3</v>
      </c>
      <c r="AV29" s="7">
        <f>'t_5205 valeur'!AV51/'t_5205 valeur'!AV$55</f>
        <v>-5.9229973328002645E-4</v>
      </c>
      <c r="AW29" s="7">
        <f>'t_5205 valeur'!AW51/'t_5205 valeur'!AW$55</f>
        <v>-1.1954682769017794E-3</v>
      </c>
      <c r="AX29" s="7">
        <f>'t_5205 valeur'!AX51/'t_5205 valeur'!AX$55</f>
        <v>-6.667647885250946E-3</v>
      </c>
      <c r="AY29" s="7">
        <f>'t_5205 valeur'!AY51/'t_5205 valeur'!AY$55</f>
        <v>-7.0494058786741707E-3</v>
      </c>
      <c r="AZ29" s="8"/>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row>
    <row r="30" spans="1:230" x14ac:dyDescent="0.25">
      <c r="A30" t="s">
        <v>53</v>
      </c>
      <c r="B30" s="1" t="s">
        <v>54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row>
    <row r="31" spans="1:230" x14ac:dyDescent="0.25">
      <c r="A31" t="s">
        <v>55</v>
      </c>
      <c r="B31" s="1" t="s">
        <v>56</v>
      </c>
      <c r="C31" s="9">
        <f>C5+C9+C13+C14+C20+C15+C24</f>
        <v>0.48361639283736385</v>
      </c>
      <c r="D31" s="9">
        <f t="shared" ref="D31:AY31" si="0">D5+D9+D13+D14+D20+D15+D24</f>
        <v>0.48843330022037246</v>
      </c>
      <c r="E31" s="9">
        <f t="shared" si="0"/>
        <v>0.49503341433778858</v>
      </c>
      <c r="F31" s="9">
        <f t="shared" si="0"/>
        <v>0.50124418382871516</v>
      </c>
      <c r="G31" s="9">
        <f t="shared" si="0"/>
        <v>0.50264371826181342</v>
      </c>
      <c r="H31" s="9">
        <f t="shared" si="0"/>
        <v>0.5076321586274597</v>
      </c>
      <c r="I31" s="9">
        <f t="shared" si="0"/>
        <v>0.51395434076866686</v>
      </c>
      <c r="J31" s="9">
        <f t="shared" si="0"/>
        <v>0.5139846454914947</v>
      </c>
      <c r="K31" s="9">
        <f t="shared" si="0"/>
        <v>0.52061663223584631</v>
      </c>
      <c r="L31" s="9">
        <f t="shared" si="0"/>
        <v>0.52711279228854435</v>
      </c>
      <c r="M31" s="9">
        <f t="shared" si="0"/>
        <v>0.52827387819773253</v>
      </c>
      <c r="N31" s="9">
        <f t="shared" si="0"/>
        <v>0.53232501248489139</v>
      </c>
      <c r="O31" s="9">
        <f t="shared" si="0"/>
        <v>0.53763363708115086</v>
      </c>
      <c r="P31" s="9">
        <f t="shared" si="0"/>
        <v>0.54436678538149941</v>
      </c>
      <c r="Q31" s="9">
        <f t="shared" si="0"/>
        <v>0.5491646506162069</v>
      </c>
      <c r="R31" s="9">
        <f t="shared" si="0"/>
        <v>0.55316132209232227</v>
      </c>
      <c r="S31" s="9">
        <f t="shared" si="0"/>
        <v>0.55715782706612604</v>
      </c>
      <c r="T31" s="9">
        <f t="shared" si="0"/>
        <v>0.56780148227538896</v>
      </c>
      <c r="U31" s="9">
        <f t="shared" si="0"/>
        <v>0.57630465086807758</v>
      </c>
      <c r="V31" s="9">
        <f t="shared" si="0"/>
        <v>0.57812203261076001</v>
      </c>
      <c r="W31" s="9">
        <f t="shared" si="0"/>
        <v>0.58206566208572985</v>
      </c>
      <c r="X31" s="9">
        <f t="shared" si="0"/>
        <v>0.58304313689266585</v>
      </c>
      <c r="Y31" s="9">
        <f t="shared" si="0"/>
        <v>0.5880377790109057</v>
      </c>
      <c r="Z31" s="9">
        <f t="shared" ref="Z31" si="1">Z5+Z9+Z13+Z14+Z20+Z15+Z24</f>
        <v>0.58741292206626905</v>
      </c>
      <c r="AA31" s="9">
        <f t="shared" si="0"/>
        <v>0.58632690590027836</v>
      </c>
      <c r="AB31" s="9">
        <f t="shared" si="0"/>
        <v>0.58803376390081241</v>
      </c>
      <c r="AC31" s="9">
        <f t="shared" si="0"/>
        <v>0.58961100235335306</v>
      </c>
      <c r="AD31" s="9">
        <f t="shared" si="0"/>
        <v>0.59507770622317657</v>
      </c>
      <c r="AE31" s="9">
        <f t="shared" si="0"/>
        <v>0.59690655952719296</v>
      </c>
      <c r="AF31" s="9">
        <f t="shared" si="0"/>
        <v>0.59952084218077728</v>
      </c>
      <c r="AG31" s="9">
        <f t="shared" si="0"/>
        <v>0.60256239568247205</v>
      </c>
      <c r="AH31" s="9">
        <f t="shared" si="0"/>
        <v>0.60619232140956236</v>
      </c>
      <c r="AI31" s="9">
        <f t="shared" si="0"/>
        <v>0.60919783617036916</v>
      </c>
      <c r="AJ31" s="9">
        <f t="shared" si="0"/>
        <v>0.61098676566338961</v>
      </c>
      <c r="AK31" s="9">
        <f t="shared" si="0"/>
        <v>0.61585004006728417</v>
      </c>
      <c r="AL31" s="9">
        <f t="shared" si="0"/>
        <v>0.61503520773370002</v>
      </c>
      <c r="AM31" s="9">
        <f t="shared" si="0"/>
        <v>0.61327276088489635</v>
      </c>
      <c r="AN31" s="9">
        <f t="shared" si="0"/>
        <v>0.61329215806453785</v>
      </c>
      <c r="AO31" s="9">
        <f t="shared" si="0"/>
        <v>0.61638174111795507</v>
      </c>
      <c r="AP31" s="9">
        <f t="shared" si="0"/>
        <v>0.62193472616241152</v>
      </c>
      <c r="AQ31" s="9">
        <f t="shared" si="0"/>
        <v>0.62441771827536818</v>
      </c>
      <c r="AR31" s="9">
        <f t="shared" si="0"/>
        <v>0.62448502033240716</v>
      </c>
      <c r="AS31" s="9">
        <f t="shared" si="0"/>
        <v>0.62540588463799829</v>
      </c>
      <c r="AT31" s="9">
        <f t="shared" si="0"/>
        <v>0.6258902284179636</v>
      </c>
      <c r="AU31" s="9">
        <f t="shared" si="0"/>
        <v>0.62775969456186709</v>
      </c>
      <c r="AV31" s="9">
        <f t="shared" si="0"/>
        <v>0.62345655018722246</v>
      </c>
      <c r="AW31" s="9">
        <f t="shared" si="0"/>
        <v>0.62439089278906901</v>
      </c>
      <c r="AX31" s="9">
        <f t="shared" si="0"/>
        <v>0.6337423230795991</v>
      </c>
      <c r="AY31" s="9">
        <f t="shared" si="0"/>
        <v>0.63971432145090679</v>
      </c>
      <c r="AZ31" s="3"/>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5F73B-3CDA-45EE-B69B-0D7508B66BE4}">
  <dimension ref="A1:AZ65"/>
  <sheetViews>
    <sheetView topLeftCell="A30" workbookViewId="0">
      <selection activeCell="Q58" sqref="Q58"/>
    </sheetView>
  </sheetViews>
  <sheetFormatPr baseColWidth="10" defaultRowHeight="15" x14ac:dyDescent="0.25"/>
  <sheetData>
    <row r="1" spans="1:52" x14ac:dyDescent="0.25">
      <c r="A1" s="63"/>
    </row>
    <row r="2" spans="1:52" ht="12.75" customHeight="1" x14ac:dyDescent="0.25">
      <c r="A2" s="63"/>
      <c r="B2" s="2">
        <v>1975</v>
      </c>
      <c r="C2" s="2">
        <v>1976</v>
      </c>
      <c r="D2" s="2">
        <v>1977</v>
      </c>
      <c r="E2" s="2">
        <v>1978</v>
      </c>
      <c r="F2" s="2">
        <v>1979</v>
      </c>
      <c r="G2" s="2">
        <v>1980</v>
      </c>
      <c r="H2" s="2">
        <v>1981</v>
      </c>
      <c r="I2" s="2">
        <v>1982</v>
      </c>
      <c r="J2" s="2">
        <v>1983</v>
      </c>
      <c r="K2" s="2">
        <v>1984</v>
      </c>
      <c r="L2" s="2">
        <v>1985</v>
      </c>
      <c r="M2" s="2">
        <v>1986</v>
      </c>
      <c r="N2" s="2">
        <v>1987</v>
      </c>
      <c r="O2" s="2">
        <v>1988</v>
      </c>
      <c r="P2" s="2">
        <v>1989</v>
      </c>
      <c r="Q2" s="2">
        <v>1990</v>
      </c>
      <c r="R2" s="2">
        <v>1991</v>
      </c>
      <c r="S2" s="2">
        <v>1992</v>
      </c>
      <c r="T2" s="2">
        <v>1993</v>
      </c>
      <c r="U2" s="2">
        <v>1994</v>
      </c>
      <c r="V2" s="2">
        <v>1995</v>
      </c>
      <c r="W2" s="2">
        <v>1996</v>
      </c>
      <c r="X2" s="2">
        <v>1997</v>
      </c>
      <c r="Y2" s="2">
        <v>1998</v>
      </c>
      <c r="Z2" s="2">
        <v>1999</v>
      </c>
      <c r="AA2" s="2">
        <v>2000</v>
      </c>
      <c r="AB2" s="2">
        <v>2001</v>
      </c>
      <c r="AC2" s="2">
        <v>2002</v>
      </c>
      <c r="AD2" s="2">
        <v>2003</v>
      </c>
      <c r="AE2" s="2">
        <v>2004</v>
      </c>
      <c r="AF2" s="2">
        <v>2005</v>
      </c>
      <c r="AG2" s="2">
        <v>2006</v>
      </c>
      <c r="AH2" s="2">
        <v>2007</v>
      </c>
      <c r="AI2" s="2">
        <v>2008</v>
      </c>
      <c r="AJ2" s="2">
        <v>2009</v>
      </c>
      <c r="AK2" s="2">
        <v>2010</v>
      </c>
      <c r="AL2" s="2">
        <v>2011</v>
      </c>
      <c r="AM2" s="2">
        <v>2012</v>
      </c>
      <c r="AN2" s="2">
        <v>2013</v>
      </c>
      <c r="AO2" s="6">
        <v>2014</v>
      </c>
      <c r="AP2" s="2">
        <v>2015</v>
      </c>
      <c r="AQ2" s="2">
        <v>2016</v>
      </c>
      <c r="AR2" s="2">
        <v>2017</v>
      </c>
      <c r="AS2" s="2">
        <v>2018</v>
      </c>
      <c r="AT2" s="2">
        <v>2019</v>
      </c>
      <c r="AU2" s="2">
        <v>2020</v>
      </c>
      <c r="AV2" s="2">
        <v>2021</v>
      </c>
      <c r="AW2" s="2">
        <v>2022</v>
      </c>
      <c r="AX2" s="2">
        <v>2023</v>
      </c>
      <c r="AZ2" s="2"/>
    </row>
    <row r="3" spans="1:52" x14ac:dyDescent="0.25">
      <c r="A3" s="1" t="s">
        <v>22</v>
      </c>
      <c r="B3">
        <f>'t_5205 en niveau (4)'!C14/'t_5205 en niveau (4)'!C31</f>
        <v>0.21242484969939879</v>
      </c>
      <c r="C3">
        <f>'t_5205 en niveau (4)'!D14/'t_5205 en niveau (4)'!D31</f>
        <v>0.21087513003635172</v>
      </c>
      <c r="D3">
        <f>'t_5205 en niveau (4)'!E14/'t_5205 en niveau (4)'!E31</f>
        <v>0.21045418750447437</v>
      </c>
      <c r="E3">
        <f>'t_5205 en niveau (4)'!F14/'t_5205 en niveau (4)'!F31</f>
        <v>0.2055572762267156</v>
      </c>
      <c r="F3">
        <f>'t_5205 en niveau (4)'!G14/'t_5205 en niveau (4)'!G31</f>
        <v>0.20666013712047016</v>
      </c>
      <c r="G3">
        <f>'t_5205 en niveau (4)'!H14/'t_5205 en niveau (4)'!H31</f>
        <v>0.20847399059036173</v>
      </c>
      <c r="H3">
        <f>'t_5205 en niveau (4)'!I14/'t_5205 en niveau (4)'!I31</f>
        <v>0.20906276354292247</v>
      </c>
      <c r="I3">
        <f>'t_5205 en niveau (4)'!J14/'t_5205 en niveau (4)'!J31</f>
        <v>0.20580970790378006</v>
      </c>
      <c r="J3">
        <f>'t_5205 en niveau (4)'!K14/'t_5205 en niveau (4)'!K31</f>
        <v>0.20973462096781201</v>
      </c>
      <c r="K3">
        <f>'t_5205 en niveau (4)'!L14/'t_5205 en niveau (4)'!L31</f>
        <v>0.21389466553234396</v>
      </c>
      <c r="L3">
        <f>'t_5205 en niveau (4)'!M14/'t_5205 en niveau (4)'!M31</f>
        <v>0.21512601371518425</v>
      </c>
      <c r="M3">
        <f>'t_5205 en niveau (4)'!N14/'t_5205 en niveau (4)'!N31</f>
        <v>0.21789672976454713</v>
      </c>
      <c r="N3">
        <f>'t_5205 en niveau (4)'!O14/'t_5205 en niveau (4)'!O31</f>
        <v>0.22181655259194294</v>
      </c>
      <c r="O3">
        <f>'t_5205 en niveau (4)'!P14/'t_5205 en niveau (4)'!P31</f>
        <v>0.22723550436502424</v>
      </c>
      <c r="P3">
        <f>'t_5205 en niveau (4)'!Q14/'t_5205 en niveau (4)'!Q31</f>
        <v>0.22917081771855458</v>
      </c>
      <c r="Q3">
        <f>'t_5205 en niveau (4)'!R14/'t_5205 en niveau (4)'!R31</f>
        <v>0.23089497030067688</v>
      </c>
      <c r="R3">
        <f>'t_5205 en niveau (4)'!S14/'t_5205 en niveau (4)'!S31</f>
        <v>0.23758400722065695</v>
      </c>
      <c r="S3">
        <f>'t_5205 en niveau (4)'!T14/'t_5205 en niveau (4)'!T31</f>
        <v>0.2416181025161728</v>
      </c>
      <c r="T3">
        <f>'t_5205 en niveau (4)'!U14/'t_5205 en niveau (4)'!U31</f>
        <v>0.24730958171527082</v>
      </c>
      <c r="U3">
        <f>'t_5205 en niveau (4)'!V14/'t_5205 en niveau (4)'!V31</f>
        <v>0.2523176293414221</v>
      </c>
      <c r="V3">
        <f>'t_5205 en niveau (4)'!W14/'t_5205 en niveau (4)'!W31</f>
        <v>0.25408949588023438</v>
      </c>
      <c r="W3">
        <f>'t_5205 en niveau (4)'!X14/'t_5205 en niveau (4)'!X31</f>
        <v>0.25431022532388575</v>
      </c>
      <c r="X3">
        <f>'t_5205 en niveau (4)'!Y14/'t_5205 en niveau (4)'!Y31</f>
        <v>0.25615160181413754</v>
      </c>
      <c r="Y3">
        <f>'t_5205 en niveau (4)'!Z14/'t_5205 en niveau (4)'!Z31</f>
        <v>0.25656744826768968</v>
      </c>
      <c r="Z3">
        <f>'t_5205 en niveau (4)'!AA14/'t_5205 en niveau (4)'!AA31</f>
        <v>0.25771087748979349</v>
      </c>
      <c r="AA3">
        <f>'t_5205 en niveau (4)'!AB14/'t_5205 en niveau (4)'!AB31</f>
        <v>0.25082448092301352</v>
      </c>
      <c r="AB3">
        <f>'t_5205 en niveau (4)'!AC14/'t_5205 en niveau (4)'!AC31</f>
        <v>0.24809547010670527</v>
      </c>
      <c r="AC3">
        <f>'t_5205 en niveau (4)'!AD14/'t_5205 en niveau (4)'!AD31</f>
        <v>0.24825347920471807</v>
      </c>
      <c r="AD3">
        <f>'t_5205 en niveau (4)'!AE14/'t_5205 en niveau (4)'!AE31</f>
        <v>0.25005840758736742</v>
      </c>
      <c r="AE3">
        <f>'t_5205 en niveau (4)'!AF14/'t_5205 en niveau (4)'!AF31</f>
        <v>0.25114085663728802</v>
      </c>
      <c r="AF3">
        <f>'t_5205 en niveau (4)'!AG14/'t_5205 en niveau (4)'!AG31</f>
        <v>0.2540195568585078</v>
      </c>
      <c r="AG3">
        <f>'t_5205 en niveau (4)'!AH14/'t_5205 en niveau (4)'!AH31</f>
        <v>0.25486119478362074</v>
      </c>
      <c r="AH3">
        <f>'t_5205 en niveau (4)'!AI14/'t_5205 en niveau (4)'!AI31</f>
        <v>0.25434905628161786</v>
      </c>
      <c r="AI3">
        <f>'t_5205 en niveau (4)'!AJ14/'t_5205 en niveau (4)'!AJ31</f>
        <v>0.25424203815655916</v>
      </c>
      <c r="AJ3">
        <f>'t_5205 en niveau (4)'!AK14/'t_5205 en niveau (4)'!AK31</f>
        <v>0.26138347144446389</v>
      </c>
      <c r="AK3">
        <f>'t_5205 en niveau (4)'!AL14/'t_5205 en niveau (4)'!AL31</f>
        <v>0.26137027569837501</v>
      </c>
      <c r="AL3">
        <f>'t_5205 en niveau (4)'!AM14/'t_5205 en niveau (4)'!AM31</f>
        <v>0.26176884662232847</v>
      </c>
      <c r="AM3">
        <f>'t_5205 en niveau (4)'!AN14/'t_5205 en niveau (4)'!AN31</f>
        <v>0.26531445998675546</v>
      </c>
      <c r="AN3">
        <f>'t_5205 en niveau (4)'!AO14/'t_5205 en niveau (4)'!AO31</f>
        <v>0.26735032345457893</v>
      </c>
      <c r="AO3">
        <f>'t_5205 en niveau (4)'!AP14/'t_5205 en niveau (4)'!AP31</f>
        <v>0.26808217615573421</v>
      </c>
      <c r="AP3">
        <f>'t_5205 en niveau (4)'!AQ14/'t_5205 en niveau (4)'!AQ31</f>
        <v>0.26730865841229018</v>
      </c>
      <c r="AQ3">
        <f>'t_5205 en niveau (4)'!AR14/'t_5205 en niveau (4)'!AR31</f>
        <v>0.26709000069165584</v>
      </c>
      <c r="AR3">
        <f>'t_5205 en niveau (4)'!AS14/'t_5205 en niveau (4)'!AS31</f>
        <v>0.26442596788142414</v>
      </c>
      <c r="AS3">
        <f>'t_5205 en niveau (4)'!AT14/'t_5205 en niveau (4)'!AT31</f>
        <v>0.2621119630939685</v>
      </c>
      <c r="AT3">
        <f>'t_5205 en niveau (4)'!AU14/'t_5205 en niveau (4)'!AU31</f>
        <v>0.26134493442825257</v>
      </c>
      <c r="AU3">
        <f>'t_5205 en niveau (4)'!AV14/'t_5205 en niveau (4)'!AV31</f>
        <v>0.27920957863392243</v>
      </c>
      <c r="AV3">
        <f>'t_5205 en niveau (4)'!AW14/'t_5205 en niveau (4)'!AW31</f>
        <v>0.26545087988372129</v>
      </c>
      <c r="AW3">
        <f>'t_5205 en niveau (4)'!AX14/'t_5205 en niveau (4)'!AX31</f>
        <v>0.24844523266615995</v>
      </c>
      <c r="AX3">
        <f>'t_5205 en niveau (4)'!AY14/'t_5205 en niveau (4)'!AY31</f>
        <v>0.23714150077935037</v>
      </c>
    </row>
    <row r="4" spans="1:52" x14ac:dyDescent="0.25">
      <c r="A4" s="1" t="s">
        <v>207</v>
      </c>
      <c r="B4">
        <f>('t_5205 en niveau (4)'!C8)/'t_5205 en niveau (4)'!C31</f>
        <v>8.4209234796122842E-2</v>
      </c>
      <c r="C4">
        <f>('t_5205 en niveau (4)'!D8)/'t_5205 en niveau (4)'!D31</f>
        <v>8.45323951234907E-2</v>
      </c>
      <c r="D4">
        <f>('t_5205 en niveau (4)'!E8)/'t_5205 en niveau (4)'!E31</f>
        <v>8.753413309606356E-2</v>
      </c>
      <c r="E4">
        <f>('t_5205 en niveau (4)'!F8)/'t_5205 en niveau (4)'!F31</f>
        <v>8.6305915667448344E-2</v>
      </c>
      <c r="F4">
        <f>('t_5205 en niveau (4)'!G8)/'t_5205 en niveau (4)'!G31</f>
        <v>8.4123177061241478E-2</v>
      </c>
      <c r="G4">
        <f>('t_5205 en niveau (4)'!H8)/'t_5205 en niveau (4)'!H31</f>
        <v>8.3583636798596511E-2</v>
      </c>
      <c r="H4">
        <f>('t_5205 en niveau (4)'!I8)/'t_5205 en niveau (4)'!I31</f>
        <v>8.3592277520248587E-2</v>
      </c>
      <c r="I4">
        <f>('t_5205 en niveau (4)'!J8)/'t_5205 en niveau (4)'!J31</f>
        <v>8.3899562636676042E-2</v>
      </c>
      <c r="J4">
        <f>('t_5205 en niveau (4)'!K8)/'t_5205 en niveau (4)'!K31</f>
        <v>8.298636162130682E-2</v>
      </c>
      <c r="K4">
        <f>('t_5205 en niveau (4)'!L8)/'t_5205 en niveau (4)'!L31</f>
        <v>8.1222232725210314E-2</v>
      </c>
      <c r="L4">
        <f>('t_5205 en niveau (4)'!M8)/'t_5205 en niveau (4)'!M31</f>
        <v>8.149396502773612E-2</v>
      </c>
      <c r="M4">
        <f>('t_5205 en niveau (4)'!N8)/'t_5205 en niveau (4)'!N31</f>
        <v>8.1798374569594046E-2</v>
      </c>
      <c r="N4">
        <f>('t_5205 en niveau (4)'!O8)/'t_5205 en niveau (4)'!O31</f>
        <v>8.2311744930188807E-2</v>
      </c>
      <c r="O4">
        <f>('t_5205 en niveau (4)'!P8)/'t_5205 en niveau (4)'!P31</f>
        <v>8.3868183067903987E-2</v>
      </c>
      <c r="P4">
        <f>('t_5205 en niveau (4)'!Q8)/'t_5205 en niveau (4)'!Q31</f>
        <v>8.4998075731563177E-2</v>
      </c>
      <c r="Q4">
        <f>('t_5205 en niveau (4)'!R8)/'t_5205 en niveau (4)'!R31</f>
        <v>8.5987342614052054E-2</v>
      </c>
      <c r="R4">
        <f>('t_5205 en niveau (4)'!S8)/'t_5205 en niveau (4)'!S31</f>
        <v>8.6943051947259931E-2</v>
      </c>
      <c r="S4">
        <f>('t_5205 en niveau (4)'!T8)/'t_5205 en niveau (4)'!T31</f>
        <v>8.4574926237469539E-2</v>
      </c>
      <c r="T4">
        <f>('t_5205 en niveau (4)'!U8)/'t_5205 en niveau (4)'!U31</f>
        <v>8.2722391052902383E-2</v>
      </c>
      <c r="U4">
        <f>('t_5205 en niveau (4)'!V8)/'t_5205 en niveau (4)'!V31</f>
        <v>8.1250346631171644E-2</v>
      </c>
      <c r="V4">
        <f>('t_5205 en niveau (4)'!W8)/'t_5205 en niveau (4)'!W31</f>
        <v>8.0653005941081712E-2</v>
      </c>
      <c r="W4">
        <f>('t_5205 en niveau (4)'!X8)/'t_5205 en niveau (4)'!X31</f>
        <v>7.6960246513599048E-2</v>
      </c>
      <c r="X4">
        <f>('t_5205 en niveau (4)'!Y8)/'t_5205 en niveau (4)'!Y31</f>
        <v>7.7769111515536671E-2</v>
      </c>
      <c r="Y4">
        <f>('t_5205 en niveau (4)'!Z8)/'t_5205 en niveau (4)'!Z31</f>
        <v>8.0503547570025619E-2</v>
      </c>
      <c r="Z4">
        <f>('t_5205 en niveau (4)'!AA8)/'t_5205 en niveau (4)'!AA31</f>
        <v>8.2591069898813221E-2</v>
      </c>
      <c r="AA4">
        <f>('t_5205 en niveau (4)'!AB8)/'t_5205 en niveau (4)'!AB31</f>
        <v>8.4338406802431751E-2</v>
      </c>
      <c r="AB4">
        <f>('t_5205 en niveau (4)'!AC8)/'t_5205 en niveau (4)'!AC31</f>
        <v>8.4063900567567643E-2</v>
      </c>
      <c r="AC4">
        <f>('t_5205 en niveau (4)'!AD8)/'t_5205 en niveau (4)'!AD31</f>
        <v>8.3479389209699328E-2</v>
      </c>
      <c r="AD4">
        <f>('t_5205 en niveau (4)'!AE8)/'t_5205 en niveau (4)'!AE31</f>
        <v>8.3576082166906693E-2</v>
      </c>
      <c r="AE4">
        <f>('t_5205 en niveau (4)'!AF8)/'t_5205 en niveau (4)'!AF31</f>
        <v>8.2334995583325563E-2</v>
      </c>
      <c r="AF4">
        <f>('t_5205 en niveau (4)'!AG8)/'t_5205 en niveau (4)'!AG31</f>
        <v>8.2092729364658085E-2</v>
      </c>
      <c r="AG4">
        <f>('t_5205 en niveau (4)'!AH8)/'t_5205 en niveau (4)'!AH31</f>
        <v>8.213079914581406E-2</v>
      </c>
      <c r="AH4">
        <f>('t_5205 en niveau (4)'!AI8)/'t_5205 en niveau (4)'!AI31</f>
        <v>8.2034470478615729E-2</v>
      </c>
      <c r="AI4">
        <f>('t_5205 en niveau (4)'!AJ8)/'t_5205 en niveau (4)'!AJ31</f>
        <v>8.019659977532799E-2</v>
      </c>
      <c r="AJ4">
        <f>('t_5205 en niveau (4)'!AK8)/'t_5205 en niveau (4)'!AK31</f>
        <v>7.8406249523771579E-2</v>
      </c>
      <c r="AK4">
        <f>('t_5205 en niveau (4)'!AL8)/'t_5205 en niveau (4)'!AL31</f>
        <v>7.8073078327551573E-2</v>
      </c>
      <c r="AL4">
        <f>('t_5205 en niveau (4)'!AM8)/'t_5205 en niveau (4)'!AM31</f>
        <v>7.8979246190929692E-2</v>
      </c>
      <c r="AM4">
        <f>('t_5205 en niveau (4)'!AN8)/'t_5205 en niveau (4)'!AN31</f>
        <v>7.9312643524157081E-2</v>
      </c>
      <c r="AN4">
        <f>('t_5205 en niveau (4)'!AO8)/'t_5205 en niveau (4)'!AO31</f>
        <v>7.8577424885581226E-2</v>
      </c>
      <c r="AO4">
        <f>('t_5205 en niveau (4)'!AP8)/'t_5205 en niveau (4)'!AP31</f>
        <v>8.0400784078475437E-2</v>
      </c>
      <c r="AP4">
        <f>('t_5205 en niveau (4)'!AQ8)/'t_5205 en niveau (4)'!AQ31</f>
        <v>8.0373700390528907E-2</v>
      </c>
      <c r="AQ4">
        <f>('t_5205 en niveau (4)'!AR8)/'t_5205 en niveau (4)'!AR31</f>
        <v>8.1827964863886216E-2</v>
      </c>
      <c r="AR4">
        <f>('t_5205 en niveau (4)'!AS8)/'t_5205 en niveau (4)'!AS31</f>
        <v>8.4329340718234849E-2</v>
      </c>
      <c r="AS4">
        <f>('t_5205 en niveau (4)'!AT8)/'t_5205 en niveau (4)'!AT31</f>
        <v>8.7444324877309645E-2</v>
      </c>
      <c r="AT4">
        <f>('t_5205 en niveau (4)'!AU8)/'t_5205 en niveau (4)'!AU31</f>
        <v>9.0580484951140308E-2</v>
      </c>
      <c r="AU4">
        <f>('t_5205 en niveau (4)'!AV8)/'t_5205 en niveau (4)'!AV31</f>
        <v>6.6946132554312254E-2</v>
      </c>
      <c r="AV4">
        <f>('t_5205 en niveau (4)'!AW8)/'t_5205 en niveau (4)'!AW31</f>
        <v>7.3013609815077318E-2</v>
      </c>
      <c r="AW4">
        <f>('t_5205 en niveau (4)'!AX8)/'t_5205 en niveau (4)'!AX31</f>
        <v>9.6239337893758964E-2</v>
      </c>
      <c r="AX4">
        <f>('t_5205 en niveau (4)'!AY8)/'t_5205 en niveau (4)'!AY31</f>
        <v>9.8729967801449839E-2</v>
      </c>
    </row>
    <row r="5" spans="1:52" x14ac:dyDescent="0.25">
      <c r="A5" s="1" t="s">
        <v>208</v>
      </c>
      <c r="B5">
        <f>'t_5205 en niveau (4)'!C7/'t_5205 en niveau (4)'!C31</f>
        <v>4.0898122776164572E-2</v>
      </c>
      <c r="C5">
        <f>'t_5205 en niveau (4)'!D7/'t_5205 en niveau (4)'!D31</f>
        <v>4.1284350052014536E-2</v>
      </c>
      <c r="D5">
        <f>'t_5205 en niveau (4)'!E7/'t_5205 en niveau (4)'!E31</f>
        <v>4.0877898117182628E-2</v>
      </c>
      <c r="E5">
        <f>'t_5205 en niveau (4)'!F7/'t_5205 en niveau (4)'!F31</f>
        <v>4.1467191717180649E-2</v>
      </c>
      <c r="F5">
        <f>'t_5205 en niveau (4)'!G7/'t_5205 en niveau (4)'!G31</f>
        <v>4.2562872589016483E-2</v>
      </c>
      <c r="G5">
        <f>'t_5205 en niveau (4)'!H7/'t_5205 en niveau (4)'!H31</f>
        <v>4.2762021211557366E-2</v>
      </c>
      <c r="H5">
        <f>'t_5205 en niveau (4)'!I7/'t_5205 en niveau (4)'!I31</f>
        <v>4.2744185783256644E-2</v>
      </c>
      <c r="I5">
        <f>'t_5205 en niveau (4)'!J7/'t_5205 en niveau (4)'!J31</f>
        <v>4.3458099031552649E-2</v>
      </c>
      <c r="J5">
        <f>'t_5205 en niveau (4)'!K7/'t_5205 en niveau (4)'!K31</f>
        <v>4.298827394974053E-2</v>
      </c>
      <c r="K5">
        <f>'t_5205 en niveau (4)'!L7/'t_5205 en niveau (4)'!L31</f>
        <v>4.1863597693543808E-2</v>
      </c>
      <c r="L5">
        <f>'t_5205 en niveau (4)'!M7/'t_5205 en niveau (4)'!M31</f>
        <v>4.1877174846759756E-2</v>
      </c>
      <c r="M5">
        <f>'t_5205 en niveau (4)'!N7/'t_5205 en niveau (4)'!N31</f>
        <v>4.0204079551596029E-2</v>
      </c>
      <c r="N5">
        <f>'t_5205 en niveau (4)'!O7/'t_5205 en niveau (4)'!O31</f>
        <v>3.9385966584685392E-2</v>
      </c>
      <c r="O5">
        <f>'t_5205 en niveau (4)'!P7/'t_5205 en niveau (4)'!P31</f>
        <v>3.8890547719633295E-2</v>
      </c>
      <c r="P5">
        <f>'t_5205 en niveau (4)'!Q7/'t_5205 en niveau (4)'!Q31</f>
        <v>3.8242446905203162E-2</v>
      </c>
      <c r="Q5">
        <f>'t_5205 en niveau (4)'!R7/'t_5205 en niveau (4)'!R31</f>
        <v>3.8662839777139968E-2</v>
      </c>
      <c r="R5">
        <f>'t_5205 en niveau (4)'!S7/'t_5205 en niveau (4)'!S31</f>
        <v>3.7566931342773856E-2</v>
      </c>
      <c r="S5">
        <f>'t_5205 en niveau (4)'!T7/'t_5205 en niveau (4)'!T31</f>
        <v>3.7566203016475161E-2</v>
      </c>
      <c r="T5">
        <f>'t_5205 en niveau (4)'!U7/'t_5205 en niveau (4)'!U31</f>
        <v>3.6014442719488435E-2</v>
      </c>
      <c r="U5">
        <f>'t_5205 en niveau (4)'!V7/'t_5205 en niveau (4)'!V31</f>
        <v>3.5742473304066998E-2</v>
      </c>
      <c r="V5">
        <f>'t_5205 en niveau (4)'!W7/'t_5205 en niveau (4)'!W31</f>
        <v>3.4887181013164785E-2</v>
      </c>
      <c r="W5">
        <f>'t_5205 en niveau (4)'!X7/'t_5205 en niveau (4)'!X31</f>
        <v>3.5784870940783663E-2</v>
      </c>
      <c r="X5">
        <f>'t_5205 en niveau (4)'!Y7/'t_5205 en niveau (4)'!Y31</f>
        <v>3.6658289279833604E-2</v>
      </c>
      <c r="Y5">
        <f>'t_5205 en niveau (4)'!Z7/'t_5205 en niveau (4)'!Z31</f>
        <v>3.7308734872835529E-2</v>
      </c>
      <c r="Z5">
        <f>'t_5205 en niveau (4)'!AA7/'t_5205 en niveau (4)'!AA31</f>
        <v>3.845312897641126E-2</v>
      </c>
      <c r="AA5">
        <f>'t_5205 en niveau (4)'!AB7/'t_5205 en niveau (4)'!AB31</f>
        <v>3.8515157959405494E-2</v>
      </c>
      <c r="AB5">
        <f>'t_5205 en niveau (4)'!AC7/'t_5205 en niveau (4)'!AC31</f>
        <v>3.8268063590809198E-2</v>
      </c>
      <c r="AC5">
        <f>'t_5205 en niveau (4)'!AD7/'t_5205 en niveau (4)'!AD31</f>
        <v>3.811135914986255E-2</v>
      </c>
      <c r="AD5">
        <f>'t_5205 en niveau (4)'!AE7/'t_5205 en niveau (4)'!AE31</f>
        <v>3.7784533670865109E-2</v>
      </c>
      <c r="AE5">
        <f>'t_5205 en niveau (4)'!AF7/'t_5205 en niveau (4)'!AF31</f>
        <v>3.8487154956129581E-2</v>
      </c>
      <c r="AF5">
        <f>'t_5205 en niveau (4)'!AG7/'t_5205 en niveau (4)'!AG31</f>
        <v>3.8630049875647693E-2</v>
      </c>
      <c r="AG5">
        <f>'t_5205 en niveau (4)'!AH7/'t_5205 en niveau (4)'!AH31</f>
        <v>3.9013892057762664E-2</v>
      </c>
      <c r="AH5">
        <f>'t_5205 en niveau (4)'!AI7/'t_5205 en niveau (4)'!AI31</f>
        <v>3.879270392756614E-2</v>
      </c>
      <c r="AI5">
        <f>'t_5205 en niveau (4)'!AJ7/'t_5205 en niveau (4)'!AJ31</f>
        <v>3.976152739279213E-2</v>
      </c>
      <c r="AJ5">
        <f>'t_5205 en niveau (4)'!AK7/'t_5205 en niveau (4)'!AK31</f>
        <v>4.0188404760760424E-2</v>
      </c>
      <c r="AK5">
        <f>'t_5205 en niveau (4)'!AL7/'t_5205 en niveau (4)'!AL31</f>
        <v>3.9912360781449698E-2</v>
      </c>
      <c r="AL5">
        <f>'t_5205 en niveau (4)'!AM7/'t_5205 en niveau (4)'!AM31</f>
        <v>4.0779688530977763E-2</v>
      </c>
      <c r="AM5">
        <f>'t_5205 en niveau (4)'!AN7/'t_5205 en niveau (4)'!AN31</f>
        <v>4.1166928959180109E-2</v>
      </c>
      <c r="AN5">
        <f>'t_5205 en niveau (4)'!AO7/'t_5205 en niveau (4)'!AO31</f>
        <v>4.1370718928046842E-2</v>
      </c>
      <c r="AO5">
        <f>'t_5205 en niveau (4)'!AP7/'t_5205 en niveau (4)'!AP31</f>
        <v>4.1445053250588268E-2</v>
      </c>
      <c r="AP5">
        <f>'t_5205 en niveau (4)'!AQ7/'t_5205 en niveau (4)'!AQ31</f>
        <v>4.1436584019532645E-2</v>
      </c>
      <c r="AQ5">
        <f>'t_5205 en niveau (4)'!AR7/'t_5205 en niveau (4)'!AR31</f>
        <v>4.0565611688169023E-2</v>
      </c>
      <c r="AR5">
        <f>'t_5205 en niveau (4)'!AS7/'t_5205 en niveau (4)'!AS31</f>
        <v>4.1665387088177984E-2</v>
      </c>
      <c r="AS5">
        <f>'t_5205 en niveau (4)'!AT7/'t_5205 en niveau (4)'!AT31</f>
        <v>4.2114761930038748E-2</v>
      </c>
      <c r="AT5">
        <f>'t_5205 en niveau (4)'!AU7/'t_5205 en niveau (4)'!AU31</f>
        <v>4.299351206631314E-2</v>
      </c>
      <c r="AU5">
        <f>'t_5205 en niveau (4)'!AV7/'t_5205 en niveau (4)'!AV31</f>
        <v>2.7609131726008634E-2</v>
      </c>
      <c r="AV5">
        <f>'t_5205 en niveau (4)'!AW7/'t_5205 en niveau (4)'!AW31</f>
        <v>3.0793394024297909E-2</v>
      </c>
      <c r="AW5">
        <f>'t_5205 en niveau (4)'!AX7/'t_5205 en niveau (4)'!AX31</f>
        <v>4.0270247445317119E-2</v>
      </c>
      <c r="AX5">
        <f>'t_5205 en niveau (4)'!AY7/'t_5205 en niveau (4)'!AY31</f>
        <v>4.2256979937104505E-2</v>
      </c>
    </row>
    <row r="6" spans="1:52" x14ac:dyDescent="0.25">
      <c r="A6" s="1" t="s">
        <v>209</v>
      </c>
      <c r="B6">
        <f>('t_5205 en niveau (4)'!C6+'t_5205 en niveau (4)'!C20)/'t_5205 en niveau (4)'!C31</f>
        <v>9.842814881463606E-2</v>
      </c>
      <c r="C6">
        <f>('t_5205 en niveau (4)'!D6+'t_5205 en niveau (4)'!D20)/'t_5205 en niveau (4)'!D31</f>
        <v>9.6104169345318097E-2</v>
      </c>
      <c r="D6">
        <f>('t_5205 en niveau (4)'!E6+'t_5205 en niveau (4)'!E20)/'t_5205 en niveau (4)'!E31</f>
        <v>9.7352192188506728E-2</v>
      </c>
      <c r="E6">
        <f>('t_5205 en niveau (4)'!F6+'t_5205 en niveau (4)'!F20)/'t_5205 en niveau (4)'!F31</f>
        <v>9.6340869873014462E-2</v>
      </c>
      <c r="F6">
        <f>('t_5205 en niveau (4)'!G6+'t_5205 en niveau (4)'!G20)/'t_5205 en niveau (4)'!G31</f>
        <v>9.2614157804221595E-2</v>
      </c>
      <c r="G6">
        <f>('t_5205 en niveau (4)'!H6+'t_5205 en niveau (4)'!H20)/'t_5205 en niveau (4)'!H31</f>
        <v>9.183700592754046E-2</v>
      </c>
      <c r="H6">
        <f>('t_5205 en niveau (4)'!I6+'t_5205 en niveau (4)'!I20)/'t_5205 en niveau (4)'!I31</f>
        <v>8.9546578823742493E-2</v>
      </c>
      <c r="I6">
        <f>('t_5205 en niveau (4)'!J6+'t_5205 en niveau (4)'!J20)/'t_5205 en niveau (4)'!J31</f>
        <v>8.7501952514839124E-2</v>
      </c>
      <c r="J6">
        <f>('t_5205 en niveau (4)'!K6+'t_5205 en niveau (4)'!K20)/'t_5205 en niveau (4)'!K31</f>
        <v>8.666759385621027E-2</v>
      </c>
      <c r="K6">
        <f>('t_5205 en niveau (4)'!L6+'t_5205 en niveau (4)'!L20)/'t_5205 en niveau (4)'!L31</f>
        <v>8.4861518101899999E-2</v>
      </c>
      <c r="L6">
        <f>('t_5205 en niveau (4)'!M6+'t_5205 en niveau (4)'!M20)/'t_5205 en niveau (4)'!M31</f>
        <v>8.4147460070177482E-2</v>
      </c>
      <c r="M6">
        <f>('t_5205 en niveau (4)'!N6+'t_5205 en niveau (4)'!N20)/'t_5205 en niveau (4)'!N31</f>
        <v>8.3385735505559153E-2</v>
      </c>
      <c r="N6">
        <f>('t_5205 en niveau (4)'!O6+'t_5205 en niveau (4)'!O20)/'t_5205 en niveau (4)'!O31</f>
        <v>8.4208753566821101E-2</v>
      </c>
      <c r="O6">
        <f>('t_5205 en niveau (4)'!P6+'t_5205 en niveau (4)'!P20)/'t_5205 en niveau (4)'!P31</f>
        <v>8.2812772536858065E-2</v>
      </c>
      <c r="P6">
        <f>('t_5205 en niveau (4)'!Q6+'t_5205 en niveau (4)'!Q20)/'t_5205 en niveau (4)'!Q31</f>
        <v>8.179642058776164E-2</v>
      </c>
      <c r="Q6">
        <f>('t_5205 en niveau (4)'!R6+'t_5205 en niveau (4)'!R20)/'t_5205 en niveau (4)'!R31</f>
        <v>8.0722811433599898E-2</v>
      </c>
      <c r="R6">
        <f>('t_5205 en niveau (4)'!S6+'t_5205 en niveau (4)'!S20)/'t_5205 en niveau (4)'!S31</f>
        <v>8.112505641138229E-2</v>
      </c>
      <c r="S6">
        <f>('t_5205 en niveau (4)'!T6+'t_5205 en niveau (4)'!T20)/'t_5205 en niveau (4)'!T31</f>
        <v>8.0763098576062467E-2</v>
      </c>
      <c r="T6">
        <f>('t_5205 en niveau (4)'!U6+'t_5205 en niveau (4)'!U20)/'t_5205 en niveau (4)'!U31</f>
        <v>8.2027522088477037E-2</v>
      </c>
      <c r="U6">
        <f>('t_5205 en niveau (4)'!V6+'t_5205 en niveau (4)'!V20)/'t_5205 en niveau (4)'!V31</f>
        <v>8.27413939479264E-2</v>
      </c>
      <c r="V6">
        <f>('t_5205 en niveau (4)'!W6+'t_5205 en niveau (4)'!W20)/'t_5205 en niveau (4)'!W31</f>
        <v>8.3261335768595374E-2</v>
      </c>
      <c r="W6">
        <f>('t_5205 en niveau (4)'!X6+'t_5205 en niveau (4)'!X20)/'t_5205 en niveau (4)'!X31</f>
        <v>8.595300240414129E-2</v>
      </c>
      <c r="X6">
        <f>('t_5205 en niveau (4)'!Y6+'t_5205 en niveau (4)'!Y20)/'t_5205 en niveau (4)'!Y31</f>
        <v>8.5953914743237908E-2</v>
      </c>
      <c r="Y6">
        <f>('t_5205 en niveau (4)'!Z6+'t_5205 en niveau (4)'!Z20)/'t_5205 en niveau (4)'!Z31</f>
        <v>8.7404274858911876E-2</v>
      </c>
      <c r="Z6">
        <f>('t_5205 en niveau (4)'!AA6+'t_5205 en niveau (4)'!AA20)/'t_5205 en niveau (4)'!AA31</f>
        <v>8.9706045758076489E-2</v>
      </c>
      <c r="AA6">
        <f>('t_5205 en niveau (4)'!AB6+'t_5205 en niveau (4)'!AB20)/'t_5205 en niveau (4)'!AB31</f>
        <v>9.0346906466563376E-2</v>
      </c>
      <c r="AB6">
        <f>('t_5205 en niveau (4)'!AC6+'t_5205 en niveau (4)'!AC20)/'t_5205 en niveau (4)'!AC31</f>
        <v>9.0368773776373826E-2</v>
      </c>
      <c r="AC6">
        <f>('t_5205 en niveau (4)'!AD6+'t_5205 en niveau (4)'!AD20)/'t_5205 en niveau (4)'!AD31</f>
        <v>9.2673222269370081E-2</v>
      </c>
      <c r="AD6">
        <f>('t_5205 en niveau (4)'!AE6+'t_5205 en niveau (4)'!AE20)/'t_5205 en niveau (4)'!AE31</f>
        <v>9.2844405144599434E-2</v>
      </c>
      <c r="AE6">
        <f>('t_5205 en niveau (4)'!AF6+'t_5205 en niveau (4)'!AF20)/'t_5205 en niveau (4)'!AF31</f>
        <v>9.2733230042417E-2</v>
      </c>
      <c r="AF6">
        <f>('t_5205 en niveau (4)'!AG6+'t_5205 en niveau (4)'!AG20)/'t_5205 en niveau (4)'!AG31</f>
        <v>9.1248723469038562E-2</v>
      </c>
      <c r="AG6">
        <f>('t_5205 en niveau (4)'!AH6+'t_5205 en niveau (4)'!AH20)/'t_5205 en niveau (4)'!AH31</f>
        <v>9.1575039927809493E-2</v>
      </c>
      <c r="AH6">
        <f>('t_5205 en niveau (4)'!AI6+'t_5205 en niveau (4)'!AI20)/'t_5205 en niveau (4)'!AI31</f>
        <v>9.0702093303477782E-2</v>
      </c>
      <c r="AI6">
        <f>('t_5205 en niveau (4)'!AJ6+'t_5205 en niveau (4)'!AJ20)/'t_5205 en niveau (4)'!AJ31</f>
        <v>8.8854949966911498E-2</v>
      </c>
      <c r="AJ6">
        <f>('t_5205 en niveau (4)'!AK6+'t_5205 en niveau (4)'!AK20)/'t_5205 en niveau (4)'!AK31</f>
        <v>9.0110039540147971E-2</v>
      </c>
      <c r="AK6">
        <f>('t_5205 en niveau (4)'!AL6+'t_5205 en niveau (4)'!AL20)/'t_5205 en niveau (4)'!AL31</f>
        <v>9.0755660032864713E-2</v>
      </c>
      <c r="AL6">
        <f>('t_5205 en niveau (4)'!AM6+'t_5205 en niveau (4)'!AM20)/'t_5205 en niveau (4)'!AM31</f>
        <v>9.0266620966382383E-2</v>
      </c>
      <c r="AM6">
        <f>('t_5205 en niveau (4)'!AN6+'t_5205 en niveau (4)'!AN20)/'t_5205 en niveau (4)'!AN31</f>
        <v>9.0820933468488102E-2</v>
      </c>
      <c r="AN6">
        <f>('t_5205 en niveau (4)'!AO6+'t_5205 en niveau (4)'!AO20)/'t_5205 en niveau (4)'!AO31</f>
        <v>9.044874136673163E-2</v>
      </c>
      <c r="AO6">
        <f>('t_5205 en niveau (4)'!AP6+'t_5205 en niveau (4)'!AP20)/'t_5205 en niveau (4)'!AP31</f>
        <v>9.0980140339908172E-2</v>
      </c>
      <c r="AP6">
        <f>('t_5205 en niveau (4)'!AQ6+'t_5205 en niveau (4)'!AQ20)/'t_5205 en niveau (4)'!AQ31</f>
        <v>9.0407750210356366E-2</v>
      </c>
      <c r="AQ6">
        <f>('t_5205 en niveau (4)'!AR6+'t_5205 en niveau (4)'!AR20)/'t_5205 en niveau (4)'!AR31</f>
        <v>9.1011729668371399E-2</v>
      </c>
      <c r="AR6">
        <f>('t_5205 en niveau (4)'!AS6+'t_5205 en niveau (4)'!AS20)/'t_5205 en niveau (4)'!AS31</f>
        <v>9.1457005667459512E-2</v>
      </c>
      <c r="AS6">
        <f>('t_5205 en niveau (4)'!AT6+'t_5205 en niveau (4)'!AT20)/'t_5205 en niveau (4)'!AT31</f>
        <v>9.1760323120798723E-2</v>
      </c>
      <c r="AT6">
        <f>('t_5205 en niveau (4)'!AU6+'t_5205 en niveau (4)'!AU20)/'t_5205 en niveau (4)'!AU31</f>
        <v>9.2938448943909083E-2</v>
      </c>
      <c r="AU6">
        <f>('t_5205 en niveau (4)'!AV6+'t_5205 en niveau (4)'!AV20)/'t_5205 en niveau (4)'!AV31</f>
        <v>8.4164358401146361E-2</v>
      </c>
      <c r="AV6">
        <f>('t_5205 en niveau (4)'!AW6+'t_5205 en niveau (4)'!AW20)/'t_5205 en niveau (4)'!AW31</f>
        <v>8.7846343832052462E-2</v>
      </c>
      <c r="AW6">
        <f>('t_5205 en niveau (4)'!AX6+'t_5205 en niveau (4)'!AX20)/'t_5205 en niveau (4)'!AX31</f>
        <v>9.361371505784985E-2</v>
      </c>
      <c r="AX6">
        <f>('t_5205 en niveau (4)'!AY6+'t_5205 en niveau (4)'!AY20)/'t_5205 en niveau (4)'!AY31</f>
        <v>9.285414299222057E-2</v>
      </c>
    </row>
    <row r="7" spans="1:52" x14ac:dyDescent="0.25">
      <c r="A7" s="1" t="s">
        <v>20</v>
      </c>
      <c r="B7">
        <f>'t_5205 en niveau (4)'!C13/'t_5205 en niveau (4)'!C31</f>
        <v>8.9376030973511641E-2</v>
      </c>
      <c r="C7">
        <f>'t_5205 en niveau (4)'!D13/'t_5205 en niveau (4)'!D31</f>
        <v>8.9055906864750498E-2</v>
      </c>
      <c r="D7">
        <f>'t_5205 en niveau (4)'!E13/'t_5205 en niveau (4)'!E31</f>
        <v>8.380122521195757E-2</v>
      </c>
      <c r="E7">
        <f>'t_5205 en niveau (4)'!F13/'t_5205 en niveau (4)'!F31</f>
        <v>8.2350338480598181E-2</v>
      </c>
      <c r="F7">
        <f>'t_5205 en niveau (4)'!G13/'t_5205 en niveau (4)'!G31</f>
        <v>8.6421371667425029E-2</v>
      </c>
      <c r="G7">
        <f>'t_5205 en niveau (4)'!H13/'t_5205 en niveau (4)'!H31</f>
        <v>8.5769915738550265E-2</v>
      </c>
      <c r="H7">
        <f>'t_5205 en niveau (4)'!I13/'t_5205 en niveau (4)'!I31</f>
        <v>9.239354988425337E-2</v>
      </c>
      <c r="I7">
        <f>'t_5205 en niveau (4)'!J13/'t_5205 en niveau (4)'!J31</f>
        <v>9.4267416432364901E-2</v>
      </c>
      <c r="J7">
        <f>'t_5205 en niveau (4)'!K13/'t_5205 en niveau (4)'!K31</f>
        <v>9.5086185165546788E-2</v>
      </c>
      <c r="K7">
        <f>'t_5205 en niveau (4)'!L13/'t_5205 en niveau (4)'!L31</f>
        <v>9.7669912089989583E-2</v>
      </c>
      <c r="L7">
        <f>'t_5205 en niveau (4)'!M13/'t_5205 en niveau (4)'!M31</f>
        <v>0.10089469009798639</v>
      </c>
      <c r="M7">
        <f>'t_5205 en niveau (4)'!N13/'t_5205 en niveau (4)'!N31</f>
        <v>0.1027059915227448</v>
      </c>
      <c r="N7">
        <f>'t_5205 en niveau (4)'!O13/'t_5205 en niveau (4)'!O31</f>
        <v>0.103900148074711</v>
      </c>
      <c r="O7">
        <f>'t_5205 en niveau (4)'!P13/'t_5205 en niveau (4)'!P31</f>
        <v>0.10507986530951317</v>
      </c>
      <c r="P7">
        <f>'t_5205 en niveau (4)'!Q13/'t_5205 en niveau (4)'!Q31</f>
        <v>0.10850963362474855</v>
      </c>
      <c r="Q7">
        <f>'t_5205 en niveau (4)'!R13/'t_5205 en niveau (4)'!R31</f>
        <v>0.10607851262924707</v>
      </c>
      <c r="R7">
        <f>'t_5205 en niveau (4)'!S13/'t_5205 en niveau (4)'!S31</f>
        <v>9.6466512983765726E-2</v>
      </c>
      <c r="S7">
        <f>'t_5205 en niveau (4)'!T13/'t_5205 en niveau (4)'!T31</f>
        <v>9.6024153792585262E-2</v>
      </c>
      <c r="T7">
        <f>'t_5205 en niveau (4)'!U13/'t_5205 en niveau (4)'!U31</f>
        <v>8.9152127926255931E-2</v>
      </c>
      <c r="U7">
        <f>'t_5205 en niveau (4)'!V13/'t_5205 en niveau (4)'!V31</f>
        <v>8.3438922521000519E-2</v>
      </c>
      <c r="V7">
        <f>'t_5205 en niveau (4)'!W13/'t_5205 en niveau (4)'!W31</f>
        <v>7.8286834193541766E-2</v>
      </c>
      <c r="W7">
        <f>'t_5205 en niveau (4)'!X13/'t_5205 en niveau (4)'!X31</f>
        <v>8.0101076912718186E-2</v>
      </c>
      <c r="X7">
        <f>'t_5205 en niveau (4)'!Y13/'t_5205 en niveau (4)'!Y31</f>
        <v>7.869543865730709E-2</v>
      </c>
      <c r="Y7">
        <f>'t_5205 en niveau (4)'!Z13/'t_5205 en niveau (4)'!Z31</f>
        <v>7.5524729303372784E-2</v>
      </c>
      <c r="Z7">
        <f>'t_5205 en niveau (4)'!AA13/'t_5205 en niveau (4)'!AA31</f>
        <v>6.8776905182641609E-2</v>
      </c>
      <c r="AA7">
        <f>'t_5205 en niveau (4)'!AB13/'t_5205 en niveau (4)'!AB31</f>
        <v>7.9502914797449406E-2</v>
      </c>
      <c r="AB7">
        <f>'t_5205 en niveau (4)'!AC13/'t_5205 en niveau (4)'!AC31</f>
        <v>8.2316669839538711E-2</v>
      </c>
      <c r="AC7">
        <f>'t_5205 en niveau (4)'!AD13/'t_5205 en niveau (4)'!AD31</f>
        <v>7.3152470035483891E-2</v>
      </c>
      <c r="AD7">
        <f>'t_5205 en niveau (4)'!AE13/'t_5205 en niveau (4)'!AE31</f>
        <v>6.9775626144123304E-2</v>
      </c>
      <c r="AE7">
        <f>'t_5205 en niveau (4)'!AF13/'t_5205 en niveau (4)'!AF31</f>
        <v>7.2807396306926411E-2</v>
      </c>
      <c r="AF7">
        <f>'t_5205 en niveau (4)'!AG13/'t_5205 en niveau (4)'!AG31</f>
        <v>7.3098406727688664E-2</v>
      </c>
      <c r="AG7">
        <f>'t_5205 en niveau (4)'!AH13/'t_5205 en niveau (4)'!AH31</f>
        <v>7.8336695900061273E-2</v>
      </c>
      <c r="AH7">
        <f>'t_5205 en niveau (4)'!AI13/'t_5205 en niveau (4)'!AI31</f>
        <v>8.5656651397405692E-2</v>
      </c>
      <c r="AI7">
        <f>'t_5205 en niveau (4)'!AJ13/'t_5205 en niveau (4)'!AJ31</f>
        <v>8.9386014285747925E-2</v>
      </c>
      <c r="AJ7">
        <f>'t_5205 en niveau (4)'!AK13/'t_5205 en niveau (4)'!AK31</f>
        <v>7.263524008360521E-2</v>
      </c>
      <c r="AK7">
        <f>'t_5205 en niveau (4)'!AL13/'t_5205 en niveau (4)'!AL31</f>
        <v>7.2872923133102063E-2</v>
      </c>
      <c r="AL7">
        <f>'t_5205 en niveau (4)'!AM13/'t_5205 en niveau (4)'!AM31</f>
        <v>7.2541758262615122E-2</v>
      </c>
      <c r="AM7">
        <f>'t_5205 en niveau (4)'!AN13/'t_5205 en niveau (4)'!AN31</f>
        <v>6.8622530505918877E-2</v>
      </c>
      <c r="AN7">
        <f>'t_5205 en niveau (4)'!AO13/'t_5205 en niveau (4)'!AO31</f>
        <v>6.9900242577463675E-2</v>
      </c>
      <c r="AO7">
        <f>'t_5205 en niveau (4)'!AP13/'t_5205 en niveau (4)'!AP31</f>
        <v>6.7544389572094243E-2</v>
      </c>
      <c r="AP7">
        <f>'t_5205 en niveau (4)'!AQ13/'t_5205 en niveau (4)'!AQ31</f>
        <v>7.1506689021982497E-2</v>
      </c>
      <c r="AQ7">
        <f>'t_5205 en niveau (4)'!AR13/'t_5205 en niveau (4)'!AR31</f>
        <v>7.0720786697425014E-2</v>
      </c>
      <c r="AR7">
        <f>'t_5205 en niveau (4)'!AS13/'t_5205 en niveau (4)'!AS31</f>
        <v>7.1211267159147537E-2</v>
      </c>
      <c r="AS7">
        <f>'t_5205 en niveau (4)'!AT13/'t_5205 en niveau (4)'!AT31</f>
        <v>7.3761876957375655E-2</v>
      </c>
      <c r="AT7">
        <f>'t_5205 en niveau (4)'!AU13/'t_5205 en niveau (4)'!AU31</f>
        <v>7.0649424545623257E-2</v>
      </c>
      <c r="AU7">
        <f>'t_5205 en niveau (4)'!AV13/'t_5205 en niveau (4)'!AV31</f>
        <v>7.5863509018811476E-2</v>
      </c>
      <c r="AV7">
        <f>'t_5205 en niveau (4)'!AW13/'t_5205 en niveau (4)'!AW31</f>
        <v>7.1825736817883748E-2</v>
      </c>
      <c r="AW7">
        <f>'t_5205 en niveau (4)'!AX13/'t_5205 en niveau (4)'!AX31</f>
        <v>7.2740478000168904E-2</v>
      </c>
      <c r="AX7">
        <f>'t_5205 en niveau (4)'!AY13/'t_5205 en niveau (4)'!AY31</f>
        <v>9.4674061045072477E-2</v>
      </c>
    </row>
    <row r="8" spans="1:52" x14ac:dyDescent="0.25">
      <c r="A8" s="1" t="s">
        <v>12</v>
      </c>
      <c r="B8">
        <f>'t_5205 en niveau (4)'!C9/'t_5205 en niveau (4)'!C31</f>
        <v>4.603765353836925E-2</v>
      </c>
      <c r="C8">
        <f>'t_5205 en niveau (4)'!D9/'t_5205 en niveau (4)'!D31</f>
        <v>4.8262480567601358E-2</v>
      </c>
      <c r="D8">
        <f>'t_5205 en niveau (4)'!E9/'t_5205 en niveau (4)'!E31</f>
        <v>5.022550854477955E-2</v>
      </c>
      <c r="E8">
        <f>'t_5205 en niveau (4)'!F9/'t_5205 en niveau (4)'!F31</f>
        <v>5.2024246714747126E-2</v>
      </c>
      <c r="F8">
        <f>'t_5205 en niveau (4)'!G9/'t_5205 en niveau (4)'!G31</f>
        <v>5.4154102431613289E-2</v>
      </c>
      <c r="G8">
        <f>'t_5205 en niveau (4)'!H9/'t_5205 en niveau (4)'!H31</f>
        <v>5.4225033890646174E-2</v>
      </c>
      <c r="H8">
        <f>'t_5205 en niveau (4)'!I9/'t_5205 en niveau (4)'!I31</f>
        <v>5.4132070025300127E-2</v>
      </c>
      <c r="I8">
        <f>'t_5205 en niveau (4)'!J9/'t_5205 en niveau (4)'!J31</f>
        <v>5.5031630740393626E-2</v>
      </c>
      <c r="J8">
        <f>'t_5205 en niveau (4)'!K9/'t_5205 en niveau (4)'!K31</f>
        <v>5.4805594429908809E-2</v>
      </c>
      <c r="K8">
        <f>'t_5205 en niveau (4)'!L9/'t_5205 en niveau (4)'!L31</f>
        <v>5.6255317137725677E-2</v>
      </c>
      <c r="L8">
        <f>'t_5205 en niveau (4)'!M9/'t_5205 en niveau (4)'!M31</f>
        <v>5.7637989022028741E-2</v>
      </c>
      <c r="M8">
        <f>'t_5205 en niveau (4)'!N9/'t_5205 en niveau (4)'!N31</f>
        <v>5.7111003096543496E-2</v>
      </c>
      <c r="N8">
        <f>'t_5205 en niveau (4)'!O9/'t_5205 en niveau (4)'!O31</f>
        <v>5.6891193685535073E-2</v>
      </c>
      <c r="O8">
        <f>'t_5205 en niveau (4)'!P9/'t_5205 en niveau (4)'!P31</f>
        <v>5.5094203519808899E-2</v>
      </c>
      <c r="P8">
        <f>'t_5205 en niveau (4)'!Q9/'t_5205 en niveau (4)'!Q31</f>
        <v>5.4302582340947612E-2</v>
      </c>
      <c r="Q8">
        <f>'t_5205 en niveau (4)'!R9/'t_5205 en niveau (4)'!R31</f>
        <v>5.414178932666186E-2</v>
      </c>
      <c r="R8">
        <f>'t_5205 en niveau (4)'!S9/'t_5205 en niveau (4)'!S31</f>
        <v>5.4476929269274395E-2</v>
      </c>
      <c r="S8">
        <f>'t_5205 en niveau (4)'!T9/'t_5205 en niveau (4)'!T31</f>
        <v>5.3505323730459804E-2</v>
      </c>
      <c r="T8">
        <f>'t_5205 en niveau (4)'!U9/'t_5205 en niveau (4)'!U31</f>
        <v>5.3386166830122123E-2</v>
      </c>
      <c r="U8">
        <f>'t_5205 en niveau (4)'!V9/'t_5205 en niveau (4)'!V31</f>
        <v>5.444349165312138E-2</v>
      </c>
      <c r="V8">
        <f>'t_5205 en niveau (4)'!W9/'t_5205 en niveau (4)'!W31</f>
        <v>5.4520455175102865E-2</v>
      </c>
      <c r="W8">
        <f>'t_5205 en niveau (4)'!X9/'t_5205 en niveau (4)'!X31</f>
        <v>5.3903065973281164E-2</v>
      </c>
      <c r="X8">
        <f>'t_5205 en niveau (4)'!Y9/'t_5205 en niveau (4)'!Y31</f>
        <v>5.4362500120364747E-2</v>
      </c>
      <c r="Y8">
        <f>'t_5205 en niveau (4)'!Z9/'t_5205 en niveau (4)'!Z31</f>
        <v>5.6305639081038646E-2</v>
      </c>
      <c r="Z8">
        <f>'t_5205 en niveau (4)'!AA9/'t_5205 en niveau (4)'!AA31</f>
        <v>5.8667187595209856E-2</v>
      </c>
      <c r="AA8">
        <f>'t_5205 en niveau (4)'!AB9/'t_5205 en niveau (4)'!AB31</f>
        <v>6.0358417131650278E-2</v>
      </c>
      <c r="AB8">
        <f>'t_5205 en niveau (4)'!AC9/'t_5205 en niveau (4)'!AC31</f>
        <v>6.3952193960357367E-2</v>
      </c>
      <c r="AC8">
        <f>'t_5205 en niveau (4)'!AD9/'t_5205 en niveau (4)'!AD31</f>
        <v>6.6692188009273776E-2</v>
      </c>
      <c r="AD8">
        <f>'t_5205 en niveau (4)'!AE9/'t_5205 en niveau (4)'!AE31</f>
        <v>6.6694071408081229E-2</v>
      </c>
      <c r="AE8">
        <f>'t_5205 en niveau (4)'!AF9/'t_5205 en niveau (4)'!AF31</f>
        <v>6.6787737166950301E-2</v>
      </c>
      <c r="AF8">
        <f>'t_5205 en niveau (4)'!AG9/'t_5205 en niveau (4)'!AG31</f>
        <v>6.6188298758093678E-2</v>
      </c>
      <c r="AG8">
        <f>'t_5205 en niveau (4)'!AH9/'t_5205 en niveau (4)'!AH31</f>
        <v>6.3813996651960248E-2</v>
      </c>
      <c r="AH8">
        <f>'t_5205 en niveau (4)'!AI9/'t_5205 en niveau (4)'!AI31</f>
        <v>6.2680804148555772E-2</v>
      </c>
      <c r="AI8">
        <f>'t_5205 en niveau (4)'!AJ9/'t_5205 en niveau (4)'!AJ31</f>
        <v>6.2313509287149182E-2</v>
      </c>
      <c r="AJ8">
        <f>'t_5205 en niveau (4)'!AK9/'t_5205 en niveau (4)'!AK31</f>
        <v>6.1764923094236375E-2</v>
      </c>
      <c r="AK8">
        <f>'t_5205 en niveau (4)'!AL9/'t_5205 en niveau (4)'!AL31</f>
        <v>6.0101332846448779E-2</v>
      </c>
      <c r="AL8">
        <f>'t_5205 en niveau (4)'!AM9/'t_5205 en niveau (4)'!AM31</f>
        <v>5.7028595799220934E-2</v>
      </c>
      <c r="AM8">
        <f>'t_5205 en niveau (4)'!AN9/'t_5205 en niveau (4)'!AN31</f>
        <v>5.3273751017230031E-2</v>
      </c>
      <c r="AN8">
        <f>'t_5205 en niveau (4)'!AO9/'t_5205 en niveau (4)'!AO31</f>
        <v>4.990026413032584E-2</v>
      </c>
      <c r="AO8">
        <f>'t_5205 en niveau (4)'!AP9/'t_5205 en niveau (4)'!AP31</f>
        <v>4.8154711863833959E-2</v>
      </c>
      <c r="AP8">
        <f>'t_5205 en niveau (4)'!AQ9/'t_5205 en niveau (4)'!AQ31</f>
        <v>4.6809715879372264E-2</v>
      </c>
      <c r="AQ8">
        <f>'t_5205 en niveau (4)'!AR9/'t_5205 en niveau (4)'!AR31</f>
        <v>4.5949338248157959E-2</v>
      </c>
      <c r="AR8">
        <f>'t_5205 en niveau (4)'!AS9/'t_5205 en niveau (4)'!AS31</f>
        <v>4.4586788608020039E-2</v>
      </c>
      <c r="AS8">
        <f>'t_5205 en niveau (4)'!AT9/'t_5205 en niveau (4)'!AT31</f>
        <v>4.4295923833054258E-2</v>
      </c>
      <c r="AT8">
        <f>'t_5205 en niveau (4)'!AU9/'t_5205 en niveau (4)'!AU31</f>
        <v>4.4018468048787146E-2</v>
      </c>
      <c r="AU8">
        <f>'t_5205 en niveau (4)'!AV9/'t_5205 en niveau (4)'!AV31</f>
        <v>4.5951554627961029E-2</v>
      </c>
      <c r="AV8">
        <f>'t_5205 en niveau (4)'!AW9/'t_5205 en niveau (4)'!AW31</f>
        <v>4.5401096200189804E-2</v>
      </c>
      <c r="AW8">
        <f>'t_5205 en niveau (4)'!AX9/'t_5205 en niveau (4)'!AX31</f>
        <v>4.3016637108352331E-2</v>
      </c>
      <c r="AX8">
        <f>'t_5205 en niveau (4)'!AY9/'t_5205 en niveau (4)'!AY31</f>
        <v>4.1212110784285355E-2</v>
      </c>
    </row>
    <row r="9" spans="1:52" x14ac:dyDescent="0.25">
      <c r="A9" s="1" t="s">
        <v>24</v>
      </c>
      <c r="B9">
        <f>'t_5205 en niveau (4)'!C15/'t_5205 en niveau (4)'!C31</f>
        <v>2.7810723487791907E-2</v>
      </c>
      <c r="C9">
        <f>'t_5205 en niveau (4)'!D15/'t_5205 en niveau (4)'!D31</f>
        <v>2.8485266443023616E-2</v>
      </c>
      <c r="D9">
        <f>'t_5205 en niveau (4)'!E15/'t_5205 en niveau (4)'!E31</f>
        <v>2.8564415672076824E-2</v>
      </c>
      <c r="E9">
        <f>'t_5205 en niveau (4)'!F15/'t_5205 en niveau (4)'!F31</f>
        <v>2.8839431883544972E-2</v>
      </c>
      <c r="F9">
        <f>'t_5205 en niveau (4)'!G15/'t_5205 en niveau (4)'!G31</f>
        <v>2.9637455944843332E-2</v>
      </c>
      <c r="G9">
        <f>'t_5205 en niveau (4)'!H15/'t_5205 en niveau (4)'!H31</f>
        <v>3.0661066957284488E-2</v>
      </c>
      <c r="H9">
        <f>'t_5205 en niveau (4)'!I15/'t_5205 en niveau (4)'!I31</f>
        <v>3.0795963300675234E-2</v>
      </c>
      <c r="I9">
        <f>'t_5205 en niveau (4)'!J15/'t_5205 en niveau (4)'!J31</f>
        <v>3.0468994064354892E-2</v>
      </c>
      <c r="J9">
        <f>'t_5205 en niveau (4)'!K15/'t_5205 en niveau (4)'!K31</f>
        <v>3.0562485331571673E-2</v>
      </c>
      <c r="K9">
        <f>'t_5205 en niveau (4)'!L15/'t_5205 en niveau (4)'!L31</f>
        <v>3.0240728487254624E-2</v>
      </c>
      <c r="L9">
        <f>'t_5205 en niveau (4)'!M15/'t_5205 en niveau (4)'!M31</f>
        <v>3.0185781052079842E-2</v>
      </c>
      <c r="M9">
        <f>'t_5205 en niveau (4)'!N15/'t_5205 en niveau (4)'!N31</f>
        <v>3.160105914703993E-2</v>
      </c>
      <c r="N9">
        <f>'t_5205 en niveau (4)'!O15/'t_5205 en niveau (4)'!O31</f>
        <v>3.2887838172770772E-2</v>
      </c>
      <c r="O9">
        <f>'t_5205 en niveau (4)'!P15/'t_5205 en niveau (4)'!P31</f>
        <v>3.3338556186568204E-2</v>
      </c>
      <c r="P9">
        <f>'t_5205 en niveau (4)'!Q15/'t_5205 en niveau (4)'!Q31</f>
        <v>3.4099128483812947E-2</v>
      </c>
      <c r="Q9">
        <f>'t_5205 en niveau (4)'!R15/'t_5205 en niveau (4)'!R31</f>
        <v>3.3764114213210961E-2</v>
      </c>
      <c r="R9">
        <f>'t_5205 en niveau (4)'!S15/'t_5205 en niveau (4)'!S31</f>
        <v>3.3351628916779494E-2</v>
      </c>
      <c r="S9">
        <f>'t_5205 en niveau (4)'!T15/'t_5205 en niveau (4)'!T31</f>
        <v>3.3761247640515329E-2</v>
      </c>
      <c r="T9">
        <f>'t_5205 en niveau (4)'!U15/'t_5205 en niveau (4)'!U31</f>
        <v>3.3265752195653989E-2</v>
      </c>
      <c r="U9">
        <f>'t_5205 en niveau (4)'!V15/'t_5205 en niveau (4)'!V31</f>
        <v>3.3660553159356475E-2</v>
      </c>
      <c r="V9">
        <f>'t_5205 en niveau (4)'!W15/'t_5205 en niveau (4)'!W31</f>
        <v>3.3321362241809205E-2</v>
      </c>
      <c r="W9">
        <f>'t_5205 en niveau (4)'!X15/'t_5205 en niveau (4)'!X31</f>
        <v>3.2699490258672928E-2</v>
      </c>
      <c r="X9">
        <f>'t_5205 en niveau (4)'!Y15/'t_5205 en niveau (4)'!Y31</f>
        <v>3.3168674350752519E-2</v>
      </c>
      <c r="Y9">
        <f>'t_5205 en niveau (4)'!Z15/'t_5205 en niveau (4)'!Z31</f>
        <v>3.389077335545318E-2</v>
      </c>
      <c r="Z9">
        <f>'t_5205 en niveau (4)'!AA15/'t_5205 en niveau (4)'!AA31</f>
        <v>3.3739681492818717E-2</v>
      </c>
      <c r="AA9">
        <f>'t_5205 en niveau (4)'!AB15/'t_5205 en niveau (4)'!AB31</f>
        <v>3.3264471876508453E-2</v>
      </c>
      <c r="AB9">
        <f>'t_5205 en niveau (4)'!AC15/'t_5205 en niveau (4)'!AC31</f>
        <v>3.2706933101875002E-2</v>
      </c>
      <c r="AC9">
        <f>'t_5205 en niveau (4)'!AD15/'t_5205 en niveau (4)'!AD31</f>
        <v>3.22660492346672E-2</v>
      </c>
      <c r="AD9">
        <f>'t_5205 en niveau (4)'!AE15/'t_5205 en niveau (4)'!AE31</f>
        <v>3.1642125622151698E-2</v>
      </c>
      <c r="AE9">
        <f>'t_5205 en niveau (4)'!AF15/'t_5205 en niveau (4)'!AF31</f>
        <v>3.1141082409782722E-2</v>
      </c>
      <c r="AF9">
        <f>'t_5205 en niveau (4)'!AG15/'t_5205 en niveau (4)'!AG31</f>
        <v>3.1278039895129103E-2</v>
      </c>
      <c r="AG9">
        <f>'t_5205 en niveau (4)'!AH15/'t_5205 en niveau (4)'!AH31</f>
        <v>3.1187272321760464E-2</v>
      </c>
      <c r="AH9">
        <f>'t_5205 en niveau (4)'!AI15/'t_5205 en niveau (4)'!AI31</f>
        <v>3.0778781093435195E-2</v>
      </c>
      <c r="AI9">
        <f>'t_5205 en niveau (4)'!AJ15/'t_5205 en niveau (4)'!AJ31</f>
        <v>3.0779357494601041E-2</v>
      </c>
      <c r="AJ9">
        <f>'t_5205 en niveau (4)'!AK15/'t_5205 en niveau (4)'!AK31</f>
        <v>2.9767061286643217E-2</v>
      </c>
      <c r="AK9">
        <f>'t_5205 en niveau (4)'!AL15/'t_5205 en niveau (4)'!AL31</f>
        <v>2.9719737082344346E-2</v>
      </c>
      <c r="AL9">
        <f>'t_5205 en niveau (4)'!AM15/'t_5205 en niveau (4)'!AM31</f>
        <v>2.9548136578351245E-2</v>
      </c>
      <c r="AM9">
        <f>'t_5205 en niveau (4)'!AN15/'t_5205 en niveau (4)'!AN31</f>
        <v>2.9482923164949958E-2</v>
      </c>
      <c r="AN9">
        <f>'t_5205 en niveau (4)'!AO15/'t_5205 en niveau (4)'!AO31</f>
        <v>2.9193351804136205E-2</v>
      </c>
      <c r="AO9">
        <f>'t_5205 en niveau (4)'!AP15/'t_5205 en niveau (4)'!AP31</f>
        <v>2.9523342810431282E-2</v>
      </c>
      <c r="AP9">
        <f>'t_5205 en niveau (4)'!AQ15/'t_5205 en niveau (4)'!AQ31</f>
        <v>2.9417845248013764E-2</v>
      </c>
      <c r="AQ9">
        <f>'t_5205 en niveau (4)'!AR15/'t_5205 en niveau (4)'!AR31</f>
        <v>2.9698478764133174E-2</v>
      </c>
      <c r="AR9">
        <f>'t_5205 en niveau (4)'!AS15/'t_5205 en niveau (4)'!AS31</f>
        <v>3.0219516230173549E-2</v>
      </c>
      <c r="AS9">
        <f>'t_5205 en niveau (4)'!AT15/'t_5205 en niveau (4)'!AT31</f>
        <v>3.0862475811783099E-2</v>
      </c>
      <c r="AT9">
        <f>'t_5205 en niveau (4)'!AU15/'t_5205 en niveau (4)'!AU31</f>
        <v>3.1755736409206141E-2</v>
      </c>
      <c r="AU9">
        <f>'t_5205 en niveau (4)'!AV15/'t_5205 en niveau (4)'!AV31</f>
        <v>2.9899089459761954E-2</v>
      </c>
      <c r="AV9">
        <f>'t_5205 en niveau (4)'!AW15/'t_5205 en niveau (4)'!AW31</f>
        <v>3.0573895753077358E-2</v>
      </c>
      <c r="AW9">
        <f>'t_5205 en niveau (4)'!AX15/'t_5205 en niveau (4)'!AX31</f>
        <v>3.2729499197702898E-2</v>
      </c>
      <c r="AX9">
        <f>'t_5205 en niveau (4)'!AY15/'t_5205 en niveau (4)'!AY31</f>
        <v>3.2943097645994263E-2</v>
      </c>
    </row>
    <row r="10" spans="1:52" x14ac:dyDescent="0.25">
      <c r="A10" s="1" t="s">
        <v>210</v>
      </c>
      <c r="B10">
        <f>'t_5205 en niveau (4)'!C26/'t_5205 en niveau (4)'!C31</f>
        <v>0.1493872097937371</v>
      </c>
      <c r="C10">
        <f>'t_5205 en niveau (4)'!D26/'t_5205 en niveau (4)'!D31</f>
        <v>0.14813039870022091</v>
      </c>
      <c r="D10">
        <f>'t_5205 en niveau (4)'!E26/'t_5205 en niveau (4)'!E31</f>
        <v>0.14703566205422433</v>
      </c>
      <c r="E10">
        <f>'t_5205 en niveau (4)'!F26/'t_5205 en niveau (4)'!F31</f>
        <v>0.14716163001637095</v>
      </c>
      <c r="F10">
        <f>'t_5205 en niveau (4)'!G26/'t_5205 en niveau (4)'!G31</f>
        <v>0.14472456369006764</v>
      </c>
      <c r="G10">
        <f>'t_5205 en niveau (4)'!H26/'t_5205 en niveau (4)'!H31</f>
        <v>0.14388240610297437</v>
      </c>
      <c r="H10">
        <f>'t_5205 en niveau (4)'!I26/'t_5205 en niveau (4)'!I31</f>
        <v>0.14247873261677957</v>
      </c>
      <c r="I10">
        <f>'t_5205 en niveau (4)'!J26/'t_5205 en niveau (4)'!J31</f>
        <v>0.14406630740393628</v>
      </c>
      <c r="J10">
        <f>'t_5205 en niveau (4)'!K26/'t_5205 en niveau (4)'!K31</f>
        <v>0.14025625201011796</v>
      </c>
      <c r="K10">
        <f>'t_5205 en niveau (4)'!L26/'t_5205 en niveau (4)'!L31</f>
        <v>0.13901361187257774</v>
      </c>
      <c r="L10">
        <f>'t_5205 en niveau (4)'!M26/'t_5205 en niveau (4)'!M31</f>
        <v>0.13498609554038118</v>
      </c>
      <c r="M10">
        <f>'t_5205 en niveau (4)'!N26/'t_5205 en niveau (4)'!N31</f>
        <v>0.13217244110279097</v>
      </c>
      <c r="N10">
        <f>'t_5205 en niveau (4)'!O26/'t_5205 en niveau (4)'!O31</f>
        <v>0.12970836272584571</v>
      </c>
      <c r="O10">
        <f>'t_5205 en niveau (4)'!P26/'t_5205 en niveau (4)'!P31</f>
        <v>0.12516814138362251</v>
      </c>
      <c r="P10">
        <f>'t_5205 en niveau (4)'!Q26/'t_5205 en niveau (4)'!Q31</f>
        <v>0.12307402565145359</v>
      </c>
      <c r="Q10">
        <f>'t_5205 en niveau (4)'!R26/'t_5205 en niveau (4)'!R31</f>
        <v>0.12422042474380818</v>
      </c>
      <c r="R10">
        <f>'t_5205 en niveau (4)'!S26/'t_5205 en niveau (4)'!S31</f>
        <v>0.12537841365094465</v>
      </c>
      <c r="S10">
        <f>'t_5205 en niveau (4)'!T26/'t_5205 en niveau (4)'!T31</f>
        <v>0.12542837245954513</v>
      </c>
      <c r="T10">
        <f>'t_5205 en niveau (4)'!U26/'t_5205 en niveau (4)'!U31</f>
        <v>0.12721599430031533</v>
      </c>
      <c r="U10">
        <f>'t_5205 en niveau (4)'!V26/'t_5205 en niveau (4)'!V31</f>
        <v>0.12760080034471136</v>
      </c>
      <c r="V10">
        <f>'t_5205 en niveau (4)'!W26/'t_5205 en niveau (4)'!W31</f>
        <v>0.13076331099869687</v>
      </c>
      <c r="W10">
        <f>'t_5205 en niveau (4)'!X26/'t_5205 en niveau (4)'!X31</f>
        <v>0.12917407646515974</v>
      </c>
      <c r="X10">
        <f>'t_5205 en niveau (4)'!Y26/'t_5205 en niveau (4)'!Y31</f>
        <v>0.1303675458108251</v>
      </c>
      <c r="Y10">
        <f>'t_5205 en niveau (4)'!Z26/'t_5205 en niveau (4)'!Z31</f>
        <v>0.12904378545718473</v>
      </c>
      <c r="Z10">
        <f>'t_5205 en niveau (4)'!AA26/'t_5205 en niveau (4)'!AA31</f>
        <v>0.12952302778962613</v>
      </c>
      <c r="AA10">
        <f>'t_5205 en niveau (4)'!AB26/'t_5205 en niveau (4)'!AB31</f>
        <v>0.12668482718812343</v>
      </c>
      <c r="AB10">
        <f>'t_5205 en niveau (4)'!AC26/'t_5205 en niveau (4)'!AC31</f>
        <v>0.12496652351098189</v>
      </c>
      <c r="AC10">
        <f>'t_5205 en niveau (4)'!AD26/'t_5205 en niveau (4)'!AD31</f>
        <v>0.12654127385323075</v>
      </c>
      <c r="AD10">
        <f>'t_5205 en niveau (4)'!AE26/'t_5205 en niveau (4)'!AE31</f>
        <v>0.12618404748315051</v>
      </c>
      <c r="AE10">
        <f>'t_5205 en niveau (4)'!AF26/'t_5205 en niveau (4)'!AF31</f>
        <v>0.12126664013839852</v>
      </c>
      <c r="AF10">
        <f>'t_5205 en niveau (4)'!AG26/'t_5205 en niveau (4)'!AG31</f>
        <v>0.11934318271839793</v>
      </c>
      <c r="AG10">
        <f>'t_5205 en niveau (4)'!AH26/'t_5205 en niveau (4)'!AH31</f>
        <v>0.1161700578600745</v>
      </c>
      <c r="AH10">
        <f>'t_5205 en niveau (4)'!AI26/'t_5205 en niveau (4)'!AI31</f>
        <v>0.11431822505817443</v>
      </c>
      <c r="AI10">
        <f>'t_5205 en niveau (4)'!AJ26/'t_5205 en niveau (4)'!AJ31</f>
        <v>0.11525390997576651</v>
      </c>
      <c r="AJ10">
        <f>'t_5205 en niveau (4)'!AK26/'t_5205 en niveau (4)'!AK31</f>
        <v>0.11795812003183845</v>
      </c>
      <c r="AK10">
        <f>'t_5205 en niveau (4)'!AL26/'t_5205 en niveau (4)'!AL31</f>
        <v>0.11795691071754609</v>
      </c>
      <c r="AL10">
        <f>'t_5205 en niveau (4)'!AM26/'t_5205 en niveau (4)'!AM31</f>
        <v>0.11755058385090394</v>
      </c>
      <c r="AM10">
        <f>'t_5205 en niveau (4)'!AN26/'t_5205 en niveau (4)'!AN31</f>
        <v>0.11701247912001501</v>
      </c>
      <c r="AN10">
        <f>'t_5205 en niveau (4)'!AO26/'t_5205 en niveau (4)'!AO31</f>
        <v>0.11664516768665587</v>
      </c>
      <c r="AO10">
        <f>'t_5205 en niveau (4)'!AP26/'t_5205 en niveau (4)'!AP31</f>
        <v>0.116378199576699</v>
      </c>
      <c r="AP10">
        <f>'t_5205 en niveau (4)'!AQ26/'t_5205 en niveau (4)'!AQ31</f>
        <v>0.1159440813887861</v>
      </c>
      <c r="AQ10">
        <f>'t_5205 en niveau (4)'!AR26/'t_5205 en niveau (4)'!AR31</f>
        <v>0.11585234369596441</v>
      </c>
      <c r="AR10">
        <f>'t_5205 en niveau (4)'!AS26/'t_5205 en niveau (4)'!AS31</f>
        <v>0.11666387636002683</v>
      </c>
      <c r="AS10">
        <f>'t_5205 en niveau (4)'!AT26/'t_5205 en niveau (4)'!AT31</f>
        <v>0.11460847661282929</v>
      </c>
      <c r="AT10">
        <f>'t_5205 en niveau (4)'!AU26/'t_5205 en niveau (4)'!AU31</f>
        <v>0.1140376577118046</v>
      </c>
      <c r="AU10">
        <f>'t_5205 en niveau (4)'!AV26/'t_5205 en niveau (4)'!AV31</f>
        <v>0.1209917080571084</v>
      </c>
      <c r="AV10">
        <f>'t_5205 en niveau (4)'!AW26/'t_5205 en niveau (4)'!AW31</f>
        <v>0.11796372007145682</v>
      </c>
      <c r="AW10">
        <f>'t_5205 en niveau (4)'!AX26/'t_5205 en niveau (4)'!AX31</f>
        <v>0.11324634743687187</v>
      </c>
      <c r="AX10">
        <f>'t_5205 en niveau (4)'!AY26/'t_5205 en niveau (4)'!AY31</f>
        <v>0.11006867511999179</v>
      </c>
    </row>
    <row r="11" spans="1:52" x14ac:dyDescent="0.25">
      <c r="A11" s="1" t="s">
        <v>211</v>
      </c>
      <c r="B11">
        <f>'t_5205 en niveau (4)'!C27/'t_5205 en niveau (4)'!C31</f>
        <v>0.13376412689324224</v>
      </c>
      <c r="C11">
        <f>'t_5205 en niveau (4)'!D27/'t_5205 en niveau (4)'!D31</f>
        <v>0.13612614402767872</v>
      </c>
      <c r="D11">
        <f>'t_5205 en niveau (4)'!E27/'t_5205 en niveau (4)'!E31</f>
        <v>0.1358471655467943</v>
      </c>
      <c r="E11">
        <f>'t_5205 en niveau (4)'!F27/'t_5205 en niveau (4)'!F31</f>
        <v>0.14148931463209591</v>
      </c>
      <c r="F11">
        <f>'t_5205 en niveau (4)'!G27/'t_5205 en niveau (4)'!G31</f>
        <v>0.14423099169410877</v>
      </c>
      <c r="G11">
        <f>'t_5205 en niveau (4)'!H27/'t_5205 en niveau (4)'!H31</f>
        <v>0.14426782913798142</v>
      </c>
      <c r="H11">
        <f>'t_5205 en niveau (4)'!I27/'t_5205 en niveau (4)'!I31</f>
        <v>0.14327113012865136</v>
      </c>
      <c r="I11">
        <f>'t_5205 en niveau (4)'!J27/'t_5205 en niveau (4)'!J31</f>
        <v>0.14410047641362078</v>
      </c>
      <c r="J11">
        <f>'t_5205 en niveau (4)'!K27/'t_5205 en niveau (4)'!K31</f>
        <v>0.14742313743556756</v>
      </c>
      <c r="K11">
        <f>'t_5205 en niveau (4)'!L27/'t_5205 en niveau (4)'!L31</f>
        <v>0.14726108327819262</v>
      </c>
      <c r="L11">
        <f>'t_5205 en niveau (4)'!M27/'t_5205 en niveau (4)'!M31</f>
        <v>0.14833364879227756</v>
      </c>
      <c r="M11">
        <f>'t_5205 en niveau (4)'!N27/'t_5205 en niveau (4)'!N31</f>
        <v>0.14956543020200611</v>
      </c>
      <c r="N11">
        <f>'t_5205 en niveau (4)'!O27/'t_5205 en niveau (4)'!O31</f>
        <v>0.14726125336027912</v>
      </c>
      <c r="O11">
        <f>'t_5205 en niveau (4)'!P27/'t_5205 en niveau (4)'!P31</f>
        <v>0.14698882802129742</v>
      </c>
      <c r="P11">
        <f>'t_5205 en niveau (4)'!Q27/'t_5205 en niveau (4)'!Q31</f>
        <v>0.14763369571447679</v>
      </c>
      <c r="Q11">
        <f>'t_5205 en niveau (4)'!R27/'t_5205 en niveau (4)'!R31</f>
        <v>0.14836103735310222</v>
      </c>
      <c r="R11">
        <f>'t_5205 en niveau (4)'!S27/'t_5205 en niveau (4)'!S31</f>
        <v>0.14901142864112601</v>
      </c>
      <c r="S11">
        <f>'t_5205 en niveau (4)'!T27/'t_5205 en niveau (4)'!T31</f>
        <v>0.14863837117671852</v>
      </c>
      <c r="T11">
        <f>'t_5205 en niveau (4)'!U27/'t_5205 en niveau (4)'!U31</f>
        <v>0.15015106803118994</v>
      </c>
      <c r="U11">
        <f>'t_5205 en niveau (4)'!V27/'t_5205 en niveau (4)'!V31</f>
        <v>0.1493799034978818</v>
      </c>
      <c r="V11">
        <f>'t_5205 en niveau (4)'!W27/'t_5205 en niveau (4)'!W31</f>
        <v>0.15092810162430609</v>
      </c>
      <c r="W11">
        <f>'t_5205 en niveau (4)'!X27/'t_5205 en niveau (4)'!X31</f>
        <v>0.14914389597633088</v>
      </c>
      <c r="X11">
        <f>'t_5205 en niveau (4)'!Y27/'t_5205 en niveau (4)'!Y31</f>
        <v>0.14717046537828232</v>
      </c>
      <c r="Y11">
        <f>'t_5205 en niveau (4)'!Z27/'t_5205 en niveau (4)'!Z31</f>
        <v>0.14517449008309755</v>
      </c>
      <c r="Z11">
        <f>'t_5205 en niveau (4)'!AA27/'t_5205 en niveau (4)'!AA31</f>
        <v>0.14435336160207035</v>
      </c>
      <c r="AA11">
        <f>'t_5205 en niveau (4)'!AB27/'t_5205 en niveau (4)'!AB31</f>
        <v>0.14097864282169945</v>
      </c>
      <c r="AB11">
        <f>'t_5205 en niveau (4)'!AC27/'t_5205 en niveau (4)'!AC31</f>
        <v>0.14059480057692492</v>
      </c>
      <c r="AC11">
        <f>'t_5205 en niveau (4)'!AD27/'t_5205 en niveau (4)'!AD31</f>
        <v>0.14321316778284102</v>
      </c>
      <c r="AD11">
        <f>'t_5205 en niveau (4)'!AE27/'t_5205 en niveau (4)'!AE31</f>
        <v>0.14710727181856087</v>
      </c>
      <c r="AE11">
        <f>'t_5205 en niveau (4)'!AF27/'t_5205 en niveau (4)'!AF31</f>
        <v>0.14755220283400922</v>
      </c>
      <c r="AF11">
        <f>'t_5205 en niveau (4)'!AG27/'t_5205 en niveau (4)'!AG31</f>
        <v>0.14683406848942263</v>
      </c>
      <c r="AG11">
        <f>'t_5205 en niveau (4)'!AH27/'t_5205 en niveau (4)'!AH31</f>
        <v>0.14545771497568441</v>
      </c>
      <c r="AH11">
        <f>'t_5205 en niveau (4)'!AI27/'t_5205 en niveau (4)'!AI31</f>
        <v>0.14410426027016349</v>
      </c>
      <c r="AI11">
        <f>'t_5205 en niveau (4)'!AJ27/'t_5205 en niveau (4)'!AJ31</f>
        <v>0.14326137078180676</v>
      </c>
      <c r="AJ11">
        <f>'t_5205 en niveau (4)'!AK27/'t_5205 en niveau (4)'!AK31</f>
        <v>0.14805458486361406</v>
      </c>
      <c r="AK11">
        <f>'t_5205 en niveau (4)'!AL27/'t_5205 en niveau (4)'!AL31</f>
        <v>0.14823352200109549</v>
      </c>
      <c r="AL11">
        <f>'t_5205 en niveau (4)'!AM27/'t_5205 en niveau (4)'!AM31</f>
        <v>0.1489464558648016</v>
      </c>
      <c r="AM11">
        <f>'t_5205 en niveau (4)'!AN27/'t_5205 en niveau (4)'!AN31</f>
        <v>0.15032930248495155</v>
      </c>
      <c r="AN11">
        <f>'t_5205 en niveau (4)'!AO27/'t_5205 en niveau (4)'!AO31</f>
        <v>0.15144980715576575</v>
      </c>
      <c r="AO11">
        <f>'t_5205 en niveau (4)'!AP27/'t_5205 en niveau (4)'!AP31</f>
        <v>0.15250875540215705</v>
      </c>
      <c r="AP11">
        <f>'t_5205 en niveau (4)'!AQ27/'t_5205 en niveau (4)'!AQ31</f>
        <v>0.15221323828878466</v>
      </c>
      <c r="AQ11">
        <f>'t_5205 en niveau (4)'!AR27/'t_5205 en niveau (4)'!AR31</f>
        <v>0.15373677208314515</v>
      </c>
      <c r="AR11">
        <f>'t_5205 en niveau (4)'!AS27/'t_5205 en niveau (4)'!AS31</f>
        <v>0.15275987743784469</v>
      </c>
      <c r="AS11">
        <f>'t_5205 en niveau (4)'!AT27/'t_5205 en niveau (4)'!AT31</f>
        <v>0.15151643833633324</v>
      </c>
      <c r="AT11">
        <f>'t_5205 en niveau (4)'!AU27/'t_5205 en niveau (4)'!AU31</f>
        <v>0.1513298521256061</v>
      </c>
      <c r="AU11">
        <f>'t_5205 en niveau (4)'!AV27/'t_5205 en niveau (4)'!AV31</f>
        <v>0.16416740640020422</v>
      </c>
      <c r="AV11">
        <f>'t_5205 en niveau (4)'!AW27/'t_5205 en niveau (4)'!AW31</f>
        <v>0.17390718912173944</v>
      </c>
      <c r="AW11">
        <f>'t_5205 en niveau (4)'!AX27/'t_5205 en niveau (4)'!AX31</f>
        <v>0.16072375643948988</v>
      </c>
      <c r="AX11">
        <f>'t_5205 en niveau (4)'!AY27/'t_5205 en niveau (4)'!AY31</f>
        <v>0.15382491715736149</v>
      </c>
    </row>
    <row r="12" spans="1:52" x14ac:dyDescent="0.25">
      <c r="A12" s="1" t="s">
        <v>212</v>
      </c>
      <c r="B12">
        <f>'t_5205 en niveau (4)'!C28/'t_5205 en niveau (4)'!C31</f>
        <v>7.174894005698472E-2</v>
      </c>
      <c r="C12">
        <f>'t_5205 en niveau (4)'!D28/'t_5205 en niveau (4)'!D31</f>
        <v>7.1522915619557453E-2</v>
      </c>
      <c r="D12">
        <f>'t_5205 en niveau (4)'!E28/'t_5205 en niveau (4)'!E31</f>
        <v>7.2939997340942322E-2</v>
      </c>
      <c r="E12">
        <f>'t_5205 en niveau (4)'!F28/'t_5205 en niveau (4)'!F31</f>
        <v>7.2651652581744178E-2</v>
      </c>
      <c r="F12">
        <f>'t_5205 en niveau (4)'!G28/'t_5205 en niveau (4)'!G31</f>
        <v>7.0125783738345146E-2</v>
      </c>
      <c r="G12">
        <f>'t_5205 en niveau (4)'!H28/'t_5205 en niveau (4)'!H31</f>
        <v>6.964195529092794E-2</v>
      </c>
      <c r="H12">
        <f>'t_5205 en niveau (4)'!I28/'t_5205 en niveau (4)'!I31</f>
        <v>6.7846206962910133E-2</v>
      </c>
      <c r="I12">
        <f>'t_5205 en niveau (4)'!J28/'t_5205 en niveau (4)'!J31</f>
        <v>6.7327592939706346E-2</v>
      </c>
      <c r="J12">
        <f>'t_5205 en niveau (4)'!K28/'t_5205 en niveau (4)'!K31</f>
        <v>6.5927522752362147E-2</v>
      </c>
      <c r="K12">
        <f>'t_5205 en niveau (4)'!L28/'t_5205 en niveau (4)'!L31</f>
        <v>6.4798185083656312E-2</v>
      </c>
      <c r="L12">
        <f>'t_5205 en niveau (4)'!M28/'t_5205 en niveau (4)'!M31</f>
        <v>6.3083295720920737E-2</v>
      </c>
      <c r="M12">
        <f>'t_5205 en niveau (4)'!N28/'t_5205 en niveau (4)'!N31</f>
        <v>6.173032539199657E-2</v>
      </c>
      <c r="N12">
        <f>'t_5205 en niveau (4)'!O28/'t_5205 en niveau (4)'!O31</f>
        <v>6.0837734266267561E-2</v>
      </c>
      <c r="O12">
        <f>'t_5205 en niveau (4)'!P28/'t_5205 en niveau (4)'!P31</f>
        <v>6.1432579370123905E-2</v>
      </c>
      <c r="P12">
        <f>'t_5205 en niveau (4)'!Q28/'t_5205 en niveau (4)'!Q31</f>
        <v>6.0135435744446228E-2</v>
      </c>
      <c r="Q12">
        <f>'t_5205 en niveau (4)'!R28/'t_5205 en niveau (4)'!R31</f>
        <v>5.9685151361666647E-2</v>
      </c>
      <c r="R12">
        <f>'t_5205 en niveau (4)'!S28/'t_5205 en niveau (4)'!S31</f>
        <v>6.0294924805152035E-2</v>
      </c>
      <c r="S12">
        <f>'t_5205 en niveau (4)'!T28/'t_5205 en niveau (4)'!T31</f>
        <v>6.0535671742994845E-2</v>
      </c>
      <c r="T12">
        <f>'t_5205 en niveau (4)'!U28/'t_5205 en niveau (4)'!U31</f>
        <v>6.217757860155422E-2</v>
      </c>
      <c r="U12">
        <f>'t_5205 en niveau (4)'!V28/'t_5205 en niveau (4)'!V31</f>
        <v>6.2888493551593649E-2</v>
      </c>
      <c r="V12">
        <f>'t_5205 en niveau (4)'!W28/'t_5205 en niveau (4)'!W31</f>
        <v>6.4245769929302157E-2</v>
      </c>
      <c r="W12">
        <f>'t_5205 en niveau (4)'!X28/'t_5205 en niveau (4)'!X31</f>
        <v>6.654758179823432E-2</v>
      </c>
      <c r="X12">
        <f>'t_5205 en niveau (4)'!Y28/'t_5205 en niveau (4)'!Y31</f>
        <v>6.6857324435970769E-2</v>
      </c>
      <c r="Y12">
        <f>'t_5205 en niveau (4)'!Z28/'t_5205 en niveau (4)'!Z31</f>
        <v>6.674282709484379E-2</v>
      </c>
      <c r="Z12">
        <f>'t_5205 en niveau (4)'!AA28/'t_5205 en niveau (4)'!AA31</f>
        <v>6.7533128546286778E-2</v>
      </c>
      <c r="AA12">
        <f>'t_5205 en niveau (4)'!AB28/'t_5205 en niveau (4)'!AB31</f>
        <v>6.6692658491056447E-2</v>
      </c>
      <c r="AB12">
        <f>'t_5205 en niveau (4)'!AC28/'t_5205 en niveau (4)'!AC31</f>
        <v>6.7898386352563067E-2</v>
      </c>
      <c r="AC12">
        <f>'t_5205 en niveau (4)'!AD28/'t_5205 en niveau (4)'!AD31</f>
        <v>6.865548647368841E-2</v>
      </c>
      <c r="AD12">
        <f>'t_5205 en niveau (4)'!AE28/'t_5205 en niveau (4)'!AE31</f>
        <v>6.8526147376390317E-2</v>
      </c>
      <c r="AE12">
        <f>'t_5205 en niveau (4)'!AF28/'t_5205 en niveau (4)'!AF31</f>
        <v>7.020536830549276E-2</v>
      </c>
      <c r="AF12">
        <f>'t_5205 en niveau (4)'!AG28/'t_5205 en niveau (4)'!AG31</f>
        <v>7.1403550844329242E-2</v>
      </c>
      <c r="AG12">
        <f>'t_5205 en niveau (4)'!AH28/'t_5205 en niveau (4)'!AH31</f>
        <v>7.2946762066145573E-2</v>
      </c>
      <c r="AH12">
        <f>'t_5205 en niveau (4)'!AI28/'t_5205 en niveau (4)'!AI31</f>
        <v>7.3093659597925728E-2</v>
      </c>
      <c r="AI12">
        <f>'t_5205 en niveau (4)'!AJ28/'t_5205 en niveau (4)'!AJ31</f>
        <v>7.387563910234822E-2</v>
      </c>
      <c r="AJ12">
        <f>'t_5205 en niveau (4)'!AK28/'t_5205 en niveau (4)'!AK31</f>
        <v>7.7237511678586557E-2</v>
      </c>
      <c r="AK12">
        <f>'t_5205 en niveau (4)'!AL28/'t_5205 en niveau (4)'!AL31</f>
        <v>7.8322987036698918E-2</v>
      </c>
      <c r="AL12">
        <f>'t_5205 en niveau (4)'!AM28/'t_5205 en niveau (4)'!AM31</f>
        <v>8.0267636941757814E-2</v>
      </c>
      <c r="AM12">
        <f>'t_5205 en niveau (4)'!AN28/'t_5205 en niveau (4)'!AN31</f>
        <v>8.2113114881924437E-2</v>
      </c>
      <c r="AN12">
        <f>'t_5205 en niveau (4)'!AO28/'t_5205 en niveau (4)'!AO31</f>
        <v>8.3378324933105291E-2</v>
      </c>
      <c r="AO12">
        <f>'t_5205 en niveau (4)'!AP28/'t_5205 en niveau (4)'!AP31</f>
        <v>8.3799443202892981E-2</v>
      </c>
      <c r="AP12">
        <f>'t_5205 en niveau (4)'!AQ28/'t_5205 en niveau (4)'!AQ31</f>
        <v>8.3891354818969491E-2</v>
      </c>
      <c r="AQ12">
        <f>'t_5205 en niveau (4)'!AR28/'t_5205 en niveau (4)'!AR31</f>
        <v>8.4038211947743371E-2</v>
      </c>
      <c r="AR12">
        <f>'t_5205 en niveau (4)'!AS28/'t_5205 en niveau (4)'!AS31</f>
        <v>8.3516024120137075E-2</v>
      </c>
      <c r="AS12">
        <f>'t_5205 en niveau (4)'!AT28/'t_5205 en niveau (4)'!AT31</f>
        <v>8.3044361551713325E-2</v>
      </c>
      <c r="AT12">
        <f>'t_5205 en niveau (4)'!AU28/'t_5205 en niveau (4)'!AU31</f>
        <v>8.2778384356609308E-2</v>
      </c>
      <c r="AU12">
        <f>'t_5205 en niveau (4)'!AV28/'t_5205 en niveau (4)'!AV31</f>
        <v>8.6522599230677108E-2</v>
      </c>
      <c r="AV12">
        <f>'t_5205 en niveau (4)'!AW28/'t_5205 en niveau (4)'!AW31</f>
        <v>8.5179163158229654E-2</v>
      </c>
      <c r="AW12">
        <f>'t_5205 en niveau (4)'!AX28/'t_5205 en niveau (4)'!AX31</f>
        <v>8.2386622751456806E-2</v>
      </c>
      <c r="AX12">
        <f>'t_5205 en niveau (4)'!AY28/'t_5205 en niveau (4)'!AY31</f>
        <v>8.1244051245513746E-2</v>
      </c>
    </row>
    <row r="13" spans="1:52" x14ac:dyDescent="0.25">
      <c r="A13" s="1" t="s">
        <v>213</v>
      </c>
      <c r="B13">
        <f>'t_5205 en niveau (4)'!C25/'t_5205 en niveau (4)'!C31</f>
        <v>4.5928591877632811E-2</v>
      </c>
      <c r="C13">
        <f>'t_5205 en niveau (4)'!D25/'t_5205 en niveau (4)'!D31</f>
        <v>4.5609154559162153E-2</v>
      </c>
      <c r="D13">
        <f>'t_5205 en niveau (4)'!E25/'t_5205 en niveau (4)'!E31</f>
        <v>4.5357387578109809E-2</v>
      </c>
      <c r="E13">
        <f>'t_5205 en niveau (4)'!F25/'t_5205 en niveau (4)'!F31</f>
        <v>4.581213220653952E-2</v>
      </c>
      <c r="F13">
        <f>'t_5205 en niveau (4)'!G25/'t_5205 en niveau (4)'!G31</f>
        <v>4.4760810383520866E-2</v>
      </c>
      <c r="G13">
        <f>'t_5205 en niveau (4)'!H25/'t_5205 en niveau (4)'!H31</f>
        <v>4.4895138353579112E-2</v>
      </c>
      <c r="H13">
        <f>'t_5205 en niveau (4)'!I25/'t_5205 en niveau (4)'!I31</f>
        <v>4.4136541411259972E-2</v>
      </c>
      <c r="I13">
        <f>'t_5205 en niveau (4)'!J25/'t_5205 en niveau (4)'!J31</f>
        <v>4.4068259918775388E-2</v>
      </c>
      <c r="J13">
        <f>'t_5205 en niveau (4)'!K25/'t_5205 en niveau (4)'!K31</f>
        <v>4.3561972479855354E-2</v>
      </c>
      <c r="K13">
        <f>'t_5205 en niveau (4)'!L25/'t_5205 en niveau (4)'!L31</f>
        <v>4.2923086618142856E-2</v>
      </c>
      <c r="L13">
        <f>'t_5205 en niveau (4)'!M25/'t_5205 en niveau (4)'!M31</f>
        <v>4.2237526025362897E-2</v>
      </c>
      <c r="M13">
        <f>'t_5205 en niveau (4)'!N25/'t_5205 en niveau (4)'!N31</f>
        <v>4.1828830145581732E-2</v>
      </c>
      <c r="N13">
        <f>'t_5205 en niveau (4)'!O25/'t_5205 en niveau (4)'!O31</f>
        <v>4.0793629609858086E-2</v>
      </c>
      <c r="O13">
        <f>'t_5205 en niveau (4)'!P25/'t_5205 en niveau (4)'!P31</f>
        <v>4.0090818519646305E-2</v>
      </c>
      <c r="P13">
        <f>'t_5205 en niveau (4)'!Q25/'t_5205 en niveau (4)'!Q31</f>
        <v>3.8037737497031709E-2</v>
      </c>
      <c r="Q13">
        <f>'t_5205 en niveau (4)'!R25/'t_5205 en niveau (4)'!R31</f>
        <v>3.7483564328068805E-2</v>
      </c>
      <c r="R13">
        <f>'t_5205 en niveau (4)'!S25/'t_5205 en niveau (4)'!S31</f>
        <v>3.7801114810884655E-2</v>
      </c>
      <c r="S13">
        <f>'t_5205 en niveau (4)'!T25/'t_5205 en niveau (4)'!T31</f>
        <v>3.7584529111001158E-2</v>
      </c>
      <c r="T13">
        <f>'t_5205 en niveau (4)'!U25/'t_5205 en niveau (4)'!U31</f>
        <v>3.6575175586350657E-2</v>
      </c>
      <c r="U13">
        <f>'t_5205 en niveau (4)'!V25/'t_5205 en niveau (4)'!V31</f>
        <v>3.6538125162650009E-2</v>
      </c>
      <c r="V13">
        <f>'t_5205 en niveau (4)'!W25/'t_5205 en niveau (4)'!W31</f>
        <v>3.5045199421283237E-2</v>
      </c>
      <c r="W13">
        <f>'t_5205 en niveau (4)'!X25/'t_5205 en niveau (4)'!X31</f>
        <v>3.5420487086156978E-2</v>
      </c>
      <c r="X13">
        <f>'t_5205 en niveau (4)'!Y25/'t_5205 en niveau (4)'!Y31</f>
        <v>3.284513389375162E-2</v>
      </c>
      <c r="Y13">
        <f>'t_5205 en niveau (4)'!Z25/'t_5205 en niveau (4)'!Z31</f>
        <v>3.1533750055546497E-2</v>
      </c>
      <c r="Z13">
        <f>'t_5205 en niveau (4)'!AA25/'t_5205 en niveau (4)'!AA31</f>
        <v>2.8943793482897176E-2</v>
      </c>
      <c r="AA13">
        <f>'t_5205 en niveau (4)'!AB25/'t_5205 en niveau (4)'!AB31</f>
        <v>2.8491427761293785E-2</v>
      </c>
      <c r="AB13">
        <f>'t_5205 en niveau (4)'!AC25/'t_5205 en niveau (4)'!AC31</f>
        <v>2.6769897941074924E-2</v>
      </c>
      <c r="AC13">
        <f>'t_5205 en niveau (4)'!AD25/'t_5205 en niveau (4)'!AD31</f>
        <v>2.6961914777164853E-2</v>
      </c>
      <c r="AD13">
        <f>'t_5205 en niveau (4)'!AE25/'t_5205 en niveau (4)'!AE31</f>
        <v>2.5807281577803338E-2</v>
      </c>
      <c r="AE13">
        <f>'t_5205 en niveau (4)'!AF25/'t_5205 en niveau (4)'!AF31</f>
        <v>2.554333561927984E-2</v>
      </c>
      <c r="AF13">
        <f>'t_5205 en niveau (4)'!AG25/'t_5205 en niveau (4)'!AG31</f>
        <v>2.5863392999086555E-2</v>
      </c>
      <c r="AG13">
        <f>'t_5205 en niveau (4)'!AH25/'t_5205 en niveau (4)'!AH31</f>
        <v>2.4507856100943654E-2</v>
      </c>
      <c r="AH13">
        <f>'t_5205 en niveau (4)'!AI25/'t_5205 en niveau (4)'!AI31</f>
        <v>2.3489294443062247E-2</v>
      </c>
      <c r="AI13">
        <f>'t_5205 en niveau (4)'!AJ25/'t_5205 en niveau (4)'!AJ31</f>
        <v>2.207626130719539E-2</v>
      </c>
      <c r="AJ13">
        <f>'t_5205 en niveau (4)'!AK25/'t_5205 en niveau (4)'!AK31</f>
        <v>2.2494393692332401E-2</v>
      </c>
      <c r="AK13">
        <f>'t_5205 en niveau (4)'!AL25/'t_5205 en niveau (4)'!AL31</f>
        <v>2.268121234252328E-2</v>
      </c>
      <c r="AL13">
        <f>'t_5205 en niveau (4)'!AM25/'t_5205 en niveau (4)'!AM31</f>
        <v>2.2324663304644124E-2</v>
      </c>
      <c r="AM13">
        <f>'t_5205 en niveau (4)'!AN25/'t_5205 en niveau (4)'!AN31</f>
        <v>2.2552031110491224E-2</v>
      </c>
      <c r="AN13">
        <f>'t_5205 en niveau (4)'!AO25/'t_5205 en niveau (4)'!AO31</f>
        <v>2.1787788363825243E-2</v>
      </c>
      <c r="AO13">
        <f>'t_5205 en niveau (4)'!AP25/'t_5205 en niveau (4)'!AP31</f>
        <v>2.1183003747185385E-2</v>
      </c>
      <c r="AP13">
        <f>'t_5205 en niveau (4)'!AQ25/'t_5205 en niveau (4)'!AQ31</f>
        <v>2.0690382321383163E-2</v>
      </c>
      <c r="AQ13">
        <f>'t_5205 en niveau (4)'!AR25/'t_5205 en niveau (4)'!AR31</f>
        <v>1.9509778792206261E-2</v>
      </c>
      <c r="AR13">
        <f>'t_5205 en niveau (4)'!AS25/'t_5205 en niveau (4)'!AS31</f>
        <v>1.9165939370764391E-2</v>
      </c>
      <c r="AS13">
        <f>'t_5205 en niveau (4)'!AT25/'t_5205 en niveau (4)'!AT31</f>
        <v>1.8480038990681808E-2</v>
      </c>
      <c r="AT13">
        <f>'t_5205 en niveau (4)'!AU25/'t_5205 en niveau (4)'!AU31</f>
        <v>1.7572154357617314E-2</v>
      </c>
      <c r="AU13">
        <f>'t_5205 en niveau (4)'!AV25/'t_5205 en niveau (4)'!AV31</f>
        <v>1.8674931890085983E-2</v>
      </c>
      <c r="AV13">
        <f>'t_5205 en niveau (4)'!AW25/'t_5205 en niveau (4)'!AW31</f>
        <v>1.8044971322274186E-2</v>
      </c>
      <c r="AW13">
        <f>'t_5205 en niveau (4)'!AX25/'t_5205 en niveau (4)'!AX31</f>
        <v>1.6588126002871375E-2</v>
      </c>
      <c r="AX13">
        <f>'t_5205 en niveau (4)'!AY25/'t_5205 en niveau (4)'!AY31</f>
        <v>1.5050495491655515E-2</v>
      </c>
    </row>
    <row r="15" spans="1:52" x14ac:dyDescent="0.25">
      <c r="B15">
        <f>SUM(B3:B13)</f>
        <v>1.0000136327075919</v>
      </c>
      <c r="C15">
        <f>SUM(C3:C13)</f>
        <v>0.99998831133916988</v>
      </c>
      <c r="D15">
        <f>SUM(D3:D13)</f>
        <v>0.99998977285511204</v>
      </c>
      <c r="E15">
        <f>SUM(E3:E13)</f>
        <v>1</v>
      </c>
      <c r="F15">
        <f>SUM(F3:F13)</f>
        <v>1.0000154241248738</v>
      </c>
      <c r="G15">
        <f>SUM(G3:G13)</f>
        <v>0.99999999999999978</v>
      </c>
      <c r="H15">
        <f>SUM(H3:H13)</f>
        <v>1</v>
      </c>
      <c r="I15">
        <f>SUM(I3:I13)</f>
        <v>1</v>
      </c>
      <c r="J15">
        <f>SUM(J3:J13)</f>
        <v>1</v>
      </c>
      <c r="K15">
        <f>SUM(K3:K13)</f>
        <v>1.0000039386205377</v>
      </c>
      <c r="L15">
        <f>SUM(L3:L13)</f>
        <v>1.0000036399108949</v>
      </c>
      <c r="M15">
        <f>SUM(M3:M13)</f>
        <v>0.99999999999999978</v>
      </c>
      <c r="N15">
        <f>SUM(N3:N13)</f>
        <v>1.0000031775689058</v>
      </c>
      <c r="O15">
        <f>SUM(O3:O13)</f>
        <v>1</v>
      </c>
      <c r="P15">
        <f>SUM(P3:P13)</f>
        <v>1</v>
      </c>
      <c r="Q15">
        <f>SUM(Q3:Q13)</f>
        <v>1.0000025580812346</v>
      </c>
      <c r="R15">
        <f>SUM(R3:R13)</f>
        <v>1</v>
      </c>
      <c r="S15">
        <f>SUM(S3:S13)</f>
        <v>0.99999999999999989</v>
      </c>
      <c r="T15">
        <f>SUM(T3:T13)</f>
        <v>0.99999780104758096</v>
      </c>
      <c r="U15">
        <f>SUM(U3:U13)</f>
        <v>1.0000021331149023</v>
      </c>
      <c r="V15">
        <f>SUM(V3:V13)</f>
        <v>1.0000020521871185</v>
      </c>
      <c r="W15">
        <f>SUM(W3:W13)</f>
        <v>0.99999801965296398</v>
      </c>
      <c r="X15">
        <f>SUM(X3:X13)</f>
        <v>0.99999999999999989</v>
      </c>
      <c r="Y15">
        <f>SUM(Y3:Y13)</f>
        <v>1</v>
      </c>
      <c r="Z15">
        <f>SUM(Z3:Z13)</f>
        <v>0.99999820781464499</v>
      </c>
      <c r="AA15">
        <f>SUM(AA3:AA13)</f>
        <v>0.99999831221919544</v>
      </c>
      <c r="AB15">
        <f>SUM(AB3:AB13)</f>
        <v>1.0000016133247718</v>
      </c>
      <c r="AC15">
        <f>SUM(AC3:AC13)</f>
        <v>0.99999999999999989</v>
      </c>
      <c r="AD15">
        <f>SUM(AD3:AD13)</f>
        <v>1</v>
      </c>
      <c r="AE15">
        <f>SUM(AE3:AE13)</f>
        <v>0.99999999999999989</v>
      </c>
      <c r="AF15">
        <f>SUM(AF3:AF13)</f>
        <v>1</v>
      </c>
      <c r="AG15">
        <f>SUM(AG3:AG13)</f>
        <v>1.0000012817916371</v>
      </c>
      <c r="AH15">
        <f>SUM(AH3:AH13)</f>
        <v>1</v>
      </c>
      <c r="AI15">
        <f>SUM(AI3:AI13)</f>
        <v>1.0000011775262059</v>
      </c>
      <c r="AJ15">
        <f>SUM(AJ3:AJ13)</f>
        <v>1</v>
      </c>
      <c r="AK15">
        <f>SUM(AK3:AK13)</f>
        <v>1</v>
      </c>
      <c r="AL15">
        <f>SUM(AL3:AL13)</f>
        <v>1.000002232912913</v>
      </c>
      <c r="AM15">
        <f>SUM(AM3:AM13)</f>
        <v>1.0000010982240619</v>
      </c>
      <c r="AN15">
        <f>SUM(AN3:AN13)</f>
        <v>1.0000021552862166</v>
      </c>
      <c r="AO15">
        <f>SUM(AO3:AO13)</f>
        <v>1</v>
      </c>
      <c r="AP15">
        <f>SUM(AP3:AP13)</f>
        <v>0.99999999999999989</v>
      </c>
      <c r="AQ15">
        <f>SUM(AQ3:AQ13)</f>
        <v>1.0000010171408578</v>
      </c>
      <c r="AR15">
        <f>SUM(AR3:AR13)</f>
        <v>1.0000009906414105</v>
      </c>
      <c r="AS15">
        <f>SUM(AS3:AS13)</f>
        <v>1.0000009651158863</v>
      </c>
      <c r="AT15">
        <f>SUM(AT3:AT13)</f>
        <v>0.99999905794486899</v>
      </c>
      <c r="AU15">
        <f>SUM(AU3:AU13)</f>
        <v>0.99999999999999978</v>
      </c>
      <c r="AV15">
        <f>SUM(AV3:AV13)</f>
        <v>1</v>
      </c>
      <c r="AW15">
        <f>SUM(AW3:AW13)</f>
        <v>1</v>
      </c>
      <c r="AX15">
        <f>SUM(AX3:AX13)</f>
        <v>0.99999999999999978</v>
      </c>
    </row>
    <row r="17" spans="1:51" s="64" customFormat="1" ht="12.75" customHeight="1" x14ac:dyDescent="0.25">
      <c r="B17" s="64">
        <v>1975</v>
      </c>
      <c r="C17" s="64">
        <v>1976</v>
      </c>
      <c r="D17" s="64">
        <v>1977</v>
      </c>
      <c r="E17" s="64">
        <v>1978</v>
      </c>
      <c r="F17" s="64">
        <v>1979</v>
      </c>
      <c r="G17" s="64">
        <v>1980</v>
      </c>
      <c r="H17" s="64">
        <v>1981</v>
      </c>
      <c r="I17" s="64">
        <v>1982</v>
      </c>
      <c r="J17" s="64">
        <v>1983</v>
      </c>
      <c r="K17" s="64">
        <v>1984</v>
      </c>
      <c r="L17" s="64">
        <v>1985</v>
      </c>
      <c r="M17" s="64">
        <v>1986</v>
      </c>
      <c r="N17" s="64">
        <v>1987</v>
      </c>
      <c r="O17" s="64">
        <v>1988</v>
      </c>
      <c r="P17" s="64">
        <v>1989</v>
      </c>
      <c r="Q17" s="64">
        <v>1990</v>
      </c>
      <c r="R17" s="64">
        <v>1991</v>
      </c>
      <c r="S17" s="64">
        <v>1992</v>
      </c>
      <c r="T17" s="64">
        <v>1993</v>
      </c>
      <c r="U17" s="64">
        <v>1994</v>
      </c>
      <c r="V17" s="64">
        <v>1995</v>
      </c>
      <c r="W17" s="64">
        <v>1996</v>
      </c>
      <c r="X17" s="64">
        <v>1997</v>
      </c>
      <c r="Y17" s="64">
        <v>1998</v>
      </c>
      <c r="Z17" s="64">
        <v>1999</v>
      </c>
      <c r="AA17" s="64">
        <v>2000</v>
      </c>
      <c r="AB17" s="64">
        <v>2001</v>
      </c>
      <c r="AC17" s="64">
        <v>2002</v>
      </c>
      <c r="AD17" s="64">
        <v>2003</v>
      </c>
      <c r="AE17" s="64">
        <v>2004</v>
      </c>
      <c r="AF17" s="64">
        <v>2005</v>
      </c>
      <c r="AG17" s="64">
        <v>2006</v>
      </c>
      <c r="AH17" s="64">
        <v>2007</v>
      </c>
      <c r="AI17" s="64">
        <v>2008</v>
      </c>
      <c r="AJ17" s="64">
        <v>2009</v>
      </c>
      <c r="AK17" s="64">
        <v>2010</v>
      </c>
      <c r="AL17" s="64">
        <v>2011</v>
      </c>
      <c r="AM17" s="64">
        <v>2012</v>
      </c>
      <c r="AN17" s="64">
        <v>2013</v>
      </c>
      <c r="AO17" s="64">
        <v>2014</v>
      </c>
      <c r="AP17" s="64">
        <v>2015</v>
      </c>
      <c r="AQ17" s="64">
        <v>2016</v>
      </c>
      <c r="AR17" s="64">
        <v>2017</v>
      </c>
      <c r="AS17" s="64">
        <v>2018</v>
      </c>
      <c r="AT17" s="64">
        <v>2019</v>
      </c>
      <c r="AU17" s="64">
        <v>2020</v>
      </c>
      <c r="AV17" s="64">
        <v>2021</v>
      </c>
      <c r="AW17" s="64">
        <v>2022</v>
      </c>
      <c r="AX17" s="64">
        <v>2023</v>
      </c>
      <c r="AY17" s="65"/>
    </row>
    <row r="18" spans="1:51" x14ac:dyDescent="0.25">
      <c r="A18" s="63" t="s">
        <v>220</v>
      </c>
      <c r="B18" s="63">
        <v>4.5928591877632811E-2</v>
      </c>
      <c r="C18" s="63">
        <v>4.5609154559162153E-2</v>
      </c>
      <c r="D18" s="63">
        <v>4.5357387578109809E-2</v>
      </c>
      <c r="E18" s="63">
        <v>4.581213220653952E-2</v>
      </c>
      <c r="F18" s="63">
        <v>4.4760810383520866E-2</v>
      </c>
      <c r="G18" s="63">
        <v>4.4895138353579112E-2</v>
      </c>
      <c r="H18" s="63">
        <v>4.4136541411259972E-2</v>
      </c>
      <c r="I18" s="63">
        <v>4.4068259918775388E-2</v>
      </c>
      <c r="J18" s="63">
        <v>4.3561972479855354E-2</v>
      </c>
      <c r="K18" s="63">
        <v>4.2923086618142856E-2</v>
      </c>
      <c r="L18" s="63">
        <v>4.2237526025362897E-2</v>
      </c>
      <c r="M18" s="63">
        <v>4.1828830145581732E-2</v>
      </c>
      <c r="N18" s="63">
        <v>4.0793629609858086E-2</v>
      </c>
      <c r="O18" s="63">
        <v>4.0090818519646305E-2</v>
      </c>
      <c r="P18" s="63">
        <v>3.8037737497031709E-2</v>
      </c>
      <c r="Q18" s="63">
        <v>3.7483564328068805E-2</v>
      </c>
      <c r="R18" s="63">
        <v>3.7801114810884655E-2</v>
      </c>
      <c r="S18" s="63">
        <v>3.7584529111001158E-2</v>
      </c>
      <c r="T18" s="63">
        <v>3.6575175586350657E-2</v>
      </c>
      <c r="U18" s="63">
        <v>3.6538125162650009E-2</v>
      </c>
      <c r="V18" s="63">
        <v>3.5045199421283237E-2</v>
      </c>
      <c r="W18" s="63">
        <v>3.5420487086156978E-2</v>
      </c>
      <c r="X18" s="63">
        <v>3.284513389375162E-2</v>
      </c>
      <c r="Y18" s="63">
        <v>3.1533750055546497E-2</v>
      </c>
      <c r="Z18" s="63">
        <v>2.8943793482897176E-2</v>
      </c>
      <c r="AA18" s="63">
        <v>2.8491427761293785E-2</v>
      </c>
      <c r="AB18" s="63">
        <v>2.6769897941074924E-2</v>
      </c>
      <c r="AC18" s="63">
        <v>2.6961914777164853E-2</v>
      </c>
      <c r="AD18" s="63">
        <v>2.5807281577803338E-2</v>
      </c>
      <c r="AE18" s="63">
        <v>2.554333561927984E-2</v>
      </c>
      <c r="AF18" s="63">
        <v>2.5863392999086555E-2</v>
      </c>
      <c r="AG18" s="63">
        <v>2.4507856100943654E-2</v>
      </c>
      <c r="AH18" s="63">
        <v>2.3489294443062247E-2</v>
      </c>
      <c r="AI18" s="63">
        <v>2.207626130719539E-2</v>
      </c>
      <c r="AJ18" s="63">
        <v>2.2494393692332401E-2</v>
      </c>
      <c r="AK18" s="63">
        <v>2.268121234252328E-2</v>
      </c>
      <c r="AL18" s="63">
        <v>2.2324663304644124E-2</v>
      </c>
      <c r="AM18" s="63">
        <v>2.2552031110491224E-2</v>
      </c>
      <c r="AN18" s="63">
        <v>2.1787788363825243E-2</v>
      </c>
      <c r="AO18" s="63">
        <v>2.1183003747185385E-2</v>
      </c>
      <c r="AP18" s="63">
        <v>2.0690382321383163E-2</v>
      </c>
      <c r="AQ18" s="63">
        <v>1.9509778792206261E-2</v>
      </c>
      <c r="AR18" s="63">
        <v>1.9165939370764391E-2</v>
      </c>
      <c r="AS18" s="63">
        <v>1.8480038990681808E-2</v>
      </c>
      <c r="AT18" s="63">
        <v>1.7572154357617314E-2</v>
      </c>
      <c r="AU18" s="63">
        <v>1.8674931890085983E-2</v>
      </c>
      <c r="AV18" s="63">
        <v>1.8044971322274186E-2</v>
      </c>
      <c r="AW18" s="63">
        <v>1.6588126002871375E-2</v>
      </c>
      <c r="AX18" s="63">
        <v>1.5050495491655515E-2</v>
      </c>
    </row>
    <row r="19" spans="1:51" x14ac:dyDescent="0.25">
      <c r="A19" s="63" t="s">
        <v>221</v>
      </c>
      <c r="B19" s="63">
        <v>2.7810723487791907E-2</v>
      </c>
      <c r="C19" s="63">
        <v>2.8485266443023616E-2</v>
      </c>
      <c r="D19" s="63">
        <v>2.8564415672076824E-2</v>
      </c>
      <c r="E19" s="63">
        <v>2.8839431883544972E-2</v>
      </c>
      <c r="F19" s="63">
        <v>2.9637455944843332E-2</v>
      </c>
      <c r="G19" s="63">
        <v>3.0661066957284488E-2</v>
      </c>
      <c r="H19" s="63">
        <v>3.0795963300675234E-2</v>
      </c>
      <c r="I19" s="63">
        <v>3.0468994064354892E-2</v>
      </c>
      <c r="J19" s="63">
        <v>3.0562485331571673E-2</v>
      </c>
      <c r="K19" s="63">
        <v>3.0240728487254624E-2</v>
      </c>
      <c r="L19" s="63">
        <v>3.0185781052079842E-2</v>
      </c>
      <c r="M19" s="63">
        <v>3.160105914703993E-2</v>
      </c>
      <c r="N19" s="63">
        <v>3.2887838172770772E-2</v>
      </c>
      <c r="O19" s="63">
        <v>3.3338556186568204E-2</v>
      </c>
      <c r="P19" s="63">
        <v>3.4099128483812947E-2</v>
      </c>
      <c r="Q19" s="63">
        <v>3.3764114213210961E-2</v>
      </c>
      <c r="R19" s="63">
        <v>3.3351628916779494E-2</v>
      </c>
      <c r="S19" s="63">
        <v>3.3761247640515329E-2</v>
      </c>
      <c r="T19" s="63">
        <v>3.3265752195653989E-2</v>
      </c>
      <c r="U19" s="63">
        <v>3.3660553159356475E-2</v>
      </c>
      <c r="V19" s="63">
        <v>3.3321362241809205E-2</v>
      </c>
      <c r="W19" s="63">
        <v>3.2699490258672928E-2</v>
      </c>
      <c r="X19" s="63">
        <v>3.3168674350752519E-2</v>
      </c>
      <c r="Y19" s="63">
        <v>3.389077335545318E-2</v>
      </c>
      <c r="Z19" s="63">
        <v>3.3739681492818717E-2</v>
      </c>
      <c r="AA19" s="63">
        <v>3.3264471876508453E-2</v>
      </c>
      <c r="AB19" s="63">
        <v>3.2706933101875002E-2</v>
      </c>
      <c r="AC19" s="63">
        <v>3.22660492346672E-2</v>
      </c>
      <c r="AD19" s="63">
        <v>3.1642125622151698E-2</v>
      </c>
      <c r="AE19" s="63">
        <v>3.1141082409782722E-2</v>
      </c>
      <c r="AF19" s="63">
        <v>3.1278039895129103E-2</v>
      </c>
      <c r="AG19" s="63">
        <v>3.1187272321760464E-2</v>
      </c>
      <c r="AH19" s="63">
        <v>3.0778781093435195E-2</v>
      </c>
      <c r="AI19" s="63">
        <v>3.0779357494601041E-2</v>
      </c>
      <c r="AJ19" s="63">
        <v>2.9767061286643217E-2</v>
      </c>
      <c r="AK19" s="63">
        <v>2.9719737082344346E-2</v>
      </c>
      <c r="AL19" s="63">
        <v>2.9548136578351245E-2</v>
      </c>
      <c r="AM19" s="63">
        <v>2.9482923164949958E-2</v>
      </c>
      <c r="AN19" s="63">
        <v>2.9193351804136205E-2</v>
      </c>
      <c r="AO19" s="63">
        <v>2.9523342810431282E-2</v>
      </c>
      <c r="AP19" s="63">
        <v>2.9417845248013764E-2</v>
      </c>
      <c r="AQ19" s="63">
        <v>2.9698478764133174E-2</v>
      </c>
      <c r="AR19" s="63">
        <v>3.0219516230173549E-2</v>
      </c>
      <c r="AS19" s="63">
        <v>3.0862475811783099E-2</v>
      </c>
      <c r="AT19" s="63">
        <v>3.1755736409206141E-2</v>
      </c>
      <c r="AU19" s="63">
        <v>2.9899089459761954E-2</v>
      </c>
      <c r="AV19" s="63">
        <v>3.0573895753077358E-2</v>
      </c>
      <c r="AW19" s="63">
        <v>3.2729499197702898E-2</v>
      </c>
      <c r="AX19" s="63">
        <v>3.2943097645994263E-2</v>
      </c>
    </row>
    <row r="20" spans="1:51" x14ac:dyDescent="0.25">
      <c r="A20" s="63" t="s">
        <v>12</v>
      </c>
      <c r="B20" s="63">
        <v>4.603765353836925E-2</v>
      </c>
      <c r="C20" s="63">
        <v>4.8262480567601358E-2</v>
      </c>
      <c r="D20" s="63">
        <v>5.022550854477955E-2</v>
      </c>
      <c r="E20" s="63">
        <v>5.2024246714747126E-2</v>
      </c>
      <c r="F20" s="63">
        <v>5.4154102431613289E-2</v>
      </c>
      <c r="G20" s="63">
        <v>5.4225033890646174E-2</v>
      </c>
      <c r="H20" s="63">
        <v>5.4132070025300127E-2</v>
      </c>
      <c r="I20" s="63">
        <v>5.5031630740393626E-2</v>
      </c>
      <c r="J20" s="63">
        <v>5.4805594429908809E-2</v>
      </c>
      <c r="K20" s="63">
        <v>5.6255317137725677E-2</v>
      </c>
      <c r="L20" s="63">
        <v>5.7637989022028741E-2</v>
      </c>
      <c r="M20" s="63">
        <v>5.7111003096543496E-2</v>
      </c>
      <c r="N20" s="63">
        <v>5.6891193685535073E-2</v>
      </c>
      <c r="O20" s="63">
        <v>5.5094203519808899E-2</v>
      </c>
      <c r="P20" s="63">
        <v>5.4302582340947612E-2</v>
      </c>
      <c r="Q20" s="63">
        <v>5.414178932666186E-2</v>
      </c>
      <c r="R20" s="63">
        <v>5.4476929269274395E-2</v>
      </c>
      <c r="S20" s="63">
        <v>5.3505323730459804E-2</v>
      </c>
      <c r="T20" s="63">
        <v>5.3386166830122123E-2</v>
      </c>
      <c r="U20" s="63">
        <v>5.444349165312138E-2</v>
      </c>
      <c r="V20" s="63">
        <v>5.4520455175102865E-2</v>
      </c>
      <c r="W20" s="63">
        <v>5.3903065973281164E-2</v>
      </c>
      <c r="X20" s="63">
        <v>5.4362500120364747E-2</v>
      </c>
      <c r="Y20" s="63">
        <v>5.6305639081038646E-2</v>
      </c>
      <c r="Z20" s="63">
        <v>5.8667187595209856E-2</v>
      </c>
      <c r="AA20" s="63">
        <v>6.0358417131650278E-2</v>
      </c>
      <c r="AB20" s="63">
        <v>6.3952193960357367E-2</v>
      </c>
      <c r="AC20" s="63">
        <v>6.6692188009273776E-2</v>
      </c>
      <c r="AD20" s="63">
        <v>6.6694071408081229E-2</v>
      </c>
      <c r="AE20" s="63">
        <v>6.6787737166950301E-2</v>
      </c>
      <c r="AF20" s="63">
        <v>6.6188298758093678E-2</v>
      </c>
      <c r="AG20" s="63">
        <v>6.3813996651960248E-2</v>
      </c>
      <c r="AH20" s="63">
        <v>6.2680804148555772E-2</v>
      </c>
      <c r="AI20" s="63">
        <v>6.2313509287149182E-2</v>
      </c>
      <c r="AJ20" s="63">
        <v>6.1764923094236375E-2</v>
      </c>
      <c r="AK20" s="63">
        <v>6.0101332846448779E-2</v>
      </c>
      <c r="AL20" s="63">
        <v>5.7028595799220934E-2</v>
      </c>
      <c r="AM20" s="63">
        <v>5.3273751017230031E-2</v>
      </c>
      <c r="AN20" s="63">
        <v>4.990026413032584E-2</v>
      </c>
      <c r="AO20" s="63">
        <v>4.8154711863833959E-2</v>
      </c>
      <c r="AP20" s="63">
        <v>4.6809715879372264E-2</v>
      </c>
      <c r="AQ20" s="63">
        <v>4.5949338248157959E-2</v>
      </c>
      <c r="AR20" s="63">
        <v>4.4586788608020039E-2</v>
      </c>
      <c r="AS20" s="63">
        <v>4.4295923833054258E-2</v>
      </c>
      <c r="AT20" s="63">
        <v>4.4018468048787146E-2</v>
      </c>
      <c r="AU20" s="63">
        <v>4.5951554627961029E-2</v>
      </c>
      <c r="AV20" s="63">
        <v>4.5401096200189804E-2</v>
      </c>
      <c r="AW20" s="63">
        <v>4.3016637108352331E-2</v>
      </c>
      <c r="AX20" s="63">
        <v>4.1212110784285355E-2</v>
      </c>
    </row>
    <row r="21" spans="1:51" x14ac:dyDescent="0.25">
      <c r="A21" s="63" t="s">
        <v>222</v>
      </c>
      <c r="B21" s="63">
        <v>4.0898122776164572E-2</v>
      </c>
      <c r="C21" s="63">
        <v>4.1284350052014536E-2</v>
      </c>
      <c r="D21" s="63">
        <v>4.0877898117182628E-2</v>
      </c>
      <c r="E21" s="63">
        <v>4.1467191717180649E-2</v>
      </c>
      <c r="F21" s="63">
        <v>4.2562872589016483E-2</v>
      </c>
      <c r="G21" s="63">
        <v>4.2762021211557366E-2</v>
      </c>
      <c r="H21" s="63">
        <v>4.2744185783256644E-2</v>
      </c>
      <c r="I21" s="63">
        <v>4.3458099031552649E-2</v>
      </c>
      <c r="J21" s="63">
        <v>4.298827394974053E-2</v>
      </c>
      <c r="K21" s="63">
        <v>4.1863597693543808E-2</v>
      </c>
      <c r="L21" s="63">
        <v>4.1877174846759756E-2</v>
      </c>
      <c r="M21" s="63">
        <v>4.0204079551596029E-2</v>
      </c>
      <c r="N21" s="63">
        <v>3.9385966584685392E-2</v>
      </c>
      <c r="O21" s="63">
        <v>3.8890547719633295E-2</v>
      </c>
      <c r="P21" s="63">
        <v>3.8242446905203162E-2</v>
      </c>
      <c r="Q21" s="63">
        <v>3.8662839777139968E-2</v>
      </c>
      <c r="R21" s="63">
        <v>3.7566931342773856E-2</v>
      </c>
      <c r="S21" s="63">
        <v>3.7566203016475161E-2</v>
      </c>
      <c r="T21" s="63">
        <v>3.6014442719488435E-2</v>
      </c>
      <c r="U21" s="63">
        <v>3.5742473304066998E-2</v>
      </c>
      <c r="V21" s="63">
        <v>3.4887181013164785E-2</v>
      </c>
      <c r="W21" s="63">
        <v>3.5784870940783663E-2</v>
      </c>
      <c r="X21" s="63">
        <v>3.6658289279833604E-2</v>
      </c>
      <c r="Y21" s="63">
        <v>3.7308734872835529E-2</v>
      </c>
      <c r="Z21" s="63">
        <v>3.845312897641126E-2</v>
      </c>
      <c r="AA21" s="63">
        <v>3.8515157959405494E-2</v>
      </c>
      <c r="AB21" s="63">
        <v>3.8268063590809198E-2</v>
      </c>
      <c r="AC21" s="63">
        <v>3.811135914986255E-2</v>
      </c>
      <c r="AD21" s="63">
        <v>3.7784533670865109E-2</v>
      </c>
      <c r="AE21" s="63">
        <v>3.8487154956129581E-2</v>
      </c>
      <c r="AF21" s="63">
        <v>3.8630049875647693E-2</v>
      </c>
      <c r="AG21" s="63">
        <v>3.9013892057762664E-2</v>
      </c>
      <c r="AH21" s="63">
        <v>3.879270392756614E-2</v>
      </c>
      <c r="AI21" s="63">
        <v>3.976152739279213E-2</v>
      </c>
      <c r="AJ21" s="63">
        <v>4.0188404760760424E-2</v>
      </c>
      <c r="AK21" s="63">
        <v>3.9912360781449698E-2</v>
      </c>
      <c r="AL21" s="63">
        <v>4.0779688530977763E-2</v>
      </c>
      <c r="AM21" s="63">
        <v>4.1166928959180109E-2</v>
      </c>
      <c r="AN21" s="63">
        <v>4.1370718928046842E-2</v>
      </c>
      <c r="AO21" s="63">
        <v>4.1445053250588268E-2</v>
      </c>
      <c r="AP21" s="63">
        <v>4.1436584019532645E-2</v>
      </c>
      <c r="AQ21" s="63">
        <v>4.0565611688169023E-2</v>
      </c>
      <c r="AR21" s="63">
        <v>4.1665387088177984E-2</v>
      </c>
      <c r="AS21" s="63">
        <v>4.2114761930038748E-2</v>
      </c>
      <c r="AT21" s="63">
        <v>4.299351206631314E-2</v>
      </c>
      <c r="AU21" s="63">
        <v>2.7609131726008634E-2</v>
      </c>
      <c r="AV21" s="63">
        <v>3.0793394024297909E-2</v>
      </c>
      <c r="AW21" s="63">
        <v>4.0270247445317119E-2</v>
      </c>
      <c r="AX21" s="63">
        <v>4.2256979937104505E-2</v>
      </c>
    </row>
    <row r="22" spans="1:51" x14ac:dyDescent="0.25">
      <c r="A22" s="63" t="s">
        <v>217</v>
      </c>
      <c r="B22" s="63">
        <v>7.174894005698472E-2</v>
      </c>
      <c r="C22" s="63">
        <v>7.1522915619557453E-2</v>
      </c>
      <c r="D22" s="63">
        <v>7.2939997340942322E-2</v>
      </c>
      <c r="E22" s="63">
        <v>7.2651652581744178E-2</v>
      </c>
      <c r="F22" s="63">
        <v>7.0125783738345146E-2</v>
      </c>
      <c r="G22" s="63">
        <v>6.964195529092794E-2</v>
      </c>
      <c r="H22" s="63">
        <v>6.7846206962910133E-2</v>
      </c>
      <c r="I22" s="63">
        <v>6.7327592939706346E-2</v>
      </c>
      <c r="J22" s="63">
        <v>6.5927522752362147E-2</v>
      </c>
      <c r="K22" s="63">
        <v>6.4798185083656312E-2</v>
      </c>
      <c r="L22" s="63">
        <v>6.3083295720920737E-2</v>
      </c>
      <c r="M22" s="63">
        <v>6.173032539199657E-2</v>
      </c>
      <c r="N22" s="63">
        <v>6.0837734266267561E-2</v>
      </c>
      <c r="O22" s="63">
        <v>6.1432579370123905E-2</v>
      </c>
      <c r="P22" s="63">
        <v>6.0135435744446228E-2</v>
      </c>
      <c r="Q22" s="63">
        <v>5.9685151361666647E-2</v>
      </c>
      <c r="R22" s="63">
        <v>6.0294924805152035E-2</v>
      </c>
      <c r="S22" s="63">
        <v>6.0535671742994845E-2</v>
      </c>
      <c r="T22" s="63">
        <v>6.217757860155422E-2</v>
      </c>
      <c r="U22" s="63">
        <v>6.2888493551593649E-2</v>
      </c>
      <c r="V22" s="63">
        <v>6.4245769929302157E-2</v>
      </c>
      <c r="W22" s="63">
        <v>6.654758179823432E-2</v>
      </c>
      <c r="X22" s="63">
        <v>6.6857324435970769E-2</v>
      </c>
      <c r="Y22" s="63">
        <v>6.674282709484379E-2</v>
      </c>
      <c r="Z22" s="63">
        <v>6.7533128546286778E-2</v>
      </c>
      <c r="AA22" s="63">
        <v>6.6692658491056447E-2</v>
      </c>
      <c r="AB22" s="63">
        <v>6.7898386352563067E-2</v>
      </c>
      <c r="AC22" s="63">
        <v>6.865548647368841E-2</v>
      </c>
      <c r="AD22" s="63">
        <v>6.8526147376390317E-2</v>
      </c>
      <c r="AE22" s="63">
        <v>7.020536830549276E-2</v>
      </c>
      <c r="AF22" s="63">
        <v>7.1403550844329242E-2</v>
      </c>
      <c r="AG22" s="63">
        <v>7.2946762066145573E-2</v>
      </c>
      <c r="AH22" s="63">
        <v>7.3093659597925728E-2</v>
      </c>
      <c r="AI22" s="63">
        <v>7.387563910234822E-2</v>
      </c>
      <c r="AJ22" s="63">
        <v>7.7237511678586557E-2</v>
      </c>
      <c r="AK22" s="63">
        <v>7.8322987036698918E-2</v>
      </c>
      <c r="AL22" s="63">
        <v>8.0267636941757814E-2</v>
      </c>
      <c r="AM22" s="63">
        <v>8.2113114881924437E-2</v>
      </c>
      <c r="AN22" s="63">
        <v>8.3378324933105291E-2</v>
      </c>
      <c r="AO22" s="63">
        <v>8.3799443202892981E-2</v>
      </c>
      <c r="AP22" s="63">
        <v>8.3891354818969491E-2</v>
      </c>
      <c r="AQ22" s="63">
        <v>8.4038211947743371E-2</v>
      </c>
      <c r="AR22" s="63">
        <v>8.3516024120137075E-2</v>
      </c>
      <c r="AS22" s="63">
        <v>8.3044361551713325E-2</v>
      </c>
      <c r="AT22" s="63">
        <v>8.2778384356609308E-2</v>
      </c>
      <c r="AU22" s="63">
        <v>8.6522599230677108E-2</v>
      </c>
      <c r="AV22" s="63">
        <v>8.5179163158229654E-2</v>
      </c>
      <c r="AW22" s="63">
        <v>8.2386622751456806E-2</v>
      </c>
      <c r="AX22" s="63">
        <v>8.1244051245513746E-2</v>
      </c>
    </row>
    <row r="23" spans="1:51" x14ac:dyDescent="0.25">
      <c r="A23" s="63" t="s">
        <v>209</v>
      </c>
      <c r="B23" s="63">
        <v>9.842814881463606E-2</v>
      </c>
      <c r="C23" s="63">
        <v>9.6104169345318097E-2</v>
      </c>
      <c r="D23" s="63">
        <v>9.7352192188506728E-2</v>
      </c>
      <c r="E23" s="63">
        <v>9.6340869873014462E-2</v>
      </c>
      <c r="F23" s="63">
        <v>9.2614157804221595E-2</v>
      </c>
      <c r="G23" s="63">
        <v>9.183700592754046E-2</v>
      </c>
      <c r="H23" s="63">
        <v>8.9546578823742493E-2</v>
      </c>
      <c r="I23" s="63">
        <v>8.7501952514839124E-2</v>
      </c>
      <c r="J23" s="63">
        <v>8.666759385621027E-2</v>
      </c>
      <c r="K23" s="63">
        <v>8.4861518101899999E-2</v>
      </c>
      <c r="L23" s="63">
        <v>8.4147460070177482E-2</v>
      </c>
      <c r="M23" s="63">
        <v>8.3385735505559153E-2</v>
      </c>
      <c r="N23" s="63">
        <v>8.4208753566821101E-2</v>
      </c>
      <c r="O23" s="63">
        <v>8.2812772536858065E-2</v>
      </c>
      <c r="P23" s="63">
        <v>8.179642058776164E-2</v>
      </c>
      <c r="Q23" s="63">
        <v>8.0722811433599898E-2</v>
      </c>
      <c r="R23" s="63">
        <v>8.112505641138229E-2</v>
      </c>
      <c r="S23" s="63">
        <v>8.0763098576062467E-2</v>
      </c>
      <c r="T23" s="63">
        <v>8.2027522088477037E-2</v>
      </c>
      <c r="U23" s="63">
        <v>8.27413939479264E-2</v>
      </c>
      <c r="V23" s="63">
        <v>8.3261335768595374E-2</v>
      </c>
      <c r="W23" s="63">
        <v>8.595300240414129E-2</v>
      </c>
      <c r="X23" s="63">
        <v>8.5953914743237908E-2</v>
      </c>
      <c r="Y23" s="63">
        <v>8.7404274858911876E-2</v>
      </c>
      <c r="Z23" s="63">
        <v>8.9706045758076489E-2</v>
      </c>
      <c r="AA23" s="63">
        <v>9.0346906466563376E-2</v>
      </c>
      <c r="AB23" s="63">
        <v>9.0368773776373826E-2</v>
      </c>
      <c r="AC23" s="63">
        <v>9.2673222269370081E-2</v>
      </c>
      <c r="AD23" s="63">
        <v>9.2844405144599434E-2</v>
      </c>
      <c r="AE23" s="63">
        <v>9.2733230042417E-2</v>
      </c>
      <c r="AF23" s="63">
        <v>9.1248723469038562E-2</v>
      </c>
      <c r="AG23" s="63">
        <v>9.1575039927809493E-2</v>
      </c>
      <c r="AH23" s="63">
        <v>9.0702093303477782E-2</v>
      </c>
      <c r="AI23" s="63">
        <v>8.8854949966911498E-2</v>
      </c>
      <c r="AJ23" s="63">
        <v>9.0110039540147971E-2</v>
      </c>
      <c r="AK23" s="63">
        <v>9.0755660032864713E-2</v>
      </c>
      <c r="AL23" s="63">
        <v>9.0266620966382383E-2</v>
      </c>
      <c r="AM23" s="63">
        <v>9.0820933468488102E-2</v>
      </c>
      <c r="AN23" s="63">
        <v>9.044874136673163E-2</v>
      </c>
      <c r="AO23" s="63">
        <v>9.0980140339908172E-2</v>
      </c>
      <c r="AP23" s="63">
        <v>9.0407750210356366E-2</v>
      </c>
      <c r="AQ23" s="63">
        <v>9.1011729668371399E-2</v>
      </c>
      <c r="AR23" s="63">
        <v>9.1457005667459512E-2</v>
      </c>
      <c r="AS23" s="63">
        <v>9.1760323120798723E-2</v>
      </c>
      <c r="AT23" s="63">
        <v>9.2938448943909083E-2</v>
      </c>
      <c r="AU23" s="63">
        <v>8.4164358401146361E-2</v>
      </c>
      <c r="AV23" s="63">
        <v>8.7846343832052462E-2</v>
      </c>
      <c r="AW23" s="63">
        <v>9.361371505784985E-2</v>
      </c>
      <c r="AX23" s="63">
        <v>9.285414299222057E-2</v>
      </c>
    </row>
    <row r="24" spans="1:51" x14ac:dyDescent="0.25">
      <c r="A24" s="63" t="s">
        <v>20</v>
      </c>
      <c r="B24" s="63">
        <v>8.9376030973511641E-2</v>
      </c>
      <c r="C24" s="63">
        <v>8.9055906864750498E-2</v>
      </c>
      <c r="D24" s="63">
        <v>8.380122521195757E-2</v>
      </c>
      <c r="E24" s="63">
        <v>8.2350338480598181E-2</v>
      </c>
      <c r="F24" s="63">
        <v>8.6421371667425029E-2</v>
      </c>
      <c r="G24" s="63">
        <v>8.5769915738550265E-2</v>
      </c>
      <c r="H24" s="63">
        <v>9.239354988425337E-2</v>
      </c>
      <c r="I24" s="63">
        <v>9.4267416432364901E-2</v>
      </c>
      <c r="J24" s="63">
        <v>9.5086185165546788E-2</v>
      </c>
      <c r="K24" s="63">
        <v>9.7669912089989583E-2</v>
      </c>
      <c r="L24" s="63">
        <v>0.10089469009798639</v>
      </c>
      <c r="M24" s="63">
        <v>0.1027059915227448</v>
      </c>
      <c r="N24" s="63">
        <v>0.103900148074711</v>
      </c>
      <c r="O24" s="63">
        <v>0.10507986530951317</v>
      </c>
      <c r="P24" s="63">
        <v>0.10850963362474855</v>
      </c>
      <c r="Q24" s="63">
        <v>0.10607851262924707</v>
      </c>
      <c r="R24" s="63">
        <v>9.6466512983765726E-2</v>
      </c>
      <c r="S24" s="63">
        <v>9.6024153792585262E-2</v>
      </c>
      <c r="T24" s="63">
        <v>8.9152127926255931E-2</v>
      </c>
      <c r="U24" s="63">
        <v>8.3438922521000519E-2</v>
      </c>
      <c r="V24" s="63">
        <v>7.8286834193541766E-2</v>
      </c>
      <c r="W24" s="63">
        <v>8.0101076912718186E-2</v>
      </c>
      <c r="X24" s="63">
        <v>7.869543865730709E-2</v>
      </c>
      <c r="Y24" s="63">
        <v>7.5524729303372784E-2</v>
      </c>
      <c r="Z24" s="63">
        <v>6.8776905182641609E-2</v>
      </c>
      <c r="AA24" s="63">
        <v>7.9502914797449406E-2</v>
      </c>
      <c r="AB24" s="63">
        <v>8.2316669839538711E-2</v>
      </c>
      <c r="AC24" s="63">
        <v>7.3152470035483891E-2</v>
      </c>
      <c r="AD24" s="63">
        <v>6.9775626144123304E-2</v>
      </c>
      <c r="AE24" s="63">
        <v>7.2807396306926411E-2</v>
      </c>
      <c r="AF24" s="63">
        <v>7.3098406727688664E-2</v>
      </c>
      <c r="AG24" s="63">
        <v>7.8336695900061273E-2</v>
      </c>
      <c r="AH24" s="63">
        <v>8.5656651397405692E-2</v>
      </c>
      <c r="AI24" s="63">
        <v>8.9386014285747925E-2</v>
      </c>
      <c r="AJ24" s="63">
        <v>7.263524008360521E-2</v>
      </c>
      <c r="AK24" s="63">
        <v>7.2872923133102063E-2</v>
      </c>
      <c r="AL24" s="63">
        <v>7.2541758262615122E-2</v>
      </c>
      <c r="AM24" s="63">
        <v>6.8622530505918877E-2</v>
      </c>
      <c r="AN24" s="63">
        <v>6.9900242577463675E-2</v>
      </c>
      <c r="AO24" s="63">
        <v>6.7544389572094243E-2</v>
      </c>
      <c r="AP24" s="63">
        <v>7.1506689021982497E-2</v>
      </c>
      <c r="AQ24" s="63">
        <v>7.0720786697425014E-2</v>
      </c>
      <c r="AR24" s="63">
        <v>7.1211267159147537E-2</v>
      </c>
      <c r="AS24" s="63">
        <v>7.3761876957375655E-2</v>
      </c>
      <c r="AT24" s="63">
        <v>7.0649424545623257E-2</v>
      </c>
      <c r="AU24" s="63">
        <v>7.5863509018811476E-2</v>
      </c>
      <c r="AV24" s="63">
        <v>7.1825736817883748E-2</v>
      </c>
      <c r="AW24" s="63">
        <v>7.2740478000168904E-2</v>
      </c>
      <c r="AX24" s="63">
        <v>9.4674061045072477E-2</v>
      </c>
    </row>
    <row r="25" spans="1:51" x14ac:dyDescent="0.25">
      <c r="A25" s="63" t="s">
        <v>207</v>
      </c>
      <c r="B25" s="63">
        <v>8.4209234796122842E-2</v>
      </c>
      <c r="C25" s="63">
        <v>8.45323951234907E-2</v>
      </c>
      <c r="D25" s="63">
        <v>8.753413309606356E-2</v>
      </c>
      <c r="E25" s="63">
        <v>8.6305915667448344E-2</v>
      </c>
      <c r="F25" s="63">
        <v>8.4123177061241478E-2</v>
      </c>
      <c r="G25" s="63">
        <v>8.3583636798596511E-2</v>
      </c>
      <c r="H25" s="63">
        <v>8.3592277520248587E-2</v>
      </c>
      <c r="I25" s="63">
        <v>8.3899562636676042E-2</v>
      </c>
      <c r="J25" s="63">
        <v>8.298636162130682E-2</v>
      </c>
      <c r="K25" s="63">
        <v>8.1222232725210314E-2</v>
      </c>
      <c r="L25" s="63">
        <v>8.149396502773612E-2</v>
      </c>
      <c r="M25" s="63">
        <v>8.1798374569594046E-2</v>
      </c>
      <c r="N25" s="63">
        <v>8.2311744930188807E-2</v>
      </c>
      <c r="O25" s="63">
        <v>8.3868183067903987E-2</v>
      </c>
      <c r="P25" s="63">
        <v>8.4998075731563177E-2</v>
      </c>
      <c r="Q25" s="63">
        <v>8.5987342614052054E-2</v>
      </c>
      <c r="R25" s="63">
        <v>8.6943051947259931E-2</v>
      </c>
      <c r="S25" s="63">
        <v>8.4574926237469539E-2</v>
      </c>
      <c r="T25" s="63">
        <v>8.2722391052902383E-2</v>
      </c>
      <c r="U25" s="63">
        <v>8.1250346631171644E-2</v>
      </c>
      <c r="V25" s="63">
        <v>8.0653005941081712E-2</v>
      </c>
      <c r="W25" s="63">
        <v>7.6960246513599048E-2</v>
      </c>
      <c r="X25" s="63">
        <v>7.7769111515536671E-2</v>
      </c>
      <c r="Y25" s="63">
        <v>8.0503547570025619E-2</v>
      </c>
      <c r="Z25" s="63">
        <v>8.2591069898813221E-2</v>
      </c>
      <c r="AA25" s="63">
        <v>8.4338406802431751E-2</v>
      </c>
      <c r="AB25" s="63">
        <v>8.4063900567567643E-2</v>
      </c>
      <c r="AC25" s="63">
        <v>8.3479389209699328E-2</v>
      </c>
      <c r="AD25" s="63">
        <v>8.3576082166906693E-2</v>
      </c>
      <c r="AE25" s="63">
        <v>8.2334995583325563E-2</v>
      </c>
      <c r="AF25" s="63">
        <v>8.2092729364658085E-2</v>
      </c>
      <c r="AG25" s="63">
        <v>8.213079914581406E-2</v>
      </c>
      <c r="AH25" s="63">
        <v>8.2034470478615729E-2</v>
      </c>
      <c r="AI25" s="63">
        <v>8.019659977532799E-2</v>
      </c>
      <c r="AJ25" s="63">
        <v>7.8406249523771579E-2</v>
      </c>
      <c r="AK25" s="63">
        <v>7.8073078327551573E-2</v>
      </c>
      <c r="AL25" s="63">
        <v>7.8979246190929692E-2</v>
      </c>
      <c r="AM25" s="63">
        <v>7.9312643524157081E-2</v>
      </c>
      <c r="AN25" s="63">
        <v>7.8577424885581226E-2</v>
      </c>
      <c r="AO25" s="63">
        <v>8.0400784078475437E-2</v>
      </c>
      <c r="AP25" s="63">
        <v>8.0373700390528907E-2</v>
      </c>
      <c r="AQ25" s="63">
        <v>8.1827964863886216E-2</v>
      </c>
      <c r="AR25" s="63">
        <v>8.4329340718234849E-2</v>
      </c>
      <c r="AS25" s="63">
        <v>8.7444324877309645E-2</v>
      </c>
      <c r="AT25" s="63">
        <v>9.0580484951140308E-2</v>
      </c>
      <c r="AU25" s="63">
        <v>6.6946132554312254E-2</v>
      </c>
      <c r="AV25" s="63">
        <v>7.3013609815077318E-2</v>
      </c>
      <c r="AW25" s="63">
        <v>9.6239337893758964E-2</v>
      </c>
      <c r="AX25" s="63">
        <v>9.8729967801449839E-2</v>
      </c>
    </row>
    <row r="26" spans="1:51" x14ac:dyDescent="0.25">
      <c r="A26" s="63" t="s">
        <v>210</v>
      </c>
      <c r="B26" s="63">
        <v>0.1493872097937371</v>
      </c>
      <c r="C26" s="63">
        <v>0.14813039870022091</v>
      </c>
      <c r="D26" s="63">
        <v>0.14703566205422433</v>
      </c>
      <c r="E26" s="63">
        <v>0.14716163001637095</v>
      </c>
      <c r="F26" s="63">
        <v>0.14472456369006764</v>
      </c>
      <c r="G26" s="63">
        <v>0.14388240610297437</v>
      </c>
      <c r="H26" s="63">
        <v>0.14247873261677957</v>
      </c>
      <c r="I26" s="63">
        <v>0.14406630740393628</v>
      </c>
      <c r="J26" s="63">
        <v>0.14025625201011796</v>
      </c>
      <c r="K26" s="63">
        <v>0.13901361187257774</v>
      </c>
      <c r="L26" s="63">
        <v>0.13498609554038118</v>
      </c>
      <c r="M26" s="63">
        <v>0.13217244110279097</v>
      </c>
      <c r="N26" s="63">
        <v>0.12970836272584571</v>
      </c>
      <c r="O26" s="63">
        <v>0.12516814138362251</v>
      </c>
      <c r="P26" s="63">
        <v>0.12307402565145359</v>
      </c>
      <c r="Q26" s="63">
        <v>0.12422042474380818</v>
      </c>
      <c r="R26" s="63">
        <v>0.12537841365094465</v>
      </c>
      <c r="S26" s="63">
        <v>0.12542837245954513</v>
      </c>
      <c r="T26" s="63">
        <v>0.12721599430031533</v>
      </c>
      <c r="U26" s="63">
        <v>0.12760080034471136</v>
      </c>
      <c r="V26" s="63">
        <v>0.13076331099869687</v>
      </c>
      <c r="W26" s="63">
        <v>0.12917407646515974</v>
      </c>
      <c r="X26" s="63">
        <v>0.1303675458108251</v>
      </c>
      <c r="Y26" s="63">
        <v>0.12904378545718473</v>
      </c>
      <c r="Z26" s="63">
        <v>0.12952302778962613</v>
      </c>
      <c r="AA26" s="63">
        <v>0.12668482718812343</v>
      </c>
      <c r="AB26" s="63">
        <v>0.12496652351098189</v>
      </c>
      <c r="AC26" s="63">
        <v>0.12654127385323075</v>
      </c>
      <c r="AD26" s="63">
        <v>0.12618404748315051</v>
      </c>
      <c r="AE26" s="63">
        <v>0.12126664013839852</v>
      </c>
      <c r="AF26" s="63">
        <v>0.11934318271839793</v>
      </c>
      <c r="AG26" s="63">
        <v>0.1161700578600745</v>
      </c>
      <c r="AH26" s="63">
        <v>0.11431822505817443</v>
      </c>
      <c r="AI26" s="63">
        <v>0.11525390997576651</v>
      </c>
      <c r="AJ26" s="63">
        <v>0.11795812003183845</v>
      </c>
      <c r="AK26" s="63">
        <v>0.11795691071754609</v>
      </c>
      <c r="AL26" s="63">
        <v>0.11755058385090394</v>
      </c>
      <c r="AM26" s="63">
        <v>0.11701247912001501</v>
      </c>
      <c r="AN26" s="63">
        <v>0.11664516768665587</v>
      </c>
      <c r="AO26" s="63">
        <v>0.116378199576699</v>
      </c>
      <c r="AP26" s="63">
        <v>0.1159440813887861</v>
      </c>
      <c r="AQ26" s="63">
        <v>0.11585234369596441</v>
      </c>
      <c r="AR26" s="63">
        <v>0.11666387636002683</v>
      </c>
      <c r="AS26" s="63">
        <v>0.11460847661282929</v>
      </c>
      <c r="AT26" s="63">
        <v>0.1140376577118046</v>
      </c>
      <c r="AU26" s="63">
        <v>0.1209917080571084</v>
      </c>
      <c r="AV26" s="63">
        <v>0.11796372007145682</v>
      </c>
      <c r="AW26" s="63">
        <v>0.11324634743687187</v>
      </c>
      <c r="AX26" s="63">
        <v>0.11006867511999179</v>
      </c>
    </row>
    <row r="27" spans="1:51" x14ac:dyDescent="0.25">
      <c r="A27" s="63" t="s">
        <v>211</v>
      </c>
      <c r="B27" s="63">
        <v>0.13376412689324224</v>
      </c>
      <c r="C27" s="63">
        <v>0.13612614402767872</v>
      </c>
      <c r="D27" s="63">
        <v>0.1358471655467943</v>
      </c>
      <c r="E27" s="63">
        <v>0.14148931463209591</v>
      </c>
      <c r="F27" s="63">
        <v>0.14423099169410877</v>
      </c>
      <c r="G27" s="63">
        <v>0.14426782913798142</v>
      </c>
      <c r="H27" s="63">
        <v>0.14327113012865136</v>
      </c>
      <c r="I27" s="63">
        <v>0.14410047641362078</v>
      </c>
      <c r="J27" s="63">
        <v>0.14742313743556756</v>
      </c>
      <c r="K27" s="63">
        <v>0.14726108327819262</v>
      </c>
      <c r="L27" s="63">
        <v>0.14833364879227756</v>
      </c>
      <c r="M27" s="63">
        <v>0.14956543020200611</v>
      </c>
      <c r="N27" s="63">
        <v>0.14726125336027912</v>
      </c>
      <c r="O27" s="63">
        <v>0.14698882802129742</v>
      </c>
      <c r="P27" s="63">
        <v>0.14763369571447679</v>
      </c>
      <c r="Q27" s="63">
        <v>0.14836103735310222</v>
      </c>
      <c r="R27" s="63">
        <v>0.14901142864112601</v>
      </c>
      <c r="S27" s="63">
        <v>0.14863837117671852</v>
      </c>
      <c r="T27" s="63">
        <v>0.15015106803118994</v>
      </c>
      <c r="U27" s="63">
        <v>0.1493799034978818</v>
      </c>
      <c r="V27" s="63">
        <v>0.15092810162430609</v>
      </c>
      <c r="W27" s="63">
        <v>0.14914389597633088</v>
      </c>
      <c r="X27" s="63">
        <v>0.14717046537828232</v>
      </c>
      <c r="Y27" s="63">
        <v>0.14517449008309755</v>
      </c>
      <c r="Z27" s="63">
        <v>0.14435336160207035</v>
      </c>
      <c r="AA27" s="63">
        <v>0.14097864282169945</v>
      </c>
      <c r="AB27" s="63">
        <v>0.14059480057692492</v>
      </c>
      <c r="AC27" s="63">
        <v>0.14321316778284102</v>
      </c>
      <c r="AD27" s="63">
        <v>0.14710727181856087</v>
      </c>
      <c r="AE27" s="63">
        <v>0.14755220283400922</v>
      </c>
      <c r="AF27" s="63">
        <v>0.14683406848942263</v>
      </c>
      <c r="AG27" s="63">
        <v>0.14545771497568441</v>
      </c>
      <c r="AH27" s="63">
        <v>0.14410426027016349</v>
      </c>
      <c r="AI27" s="63">
        <v>0.14326137078180676</v>
      </c>
      <c r="AJ27" s="63">
        <v>0.14805458486361406</v>
      </c>
      <c r="AK27" s="63">
        <v>0.14823352200109549</v>
      </c>
      <c r="AL27" s="63">
        <v>0.1489464558648016</v>
      </c>
      <c r="AM27" s="63">
        <v>0.15032930248495155</v>
      </c>
      <c r="AN27" s="63">
        <v>0.15144980715576575</v>
      </c>
      <c r="AO27" s="63">
        <v>0.15250875540215705</v>
      </c>
      <c r="AP27" s="63">
        <v>0.15221323828878466</v>
      </c>
      <c r="AQ27" s="63">
        <v>0.15373677208314515</v>
      </c>
      <c r="AR27" s="63">
        <v>0.15275987743784469</v>
      </c>
      <c r="AS27" s="63">
        <v>0.15151643833633324</v>
      </c>
      <c r="AT27" s="63">
        <v>0.1513298521256061</v>
      </c>
      <c r="AU27" s="63">
        <v>0.16416740640020422</v>
      </c>
      <c r="AV27" s="63">
        <v>0.17390718912173944</v>
      </c>
      <c r="AW27" s="63">
        <v>0.16072375643948988</v>
      </c>
      <c r="AX27" s="63">
        <v>0.15382491715736149</v>
      </c>
    </row>
    <row r="28" spans="1:51" x14ac:dyDescent="0.25">
      <c r="A28" s="63" t="s">
        <v>22</v>
      </c>
      <c r="B28" s="63">
        <v>0.21242484969939879</v>
      </c>
      <c r="C28" s="63">
        <v>0.21087513003635172</v>
      </c>
      <c r="D28" s="63">
        <v>0.21045418750447437</v>
      </c>
      <c r="E28" s="63">
        <v>0.2055572762267156</v>
      </c>
      <c r="F28" s="63">
        <v>0.20666013712047016</v>
      </c>
      <c r="G28" s="63">
        <v>0.20847399059036173</v>
      </c>
      <c r="H28" s="63">
        <v>0.20906276354292247</v>
      </c>
      <c r="I28" s="63">
        <v>0.20580970790378006</v>
      </c>
      <c r="J28" s="63">
        <v>0.20973462096781201</v>
      </c>
      <c r="K28" s="63">
        <v>0.21389466553234396</v>
      </c>
      <c r="L28" s="63">
        <v>0.21512601371518425</v>
      </c>
      <c r="M28" s="63">
        <v>0.21789672976454713</v>
      </c>
      <c r="N28" s="63">
        <v>0.22181655259194294</v>
      </c>
      <c r="O28" s="63">
        <v>0.22723550436502424</v>
      </c>
      <c r="P28" s="63">
        <v>0.22917081771855458</v>
      </c>
      <c r="Q28" s="63">
        <v>0.23089497030067688</v>
      </c>
      <c r="R28" s="63">
        <v>0.23758400722065695</v>
      </c>
      <c r="S28" s="63">
        <v>0.2416181025161728</v>
      </c>
      <c r="T28" s="63">
        <v>0.24730958171527082</v>
      </c>
      <c r="U28" s="63">
        <v>0.2523176293414221</v>
      </c>
      <c r="V28" s="63">
        <v>0.25408949588023438</v>
      </c>
      <c r="W28" s="63">
        <v>0.25431022532388575</v>
      </c>
      <c r="X28" s="63">
        <v>0.25615160181413754</v>
      </c>
      <c r="Y28" s="63">
        <v>0.25656744826768968</v>
      </c>
      <c r="Z28" s="63">
        <v>0.25771087748979349</v>
      </c>
      <c r="AA28" s="63">
        <v>0.25082448092301352</v>
      </c>
      <c r="AB28" s="63">
        <v>0.24809547010670527</v>
      </c>
      <c r="AC28" s="63">
        <v>0.24825347920471807</v>
      </c>
      <c r="AD28" s="63">
        <v>0.25005840758736742</v>
      </c>
      <c r="AE28" s="63">
        <v>0.25114085663728802</v>
      </c>
      <c r="AF28" s="63">
        <v>0.2540195568585078</v>
      </c>
      <c r="AG28" s="63">
        <v>0.25486119478362074</v>
      </c>
      <c r="AH28" s="63">
        <v>0.25434905628161786</v>
      </c>
      <c r="AI28" s="63">
        <v>0.25424203815655916</v>
      </c>
      <c r="AJ28" s="63">
        <v>0.26138347144446389</v>
      </c>
      <c r="AK28" s="63">
        <v>0.26137027569837501</v>
      </c>
      <c r="AL28" s="63">
        <v>0.26176884662232847</v>
      </c>
      <c r="AM28" s="63">
        <v>0.26531445998675546</v>
      </c>
      <c r="AN28" s="63">
        <v>0.26735032345457893</v>
      </c>
      <c r="AO28" s="63">
        <v>0.26808217615573421</v>
      </c>
      <c r="AP28" s="63">
        <v>0.26730865841229018</v>
      </c>
      <c r="AQ28" s="63">
        <v>0.26709000069165584</v>
      </c>
      <c r="AR28" s="63">
        <v>0.26442596788142414</v>
      </c>
      <c r="AS28" s="63">
        <v>0.2621119630939685</v>
      </c>
      <c r="AT28" s="63">
        <v>0.26134493442825257</v>
      </c>
      <c r="AU28" s="63">
        <v>0.27920957863392243</v>
      </c>
      <c r="AV28" s="63">
        <v>0.26545087988372129</v>
      </c>
      <c r="AW28" s="63">
        <v>0.24844523266615995</v>
      </c>
      <c r="AX28" s="63">
        <v>0.23714150077935037</v>
      </c>
    </row>
    <row r="29" spans="1:51" x14ac:dyDescent="0.25">
      <c r="B29">
        <f>SUM(B18:B28)</f>
        <v>1.0000136327075919</v>
      </c>
      <c r="C29">
        <f>SUM(C18:C28)</f>
        <v>0.99998831133916988</v>
      </c>
      <c r="D29">
        <f>SUM(D18:D28)</f>
        <v>0.99998977285511192</v>
      </c>
      <c r="E29">
        <f>SUM(E18:E28)</f>
        <v>0.99999999999999989</v>
      </c>
      <c r="F29">
        <f>SUM(F18:F28)</f>
        <v>1.0000154241248738</v>
      </c>
      <c r="G29">
        <f>SUM(G18:G28)</f>
        <v>0.99999999999999978</v>
      </c>
      <c r="H29">
        <f>SUM(H18:H28)</f>
        <v>1</v>
      </c>
      <c r="I29">
        <f>SUM(I18:I28)</f>
        <v>1</v>
      </c>
      <c r="J29">
        <f>SUM(J18:J28)</f>
        <v>0.99999999999999989</v>
      </c>
      <c r="K29">
        <f>SUM(K18:K28)</f>
        <v>1.0000039386205375</v>
      </c>
      <c r="L29">
        <f>SUM(L18:L28)</f>
        <v>1.0000036399108949</v>
      </c>
      <c r="M29">
        <f>SUM(M18:M28)</f>
        <v>0.99999999999999989</v>
      </c>
      <c r="N29">
        <f>SUM(N18:N28)</f>
        <v>1.0000031775689056</v>
      </c>
      <c r="O29">
        <f>SUM(O18:O28)</f>
        <v>1</v>
      </c>
      <c r="P29">
        <f>SUM(P18:P28)</f>
        <v>1</v>
      </c>
      <c r="Q29">
        <f>SUM(Q18:Q28)</f>
        <v>1.0000025580812346</v>
      </c>
      <c r="R29">
        <f>SUM(R18:R28)</f>
        <v>1</v>
      </c>
      <c r="S29">
        <f>SUM(S18:S28)</f>
        <v>1</v>
      </c>
      <c r="T29">
        <f>SUM(T18:T28)</f>
        <v>0.99999780104758096</v>
      </c>
      <c r="U29">
        <f>SUM(U18:U28)</f>
        <v>1.0000021331149023</v>
      </c>
      <c r="V29">
        <f>SUM(V18:V28)</f>
        <v>1.0000020521871185</v>
      </c>
      <c r="W29">
        <f>SUM(W18:W28)</f>
        <v>0.99999801965296409</v>
      </c>
      <c r="X29">
        <f>SUM(X18:X28)</f>
        <v>0.99999999999999989</v>
      </c>
      <c r="Y29">
        <f>SUM(Y18:Y28)</f>
        <v>1</v>
      </c>
      <c r="Z29">
        <f>SUM(Z18:Z28)</f>
        <v>0.9999982078146451</v>
      </c>
      <c r="AA29">
        <f>SUM(AA18:AA28)</f>
        <v>0.99999831221919555</v>
      </c>
      <c r="AB29">
        <f>SUM(AB18:AB28)</f>
        <v>1.0000016133247718</v>
      </c>
      <c r="AC29">
        <f>SUM(AC18:AC28)</f>
        <v>0.99999999999999989</v>
      </c>
      <c r="AD29">
        <f>SUM(AD18:AD28)</f>
        <v>0.99999999999999989</v>
      </c>
      <c r="AE29">
        <f>SUM(AE18:AE28)</f>
        <v>0.99999999999999989</v>
      </c>
      <c r="AF29">
        <f>SUM(AF18:AF28)</f>
        <v>1</v>
      </c>
      <c r="AG29">
        <f>SUM(AG18:AG28)</f>
        <v>1.0000012817916371</v>
      </c>
      <c r="AH29">
        <f>SUM(AH18:AH28)</f>
        <v>1</v>
      </c>
      <c r="AI29">
        <f>SUM(AI18:AI28)</f>
        <v>1.0000011775262059</v>
      </c>
      <c r="AJ29">
        <f>SUM(AJ18:AJ28)</f>
        <v>1</v>
      </c>
      <c r="AK29">
        <f>SUM(AK18:AK28)</f>
        <v>1</v>
      </c>
      <c r="AL29">
        <f>SUM(AL18:AL28)</f>
        <v>1.0000022329129132</v>
      </c>
      <c r="AM29">
        <f>SUM(AM18:AM28)</f>
        <v>1.0000010982240619</v>
      </c>
      <c r="AN29">
        <f>SUM(AN18:AN28)</f>
        <v>1.0000021552862164</v>
      </c>
      <c r="AO29">
        <f>SUM(AO18:AO28)</f>
        <v>1</v>
      </c>
      <c r="AP29">
        <f>SUM(AP18:AP28)</f>
        <v>1</v>
      </c>
      <c r="AQ29">
        <f>SUM(AQ18:AQ28)</f>
        <v>1.0000010171408578</v>
      </c>
      <c r="AR29">
        <f>SUM(AR18:AR28)</f>
        <v>1.0000009906414107</v>
      </c>
      <c r="AS29">
        <f>SUM(AS18:AS28)</f>
        <v>1.0000009651158863</v>
      </c>
      <c r="AT29">
        <f>SUM(AT18:AT28)</f>
        <v>0.99999905794486899</v>
      </c>
      <c r="AU29">
        <f>SUM(AU18:AU28)</f>
        <v>1</v>
      </c>
      <c r="AV29">
        <f>SUM(AV18:AV28)</f>
        <v>1</v>
      </c>
      <c r="AW29">
        <f>SUM(AW18:AW28)</f>
        <v>1</v>
      </c>
      <c r="AX29">
        <f>SUM(AX18:AX28)</f>
        <v>0.99999999999999989</v>
      </c>
    </row>
    <row r="65" spans="2:2" ht="15.75" x14ac:dyDescent="0.25">
      <c r="B65" s="66" t="s">
        <v>219</v>
      </c>
    </row>
  </sheetData>
  <sortState ref="A18:AX28">
    <sortCondition ref="AX18:AX28"/>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75CF3-B3FE-4B3E-A8C2-80626E1614CD}">
  <dimension ref="B1:GK279"/>
  <sheetViews>
    <sheetView showZeros="0" topLeftCell="A14" workbookViewId="0">
      <selection activeCell="D30" sqref="D30"/>
    </sheetView>
  </sheetViews>
  <sheetFormatPr baseColWidth="10" defaultColWidth="9.140625" defaultRowHeight="15" x14ac:dyDescent="0.25"/>
  <cols>
    <col min="1" max="1" width="5" customWidth="1"/>
    <col min="2" max="2" width="14" customWidth="1"/>
    <col min="3" max="3" width="85.7109375" customWidth="1"/>
    <col min="4" max="7" width="11.42578125" customWidth="1"/>
    <col min="8" max="8" width="11.42578125" style="5" customWidth="1"/>
    <col min="9" max="193" width="11.42578125" customWidth="1"/>
  </cols>
  <sheetData>
    <row r="1" spans="2:193" x14ac:dyDescent="0.25">
      <c r="B1" s="2" t="s">
        <v>60</v>
      </c>
    </row>
    <row r="2" spans="2:193" x14ac:dyDescent="0.25">
      <c r="D2" s="10">
        <f>D6+D14+D15+D16+D21+D10</f>
        <v>0.28977557425037576</v>
      </c>
      <c r="E2" s="10">
        <f t="shared" ref="E2:H2" si="0">E6+E14+E15+E16+E21+E10</f>
        <v>0.37466615719765584</v>
      </c>
      <c r="F2" s="10">
        <f t="shared" si="0"/>
        <v>0.3929292906778647</v>
      </c>
      <c r="G2" s="10">
        <f t="shared" si="0"/>
        <v>0.38919687906408418</v>
      </c>
      <c r="H2" s="10">
        <f t="shared" si="0"/>
        <v>0.38941236205323515</v>
      </c>
      <c r="I2" s="10">
        <f>I6+I14+I15+I16+I21+I10</f>
        <v>0.39817664410732906</v>
      </c>
      <c r="J2" s="10">
        <f>J6+J14+J15+J16+J21+J10</f>
        <v>0.38008614259245904</v>
      </c>
      <c r="K2" s="10">
        <f>K6+K14+K15+K16+K21+K10</f>
        <v>0.40929681050656658</v>
      </c>
    </row>
    <row r="3" spans="2:193" ht="8.25" customHeight="1" thickBot="1" x14ac:dyDescent="0.3">
      <c r="D3" s="10"/>
      <c r="E3" s="10"/>
      <c r="F3" s="10"/>
      <c r="G3" s="10"/>
      <c r="H3" s="10"/>
      <c r="I3" s="10"/>
      <c r="J3" s="10"/>
      <c r="K3" s="10"/>
    </row>
    <row r="4" spans="2:193" ht="21.75" customHeight="1" thickBot="1" x14ac:dyDescent="0.35">
      <c r="B4" s="17"/>
      <c r="C4" s="18"/>
      <c r="D4" s="19">
        <v>1975</v>
      </c>
      <c r="E4" s="20">
        <v>2000</v>
      </c>
      <c r="F4" s="20">
        <v>2007</v>
      </c>
      <c r="G4" s="20">
        <v>2010</v>
      </c>
      <c r="H4" s="21">
        <v>2014</v>
      </c>
      <c r="I4" s="21">
        <v>2019</v>
      </c>
      <c r="J4" s="22">
        <v>2020</v>
      </c>
      <c r="K4" s="23">
        <v>2023</v>
      </c>
      <c r="L4" s="2"/>
      <c r="M4" s="2"/>
      <c r="N4" s="2"/>
      <c r="O4" s="2"/>
    </row>
    <row r="5" spans="2:193" ht="18" customHeight="1" x14ac:dyDescent="0.3">
      <c r="B5" s="24" t="s">
        <v>1</v>
      </c>
      <c r="C5" s="25" t="s">
        <v>2</v>
      </c>
      <c r="D5" s="26">
        <f>D2</f>
        <v>0.28977557425037576</v>
      </c>
      <c r="E5" s="27">
        <f t="shared" ref="E5:H5" si="1">E2</f>
        <v>0.37466615719765584</v>
      </c>
      <c r="F5" s="27">
        <f t="shared" si="1"/>
        <v>0.3929292906778647</v>
      </c>
      <c r="G5" s="27">
        <f t="shared" si="1"/>
        <v>0.38919687906408418</v>
      </c>
      <c r="H5" s="28">
        <f t="shared" si="1"/>
        <v>0.38941236205323515</v>
      </c>
      <c r="I5" s="28">
        <f>I2</f>
        <v>0.39817664410732906</v>
      </c>
      <c r="J5" s="29">
        <f>J2</f>
        <v>0.38008614259245904</v>
      </c>
      <c r="K5" s="30">
        <f>K2</f>
        <v>0.40929681050656658</v>
      </c>
      <c r="L5" s="3"/>
      <c r="M5" s="4">
        <v>0.37982192919894436</v>
      </c>
      <c r="N5" s="3">
        <f>H5-M5</f>
        <v>9.5904328542907868E-3</v>
      </c>
      <c r="O5" s="3"/>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row>
    <row r="6" spans="2:193" ht="18" customHeight="1" x14ac:dyDescent="0.3">
      <c r="B6" s="31" t="s">
        <v>3</v>
      </c>
      <c r="C6" s="32" t="s">
        <v>4</v>
      </c>
      <c r="D6" s="33">
        <f>'t_5205 valeur'!C27/'t_5205 valeur'!C$55</f>
        <v>6.3714760410348362E-2</v>
      </c>
      <c r="E6" s="34">
        <f>'t_5205 valeur'!AB27/'t_5205 valeur'!AB$55</f>
        <v>7.5422917173240983E-2</v>
      </c>
      <c r="F6" s="34">
        <f>'t_5205 valeur'!AI27/'t_5205 valeur'!AI$55</f>
        <v>7.6803172784663878E-2</v>
      </c>
      <c r="G6" s="34">
        <f>'t_5205 valeur'!AL27/'t_5205 valeur'!AL$55</f>
        <v>7.5474320076303891E-2</v>
      </c>
      <c r="H6" s="35">
        <f>'t_5205 valeur'!AP27/'t_5205 valeur'!AP$55</f>
        <v>7.8473900383403503E-2</v>
      </c>
      <c r="I6" s="35">
        <f>'t_5205 valeur'!AU27/'t_5205 valeur'!AU$55</f>
        <v>8.6922838549736592E-2</v>
      </c>
      <c r="J6" s="36">
        <f>'t_5205 valeur'!AV27/'t_5205 valeur'!AV$55</f>
        <v>6.1934808776648101E-2</v>
      </c>
      <c r="K6" s="37">
        <f>'t_5205 valeur'!AY27/'t_5205 valeur'!AY$55</f>
        <v>9.3401375859912442E-2</v>
      </c>
      <c r="L6" s="3"/>
      <c r="M6" s="4">
        <v>8.5984072884792984E-2</v>
      </c>
      <c r="N6" s="3"/>
      <c r="O6" s="3"/>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row>
    <row r="7" spans="2:193" ht="18" customHeight="1" x14ac:dyDescent="0.3">
      <c r="B7" s="31" t="s">
        <v>5</v>
      </c>
      <c r="C7" s="32" t="s">
        <v>6</v>
      </c>
      <c r="D7" s="33">
        <f>'t_5205 valeur'!C28/'t_5205 valeur'!C$55</f>
        <v>3.2107914238244674E-3</v>
      </c>
      <c r="E7" s="34">
        <f>'t_5205 valeur'!AB28/'t_5205 valeur'!AB$55</f>
        <v>3.1808730777056035E-3</v>
      </c>
      <c r="F7" s="34">
        <f>'t_5205 valeur'!AI28/'t_5205 valeur'!AI$55</f>
        <v>3.1955195858380751E-3</v>
      </c>
      <c r="G7" s="34">
        <f>'t_5205 valeur'!AL28/'t_5205 valeur'!AL$55</f>
        <v>2.9098228629540809E-3</v>
      </c>
      <c r="H7" s="35">
        <f>'t_5205 valeur'!AP28/'t_5205 valeur'!AP$55</f>
        <v>2.6937429101225223E-3</v>
      </c>
      <c r="I7" s="35">
        <f>'t_5205 valeur'!AU28/'t_5205 valeur'!AU$55</f>
        <v>3.0698755964110071E-3</v>
      </c>
      <c r="J7" s="36">
        <f>'t_5205 valeur'!AV28/'t_5205 valeur'!AV$55</f>
        <v>2.9837099063981334E-3</v>
      </c>
      <c r="K7" s="37">
        <f>'t_5205 valeur'!AY28/'t_5205 valeur'!AY$55</f>
        <v>3.2100062539086927E-3</v>
      </c>
      <c r="L7" s="3"/>
      <c r="M7" s="4">
        <v>8.1896792556390725E-3</v>
      </c>
      <c r="N7" s="3"/>
      <c r="O7" s="3"/>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row>
    <row r="8" spans="2:193" ht="18" customHeight="1" x14ac:dyDescent="0.3">
      <c r="B8" s="31" t="s">
        <v>7</v>
      </c>
      <c r="C8" s="32" t="s">
        <v>8</v>
      </c>
      <c r="D8" s="33">
        <f>'t_5205 valeur'!C29/'t_5205 valeur'!C$55</f>
        <v>1.9779002610828343E-2</v>
      </c>
      <c r="E8" s="34">
        <f>'t_5205 valeur'!AB29/'t_5205 valeur'!AB$55</f>
        <v>2.2648213302103547E-2</v>
      </c>
      <c r="F8" s="34">
        <f>'t_5205 valeur'!AI29/'t_5205 valeur'!AI$55</f>
        <v>2.3632431291871075E-2</v>
      </c>
      <c r="G8" s="34">
        <f>'t_5205 valeur'!AL29/'t_5205 valeur'!AL$55</f>
        <v>2.4547507104361297E-2</v>
      </c>
      <c r="H8" s="35">
        <f>'t_5205 valeur'!AP29/'t_5205 valeur'!AP$55</f>
        <v>2.5776117844191176E-2</v>
      </c>
      <c r="I8" s="35">
        <f>'t_5205 valeur'!AU29/'t_5205 valeur'!AU$55</f>
        <v>2.6989594002890683E-2</v>
      </c>
      <c r="J8" s="36">
        <f>'t_5205 valeur'!AV29/'t_5205 valeur'!AV$55</f>
        <v>1.7213094019561937E-2</v>
      </c>
      <c r="K8" s="37">
        <f>'t_5205 valeur'!AY29/'t_5205 valeur'!AY$55</f>
        <v>2.7032395247029391E-2</v>
      </c>
      <c r="L8" s="3"/>
      <c r="M8" s="4">
        <v>2.6976838963915846E-2</v>
      </c>
      <c r="N8" s="3"/>
      <c r="O8" s="3"/>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row>
    <row r="9" spans="2:193" ht="18" customHeight="1" x14ac:dyDescent="0.3">
      <c r="B9" s="31" t="s">
        <v>9</v>
      </c>
      <c r="C9" s="32" t="s">
        <v>10</v>
      </c>
      <c r="D9" s="33">
        <f>'t_5205 valeur'!C30/'t_5205 valeur'!C$55</f>
        <v>4.0724966375695552E-2</v>
      </c>
      <c r="E9" s="34">
        <f>'t_5205 valeur'!AB30/'t_5205 valeur'!AB$55</f>
        <v>4.9593830793431826E-2</v>
      </c>
      <c r="F9" s="34">
        <f>'t_5205 valeur'!AI30/'t_5205 valeur'!AI$55</f>
        <v>4.9975221906954727E-2</v>
      </c>
      <c r="G9" s="34">
        <f>'t_5205 valeur'!AL30/'t_5205 valeur'!AL$55</f>
        <v>4.8017691947595115E-2</v>
      </c>
      <c r="H9" s="35">
        <f>'t_5205 valeur'!AP30/'t_5205 valeur'!AP$55</f>
        <v>5.0004039629089794E-2</v>
      </c>
      <c r="I9" s="35">
        <f>'t_5205 valeur'!AU30/'t_5205 valeur'!AU$55</f>
        <v>5.6862777566193637E-2</v>
      </c>
      <c r="J9" s="36">
        <f>'t_5205 valeur'!AV30/'t_5205 valeur'!AV$55</f>
        <v>4.1738004850688029E-2</v>
      </c>
      <c r="K9" s="37">
        <f>'t_5205 valeur'!AY30/'t_5205 valeur'!AY$55</f>
        <v>6.3158974358974357E-2</v>
      </c>
      <c r="L9" s="3"/>
      <c r="M9" s="4">
        <v>5.0817554665238067E-2</v>
      </c>
      <c r="N9" s="3"/>
      <c r="O9" s="3"/>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row>
    <row r="10" spans="2:193" ht="18" customHeight="1" x14ac:dyDescent="0.3">
      <c r="B10" s="31" t="s">
        <v>11</v>
      </c>
      <c r="C10" s="32" t="s">
        <v>12</v>
      </c>
      <c r="D10" s="33">
        <f>'t_5205 valeur'!C31/'t_5205 valeur'!C$55</f>
        <v>2.2264563938922437E-2</v>
      </c>
      <c r="E10" s="34">
        <f>'t_5205 valeur'!AB31/'t_5205 valeur'!AB$55</f>
        <v>3.5492787209019591E-2</v>
      </c>
      <c r="F10" s="34">
        <f>'t_5205 valeur'!AI31/'t_5205 valeur'!AI$55</f>
        <v>3.8185010256718874E-2</v>
      </c>
      <c r="G10" s="34">
        <f>'t_5205 valeur'!AL31/'t_5205 valeur'!AL$55</f>
        <v>3.6964435732287873E-2</v>
      </c>
      <c r="H10" s="35">
        <f>'t_5205 valeur'!AP31/'t_5205 valeur'!AP$55</f>
        <v>2.9949087536463401E-2</v>
      </c>
      <c r="I10" s="35">
        <f>'t_5205 valeur'!AU31/'t_5205 valeur'!AU$55</f>
        <v>2.7633020057387925E-2</v>
      </c>
      <c r="J10" s="36">
        <f>'t_5205 valeur'!AV31/'t_5205 valeur'!AV$55</f>
        <v>2.8648797724088279E-2</v>
      </c>
      <c r="K10" s="37">
        <f>'t_5205 valeur'!AY31/'t_5205 valeur'!AY$55</f>
        <v>2.6363977485928704E-2</v>
      </c>
      <c r="L10" s="3"/>
      <c r="M10" s="4">
        <v>3.0938569188952905E-2</v>
      </c>
      <c r="N10" s="3"/>
      <c r="O10" s="3"/>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row>
    <row r="11" spans="2:193" ht="18" customHeight="1" x14ac:dyDescent="0.3">
      <c r="B11" s="31" t="s">
        <v>13</v>
      </c>
      <c r="C11" s="32" t="s">
        <v>14</v>
      </c>
      <c r="D11" s="33">
        <f>'t_5205 valeur'!C32/'t_5205 valeur'!C$55</f>
        <v>1.499907697987816E-2</v>
      </c>
      <c r="E11" s="34">
        <f>'t_5205 valeur'!AB32/'t_5205 valeur'!AB$55</f>
        <v>1.4742180560448995E-2</v>
      </c>
      <c r="F11" s="34">
        <f>'t_5205 valeur'!AI32/'t_5205 valeur'!AI$55</f>
        <v>1.2753102462429796E-2</v>
      </c>
      <c r="G11" s="34">
        <f>'t_5205 valeur'!AL32/'t_5205 valeur'!AL$55</f>
        <v>1.1511556825415542E-2</v>
      </c>
      <c r="H11" s="35">
        <f>'t_5205 valeur'!AP32/'t_5205 valeur'!AP$55</f>
        <v>1.0032073998122722E-2</v>
      </c>
      <c r="I11" s="35">
        <f>'t_5205 valeur'!AU32/'t_5205 valeur'!AU$55</f>
        <v>9.1256502269732708E-3</v>
      </c>
      <c r="J11" s="36">
        <f>'t_5205 valeur'!AV32/'t_5205 valeur'!AV$55</f>
        <v>8.6630005781092208E-3</v>
      </c>
      <c r="K11" s="37">
        <f>'t_5205 valeur'!AY32/'t_5205 valeur'!AY$55</f>
        <v>8.1816135084427765E-3</v>
      </c>
      <c r="L11" s="3"/>
      <c r="M11" s="4">
        <v>1.3116370484551092E-2</v>
      </c>
      <c r="N11" s="3"/>
      <c r="O11" s="3"/>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row>
    <row r="12" spans="2:193" ht="18" customHeight="1" x14ac:dyDescent="0.3">
      <c r="B12" s="31" t="s">
        <v>15</v>
      </c>
      <c r="C12" s="32" t="s">
        <v>16</v>
      </c>
      <c r="D12" s="33">
        <f>'t_5205 valeur'!C33/'t_5205 valeur'!C$55</f>
        <v>7.1929639494712405E-3</v>
      </c>
      <c r="E12" s="34">
        <f>'t_5205 valeur'!AB33/'t_5205 valeur'!AB$55</f>
        <v>1.9305567272240063E-2</v>
      </c>
      <c r="F12" s="34">
        <f>'t_5205 valeur'!AI33/'t_5205 valeur'!AI$55</f>
        <v>2.3739419159892625E-2</v>
      </c>
      <c r="G12" s="34">
        <f>'t_5205 valeur'!AL33/'t_5205 valeur'!AL$55</f>
        <v>2.3794434279481958E-2</v>
      </c>
      <c r="H12" s="35">
        <f>'t_5205 valeur'!AP33/'t_5205 valeur'!AP$55</f>
        <v>1.8178330904082128E-2</v>
      </c>
      <c r="I12" s="35">
        <f>'t_5205 valeur'!AU33/'t_5205 valeur'!AU$55</f>
        <v>1.6253604486950516E-2</v>
      </c>
      <c r="J12" s="36">
        <f>'t_5205 valeur'!AV33/'t_5205 valeur'!AV$55</f>
        <v>1.7609811445081787E-2</v>
      </c>
      <c r="K12" s="37">
        <f>'t_5205 valeur'!AY33/'t_5205 valeur'!AY$55</f>
        <v>1.5554721701063163E-2</v>
      </c>
      <c r="L12" s="3"/>
      <c r="M12" s="4">
        <v>1.7097820621111478E-2</v>
      </c>
      <c r="N12" s="3"/>
      <c r="O12" s="3"/>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row>
    <row r="13" spans="2:193" ht="18" customHeight="1" x14ac:dyDescent="0.3">
      <c r="B13" s="31" t="s">
        <v>17</v>
      </c>
      <c r="C13" s="32" t="s">
        <v>18</v>
      </c>
      <c r="D13" s="33">
        <f>'t_5205 valeur'!C34/'t_5205 valeur'!C$55</f>
        <v>6.5930008702761142E-5</v>
      </c>
      <c r="E13" s="34">
        <f>'t_5205 valeur'!AB34/'t_5205 valeur'!AB$55</f>
        <v>1.4460318484296611E-3</v>
      </c>
      <c r="F13" s="34">
        <f>'t_5205 valeur'!AI34/'t_5205 valeur'!AI$55</f>
        <v>1.6924886343964508E-3</v>
      </c>
      <c r="G13" s="34">
        <f>'t_5205 valeur'!AL34/'t_5205 valeur'!AL$55</f>
        <v>1.6584446273903747E-3</v>
      </c>
      <c r="H13" s="35">
        <f>'t_5205 valeur'!AP34/'t_5205 valeur'!AP$55</f>
        <v>1.7393394845170544E-3</v>
      </c>
      <c r="I13" s="35">
        <f>'t_5205 valeur'!AU34/'t_5205 valeur'!AU$55</f>
        <v>2.2543567277054054E-3</v>
      </c>
      <c r="J13" s="36">
        <f>'t_5205 valeur'!AV34/'t_5205 valeur'!AV$55</f>
        <v>2.3759857008972727E-3</v>
      </c>
      <c r="K13" s="37">
        <f>'t_5205 valeur'!AY34/'t_5205 valeur'!AY$55</f>
        <v>2.6276422764227639E-3</v>
      </c>
      <c r="L13" s="3"/>
      <c r="M13" s="4">
        <v>7.2437808329033299E-4</v>
      </c>
      <c r="N13" s="3"/>
      <c r="O13" s="3"/>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row>
    <row r="14" spans="2:193" ht="18" customHeight="1" x14ac:dyDescent="0.3">
      <c r="B14" s="31" t="s">
        <v>19</v>
      </c>
      <c r="C14" s="32" t="s">
        <v>20</v>
      </c>
      <c r="D14" s="33">
        <f>'t_5205 valeur'!C35/'t_5205 valeur'!C$55</f>
        <v>4.3223713705530208E-2</v>
      </c>
      <c r="E14" s="34">
        <f>'t_5205 valeur'!AB35/'t_5205 valeur'!AB$55</f>
        <v>4.6750398229429772E-2</v>
      </c>
      <c r="F14" s="34">
        <f>'t_5205 valeur'!AI35/'t_5205 valeur'!AI$55</f>
        <v>5.2181846684899176E-2</v>
      </c>
      <c r="G14" s="34">
        <f>'t_5205 valeur'!AL35/'t_5205 valeur'!AL$55</f>
        <v>4.4819413417329382E-2</v>
      </c>
      <c r="H14" s="35">
        <f>'t_5205 valeur'!AP35/'t_5205 valeur'!AP$55</f>
        <v>4.2008201432327676E-2</v>
      </c>
      <c r="I14" s="35">
        <f>'t_5205 valeur'!AU35/'t_5205 valeur'!AU$55</f>
        <v>4.4350861173732131E-2</v>
      </c>
      <c r="J14" s="36">
        <f>'t_5205 valeur'!AV35/'t_5205 valeur'!AV$55</f>
        <v>4.7297601617965444E-2</v>
      </c>
      <c r="K14" s="37">
        <f>'t_5205 valeur'!AY35/'t_5205 valeur'!AY$55</f>
        <v>6.0564352720450271E-2</v>
      </c>
      <c r="L14" s="3"/>
      <c r="M14" s="4">
        <v>3.8972461143557666E-2</v>
      </c>
      <c r="N14" s="3"/>
      <c r="O14" s="3"/>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row>
    <row r="15" spans="2:193" ht="18" customHeight="1" x14ac:dyDescent="0.3">
      <c r="B15" s="31" t="s">
        <v>21</v>
      </c>
      <c r="C15" s="32" t="s">
        <v>22</v>
      </c>
      <c r="D15" s="33">
        <f>'t_5205 valeur'!C36/'t_5205 valeur'!C$55</f>
        <v>0.10273213956064242</v>
      </c>
      <c r="E15" s="34">
        <f>'t_5205 valeur'!AB36/'t_5205 valeur'!AB$55</f>
        <v>0.14749326359562717</v>
      </c>
      <c r="F15" s="34">
        <f>'t_5205 valeur'!AI36/'t_5205 valeur'!AI$55</f>
        <v>0.15494889471873705</v>
      </c>
      <c r="G15" s="34">
        <f>'t_5205 valeur'!AL36/'t_5205 valeur'!AL$55</f>
        <v>0.16075192180956452</v>
      </c>
      <c r="H15" s="35">
        <f>'t_5205 valeur'!AP36/'t_5205 valeur'!AP$55</f>
        <v>0.16672961481643991</v>
      </c>
      <c r="I15" s="35">
        <f>'t_5205 valeur'!AU36/'t_5205 valeur'!AU$55</f>
        <v>0.16406181621197102</v>
      </c>
      <c r="J15" s="36">
        <f>'t_5205 valeur'!AV36/'t_5205 valeur'!AV$55</f>
        <v>0.1740750406743333</v>
      </c>
      <c r="K15" s="37">
        <f>'t_5205 valeur'!AY36/'t_5205 valeur'!AY$55</f>
        <v>0.1517028142589118</v>
      </c>
      <c r="L15" s="3"/>
      <c r="M15" s="4">
        <v>0.15631776665428693</v>
      </c>
      <c r="N15" s="3"/>
      <c r="O15" s="3"/>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row>
    <row r="16" spans="2:193" ht="18" customHeight="1" x14ac:dyDescent="0.3">
      <c r="B16" s="31" t="s">
        <v>23</v>
      </c>
      <c r="C16" s="32" t="s">
        <v>24</v>
      </c>
      <c r="D16" s="33">
        <f>'t_5205 valeur'!C37/'t_5205 valeur'!C$55</f>
        <v>1.3449721775363273E-2</v>
      </c>
      <c r="E16" s="34">
        <f>'t_5205 valeur'!AB37/'t_5205 valeur'!AB$55</f>
        <v>1.9560632601715984E-2</v>
      </c>
      <c r="F16" s="34">
        <f>'t_5205 valeur'!AI37/'t_5205 valeur'!AI$55</f>
        <v>1.875036684208219E-2</v>
      </c>
      <c r="G16" s="34">
        <f>'t_5205 valeur'!AL37/'t_5205 valeur'!AL$55</f>
        <v>1.8278684670230604E-2</v>
      </c>
      <c r="H16" s="35">
        <f>'t_5205 valeur'!AP37/'t_5205 valeur'!AP$55</f>
        <v>1.8361592126204581E-2</v>
      </c>
      <c r="I16" s="35">
        <f>'t_5205 valeur'!AU37/'t_5205 valeur'!AU$55</f>
        <v>1.9934971388830408E-2</v>
      </c>
      <c r="J16" s="36">
        <f>'t_5205 valeur'!AV37/'t_5205 valeur'!AV$55</f>
        <v>1.8640783168322333E-2</v>
      </c>
      <c r="K16" s="37">
        <f>'t_5205 valeur'!AY37/'t_5205 valeur'!AY$55</f>
        <v>2.1074171357098184E-2</v>
      </c>
      <c r="L16" s="3"/>
      <c r="M16" s="4">
        <v>1.5500507787721725E-2</v>
      </c>
      <c r="N16" s="3"/>
      <c r="O16" s="3"/>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row>
    <row r="17" spans="2:193" ht="18" customHeight="1" x14ac:dyDescent="0.3">
      <c r="B17" s="31" t="s">
        <v>25</v>
      </c>
      <c r="C17" s="32" t="s">
        <v>26</v>
      </c>
      <c r="D17" s="33">
        <f>'t_5205 valeur'!C38/'t_5205 valeur'!C$55</f>
        <v>3.1976054220839152E-3</v>
      </c>
      <c r="E17" s="34">
        <f>'t_5205 valeur'!AB38/'t_5205 valeur'!AB$55</f>
        <v>5.2918612325511E-3</v>
      </c>
      <c r="F17" s="34">
        <f>'t_5205 valeur'!AI38/'t_5205 valeur'!AI$55</f>
        <v>5.2320039347760342E-3</v>
      </c>
      <c r="G17" s="34">
        <f>'t_5205 valeur'!AL38/'t_5205 valeur'!AL$55</f>
        <v>5.21185349259455E-3</v>
      </c>
      <c r="H17" s="35">
        <f>'t_5205 valeur'!AP38/'t_5205 valeur'!AP$55</f>
        <v>5.1464217753742899E-3</v>
      </c>
      <c r="I17" s="35">
        <f>'t_5205 valeur'!AU38/'t_5205 valeur'!AU$55</f>
        <v>5.6382573562285768E-3</v>
      </c>
      <c r="J17" s="36">
        <f>'t_5205 valeur'!AV38/'t_5205 valeur'!AV$55</f>
        <v>5.6842265028217535E-3</v>
      </c>
      <c r="K17" s="37">
        <f>'t_5205 valeur'!AY38/'t_5205 valeur'!AY$55</f>
        <v>5.5294559099437141E-3</v>
      </c>
      <c r="L17" s="3"/>
      <c r="M17" s="4">
        <v>6.2117721298490429E-3</v>
      </c>
      <c r="N17" s="3"/>
      <c r="O17" s="3"/>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row>
    <row r="18" spans="2:193" ht="18" customHeight="1" x14ac:dyDescent="0.3">
      <c r="B18" s="31" t="s">
        <v>27</v>
      </c>
      <c r="C18" s="32" t="s">
        <v>28</v>
      </c>
      <c r="D18" s="33">
        <f>'t_5205 valeur'!C39/'t_5205 valeur'!C$55</f>
        <v>0</v>
      </c>
      <c r="E18" s="34">
        <f>'t_5205 valeur'!AB39/'t_5205 valeur'!AB$55</f>
        <v>0</v>
      </c>
      <c r="F18" s="34">
        <f>'t_5205 valeur'!AI39/'t_5205 valeur'!AI$55</f>
        <v>0</v>
      </c>
      <c r="G18" s="34">
        <f>'t_5205 valeur'!AL39/'t_5205 valeur'!AL$55</f>
        <v>0</v>
      </c>
      <c r="H18" s="35">
        <f>'t_5205 valeur'!AP39/'t_5205 valeur'!AP$55</f>
        <v>0</v>
      </c>
      <c r="I18" s="35">
        <f>'t_5205 valeur'!AU39/'t_5205 valeur'!AU$55</f>
        <v>0</v>
      </c>
      <c r="J18" s="36">
        <f>'t_5205 valeur'!AV39/'t_5205 valeur'!AV$55</f>
        <v>0</v>
      </c>
      <c r="K18" s="37">
        <f>'t_5205 valeur'!AY39/'t_5205 valeur'!AY$55</f>
        <v>0</v>
      </c>
      <c r="L18" s="3"/>
      <c r="M18" s="4">
        <v>0</v>
      </c>
      <c r="N18" s="3"/>
      <c r="O18" s="3"/>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row>
    <row r="19" spans="2:193" ht="18" customHeight="1" x14ac:dyDescent="0.3">
      <c r="B19" s="31" t="s">
        <v>29</v>
      </c>
      <c r="C19" s="32" t="s">
        <v>30</v>
      </c>
      <c r="D19" s="33">
        <f>'t_5205 valeur'!C40/'t_5205 valeur'!C$55</f>
        <v>2.6503863498509982E-3</v>
      </c>
      <c r="E19" s="34">
        <f>'t_5205 valeur'!AB40/'t_5205 valeur'!AB$55</f>
        <v>2.9218378598331657E-3</v>
      </c>
      <c r="F19" s="34">
        <f>'t_5205 valeur'!AI40/'t_5205 valeur'!AI$55</f>
        <v>2.4191145713761387E-3</v>
      </c>
      <c r="G19" s="34">
        <f>'t_5205 valeur'!AL40/'t_5205 valeur'!AL$55</f>
        <v>2.3806365535794121E-3</v>
      </c>
      <c r="H19" s="35">
        <f>'t_5205 valeur'!AP40/'t_5205 valeur'!AP$55</f>
        <v>2.4710706724898634E-3</v>
      </c>
      <c r="I19" s="35">
        <f>'t_5205 valeur'!AU40/'t_5205 valeur'!AU$55</f>
        <v>2.569564528300101E-3</v>
      </c>
      <c r="J19" s="36">
        <f>'t_5205 valeur'!AV40/'t_5205 valeur'!AV$55</f>
        <v>2.7498749075302894E-3</v>
      </c>
      <c r="K19" s="37">
        <f>'t_5205 valeur'!AY40/'t_5205 valeur'!AY$55</f>
        <v>3.0308943089430891E-3</v>
      </c>
      <c r="L19" s="3"/>
      <c r="M19" s="4">
        <v>2.6089442945365984E-3</v>
      </c>
      <c r="N19" s="3"/>
      <c r="O19" s="3"/>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row>
    <row r="20" spans="2:193" ht="18" customHeight="1" x14ac:dyDescent="0.3">
      <c r="B20" s="31" t="s">
        <v>31</v>
      </c>
      <c r="C20" s="32" t="s">
        <v>32</v>
      </c>
      <c r="D20" s="33">
        <f>'t_5205 valeur'!C41/'t_5205 valeur'!C$55</f>
        <v>7.6017300034283601E-3</v>
      </c>
      <c r="E20" s="34">
        <f>'t_5205 valeur'!AB41/'t_5205 valeur'!AB$55</f>
        <v>1.1345941037232592E-2</v>
      </c>
      <c r="F20" s="34">
        <f>'t_5205 valeur'!AI41/'t_5205 valeur'!AI$55</f>
        <v>1.1099248335930017E-2</v>
      </c>
      <c r="G20" s="34">
        <f>'t_5205 valeur'!AL41/'t_5205 valeur'!AL$55</f>
        <v>1.0685492785450043E-2</v>
      </c>
      <c r="H20" s="35">
        <f>'t_5205 valeur'!AP41/'t_5205 valeur'!AP$55</f>
        <v>1.0744099678340429E-2</v>
      </c>
      <c r="I20" s="35">
        <f>'t_5205 valeur'!AU41/'t_5205 valeur'!AU$55</f>
        <v>1.1727740888542993E-2</v>
      </c>
      <c r="J20" s="36">
        <f>'t_5205 valeur'!AV41/'t_5205 valeur'!AV$55</f>
        <v>1.0206681757970289E-2</v>
      </c>
      <c r="K20" s="37">
        <f>'t_5205 valeur'!AY41/'t_5205 valeur'!AY$55</f>
        <v>1.2513821138211381E-2</v>
      </c>
      <c r="L20" s="3"/>
      <c r="M20" s="4">
        <v>6.6797913633360835E-3</v>
      </c>
      <c r="N20" s="3"/>
      <c r="O20" s="3"/>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row>
    <row r="21" spans="2:193" ht="18" customHeight="1" x14ac:dyDescent="0.3">
      <c r="B21" s="31" t="s">
        <v>33</v>
      </c>
      <c r="C21" s="32" t="s">
        <v>34</v>
      </c>
      <c r="D21" s="33">
        <f>'t_5205 valeur'!C42/'t_5205 valeur'!C$55</f>
        <v>4.4390674859569074E-2</v>
      </c>
      <c r="E21" s="34">
        <f>'t_5205 valeur'!AB42/'t_5205 valeur'!AB$55</f>
        <v>4.9946158388622305E-2</v>
      </c>
      <c r="F21" s="34">
        <f>'t_5205 valeur'!AI42/'t_5205 valeur'!AI$55</f>
        <v>5.2059999390763521E-2</v>
      </c>
      <c r="G21" s="34">
        <f>'t_5205 valeur'!AL42/'t_5205 valeur'!AL$55</f>
        <v>5.2908103358367924E-2</v>
      </c>
      <c r="H21" s="35">
        <f>'t_5205 valeur'!AP42/'t_5205 valeur'!AP$55</f>
        <v>5.3889965758396031E-2</v>
      </c>
      <c r="I21" s="35">
        <f>'t_5205 valeur'!AU42/'t_5205 valeur'!AU$55</f>
        <v>5.5273136725671038E-2</v>
      </c>
      <c r="J21" s="36">
        <f>'t_5205 valeur'!AV42/'t_5205 valeur'!AV$55</f>
        <v>4.9489110631101549E-2</v>
      </c>
      <c r="K21" s="37">
        <f>'t_5205 valeur'!AY42/'t_5205 valeur'!AY$55</f>
        <v>5.619011882426516E-2</v>
      </c>
      <c r="L21" s="3"/>
      <c r="M21" s="4">
        <v>5.2108551539632085E-2</v>
      </c>
      <c r="N21" s="3"/>
      <c r="O21" s="3"/>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row>
    <row r="22" spans="2:193" ht="18" customHeight="1" x14ac:dyDescent="0.3">
      <c r="B22" s="31" t="s">
        <v>35</v>
      </c>
      <c r="C22" s="32" t="s">
        <v>36</v>
      </c>
      <c r="D22" s="33">
        <f>'t_5205 valeur'!C43/'t_5205 valeur'!C$55</f>
        <v>2.1137160790105223E-2</v>
      </c>
      <c r="E22" s="34">
        <f>'t_5205 valeur'!AB43/'t_5205 valeur'!AB$55</f>
        <v>2.3449138286099933E-2</v>
      </c>
      <c r="F22" s="34">
        <f>'t_5205 valeur'!AI43/'t_5205 valeur'!AI$55</f>
        <v>2.7610299662616727E-2</v>
      </c>
      <c r="G22" s="34">
        <f>'t_5205 valeur'!AL43/'t_5205 valeur'!AL$55</f>
        <v>2.8580973576478302E-2</v>
      </c>
      <c r="H22" s="35">
        <f>'t_5205 valeur'!AP43/'t_5205 valeur'!AP$55</f>
        <v>2.9667955625823941E-2</v>
      </c>
      <c r="I22" s="35">
        <f>'t_5205 valeur'!AU43/'t_5205 valeur'!AU$55</f>
        <v>3.1008641306533375E-2</v>
      </c>
      <c r="J22" s="36">
        <f>'t_5205 valeur'!AV43/'t_5205 valeur'!AV$55</f>
        <v>2.6780585648700863E-2</v>
      </c>
      <c r="K22" s="37">
        <f>'t_5205 valeur'!AY43/'t_5205 valeur'!AY$55</f>
        <v>3.1745841150719198E-2</v>
      </c>
      <c r="L22" s="3"/>
      <c r="M22" s="4">
        <v>2.9825051518268853E-2</v>
      </c>
      <c r="N22" s="3"/>
      <c r="O22" s="3"/>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row>
    <row r="23" spans="2:193" ht="18" customHeight="1" x14ac:dyDescent="0.3">
      <c r="B23" s="31" t="s">
        <v>37</v>
      </c>
      <c r="C23" s="32" t="s">
        <v>38</v>
      </c>
      <c r="D23" s="33">
        <f>'t_5205 valeur'!C44/'t_5205 valeur'!C$55</f>
        <v>1.9805374614309448E-2</v>
      </c>
      <c r="E23" s="34">
        <f>'t_5205 valeur'!AB44/'t_5205 valeur'!AB$55</f>
        <v>2.3148419240064118E-2</v>
      </c>
      <c r="F23" s="34">
        <f>'t_5205 valeur'!AI44/'t_5205 valeur'!AI$55</f>
        <v>2.1668758130892224E-2</v>
      </c>
      <c r="G23" s="34">
        <f>'t_5205 valeur'!AL44/'t_5205 valeur'!AL$55</f>
        <v>2.1549954415582502E-2</v>
      </c>
      <c r="H23" s="35">
        <f>'t_5205 valeur'!AP44/'t_5205 valeur'!AP$55</f>
        <v>2.1758821663184266E-2</v>
      </c>
      <c r="I23" s="35">
        <f>'t_5205 valeur'!AU44/'t_5205 valeur'!AU$55</f>
        <v>2.2496847921994051E-2</v>
      </c>
      <c r="J23" s="36">
        <f>'t_5205 valeur'!AV44/'t_5205 valeur'!AV$55</f>
        <v>2.1093274251434944E-2</v>
      </c>
      <c r="K23" s="37">
        <f>'t_5205 valeur'!AY44/'t_5205 valeur'!AY$55</f>
        <v>2.2826266416510317E-2</v>
      </c>
      <c r="L23" s="3"/>
      <c r="M23" s="4">
        <v>1.9915138647411269E-2</v>
      </c>
      <c r="N23" s="3"/>
      <c r="O23" s="3"/>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row>
    <row r="24" spans="2:193" ht="18" customHeight="1" x14ac:dyDescent="0.3">
      <c r="B24" s="31" t="s">
        <v>39</v>
      </c>
      <c r="C24" s="32" t="s">
        <v>40</v>
      </c>
      <c r="D24" s="33">
        <f>'t_5205 valeur'!C45/'t_5205 valeur'!C$55</f>
        <v>3.454732456024684E-3</v>
      </c>
      <c r="E24" s="34">
        <f>'t_5205 valeur'!AB45/'t_5205 valeur'!AB$55</f>
        <v>3.3486008624582543E-3</v>
      </c>
      <c r="F24" s="34">
        <f>'t_5205 valeur'!AI45/'t_5205 valeur'!AI$55</f>
        <v>2.7816845685602774E-3</v>
      </c>
      <c r="G24" s="34">
        <f>'t_5205 valeur'!AL45/'t_5205 valeur'!AL$55</f>
        <v>2.7771753663071146E-3</v>
      </c>
      <c r="H24" s="35">
        <f>'t_5205 valeur'!AP45/'t_5205 valeur'!AP$55</f>
        <v>2.4631884693878223E-3</v>
      </c>
      <c r="I24" s="35">
        <f>'t_5205 valeur'!AU45/'t_5205 valeur'!AU$55</f>
        <v>1.767647497143614E-3</v>
      </c>
      <c r="J24" s="36">
        <f>'t_5205 valeur'!AV45/'t_5205 valeur'!AV$55</f>
        <v>1.6152507309657388E-3</v>
      </c>
      <c r="K24" s="37">
        <f>'t_5205 valeur'!AY45/'t_5205 valeur'!AY$55</f>
        <v>1.618011257035647E-3</v>
      </c>
      <c r="L24" s="3"/>
      <c r="M24" s="4">
        <v>2.368361373951969E-3</v>
      </c>
      <c r="N24" s="3"/>
      <c r="O24" s="3"/>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row>
    <row r="25" spans="2:193" ht="18" customHeight="1" x14ac:dyDescent="0.3">
      <c r="B25" s="31"/>
      <c r="C25" s="32"/>
      <c r="D25" s="33"/>
      <c r="E25" s="34"/>
      <c r="F25" s="34"/>
      <c r="G25" s="34"/>
      <c r="H25" s="35"/>
      <c r="I25" s="35"/>
      <c r="J25" s="36"/>
      <c r="K25" s="37"/>
      <c r="L25" s="3"/>
      <c r="M25" s="4"/>
      <c r="N25" s="3"/>
      <c r="O25" s="3"/>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row>
    <row r="26" spans="2:193" ht="18" customHeight="1" x14ac:dyDescent="0.3">
      <c r="B26" s="38" t="s">
        <v>41</v>
      </c>
      <c r="C26" s="39" t="s">
        <v>42</v>
      </c>
      <c r="D26" s="40">
        <f>'t_5205 valeur'!C46/'t_5205 valeur'!C$55</f>
        <v>0.19384081858698804</v>
      </c>
      <c r="E26" s="41">
        <f>'t_5205 valeur'!AB46/'t_5205 valeur'!AB$55</f>
        <v>0.21336760670315658</v>
      </c>
      <c r="F26" s="41">
        <f>'t_5205 valeur'!AI46/'t_5205 valeur'!AI$55</f>
        <v>0.21626854549250452</v>
      </c>
      <c r="G26" s="41">
        <f>'t_5205 valeur'!AL46/'t_5205 valeur'!AL$55</f>
        <v>0.22583832866961581</v>
      </c>
      <c r="H26" s="42">
        <f>'t_5205 valeur'!AP46/'t_5205 valeur'!AP$55</f>
        <v>0.2325223641091764</v>
      </c>
      <c r="I26" s="42">
        <f>'t_5205 valeur'!AU46/'t_5205 valeur'!AU$55</f>
        <v>0.22958305045453792</v>
      </c>
      <c r="J26" s="43">
        <f>'t_5205 valeur'!AV46/'t_5205 valeur'!AV$55</f>
        <v>0.24337040759476336</v>
      </c>
      <c r="K26" s="44">
        <f>'t_5205 valeur'!AY46/'t_5205 valeur'!AY$55</f>
        <v>0.23041751094434021</v>
      </c>
      <c r="L26" s="3"/>
      <c r="M26" s="4">
        <v>0.23131653415981673</v>
      </c>
      <c r="N26" s="3"/>
      <c r="O26" s="3"/>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row>
    <row r="27" spans="2:193" ht="18" customHeight="1" x14ac:dyDescent="0.3">
      <c r="B27" s="31" t="s">
        <v>43</v>
      </c>
      <c r="C27" s="32" t="s">
        <v>44</v>
      </c>
      <c r="D27" s="33">
        <f>'t_5205 valeur'!C47/'t_5205 valeur'!C$55</f>
        <v>2.2211819931960228E-2</v>
      </c>
      <c r="E27" s="34">
        <f>'t_5205 valeur'!AB47/'t_5205 valeur'!AB$55</f>
        <v>1.6753921505381682E-2</v>
      </c>
      <c r="F27" s="34">
        <f>'t_5205 valeur'!AI47/'t_5205 valeur'!AI$55</f>
        <v>1.4309627347882197E-2</v>
      </c>
      <c r="G27" s="34">
        <f>'t_5205 valeur'!AL47/'t_5205 valeur'!AL$55</f>
        <v>1.3949744144735966E-2</v>
      </c>
      <c r="H27" s="35">
        <f>'t_5205 valeur'!AP47/'t_5205 valeur'!AP$55</f>
        <v>1.317444563480308E-2</v>
      </c>
      <c r="I27" s="35">
        <f>'t_5205 valeur'!AU47/'t_5205 valeur'!AU$55</f>
        <v>1.1031090252331826E-2</v>
      </c>
      <c r="J27" s="36">
        <f>'t_5205 valeur'!AV47/'t_5205 valeur'!AV$55</f>
        <v>1.1643008611174352E-2</v>
      </c>
      <c r="K27" s="37">
        <f>'t_5205 valeur'!AY47/'t_5205 valeur'!AY$55</f>
        <v>9.6280175109443398E-3</v>
      </c>
      <c r="L27" s="3"/>
      <c r="M27" s="4">
        <v>1.2863955617052465E-2</v>
      </c>
      <c r="N27" s="3"/>
      <c r="O27" s="3"/>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row>
    <row r="28" spans="2:193" ht="18" customHeight="1" x14ac:dyDescent="0.3">
      <c r="B28" s="31" t="s">
        <v>45</v>
      </c>
      <c r="C28" s="32" t="s">
        <v>46</v>
      </c>
      <c r="D28" s="33">
        <f>'t_5205 valeur'!C48/'t_5205 valeur'!C$55</f>
        <v>7.2246103536485654E-2</v>
      </c>
      <c r="E28" s="34">
        <f>'t_5205 valeur'!AB48/'t_5205 valeur'!AB$55</f>
        <v>7.4494955760556189E-2</v>
      </c>
      <c r="F28" s="34">
        <f>'t_5205 valeur'!AI48/'t_5205 valeur'!AI$55</f>
        <v>6.9642415340277139E-2</v>
      </c>
      <c r="G28" s="34">
        <f>'t_5205 valeur'!AL48/'t_5205 valeur'!AL$55</f>
        <v>7.2547653086791467E-2</v>
      </c>
      <c r="H28" s="35">
        <f>'t_5205 valeur'!AP48/'t_5205 valeur'!AP$55</f>
        <v>7.2379643685008765E-2</v>
      </c>
      <c r="I28" s="35">
        <f>'t_5205 valeur'!AU48/'t_5205 valeur'!AU$55</f>
        <v>7.1588245173713205E-2</v>
      </c>
      <c r="J28" s="36">
        <f>'t_5205 valeur'!AV48/'t_5205 valeur'!AV$55</f>
        <v>7.5433072906544371E-2</v>
      </c>
      <c r="K28" s="37">
        <f>'t_5205 valeur'!AY48/'t_5205 valeur'!AY$55</f>
        <v>7.0412507817385853E-2</v>
      </c>
      <c r="L28" s="3"/>
      <c r="M28" s="4">
        <v>6.9788109550681807E-2</v>
      </c>
      <c r="N28" s="3"/>
      <c r="O28" s="3"/>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row>
    <row r="29" spans="2:193" ht="18" customHeight="1" x14ac:dyDescent="0.3">
      <c r="B29" s="31" t="s">
        <v>47</v>
      </c>
      <c r="C29" s="32" t="s">
        <v>48</v>
      </c>
      <c r="D29" s="33">
        <f>'t_5205 valeur'!C49/'t_5205 valeur'!C$55</f>
        <v>6.4690524539149225E-2</v>
      </c>
      <c r="E29" s="34">
        <f>'t_5205 valeur'!AB49/'t_5205 valeur'!AB$55</f>
        <v>8.2900201968072171E-2</v>
      </c>
      <c r="F29" s="34">
        <f>'t_5205 valeur'!AI49/'t_5205 valeur'!AI$55</f>
        <v>8.7788003539515297E-2</v>
      </c>
      <c r="G29" s="34">
        <f>'t_5205 valeur'!AL49/'t_5205 valeur'!AL$55</f>
        <v>9.1168834997041759E-2</v>
      </c>
      <c r="H29" s="35">
        <f>'t_5205 valeur'!AP49/'t_5205 valeur'!AP$55</f>
        <v>9.4850491028410741E-2</v>
      </c>
      <c r="I29" s="35">
        <f>'t_5205 valeur'!AU49/'t_5205 valeur'!AU$55</f>
        <v>9.499878174846299E-2</v>
      </c>
      <c r="J29" s="36">
        <f>'t_5205 valeur'!AV49/'t_5205 valeur'!AV$55</f>
        <v>0.10235124484745507</v>
      </c>
      <c r="K29" s="37">
        <f>'t_5205 valeur'!AY49/'t_5205 valeur'!AY$55</f>
        <v>9.8404002501563462E-2</v>
      </c>
      <c r="L29" s="3"/>
      <c r="M29" s="4">
        <v>9.6914819842174982E-2</v>
      </c>
      <c r="N29" s="3"/>
      <c r="O29" s="3"/>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row>
    <row r="30" spans="2:193" ht="18" customHeight="1" x14ac:dyDescent="0.3">
      <c r="B30" s="31" t="s">
        <v>49</v>
      </c>
      <c r="C30" s="32" t="s">
        <v>50</v>
      </c>
      <c r="D30" s="33">
        <f>'t_5205 valeur'!C50/'t_5205 valeur'!C$55</f>
        <v>3.4698963580263191E-2</v>
      </c>
      <c r="E30" s="34">
        <f>'t_5205 valeur'!AB50/'t_5205 valeur'!AB$55</f>
        <v>3.9217534997047401E-2</v>
      </c>
      <c r="F30" s="34">
        <f>'t_5205 valeur'!AI50/'t_5205 valeur'!AI$55</f>
        <v>4.4528499264829886E-2</v>
      </c>
      <c r="G30" s="34">
        <f>'t_5205 valeur'!AL50/'t_5205 valeur'!AL$55</f>
        <v>4.8171394602440014E-2</v>
      </c>
      <c r="H30" s="35">
        <f>'t_5205 valeur'!AP50/'t_5205 valeur'!AP$55</f>
        <v>5.2117783760953801E-2</v>
      </c>
      <c r="I30" s="35">
        <f>'t_5205 valeur'!AU50/'t_5205 valeur'!AU$55</f>
        <v>5.19649332800299E-2</v>
      </c>
      <c r="J30" s="36">
        <f>'t_5205 valeur'!AV50/'t_5205 valeur'!AV$55</f>
        <v>5.3943081229589573E-2</v>
      </c>
      <c r="K30" s="37">
        <f>'t_5205 valeur'!AY50/'t_5205 valeur'!AY$55</f>
        <v>5.1972983114446522E-2</v>
      </c>
      <c r="L30" s="3"/>
      <c r="M30" s="4">
        <v>5.1749649149907484E-2</v>
      </c>
      <c r="N30" s="3"/>
      <c r="O30" s="3"/>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row>
    <row r="31" spans="2:193" ht="18" customHeight="1" x14ac:dyDescent="0.3">
      <c r="B31" s="31"/>
      <c r="C31" s="32"/>
      <c r="D31" s="33"/>
      <c r="E31" s="34"/>
      <c r="F31" s="34"/>
      <c r="G31" s="34"/>
      <c r="H31" s="35"/>
      <c r="I31" s="35"/>
      <c r="J31" s="36"/>
      <c r="K31" s="37"/>
      <c r="L31" s="3"/>
      <c r="M31" s="4"/>
      <c r="N31" s="3"/>
      <c r="O31" s="3"/>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row>
    <row r="32" spans="2:193" ht="18" customHeight="1" thickBot="1" x14ac:dyDescent="0.35">
      <c r="B32" s="45" t="s">
        <v>55</v>
      </c>
      <c r="C32" s="46" t="s">
        <v>56</v>
      </c>
      <c r="D32" s="47">
        <f t="shared" ref="D32:K32" si="2">D6+D10+D14+D15+D21+D16+D26</f>
        <v>0.48361639283736385</v>
      </c>
      <c r="E32" s="48">
        <f t="shared" si="2"/>
        <v>0.58803376390081241</v>
      </c>
      <c r="F32" s="48">
        <f t="shared" si="2"/>
        <v>0.60919783617036916</v>
      </c>
      <c r="G32" s="48">
        <f t="shared" si="2"/>
        <v>0.61503520773370002</v>
      </c>
      <c r="H32" s="49">
        <f t="shared" si="2"/>
        <v>0.62193472616241152</v>
      </c>
      <c r="I32" s="49">
        <f t="shared" si="2"/>
        <v>0.62775969456186709</v>
      </c>
      <c r="J32" s="50">
        <f t="shared" ref="J32" si="3">J6+J10+J14+J15+J21+J16+J26</f>
        <v>0.62345655018722246</v>
      </c>
      <c r="K32" s="51">
        <f t="shared" si="2"/>
        <v>0.63971432145090679</v>
      </c>
      <c r="L32" s="3"/>
      <c r="M32" s="4">
        <v>0.6111384633587611</v>
      </c>
      <c r="N32" s="3"/>
      <c r="O32" s="3"/>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row>
    <row r="33" spans="2:193" ht="20.100000000000001" customHeight="1" x14ac:dyDescent="0.25">
      <c r="B33" s="52" t="s">
        <v>204</v>
      </c>
      <c r="C33" s="1"/>
      <c r="D33" s="3"/>
      <c r="E33" s="3"/>
      <c r="F33" s="3"/>
      <c r="G33" s="3"/>
      <c r="H33" s="16"/>
      <c r="I33" s="3"/>
      <c r="J33" s="3"/>
      <c r="K33" s="3"/>
      <c r="L33" s="3"/>
      <c r="M33" s="3"/>
      <c r="N33" s="3"/>
      <c r="O33" s="3"/>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row>
    <row r="34" spans="2:193" ht="20.100000000000001" customHeight="1" x14ac:dyDescent="0.35">
      <c r="C34" s="1"/>
      <c r="D34" s="3"/>
      <c r="E34" s="3"/>
      <c r="F34" s="3"/>
      <c r="G34" s="3"/>
      <c r="H34" s="16"/>
      <c r="I34" s="3"/>
      <c r="J34" s="3"/>
      <c r="K34" s="62">
        <f>K32-D32</f>
        <v>0.15609792861354294</v>
      </c>
      <c r="L34" s="3"/>
      <c r="M34" s="3"/>
      <c r="N34" s="3"/>
      <c r="O34" s="3"/>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row>
    <row r="35" spans="2:193" ht="20.100000000000001" customHeight="1" x14ac:dyDescent="0.25">
      <c r="C35" s="1"/>
      <c r="D35" s="3"/>
      <c r="E35" s="3"/>
      <c r="F35" s="3"/>
      <c r="G35" s="3"/>
      <c r="H35" s="16"/>
      <c r="I35" s="3"/>
      <c r="J35" s="3"/>
      <c r="K35" s="3"/>
      <c r="L35" s="3"/>
      <c r="M35" s="3"/>
      <c r="N35" s="3"/>
      <c r="O35" s="3"/>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row>
    <row r="36" spans="2:193" ht="20.100000000000001" customHeight="1" x14ac:dyDescent="0.25">
      <c r="C36" s="1" t="s">
        <v>57</v>
      </c>
      <c r="D36" s="3"/>
      <c r="E36" s="3"/>
      <c r="F36" s="3"/>
      <c r="G36" s="3"/>
      <c r="H36" s="16"/>
      <c r="I36" s="3"/>
      <c r="J36" s="3"/>
      <c r="K36" s="3"/>
      <c r="L36" s="3"/>
      <c r="M36" s="3"/>
      <c r="N36" s="3"/>
      <c r="O36" s="3"/>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row>
    <row r="37" spans="2:193" ht="20.100000000000001" customHeight="1" x14ac:dyDescent="0.25">
      <c r="C37" s="1"/>
      <c r="D37" s="3"/>
      <c r="E37" s="3"/>
      <c r="F37" s="3"/>
      <c r="G37" s="3"/>
      <c r="H37" s="16"/>
      <c r="I37" s="3"/>
      <c r="J37" s="3"/>
      <c r="K37" s="3"/>
      <c r="L37" s="3"/>
      <c r="M37" s="3"/>
      <c r="N37" s="3"/>
      <c r="O37" s="3"/>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row>
    <row r="38" spans="2:193" ht="20.100000000000001" customHeight="1" x14ac:dyDescent="0.25">
      <c r="C38" s="1" t="s">
        <v>58</v>
      </c>
      <c r="D38" s="3"/>
      <c r="E38" s="3"/>
      <c r="F38" s="3"/>
      <c r="G38" s="3"/>
      <c r="H38" s="16"/>
      <c r="I38" s="3"/>
      <c r="J38" s="3"/>
      <c r="K38" s="3"/>
      <c r="L38" s="3"/>
      <c r="M38" s="3"/>
      <c r="N38" s="3"/>
      <c r="O38" s="3"/>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row>
    <row r="39" spans="2:193" ht="20.100000000000001" customHeight="1" x14ac:dyDescent="0.25">
      <c r="C39" s="1"/>
      <c r="D39" s="3"/>
      <c r="E39" s="3"/>
      <c r="F39" s="3"/>
      <c r="G39" s="3"/>
      <c r="H39" s="16"/>
      <c r="I39" s="3"/>
      <c r="J39" s="3"/>
      <c r="K39" s="3"/>
      <c r="L39" s="3"/>
      <c r="M39" s="3"/>
      <c r="N39" s="3"/>
      <c r="O39" s="3"/>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row>
    <row r="40" spans="2:193" ht="20.100000000000001" customHeight="1" x14ac:dyDescent="0.25">
      <c r="C40" s="1"/>
      <c r="D40" s="3"/>
      <c r="E40" s="3"/>
      <c r="F40" s="3"/>
      <c r="G40" s="3"/>
      <c r="H40" s="16"/>
      <c r="I40" s="3"/>
      <c r="J40" s="3"/>
      <c r="K40" s="3"/>
      <c r="L40" s="3"/>
      <c r="M40" s="3"/>
      <c r="N40" s="3"/>
      <c r="O40" s="3"/>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row>
    <row r="41" spans="2:193" ht="20.100000000000001" customHeight="1" x14ac:dyDescent="0.25">
      <c r="C41" s="1"/>
      <c r="D41" s="3"/>
      <c r="E41" s="3"/>
      <c r="F41" s="3"/>
      <c r="G41" s="3"/>
      <c r="H41" s="16"/>
      <c r="I41" s="3"/>
      <c r="J41" s="3"/>
      <c r="K41" s="3"/>
      <c r="L41" s="3"/>
      <c r="M41" s="3"/>
      <c r="N41" s="3"/>
      <c r="O41" s="3"/>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row>
    <row r="42" spans="2:193" ht="20.100000000000001" customHeight="1" x14ac:dyDescent="0.25">
      <c r="C42" s="1"/>
      <c r="D42" s="3"/>
      <c r="E42" s="3"/>
      <c r="F42" s="3"/>
      <c r="G42" s="3"/>
      <c r="H42" s="16"/>
      <c r="I42" s="3"/>
      <c r="J42" s="3"/>
      <c r="K42" s="3"/>
      <c r="L42" s="3"/>
      <c r="M42" s="3"/>
      <c r="N42" s="3"/>
      <c r="O42" s="3"/>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row>
    <row r="43" spans="2:193" ht="20.100000000000001" customHeight="1" x14ac:dyDescent="0.25">
      <c r="C43" s="1"/>
      <c r="D43" s="3"/>
      <c r="E43" s="3"/>
      <c r="F43" s="3"/>
      <c r="G43" s="3"/>
      <c r="H43" s="16"/>
      <c r="I43" s="3"/>
      <c r="J43" s="3"/>
      <c r="K43" s="3"/>
      <c r="L43" s="3"/>
      <c r="M43" s="3"/>
      <c r="N43" s="3"/>
      <c r="O43" s="3"/>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row>
    <row r="44" spans="2:193" ht="20.100000000000001" customHeight="1" x14ac:dyDescent="0.25">
      <c r="C44" s="1"/>
      <c r="D44" s="3"/>
      <c r="E44" s="3"/>
      <c r="F44" s="3"/>
      <c r="G44" s="3"/>
      <c r="H44" s="16"/>
      <c r="I44" s="3"/>
      <c r="J44" s="3"/>
      <c r="K44" s="3"/>
      <c r="L44" s="3"/>
      <c r="M44" s="3"/>
      <c r="N44" s="3"/>
      <c r="O44" s="3"/>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row>
    <row r="45" spans="2:193" ht="20.100000000000001" customHeight="1" x14ac:dyDescent="0.25">
      <c r="C45" s="1"/>
      <c r="D45" s="3"/>
      <c r="E45" s="3"/>
      <c r="F45" s="3"/>
      <c r="G45" s="3"/>
      <c r="H45" s="16"/>
      <c r="I45" s="3"/>
      <c r="J45" s="3"/>
      <c r="K45" s="3"/>
      <c r="L45" s="3"/>
      <c r="M45" s="3"/>
      <c r="N45" s="3"/>
      <c r="O45" s="3"/>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row>
    <row r="46" spans="2:193" ht="20.100000000000001" customHeight="1" x14ac:dyDescent="0.25">
      <c r="C46" s="1"/>
      <c r="D46" s="3"/>
      <c r="E46" s="3"/>
      <c r="F46" s="3"/>
      <c r="G46" s="3"/>
      <c r="H46" s="8"/>
      <c r="I46" s="3"/>
      <c r="J46" s="3"/>
      <c r="K46" s="3"/>
      <c r="L46" s="3"/>
      <c r="M46" s="3"/>
      <c r="N46" s="3"/>
      <c r="O46" s="3"/>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row>
    <row r="47" spans="2:193" ht="20.100000000000001" customHeight="1" x14ac:dyDescent="0.25">
      <c r="C47" s="1"/>
      <c r="D47" s="3"/>
      <c r="E47" s="3"/>
      <c r="F47" s="3"/>
      <c r="G47" s="3"/>
      <c r="H47" s="8"/>
      <c r="I47" s="3"/>
      <c r="J47" s="3"/>
      <c r="K47" s="3"/>
      <c r="L47" s="3"/>
      <c r="M47" s="3"/>
      <c r="N47" s="3"/>
      <c r="O47" s="3"/>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row>
    <row r="48" spans="2:193" ht="20.100000000000001" customHeight="1" x14ac:dyDescent="0.25">
      <c r="C48" s="1"/>
      <c r="D48" s="3"/>
      <c r="E48" s="3"/>
      <c r="F48" s="3"/>
      <c r="G48" s="3"/>
      <c r="H48" s="8"/>
      <c r="I48" s="3"/>
      <c r="J48" s="3"/>
      <c r="K48" s="3"/>
      <c r="L48" s="3"/>
      <c r="M48" s="3"/>
      <c r="N48" s="3"/>
      <c r="O48" s="3"/>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row>
    <row r="49" spans="3:193" ht="20.100000000000001" customHeight="1" x14ac:dyDescent="0.25">
      <c r="C49" s="1"/>
      <c r="D49" s="3"/>
      <c r="E49" s="3"/>
      <c r="F49" s="3"/>
      <c r="G49" s="3"/>
      <c r="H49" s="8"/>
      <c r="I49" s="3"/>
      <c r="J49" s="3"/>
      <c r="K49" s="3"/>
      <c r="L49" s="3"/>
      <c r="M49" s="3"/>
      <c r="N49" s="3"/>
      <c r="O49" s="3"/>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row>
    <row r="50" spans="3:193" ht="20.100000000000001" customHeight="1" x14ac:dyDescent="0.25">
      <c r="C50" s="1"/>
      <c r="D50" s="3"/>
      <c r="E50" s="3"/>
      <c r="F50" s="3"/>
      <c r="G50" s="3"/>
      <c r="H50" s="8"/>
      <c r="I50" s="3"/>
      <c r="J50" s="3"/>
      <c r="K50" s="3"/>
      <c r="L50" s="3"/>
      <c r="M50" s="3"/>
      <c r="N50" s="3"/>
      <c r="O50" s="3"/>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row>
    <row r="51" spans="3:193" ht="20.100000000000001" customHeight="1" x14ac:dyDescent="0.25">
      <c r="C51" s="1"/>
      <c r="D51" s="3"/>
      <c r="E51" s="3"/>
      <c r="F51" s="3"/>
      <c r="G51" s="3"/>
      <c r="H51" s="8"/>
      <c r="I51" s="3"/>
      <c r="J51" s="3"/>
      <c r="K51" s="3"/>
      <c r="L51" s="3"/>
      <c r="M51" s="3"/>
      <c r="N51" s="3"/>
      <c r="O51" s="3"/>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row>
    <row r="52" spans="3:193" ht="20.100000000000001" customHeight="1" x14ac:dyDescent="0.25">
      <c r="C52" s="1"/>
      <c r="D52" s="3"/>
      <c r="E52" s="3"/>
      <c r="F52" s="3"/>
      <c r="G52" s="3"/>
      <c r="H52" s="8"/>
      <c r="I52" s="3"/>
      <c r="J52" s="3"/>
      <c r="K52" s="3"/>
      <c r="L52" s="3"/>
      <c r="M52" s="3"/>
      <c r="N52" s="3"/>
      <c r="O52" s="3"/>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row>
    <row r="53" spans="3:193" ht="20.100000000000001" customHeight="1" x14ac:dyDescent="0.25">
      <c r="C53" s="1"/>
      <c r="D53" s="3"/>
      <c r="E53" s="3"/>
      <c r="F53" s="3"/>
      <c r="G53" s="3"/>
      <c r="H53" s="8"/>
      <c r="I53" s="3"/>
      <c r="J53" s="3"/>
      <c r="K53" s="3"/>
      <c r="L53" s="3"/>
      <c r="M53" s="3"/>
      <c r="N53" s="3"/>
      <c r="O53" s="3"/>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row>
    <row r="54" spans="3:193" ht="20.100000000000001" customHeight="1" x14ac:dyDescent="0.25">
      <c r="C54" s="1"/>
      <c r="D54" s="3"/>
      <c r="E54" s="3"/>
      <c r="F54" s="3"/>
      <c r="G54" s="3"/>
      <c r="H54" s="8"/>
      <c r="I54" s="3"/>
      <c r="J54" s="3"/>
      <c r="K54" s="3"/>
      <c r="L54" s="3"/>
      <c r="M54" s="3"/>
      <c r="N54" s="3"/>
      <c r="O54" s="3"/>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row>
    <row r="55" spans="3:193" ht="20.100000000000001" customHeight="1" x14ac:dyDescent="0.25">
      <c r="C55" s="1"/>
      <c r="D55" s="3"/>
      <c r="E55" s="3"/>
      <c r="F55" s="3"/>
      <c r="G55" s="3"/>
      <c r="H55" s="8"/>
      <c r="I55" s="3"/>
      <c r="J55" s="3"/>
      <c r="K55" s="3"/>
      <c r="L55" s="3"/>
      <c r="M55" s="3"/>
      <c r="N55" s="3"/>
      <c r="O55" s="3"/>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row>
    <row r="56" spans="3:193" ht="20.100000000000001" customHeight="1" x14ac:dyDescent="0.25">
      <c r="C56" s="1"/>
      <c r="D56" s="3"/>
      <c r="E56" s="3"/>
      <c r="F56" s="3"/>
      <c r="G56" s="3"/>
      <c r="H56" s="8"/>
      <c r="I56" s="3"/>
      <c r="J56" s="3"/>
      <c r="K56" s="3"/>
      <c r="L56" s="3"/>
      <c r="M56" s="3"/>
      <c r="N56" s="3"/>
      <c r="O56" s="3"/>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row>
    <row r="57" spans="3:193" ht="20.100000000000001" customHeight="1" x14ac:dyDescent="0.25">
      <c r="C57" s="1"/>
      <c r="D57" s="3"/>
      <c r="E57" s="3"/>
      <c r="F57" s="3"/>
      <c r="G57" s="3"/>
      <c r="H57" s="8"/>
      <c r="I57" s="3"/>
      <c r="J57" s="3"/>
      <c r="K57" s="3"/>
      <c r="L57" s="3"/>
      <c r="M57" s="3"/>
      <c r="N57" s="3"/>
      <c r="O57" s="3"/>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row>
    <row r="58" spans="3:193" ht="20.100000000000001" customHeight="1" x14ac:dyDescent="0.25">
      <c r="C58" s="1"/>
      <c r="D58" s="3"/>
      <c r="E58" s="3"/>
      <c r="F58" s="3"/>
      <c r="G58" s="3"/>
      <c r="H58" s="8"/>
      <c r="I58" s="3"/>
      <c r="J58" s="3"/>
      <c r="K58" s="3"/>
      <c r="L58" s="3"/>
      <c r="M58" s="3"/>
      <c r="N58" s="3"/>
      <c r="O58" s="3"/>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row>
    <row r="59" spans="3:193" ht="20.100000000000001" customHeight="1" x14ac:dyDescent="0.25">
      <c r="C59" s="1"/>
      <c r="D59" s="3"/>
      <c r="E59" s="3"/>
      <c r="F59" s="3"/>
      <c r="G59" s="3"/>
      <c r="H59" s="8"/>
      <c r="I59" s="3"/>
      <c r="J59" s="3"/>
      <c r="K59" s="3"/>
      <c r="L59" s="3"/>
      <c r="M59" s="3"/>
      <c r="N59" s="3"/>
      <c r="O59" s="3"/>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row>
    <row r="60" spans="3:193" ht="20.100000000000001" customHeight="1" x14ac:dyDescent="0.25">
      <c r="C60" s="1"/>
      <c r="D60" s="3"/>
      <c r="E60" s="3"/>
      <c r="F60" s="3"/>
      <c r="G60" s="3"/>
      <c r="H60" s="8"/>
      <c r="I60" s="3"/>
      <c r="J60" s="3"/>
      <c r="K60" s="3"/>
      <c r="L60" s="3"/>
      <c r="M60" s="3"/>
      <c r="N60" s="3"/>
      <c r="O60" s="3"/>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row>
    <row r="61" spans="3:193" ht="20.100000000000001" customHeight="1" x14ac:dyDescent="0.25">
      <c r="C61" s="1"/>
      <c r="D61" s="3"/>
      <c r="E61" s="3"/>
      <c r="F61" s="3"/>
      <c r="G61" s="3"/>
      <c r="H61" s="8"/>
      <c r="I61" s="3"/>
      <c r="J61" s="3"/>
      <c r="K61" s="3"/>
      <c r="L61" s="3"/>
      <c r="M61" s="3"/>
      <c r="N61" s="3"/>
      <c r="O61" s="3"/>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row>
    <row r="62" spans="3:193" ht="20.100000000000001" customHeight="1" x14ac:dyDescent="0.25">
      <c r="C62" s="1"/>
      <c r="D62" s="3"/>
      <c r="E62" s="3"/>
      <c r="F62" s="3"/>
      <c r="G62" s="3"/>
      <c r="H62" s="8"/>
      <c r="I62" s="3"/>
      <c r="J62" s="3"/>
      <c r="K62" s="3"/>
      <c r="L62" s="3"/>
      <c r="M62" s="3"/>
      <c r="N62" s="3"/>
      <c r="O62" s="3"/>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row>
    <row r="63" spans="3:193" ht="20.100000000000001" customHeight="1" x14ac:dyDescent="0.25">
      <c r="C63" s="1"/>
      <c r="D63" s="3"/>
      <c r="E63" s="3"/>
      <c r="F63" s="3"/>
      <c r="G63" s="3"/>
      <c r="H63" s="8"/>
      <c r="I63" s="3"/>
      <c r="J63" s="3"/>
      <c r="K63" s="3"/>
      <c r="L63" s="3"/>
      <c r="M63" s="3"/>
      <c r="N63" s="3"/>
      <c r="O63" s="3"/>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row>
    <row r="64" spans="3:193" ht="20.100000000000001" customHeight="1" x14ac:dyDescent="0.25">
      <c r="C64" s="1"/>
      <c r="D64" s="3"/>
      <c r="E64" s="3"/>
      <c r="F64" s="3"/>
      <c r="G64" s="3"/>
      <c r="H64" s="8"/>
      <c r="I64" s="3"/>
      <c r="J64" s="3"/>
      <c r="K64" s="3"/>
      <c r="L64" s="3"/>
      <c r="M64" s="3"/>
      <c r="N64" s="3"/>
      <c r="O64" s="3"/>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row>
    <row r="65" spans="3:193" ht="20.100000000000001" customHeight="1" x14ac:dyDescent="0.25">
      <c r="C65" s="1"/>
      <c r="D65" s="3"/>
      <c r="E65" s="3"/>
      <c r="F65" s="3"/>
      <c r="G65" s="3"/>
      <c r="H65" s="8"/>
      <c r="I65" s="3"/>
      <c r="J65" s="3"/>
      <c r="K65" s="3"/>
      <c r="L65" s="3"/>
      <c r="M65" s="3"/>
      <c r="N65" s="3"/>
      <c r="O65" s="3"/>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row>
    <row r="66" spans="3:193" ht="20.100000000000001" customHeight="1" x14ac:dyDescent="0.25">
      <c r="C66" s="1"/>
      <c r="D66" s="3"/>
      <c r="E66" s="3"/>
      <c r="F66" s="3"/>
      <c r="G66" s="3"/>
      <c r="H66" s="8"/>
      <c r="I66" s="3"/>
      <c r="J66" s="3"/>
      <c r="K66" s="3"/>
      <c r="L66" s="3"/>
      <c r="M66" s="3"/>
      <c r="N66" s="3"/>
      <c r="O66" s="3"/>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row>
    <row r="67" spans="3:193" ht="20.100000000000001" customHeight="1" x14ac:dyDescent="0.25">
      <c r="C67" s="1"/>
      <c r="D67" s="3"/>
      <c r="E67" s="3"/>
      <c r="F67" s="3"/>
      <c r="G67" s="3"/>
      <c r="H67" s="8"/>
      <c r="I67" s="3"/>
      <c r="J67" s="3"/>
      <c r="K67" s="3"/>
      <c r="L67" s="3"/>
      <c r="M67" s="3"/>
      <c r="N67" s="3"/>
      <c r="O67" s="3"/>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row>
    <row r="68" spans="3:193" ht="20.100000000000001" customHeight="1" x14ac:dyDescent="0.25">
      <c r="C68" s="1"/>
      <c r="D68" s="3"/>
      <c r="E68" s="3"/>
      <c r="F68" s="3"/>
      <c r="G68" s="3"/>
      <c r="H68" s="8"/>
      <c r="I68" s="3"/>
      <c r="J68" s="3"/>
      <c r="K68" s="3"/>
      <c r="L68" s="3"/>
      <c r="M68" s="3"/>
      <c r="N68" s="3"/>
      <c r="O68" s="3"/>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row>
    <row r="69" spans="3:193" ht="20.100000000000001" customHeight="1" x14ac:dyDescent="0.25">
      <c r="C69" s="1"/>
      <c r="D69" s="3"/>
      <c r="E69" s="3"/>
      <c r="F69" s="3"/>
      <c r="G69" s="3"/>
      <c r="H69" s="8"/>
      <c r="I69" s="3"/>
      <c r="J69" s="3"/>
      <c r="K69" s="3"/>
      <c r="L69" s="3"/>
      <c r="M69" s="3"/>
      <c r="N69" s="3"/>
      <c r="O69" s="3"/>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row>
    <row r="70" spans="3:193" ht="20.100000000000001" customHeight="1" x14ac:dyDescent="0.25">
      <c r="C70" s="1"/>
      <c r="D70" s="3"/>
      <c r="E70" s="3"/>
      <c r="F70" s="3"/>
      <c r="G70" s="3"/>
      <c r="H70" s="8"/>
      <c r="I70" s="3"/>
      <c r="J70" s="3"/>
      <c r="K70" s="3"/>
      <c r="L70" s="3"/>
      <c r="M70" s="3"/>
      <c r="N70" s="3"/>
      <c r="O70" s="3"/>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row>
    <row r="71" spans="3:193" ht="20.100000000000001" customHeight="1" x14ac:dyDescent="0.25">
      <c r="C71" s="1"/>
      <c r="D71" s="3"/>
      <c r="E71" s="3"/>
      <c r="F71" s="3"/>
      <c r="G71" s="3"/>
      <c r="H71" s="8"/>
      <c r="I71" s="3"/>
      <c r="J71" s="3"/>
      <c r="K71" s="3"/>
      <c r="L71" s="3"/>
      <c r="M71" s="3"/>
      <c r="N71" s="3"/>
      <c r="O71" s="3"/>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row>
    <row r="72" spans="3:193" ht="20.100000000000001" customHeight="1" x14ac:dyDescent="0.25">
      <c r="C72" s="1"/>
      <c r="D72" s="3"/>
      <c r="E72" s="3"/>
      <c r="F72" s="3"/>
      <c r="G72" s="3"/>
      <c r="H72" s="8"/>
      <c r="I72" s="3"/>
      <c r="J72" s="3"/>
      <c r="K72" s="3"/>
      <c r="L72" s="3"/>
      <c r="M72" s="3"/>
      <c r="N72" s="3"/>
      <c r="O72" s="3"/>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row>
    <row r="73" spans="3:193" x14ac:dyDescent="0.25">
      <c r="C73" s="1"/>
      <c r="D73" s="3"/>
      <c r="E73" s="3"/>
      <c r="F73" s="3"/>
      <c r="G73" s="3"/>
      <c r="H73" s="8"/>
      <c r="I73" s="3"/>
      <c r="J73" s="3"/>
      <c r="K73" s="3"/>
      <c r="L73" s="3"/>
      <c r="M73" s="3"/>
      <c r="N73" s="3"/>
      <c r="O73" s="3"/>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row>
    <row r="74" spans="3:193" x14ac:dyDescent="0.25">
      <c r="C74" s="1"/>
      <c r="D74" s="3"/>
      <c r="E74" s="3"/>
      <c r="F74" s="3"/>
      <c r="G74" s="3"/>
      <c r="H74" s="8"/>
      <c r="I74" s="3"/>
      <c r="J74" s="3"/>
      <c r="K74" s="3"/>
      <c r="L74" s="3"/>
      <c r="M74" s="3"/>
      <c r="N74" s="3"/>
      <c r="O74" s="3"/>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row>
    <row r="75" spans="3:193" x14ac:dyDescent="0.25">
      <c r="C75" s="1"/>
      <c r="D75" s="3"/>
      <c r="E75" s="3"/>
      <c r="F75" s="3"/>
      <c r="G75" s="3"/>
      <c r="H75" s="8"/>
      <c r="I75" s="3"/>
      <c r="J75" s="3"/>
      <c r="K75" s="3"/>
      <c r="L75" s="3"/>
      <c r="M75" s="3"/>
      <c r="N75" s="3"/>
      <c r="O75" s="3"/>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row>
    <row r="76" spans="3:193" x14ac:dyDescent="0.25">
      <c r="C76" s="1"/>
      <c r="D76" s="3"/>
      <c r="E76" s="3"/>
      <c r="F76" s="3"/>
      <c r="G76" s="3"/>
      <c r="H76" s="8"/>
      <c r="I76" s="3"/>
      <c r="J76" s="3"/>
      <c r="K76" s="3"/>
      <c r="L76" s="3"/>
      <c r="M76" s="3"/>
      <c r="N76" s="3"/>
      <c r="O76" s="3"/>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row>
    <row r="77" spans="3:193" x14ac:dyDescent="0.25">
      <c r="C77" s="1"/>
      <c r="D77" s="3"/>
      <c r="E77" s="3"/>
      <c r="F77" s="3"/>
      <c r="G77" s="3"/>
      <c r="H77" s="8"/>
      <c r="I77" s="3"/>
      <c r="J77" s="3"/>
      <c r="K77" s="3"/>
      <c r="L77" s="3"/>
      <c r="M77" s="3"/>
      <c r="N77" s="3"/>
      <c r="O77" s="3"/>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row>
    <row r="78" spans="3:193" x14ac:dyDescent="0.25">
      <c r="C78" s="1"/>
      <c r="D78" s="3"/>
      <c r="E78" s="3"/>
      <c r="F78" s="3"/>
      <c r="G78" s="3"/>
      <c r="H78" s="8"/>
      <c r="I78" s="3"/>
      <c r="J78" s="3"/>
      <c r="K78" s="3"/>
      <c r="L78" s="3"/>
      <c r="M78" s="3"/>
      <c r="N78" s="3"/>
      <c r="O78" s="3"/>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row>
    <row r="79" spans="3:193" x14ac:dyDescent="0.25">
      <c r="C79" s="1"/>
      <c r="D79" s="3"/>
      <c r="E79" s="3"/>
      <c r="F79" s="3"/>
      <c r="G79" s="3"/>
      <c r="H79" s="8"/>
      <c r="I79" s="3"/>
      <c r="J79" s="3"/>
      <c r="K79" s="3"/>
      <c r="L79" s="3"/>
      <c r="M79" s="3"/>
      <c r="N79" s="3"/>
      <c r="O79" s="3"/>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row>
    <row r="80" spans="3:193" x14ac:dyDescent="0.25">
      <c r="C80" s="1"/>
      <c r="D80" s="3"/>
      <c r="E80" s="3"/>
      <c r="F80" s="3"/>
      <c r="G80" s="3"/>
      <c r="H80" s="8"/>
      <c r="I80" s="3"/>
      <c r="J80" s="3"/>
      <c r="K80" s="3"/>
      <c r="L80" s="3"/>
      <c r="M80" s="3"/>
      <c r="N80" s="3"/>
      <c r="O80" s="3"/>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row>
    <row r="81" spans="3:193" x14ac:dyDescent="0.25">
      <c r="C81" s="1"/>
      <c r="D81" s="3"/>
      <c r="E81" s="3"/>
      <c r="F81" s="3"/>
      <c r="G81" s="3"/>
      <c r="H81" s="8"/>
      <c r="I81" s="3"/>
      <c r="J81" s="3"/>
      <c r="K81" s="3"/>
      <c r="L81" s="3"/>
      <c r="M81" s="3"/>
      <c r="N81" s="3"/>
      <c r="O81" s="3"/>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row>
    <row r="82" spans="3:193" x14ac:dyDescent="0.25">
      <c r="C82" s="1"/>
      <c r="D82" s="3"/>
      <c r="E82" s="3"/>
      <c r="F82" s="3"/>
      <c r="G82" s="3"/>
      <c r="H82" s="8"/>
      <c r="I82" s="3"/>
      <c r="J82" s="3"/>
      <c r="K82" s="3"/>
      <c r="L82" s="3"/>
      <c r="M82" s="3"/>
      <c r="N82" s="3"/>
      <c r="O82" s="3"/>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row>
    <row r="83" spans="3:193" x14ac:dyDescent="0.25">
      <c r="C83" s="1"/>
      <c r="D83" s="3"/>
      <c r="E83" s="3"/>
      <c r="F83" s="3"/>
      <c r="G83" s="3"/>
      <c r="H83" s="8"/>
      <c r="I83" s="3"/>
      <c r="J83" s="3"/>
      <c r="K83" s="3"/>
      <c r="L83" s="3"/>
      <c r="M83" s="3"/>
      <c r="N83" s="3"/>
      <c r="O83" s="3"/>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row>
    <row r="84" spans="3:193" x14ac:dyDescent="0.25">
      <c r="C84" s="1"/>
      <c r="D84" s="3"/>
      <c r="E84" s="3"/>
      <c r="F84" s="3"/>
      <c r="G84" s="3"/>
      <c r="H84" s="8"/>
      <c r="I84" s="3"/>
      <c r="J84" s="3"/>
      <c r="K84" s="3"/>
      <c r="L84" s="3"/>
      <c r="M84" s="3"/>
      <c r="N84" s="3"/>
      <c r="O84" s="3"/>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row>
    <row r="85" spans="3:193" x14ac:dyDescent="0.25">
      <c r="C85" s="1"/>
      <c r="D85" s="3"/>
      <c r="E85" s="3"/>
      <c r="F85" s="3"/>
      <c r="G85" s="3"/>
      <c r="H85" s="8"/>
      <c r="I85" s="3"/>
      <c r="J85" s="3"/>
      <c r="K85" s="3"/>
      <c r="L85" s="3"/>
      <c r="M85" s="3"/>
      <c r="N85" s="3"/>
      <c r="O85" s="3"/>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row>
    <row r="86" spans="3:193" x14ac:dyDescent="0.25">
      <c r="C86" s="1"/>
      <c r="D86" s="3"/>
      <c r="E86" s="3"/>
      <c r="F86" s="3"/>
      <c r="G86" s="3"/>
      <c r="H86" s="8"/>
      <c r="I86" s="3"/>
      <c r="J86" s="3"/>
      <c r="K86" s="3"/>
      <c r="L86" s="3"/>
      <c r="M86" s="3"/>
      <c r="N86" s="3"/>
      <c r="O86" s="3"/>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row>
    <row r="87" spans="3:193" x14ac:dyDescent="0.25">
      <c r="C87" s="1"/>
      <c r="D87" s="3"/>
      <c r="E87" s="3"/>
      <c r="F87" s="3"/>
      <c r="G87" s="3"/>
      <c r="H87" s="8"/>
      <c r="I87" s="3"/>
      <c r="J87" s="3"/>
      <c r="K87" s="3"/>
      <c r="L87" s="3"/>
      <c r="M87" s="3"/>
      <c r="N87" s="3"/>
      <c r="O87" s="3"/>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row>
    <row r="88" spans="3:193" x14ac:dyDescent="0.25">
      <c r="C88" s="1"/>
      <c r="D88" s="3"/>
      <c r="E88" s="3"/>
      <c r="F88" s="3"/>
      <c r="G88" s="3"/>
      <c r="H88" s="8"/>
      <c r="I88" s="3"/>
      <c r="J88" s="3"/>
      <c r="K88" s="3"/>
      <c r="L88" s="3"/>
      <c r="M88" s="3"/>
      <c r="N88" s="3"/>
      <c r="O88" s="3"/>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row>
    <row r="89" spans="3:193" x14ac:dyDescent="0.25">
      <c r="C89" s="1"/>
      <c r="D89" s="3"/>
      <c r="E89" s="3"/>
      <c r="F89" s="3"/>
      <c r="G89" s="3"/>
      <c r="H89" s="8"/>
      <c r="I89" s="3"/>
      <c r="J89" s="3"/>
      <c r="K89" s="3"/>
      <c r="L89" s="3"/>
      <c r="M89" s="3"/>
      <c r="N89" s="3"/>
      <c r="O89" s="3"/>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row>
    <row r="90" spans="3:193" x14ac:dyDescent="0.25">
      <c r="C90" s="1"/>
      <c r="D90" s="3"/>
      <c r="E90" s="3"/>
      <c r="F90" s="3"/>
      <c r="G90" s="3"/>
      <c r="H90" s="8"/>
      <c r="I90" s="3"/>
      <c r="J90" s="3"/>
      <c r="K90" s="3"/>
      <c r="L90" s="3"/>
      <c r="M90" s="3"/>
      <c r="N90" s="3"/>
      <c r="O90" s="3"/>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row>
    <row r="91" spans="3:193" x14ac:dyDescent="0.25">
      <c r="C91" s="1"/>
      <c r="D91" s="3"/>
      <c r="E91" s="3"/>
      <c r="F91" s="3"/>
      <c r="G91" s="3"/>
      <c r="H91" s="8"/>
      <c r="I91" s="3"/>
      <c r="J91" s="3"/>
      <c r="K91" s="3"/>
      <c r="L91" s="3"/>
      <c r="M91" s="3"/>
      <c r="N91" s="3"/>
      <c r="O91" s="3"/>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row>
    <row r="92" spans="3:193" x14ac:dyDescent="0.25">
      <c r="C92" s="1"/>
      <c r="D92" s="3"/>
      <c r="E92" s="3"/>
      <c r="F92" s="3"/>
      <c r="G92" s="3"/>
      <c r="H92" s="8"/>
      <c r="I92" s="3"/>
      <c r="J92" s="3"/>
      <c r="K92" s="3"/>
      <c r="L92" s="3"/>
      <c r="M92" s="3"/>
      <c r="N92" s="3"/>
      <c r="O92" s="3"/>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row>
    <row r="93" spans="3:193" x14ac:dyDescent="0.25">
      <c r="C93" s="1"/>
      <c r="D93" s="3"/>
      <c r="E93" s="3"/>
      <c r="F93" s="3"/>
      <c r="G93" s="3"/>
      <c r="H93" s="8"/>
      <c r="I93" s="3"/>
      <c r="J93" s="3"/>
      <c r="K93" s="3"/>
      <c r="L93" s="3"/>
      <c r="M93" s="3"/>
      <c r="N93" s="3"/>
      <c r="O93" s="3"/>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row>
    <row r="94" spans="3:193" x14ac:dyDescent="0.25">
      <c r="C94" s="1"/>
      <c r="D94" s="3"/>
      <c r="E94" s="3"/>
      <c r="F94" s="3"/>
      <c r="G94" s="3"/>
      <c r="H94" s="8"/>
      <c r="I94" s="3"/>
      <c r="J94" s="3"/>
      <c r="K94" s="3"/>
      <c r="L94" s="3"/>
      <c r="M94" s="3"/>
      <c r="N94" s="3"/>
      <c r="O94" s="3"/>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row>
    <row r="95" spans="3:193" x14ac:dyDescent="0.25">
      <c r="C95" s="1"/>
      <c r="D95" s="3"/>
      <c r="E95" s="3"/>
      <c r="F95" s="3"/>
      <c r="G95" s="3"/>
      <c r="H95" s="8"/>
      <c r="I95" s="3"/>
      <c r="J95" s="3"/>
      <c r="K95" s="3"/>
      <c r="L95" s="3"/>
      <c r="M95" s="3"/>
      <c r="N95" s="3"/>
      <c r="O95" s="3"/>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row>
    <row r="96" spans="3:193" x14ac:dyDescent="0.25">
      <c r="C96" s="1"/>
      <c r="D96" s="3"/>
      <c r="E96" s="3"/>
      <c r="F96" s="3"/>
      <c r="G96" s="3"/>
      <c r="H96" s="8"/>
      <c r="I96" s="3"/>
      <c r="J96" s="3"/>
      <c r="K96" s="3"/>
      <c r="L96" s="3"/>
      <c r="M96" s="3"/>
      <c r="N96" s="3"/>
      <c r="O96" s="3"/>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row>
    <row r="97" spans="3:193" x14ac:dyDescent="0.25">
      <c r="C97" s="1"/>
      <c r="D97" s="3"/>
      <c r="E97" s="3"/>
      <c r="F97" s="3"/>
      <c r="G97" s="3"/>
      <c r="H97" s="8"/>
      <c r="I97" s="3"/>
      <c r="J97" s="3"/>
      <c r="K97" s="3"/>
      <c r="L97" s="3"/>
      <c r="M97" s="3"/>
      <c r="N97" s="3"/>
      <c r="O97" s="3"/>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row>
    <row r="98" spans="3:193" x14ac:dyDescent="0.25">
      <c r="C98" s="1"/>
      <c r="D98" s="3"/>
      <c r="E98" s="3"/>
      <c r="F98" s="3"/>
      <c r="G98" s="3"/>
      <c r="H98" s="8"/>
      <c r="I98" s="3"/>
      <c r="J98" s="3"/>
      <c r="K98" s="3"/>
      <c r="L98" s="3"/>
      <c r="M98" s="3"/>
      <c r="N98" s="3"/>
      <c r="O98" s="3"/>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row>
    <row r="99" spans="3:193" x14ac:dyDescent="0.25">
      <c r="C99" s="1"/>
      <c r="D99" s="3"/>
      <c r="E99" s="3"/>
      <c r="F99" s="3"/>
      <c r="G99" s="3"/>
      <c r="H99" s="8"/>
      <c r="I99" s="3"/>
      <c r="J99" s="3"/>
      <c r="K99" s="3"/>
      <c r="L99" s="3"/>
      <c r="M99" s="3"/>
      <c r="N99" s="3"/>
      <c r="O99" s="3"/>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row>
    <row r="100" spans="3:193" x14ac:dyDescent="0.25">
      <c r="C100" s="1"/>
      <c r="D100" s="3"/>
      <c r="E100" s="3"/>
      <c r="F100" s="3"/>
      <c r="G100" s="3"/>
      <c r="H100" s="8"/>
      <c r="I100" s="3"/>
      <c r="J100" s="3"/>
      <c r="K100" s="3"/>
      <c r="L100" s="3"/>
      <c r="M100" s="3"/>
      <c r="N100" s="3"/>
      <c r="O100" s="3"/>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row>
    <row r="101" spans="3:193" x14ac:dyDescent="0.25">
      <c r="C101" s="1"/>
      <c r="D101" s="3"/>
      <c r="E101" s="3"/>
      <c r="F101" s="3"/>
      <c r="G101" s="3"/>
      <c r="H101" s="8"/>
      <c r="I101" s="3"/>
      <c r="J101" s="3"/>
      <c r="K101" s="3"/>
      <c r="L101" s="3"/>
      <c r="M101" s="3"/>
      <c r="N101" s="3"/>
      <c r="O101" s="3"/>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row>
    <row r="102" spans="3:193" x14ac:dyDescent="0.25">
      <c r="C102" s="1"/>
      <c r="D102" s="3"/>
      <c r="E102" s="3"/>
      <c r="F102" s="3"/>
      <c r="G102" s="3"/>
      <c r="H102" s="8"/>
      <c r="I102" s="3"/>
      <c r="J102" s="3"/>
      <c r="K102" s="3"/>
      <c r="L102" s="3"/>
      <c r="M102" s="3"/>
      <c r="N102" s="3"/>
      <c r="O102" s="3"/>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row>
    <row r="103" spans="3:193" x14ac:dyDescent="0.25">
      <c r="C103" s="1"/>
      <c r="D103" s="3"/>
      <c r="E103" s="3"/>
      <c r="F103" s="3"/>
      <c r="G103" s="3"/>
      <c r="H103" s="8"/>
      <c r="I103" s="3"/>
      <c r="J103" s="3"/>
      <c r="K103" s="3"/>
      <c r="L103" s="3"/>
      <c r="M103" s="3"/>
      <c r="N103" s="3"/>
      <c r="O103" s="3"/>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row>
    <row r="104" spans="3:193" x14ac:dyDescent="0.25">
      <c r="C104" s="1"/>
      <c r="D104" s="3"/>
      <c r="E104" s="3"/>
      <c r="F104" s="3"/>
      <c r="G104" s="3"/>
      <c r="H104" s="8"/>
      <c r="I104" s="3"/>
      <c r="J104" s="3"/>
      <c r="K104" s="3"/>
      <c r="L104" s="3"/>
      <c r="M104" s="3"/>
      <c r="N104" s="3"/>
      <c r="O104" s="3"/>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row>
    <row r="105" spans="3:193" x14ac:dyDescent="0.25">
      <c r="C105" s="1"/>
      <c r="D105" s="3"/>
      <c r="E105" s="3"/>
      <c r="F105" s="3"/>
      <c r="G105" s="3"/>
      <c r="H105" s="8"/>
      <c r="I105" s="3"/>
      <c r="J105" s="3"/>
      <c r="K105" s="3"/>
      <c r="L105" s="3"/>
      <c r="M105" s="3"/>
      <c r="N105" s="3"/>
      <c r="O105" s="3"/>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row>
    <row r="106" spans="3:193" x14ac:dyDescent="0.25">
      <c r="C106" s="1"/>
      <c r="D106" s="3"/>
      <c r="E106" s="3"/>
      <c r="F106" s="3"/>
      <c r="G106" s="3"/>
      <c r="H106" s="8"/>
      <c r="I106" s="3"/>
      <c r="J106" s="3"/>
      <c r="K106" s="3"/>
      <c r="L106" s="3"/>
      <c r="M106" s="3"/>
      <c r="N106" s="3"/>
      <c r="O106" s="3"/>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row>
    <row r="107" spans="3:193" x14ac:dyDescent="0.25">
      <c r="C107" s="1"/>
      <c r="D107" s="3"/>
      <c r="E107" s="3"/>
      <c r="F107" s="3"/>
      <c r="G107" s="3"/>
      <c r="H107" s="8"/>
      <c r="I107" s="3"/>
      <c r="J107" s="3"/>
      <c r="K107" s="3"/>
      <c r="L107" s="3"/>
      <c r="M107" s="3"/>
      <c r="N107" s="3"/>
      <c r="O107" s="3"/>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row>
    <row r="108" spans="3:193" x14ac:dyDescent="0.25">
      <c r="C108" s="1"/>
      <c r="D108" s="3"/>
      <c r="E108" s="3"/>
      <c r="F108" s="3"/>
      <c r="G108" s="3"/>
      <c r="H108" s="8"/>
      <c r="I108" s="3"/>
      <c r="J108" s="3"/>
      <c r="K108" s="3"/>
      <c r="L108" s="3"/>
      <c r="M108" s="3"/>
      <c r="N108" s="3"/>
      <c r="O108" s="3"/>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row>
    <row r="109" spans="3:193" x14ac:dyDescent="0.25">
      <c r="C109" s="1"/>
      <c r="D109" s="3"/>
      <c r="E109" s="3"/>
      <c r="F109" s="3"/>
      <c r="G109" s="3"/>
      <c r="H109" s="8"/>
      <c r="I109" s="3"/>
      <c r="J109" s="3"/>
      <c r="K109" s="3"/>
      <c r="L109" s="3"/>
      <c r="M109" s="3"/>
      <c r="N109" s="3"/>
      <c r="O109" s="3"/>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row>
    <row r="110" spans="3:193" x14ac:dyDescent="0.25">
      <c r="C110" s="1"/>
      <c r="D110" s="3"/>
      <c r="E110" s="3"/>
      <c r="F110" s="3"/>
      <c r="G110" s="3"/>
      <c r="H110" s="8"/>
      <c r="I110" s="3"/>
      <c r="J110" s="3"/>
      <c r="K110" s="3"/>
      <c r="L110" s="3"/>
      <c r="M110" s="3"/>
      <c r="N110" s="3"/>
      <c r="O110" s="3"/>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row>
    <row r="111" spans="3:193" x14ac:dyDescent="0.25">
      <c r="C111" s="1"/>
      <c r="D111" s="3"/>
      <c r="E111" s="3"/>
      <c r="F111" s="3"/>
      <c r="G111" s="3"/>
      <c r="H111" s="8"/>
      <c r="I111" s="3"/>
      <c r="J111" s="3"/>
      <c r="K111" s="3"/>
      <c r="L111" s="3"/>
      <c r="M111" s="3"/>
      <c r="N111" s="3"/>
      <c r="O111" s="3"/>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row>
    <row r="112" spans="3:193" x14ac:dyDescent="0.25">
      <c r="C112" s="1"/>
      <c r="D112" s="3"/>
      <c r="E112" s="3"/>
      <c r="F112" s="3"/>
      <c r="G112" s="3"/>
      <c r="H112" s="8"/>
      <c r="I112" s="3"/>
      <c r="J112" s="3"/>
      <c r="K112" s="3"/>
      <c r="L112" s="3"/>
      <c r="M112" s="3"/>
      <c r="N112" s="3"/>
      <c r="O112" s="3"/>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row>
    <row r="113" spans="3:193" x14ac:dyDescent="0.25">
      <c r="C113" s="1"/>
      <c r="D113" s="3"/>
      <c r="E113" s="3"/>
      <c r="F113" s="3"/>
      <c r="G113" s="3"/>
      <c r="H113" s="8"/>
      <c r="I113" s="3"/>
      <c r="J113" s="3"/>
      <c r="K113" s="3"/>
      <c r="L113" s="3"/>
      <c r="M113" s="3"/>
      <c r="N113" s="3"/>
      <c r="O113" s="3"/>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row>
    <row r="114" spans="3:193" x14ac:dyDescent="0.25">
      <c r="C114" s="1"/>
      <c r="D114" s="3"/>
      <c r="E114" s="3"/>
      <c r="F114" s="3"/>
      <c r="G114" s="3"/>
      <c r="H114" s="8"/>
      <c r="I114" s="3"/>
      <c r="J114" s="3"/>
      <c r="K114" s="3"/>
      <c r="L114" s="3"/>
      <c r="M114" s="3"/>
      <c r="N114" s="3"/>
      <c r="O114" s="3"/>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row>
    <row r="115" spans="3:193" x14ac:dyDescent="0.25">
      <c r="C115" s="1"/>
      <c r="D115" s="3"/>
      <c r="E115" s="3"/>
      <c r="F115" s="3"/>
      <c r="G115" s="3"/>
      <c r="H115" s="8"/>
      <c r="I115" s="3"/>
      <c r="J115" s="3"/>
      <c r="K115" s="3"/>
      <c r="L115" s="3"/>
      <c r="M115" s="3"/>
      <c r="N115" s="3"/>
      <c r="O115" s="3"/>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row>
    <row r="116" spans="3:193" x14ac:dyDescent="0.25">
      <c r="C116" s="1"/>
      <c r="D116" s="3"/>
      <c r="E116" s="3"/>
      <c r="F116" s="3"/>
      <c r="G116" s="3"/>
      <c r="H116" s="8"/>
      <c r="I116" s="3"/>
      <c r="J116" s="3"/>
      <c r="K116" s="3"/>
      <c r="L116" s="3"/>
      <c r="M116" s="3"/>
      <c r="N116" s="3"/>
      <c r="O116" s="3"/>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row>
    <row r="117" spans="3:193" x14ac:dyDescent="0.25">
      <c r="C117" s="1"/>
      <c r="D117" s="3"/>
      <c r="E117" s="3"/>
      <c r="F117" s="3"/>
      <c r="G117" s="3"/>
      <c r="H117" s="8"/>
      <c r="I117" s="3"/>
      <c r="J117" s="3"/>
      <c r="K117" s="3"/>
      <c r="L117" s="3"/>
      <c r="M117" s="3"/>
      <c r="N117" s="3"/>
      <c r="O117" s="3"/>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row>
    <row r="118" spans="3:193" x14ac:dyDescent="0.25">
      <c r="C118" s="1"/>
      <c r="D118" s="3"/>
      <c r="E118" s="3"/>
      <c r="F118" s="3"/>
      <c r="G118" s="3"/>
      <c r="H118" s="8"/>
      <c r="I118" s="3"/>
      <c r="J118" s="3"/>
      <c r="K118" s="3"/>
      <c r="L118" s="3"/>
      <c r="M118" s="3"/>
      <c r="N118" s="3"/>
      <c r="O118" s="3"/>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row>
    <row r="119" spans="3:193" x14ac:dyDescent="0.25">
      <c r="C119" s="1"/>
      <c r="D119" s="3"/>
      <c r="E119" s="3"/>
      <c r="F119" s="3"/>
      <c r="G119" s="3"/>
      <c r="H119" s="8"/>
      <c r="I119" s="3"/>
      <c r="J119" s="3"/>
      <c r="K119" s="3"/>
      <c r="L119" s="3"/>
      <c r="M119" s="3"/>
      <c r="N119" s="3"/>
      <c r="O119" s="3"/>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row>
    <row r="120" spans="3:193" x14ac:dyDescent="0.25">
      <c r="C120" s="1"/>
      <c r="D120" s="3"/>
      <c r="E120" s="3"/>
      <c r="F120" s="3"/>
      <c r="G120" s="3"/>
      <c r="H120" s="8"/>
      <c r="I120" s="3"/>
      <c r="J120" s="3"/>
      <c r="K120" s="3"/>
      <c r="L120" s="3"/>
      <c r="M120" s="3"/>
      <c r="N120" s="3"/>
      <c r="O120" s="3"/>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row>
    <row r="121" spans="3:193" x14ac:dyDescent="0.25">
      <c r="C121" s="1"/>
      <c r="D121" s="3"/>
      <c r="E121" s="3"/>
      <c r="F121" s="3"/>
      <c r="G121" s="3"/>
      <c r="H121" s="8"/>
      <c r="I121" s="3"/>
      <c r="J121" s="3"/>
      <c r="K121" s="3"/>
      <c r="L121" s="3"/>
      <c r="M121" s="3"/>
      <c r="N121" s="3"/>
      <c r="O121" s="3"/>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row>
    <row r="122" spans="3:193" x14ac:dyDescent="0.25">
      <c r="C122" s="1"/>
      <c r="D122" s="3"/>
      <c r="E122" s="3"/>
      <c r="F122" s="3"/>
      <c r="G122" s="3"/>
      <c r="H122" s="8"/>
      <c r="I122" s="3"/>
      <c r="J122" s="3"/>
      <c r="K122" s="3"/>
      <c r="L122" s="3"/>
      <c r="M122" s="3"/>
      <c r="N122" s="3"/>
      <c r="O122" s="3"/>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row>
    <row r="123" spans="3:193" x14ac:dyDescent="0.25">
      <c r="C123" s="1"/>
      <c r="D123" s="3"/>
      <c r="E123" s="3"/>
      <c r="F123" s="3"/>
      <c r="G123" s="3"/>
      <c r="H123" s="8"/>
      <c r="I123" s="3"/>
      <c r="J123" s="3"/>
      <c r="K123" s="3"/>
      <c r="L123" s="3"/>
      <c r="M123" s="3"/>
      <c r="N123" s="3"/>
      <c r="O123" s="3"/>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row>
    <row r="124" spans="3:193" x14ac:dyDescent="0.25">
      <c r="C124" s="1"/>
      <c r="D124" s="3"/>
      <c r="E124" s="3"/>
      <c r="F124" s="3"/>
      <c r="G124" s="3"/>
      <c r="H124" s="8"/>
      <c r="I124" s="3"/>
      <c r="J124" s="3"/>
      <c r="K124" s="3"/>
      <c r="L124" s="3"/>
      <c r="M124" s="3"/>
      <c r="N124" s="3"/>
      <c r="O124" s="3"/>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row>
    <row r="125" spans="3:193" x14ac:dyDescent="0.25">
      <c r="C125" s="1"/>
      <c r="D125" s="3"/>
      <c r="E125" s="3"/>
      <c r="F125" s="3"/>
      <c r="G125" s="3"/>
      <c r="H125" s="8"/>
      <c r="I125" s="3"/>
      <c r="J125" s="3"/>
      <c r="K125" s="3"/>
      <c r="L125" s="3"/>
      <c r="M125" s="3"/>
      <c r="N125" s="3"/>
      <c r="O125" s="3"/>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row>
    <row r="126" spans="3:193" x14ac:dyDescent="0.25">
      <c r="C126" s="1"/>
      <c r="D126" s="3"/>
      <c r="E126" s="3"/>
      <c r="F126" s="3"/>
      <c r="G126" s="3"/>
      <c r="H126" s="8"/>
      <c r="I126" s="3"/>
      <c r="J126" s="3"/>
      <c r="K126" s="3"/>
      <c r="L126" s="3"/>
      <c r="M126" s="3"/>
      <c r="N126" s="3"/>
      <c r="O126" s="3"/>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row>
    <row r="127" spans="3:193" x14ac:dyDescent="0.25">
      <c r="C127" s="1"/>
      <c r="D127" s="3"/>
      <c r="E127" s="3"/>
      <c r="F127" s="3"/>
      <c r="G127" s="3"/>
      <c r="H127" s="8"/>
      <c r="I127" s="3"/>
      <c r="J127" s="3"/>
      <c r="K127" s="3"/>
      <c r="L127" s="3"/>
      <c r="M127" s="3"/>
      <c r="N127" s="3"/>
      <c r="O127" s="3"/>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row>
    <row r="128" spans="3:193" x14ac:dyDescent="0.25">
      <c r="C128" s="1"/>
      <c r="D128" s="3"/>
      <c r="E128" s="3"/>
      <c r="F128" s="3"/>
      <c r="G128" s="3"/>
      <c r="H128" s="8"/>
      <c r="I128" s="3"/>
      <c r="J128" s="3"/>
      <c r="K128" s="3"/>
      <c r="L128" s="3"/>
      <c r="M128" s="3"/>
      <c r="N128" s="3"/>
      <c r="O128" s="3"/>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row>
    <row r="129" spans="3:193" x14ac:dyDescent="0.25">
      <c r="C129" s="1"/>
      <c r="D129" s="3"/>
      <c r="E129" s="3"/>
      <c r="F129" s="3"/>
      <c r="G129" s="3"/>
      <c r="H129" s="8"/>
      <c r="I129" s="3"/>
      <c r="J129" s="3"/>
      <c r="K129" s="3"/>
      <c r="L129" s="3"/>
      <c r="M129" s="3"/>
      <c r="N129" s="3"/>
      <c r="O129" s="3"/>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row>
    <row r="130" spans="3:193" x14ac:dyDescent="0.25">
      <c r="C130" s="1"/>
      <c r="D130" s="3"/>
      <c r="E130" s="3"/>
      <c r="F130" s="3"/>
      <c r="G130" s="3"/>
      <c r="H130" s="8"/>
      <c r="I130" s="3"/>
      <c r="J130" s="3"/>
      <c r="K130" s="3"/>
      <c r="L130" s="3"/>
      <c r="M130" s="3"/>
      <c r="N130" s="3"/>
      <c r="O130" s="3"/>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row>
    <row r="131" spans="3:193" x14ac:dyDescent="0.25">
      <c r="C131" s="1"/>
      <c r="D131" s="3"/>
      <c r="E131" s="3"/>
      <c r="F131" s="3"/>
      <c r="G131" s="3"/>
      <c r="H131" s="8"/>
      <c r="I131" s="3"/>
      <c r="J131" s="3"/>
      <c r="K131" s="3"/>
      <c r="L131" s="3"/>
      <c r="M131" s="3"/>
      <c r="N131" s="3"/>
      <c r="O131" s="3"/>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row>
    <row r="132" spans="3:193" x14ac:dyDescent="0.25">
      <c r="C132" s="1"/>
      <c r="D132" s="3"/>
      <c r="E132" s="3"/>
      <c r="F132" s="3"/>
      <c r="G132" s="3"/>
      <c r="H132" s="8"/>
      <c r="I132" s="3"/>
      <c r="J132" s="3"/>
      <c r="K132" s="3"/>
      <c r="L132" s="3"/>
      <c r="M132" s="3"/>
      <c r="N132" s="3"/>
      <c r="O132" s="3"/>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row>
    <row r="133" spans="3:193" x14ac:dyDescent="0.25">
      <c r="C133" s="1"/>
      <c r="D133" s="3"/>
      <c r="E133" s="3"/>
      <c r="F133" s="3"/>
      <c r="G133" s="3"/>
      <c r="H133" s="8"/>
      <c r="I133" s="3"/>
      <c r="J133" s="3"/>
      <c r="K133" s="3"/>
      <c r="L133" s="3"/>
      <c r="M133" s="3"/>
      <c r="N133" s="3"/>
      <c r="O133" s="3"/>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row>
    <row r="134" spans="3:193" x14ac:dyDescent="0.25">
      <c r="C134" s="1"/>
      <c r="D134" s="3"/>
      <c r="E134" s="3"/>
      <c r="F134" s="3"/>
      <c r="G134" s="3"/>
      <c r="H134" s="8"/>
      <c r="I134" s="3"/>
      <c r="J134" s="3"/>
      <c r="K134" s="3"/>
      <c r="L134" s="3"/>
      <c r="M134" s="3"/>
      <c r="N134" s="3"/>
      <c r="O134" s="3"/>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row>
    <row r="135" spans="3:193" x14ac:dyDescent="0.25">
      <c r="C135" s="1"/>
      <c r="D135" s="3"/>
      <c r="E135" s="3"/>
      <c r="F135" s="3"/>
      <c r="G135" s="3"/>
      <c r="H135" s="8"/>
      <c r="I135" s="3"/>
      <c r="J135" s="3"/>
      <c r="K135" s="3"/>
      <c r="L135" s="3"/>
      <c r="M135" s="3"/>
      <c r="N135" s="3"/>
      <c r="O135" s="3"/>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row>
    <row r="136" spans="3:193" x14ac:dyDescent="0.25">
      <c r="C136" s="1"/>
      <c r="D136" s="3"/>
      <c r="E136" s="3"/>
      <c r="F136" s="3"/>
      <c r="G136" s="3"/>
      <c r="H136" s="8"/>
      <c r="I136" s="3"/>
      <c r="J136" s="3"/>
      <c r="K136" s="3"/>
      <c r="L136" s="3"/>
      <c r="M136" s="3"/>
      <c r="N136" s="3"/>
      <c r="O136" s="3"/>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row>
    <row r="137" spans="3:193" x14ac:dyDescent="0.25">
      <c r="C137" s="1"/>
      <c r="D137" s="3"/>
      <c r="E137" s="3"/>
      <c r="F137" s="3"/>
      <c r="G137" s="3"/>
      <c r="H137" s="8"/>
      <c r="I137" s="3"/>
      <c r="J137" s="3"/>
      <c r="K137" s="3"/>
      <c r="L137" s="3"/>
      <c r="M137" s="3"/>
      <c r="N137" s="3"/>
      <c r="O137" s="3"/>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row>
    <row r="138" spans="3:193" x14ac:dyDescent="0.25">
      <c r="C138" s="1"/>
      <c r="D138" s="3"/>
      <c r="E138" s="3"/>
      <c r="F138" s="3"/>
      <c r="G138" s="3"/>
      <c r="H138" s="8"/>
      <c r="I138" s="3"/>
      <c r="J138" s="3"/>
      <c r="K138" s="3"/>
      <c r="L138" s="3"/>
      <c r="M138" s="3"/>
      <c r="N138" s="3"/>
      <c r="O138" s="3"/>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row>
    <row r="139" spans="3:193" x14ac:dyDescent="0.25">
      <c r="C139" s="1"/>
      <c r="D139" s="3"/>
      <c r="E139" s="3"/>
      <c r="F139" s="3"/>
      <c r="G139" s="3"/>
      <c r="H139" s="8"/>
      <c r="I139" s="3"/>
      <c r="J139" s="3"/>
      <c r="K139" s="3"/>
      <c r="L139" s="3"/>
      <c r="M139" s="3"/>
      <c r="N139" s="3"/>
      <c r="O139" s="3"/>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row>
    <row r="140" spans="3:193" x14ac:dyDescent="0.25">
      <c r="C140" s="1"/>
      <c r="D140" s="3"/>
      <c r="E140" s="3"/>
      <c r="F140" s="3"/>
      <c r="G140" s="3"/>
      <c r="H140" s="8"/>
      <c r="I140" s="3"/>
      <c r="J140" s="3"/>
      <c r="K140" s="3"/>
      <c r="L140" s="3"/>
      <c r="M140" s="3"/>
      <c r="N140" s="3"/>
      <c r="O140" s="3"/>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row>
    <row r="141" spans="3:193" x14ac:dyDescent="0.25">
      <c r="C141" s="1"/>
      <c r="D141" s="3"/>
      <c r="E141" s="3"/>
      <c r="F141" s="3"/>
      <c r="G141" s="3"/>
      <c r="H141" s="8"/>
      <c r="I141" s="3"/>
      <c r="J141" s="3"/>
      <c r="K141" s="3"/>
      <c r="L141" s="3"/>
      <c r="M141" s="3"/>
      <c r="N141" s="3"/>
      <c r="O141" s="3"/>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row>
    <row r="142" spans="3:193" x14ac:dyDescent="0.25">
      <c r="C142" s="1"/>
      <c r="D142" s="3"/>
      <c r="E142" s="3"/>
      <c r="F142" s="3"/>
      <c r="G142" s="3"/>
      <c r="H142" s="8"/>
      <c r="I142" s="3"/>
      <c r="J142" s="3"/>
      <c r="K142" s="3"/>
      <c r="L142" s="3"/>
      <c r="M142" s="3"/>
      <c r="N142" s="3"/>
      <c r="O142" s="3"/>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row>
    <row r="143" spans="3:193" x14ac:dyDescent="0.25">
      <c r="C143" s="1"/>
      <c r="D143" s="3"/>
      <c r="E143" s="3"/>
      <c r="F143" s="3"/>
      <c r="G143" s="3"/>
      <c r="H143" s="8"/>
      <c r="I143" s="3"/>
      <c r="J143" s="3"/>
      <c r="K143" s="3"/>
      <c r="L143" s="3"/>
      <c r="M143" s="3"/>
      <c r="N143" s="3"/>
      <c r="O143" s="3"/>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row>
    <row r="144" spans="3:193" x14ac:dyDescent="0.25">
      <c r="C144" s="1"/>
      <c r="D144" s="3"/>
      <c r="E144" s="3"/>
      <c r="F144" s="3"/>
      <c r="G144" s="3"/>
      <c r="H144" s="8"/>
      <c r="I144" s="3"/>
      <c r="J144" s="3"/>
      <c r="K144" s="3"/>
      <c r="L144" s="3"/>
      <c r="M144" s="3"/>
      <c r="N144" s="3"/>
      <c r="O144" s="3"/>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row>
    <row r="145" spans="3:193" x14ac:dyDescent="0.25">
      <c r="C145" s="1"/>
      <c r="D145" s="3"/>
      <c r="E145" s="3"/>
      <c r="F145" s="3"/>
      <c r="G145" s="3"/>
      <c r="H145" s="8"/>
      <c r="I145" s="3"/>
      <c r="J145" s="3"/>
      <c r="K145" s="3"/>
      <c r="L145" s="3"/>
      <c r="M145" s="3"/>
      <c r="N145" s="3"/>
      <c r="O145" s="3"/>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row>
    <row r="146" spans="3:193" x14ac:dyDescent="0.25">
      <c r="C146" s="1"/>
      <c r="D146" s="3"/>
      <c r="E146" s="3"/>
      <c r="F146" s="3"/>
      <c r="G146" s="3"/>
      <c r="H146" s="8"/>
      <c r="I146" s="3"/>
      <c r="J146" s="3"/>
      <c r="K146" s="3"/>
      <c r="L146" s="3"/>
      <c r="M146" s="3"/>
      <c r="N146" s="3"/>
      <c r="O146" s="3"/>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row>
    <row r="147" spans="3:193" x14ac:dyDescent="0.25">
      <c r="C147" s="1"/>
      <c r="D147" s="3"/>
      <c r="E147" s="3"/>
      <c r="F147" s="3"/>
      <c r="G147" s="3"/>
      <c r="H147" s="8"/>
      <c r="I147" s="3"/>
      <c r="J147" s="3"/>
      <c r="K147" s="3"/>
      <c r="L147" s="3"/>
      <c r="M147" s="3"/>
      <c r="N147" s="3"/>
      <c r="O147" s="3"/>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row>
    <row r="148" spans="3:193" x14ac:dyDescent="0.25">
      <c r="C148" s="1"/>
      <c r="D148" s="3"/>
      <c r="E148" s="3"/>
      <c r="F148" s="3"/>
      <c r="G148" s="3"/>
      <c r="H148" s="8"/>
      <c r="I148" s="3"/>
      <c r="J148" s="3"/>
      <c r="K148" s="3"/>
      <c r="L148" s="3"/>
      <c r="M148" s="3"/>
      <c r="N148" s="3"/>
      <c r="O148" s="3"/>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row>
    <row r="149" spans="3:193" x14ac:dyDescent="0.25">
      <c r="C149" s="1"/>
      <c r="D149" s="3"/>
      <c r="E149" s="3"/>
      <c r="F149" s="3"/>
      <c r="G149" s="3"/>
      <c r="H149" s="8"/>
      <c r="I149" s="3"/>
      <c r="J149" s="3"/>
      <c r="K149" s="3"/>
      <c r="L149" s="3"/>
      <c r="M149" s="3"/>
      <c r="N149" s="3"/>
      <c r="O149" s="3"/>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row>
    <row r="150" spans="3:193" x14ac:dyDescent="0.25">
      <c r="C150" s="1"/>
      <c r="D150" s="3"/>
      <c r="E150" s="3"/>
      <c r="F150" s="3"/>
      <c r="G150" s="3"/>
      <c r="H150" s="8"/>
      <c r="I150" s="3"/>
      <c r="J150" s="3"/>
      <c r="K150" s="3"/>
      <c r="L150" s="3"/>
      <c r="M150" s="3"/>
      <c r="N150" s="3"/>
      <c r="O150" s="3"/>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row>
    <row r="151" spans="3:193" x14ac:dyDescent="0.25">
      <c r="C151" s="1"/>
      <c r="D151" s="3"/>
      <c r="E151" s="3"/>
      <c r="F151" s="3"/>
      <c r="G151" s="3"/>
      <c r="H151" s="8"/>
      <c r="I151" s="3"/>
      <c r="J151" s="3"/>
      <c r="K151" s="3"/>
      <c r="L151" s="3"/>
      <c r="M151" s="3"/>
      <c r="N151" s="3"/>
      <c r="O151" s="3"/>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row>
    <row r="152" spans="3:193" x14ac:dyDescent="0.25">
      <c r="C152" s="1"/>
      <c r="D152" s="3"/>
      <c r="E152" s="3"/>
      <c r="F152" s="3"/>
      <c r="G152" s="3"/>
      <c r="H152" s="8"/>
      <c r="I152" s="3"/>
      <c r="J152" s="3"/>
      <c r="K152" s="3"/>
      <c r="L152" s="3"/>
      <c r="M152" s="3"/>
      <c r="N152" s="3"/>
      <c r="O152" s="3"/>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row>
    <row r="153" spans="3:193" x14ac:dyDescent="0.25">
      <c r="C153" s="1"/>
      <c r="D153" s="3"/>
      <c r="E153" s="3"/>
      <c r="F153" s="3"/>
      <c r="G153" s="3"/>
      <c r="H153" s="8"/>
      <c r="I153" s="3"/>
      <c r="J153" s="3"/>
      <c r="K153" s="3"/>
      <c r="L153" s="3"/>
      <c r="M153" s="3"/>
      <c r="N153" s="3"/>
      <c r="O153" s="3"/>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row>
    <row r="154" spans="3:193" x14ac:dyDescent="0.25">
      <c r="C154" s="1"/>
      <c r="D154" s="3"/>
      <c r="E154" s="3"/>
      <c r="F154" s="3"/>
      <c r="G154" s="3"/>
      <c r="H154" s="8"/>
      <c r="I154" s="3"/>
      <c r="J154" s="3"/>
      <c r="K154" s="3"/>
      <c r="L154" s="3"/>
      <c r="M154" s="3"/>
      <c r="N154" s="3"/>
      <c r="O154" s="3"/>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row>
    <row r="155" spans="3:193" x14ac:dyDescent="0.25">
      <c r="C155" s="1"/>
      <c r="D155" s="3"/>
      <c r="E155" s="3"/>
      <c r="F155" s="3"/>
      <c r="G155" s="3"/>
      <c r="H155" s="8"/>
      <c r="I155" s="3"/>
      <c r="J155" s="3"/>
      <c r="K155" s="3"/>
      <c r="L155" s="3"/>
      <c r="M155" s="3"/>
      <c r="N155" s="3"/>
      <c r="O155" s="3"/>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row>
    <row r="156" spans="3:193" x14ac:dyDescent="0.25">
      <c r="C156" s="1"/>
      <c r="D156" s="3"/>
      <c r="E156" s="3"/>
      <c r="F156" s="3"/>
      <c r="G156" s="3"/>
      <c r="H156" s="8"/>
      <c r="I156" s="3"/>
      <c r="J156" s="3"/>
      <c r="K156" s="3"/>
      <c r="L156" s="3"/>
      <c r="M156" s="3"/>
      <c r="N156" s="3"/>
      <c r="O156" s="3"/>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row>
    <row r="157" spans="3:193" x14ac:dyDescent="0.25">
      <c r="C157" s="1"/>
      <c r="D157" s="3"/>
      <c r="E157" s="3"/>
      <c r="F157" s="3"/>
      <c r="G157" s="3"/>
      <c r="H157" s="8"/>
      <c r="I157" s="3"/>
      <c r="J157" s="3"/>
      <c r="K157" s="3"/>
      <c r="L157" s="3"/>
      <c r="M157" s="3"/>
      <c r="N157" s="3"/>
      <c r="O157" s="3"/>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row>
    <row r="158" spans="3:193" x14ac:dyDescent="0.25">
      <c r="C158" s="1"/>
      <c r="D158" s="3"/>
      <c r="E158" s="3"/>
      <c r="F158" s="3"/>
      <c r="G158" s="3"/>
      <c r="H158" s="8"/>
      <c r="I158" s="3"/>
      <c r="J158" s="3"/>
      <c r="K158" s="3"/>
      <c r="L158" s="3"/>
      <c r="M158" s="3"/>
      <c r="N158" s="3"/>
      <c r="O158" s="3"/>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row>
    <row r="159" spans="3:193" x14ac:dyDescent="0.25">
      <c r="C159" s="1"/>
      <c r="D159" s="3"/>
      <c r="E159" s="3"/>
      <c r="F159" s="3"/>
      <c r="G159" s="3"/>
      <c r="H159" s="8"/>
      <c r="I159" s="3"/>
      <c r="J159" s="3"/>
      <c r="K159" s="3"/>
      <c r="L159" s="3"/>
      <c r="M159" s="3"/>
      <c r="N159" s="3"/>
      <c r="O159" s="3"/>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row>
    <row r="160" spans="3:193" x14ac:dyDescent="0.25">
      <c r="C160" s="1"/>
      <c r="D160" s="3"/>
      <c r="E160" s="3"/>
      <c r="F160" s="3"/>
      <c r="G160" s="3"/>
      <c r="H160" s="8"/>
      <c r="I160" s="3"/>
      <c r="J160" s="3"/>
      <c r="K160" s="3"/>
      <c r="L160" s="3"/>
      <c r="M160" s="3"/>
      <c r="N160" s="3"/>
      <c r="O160" s="3"/>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row>
    <row r="161" spans="3:193" x14ac:dyDescent="0.25">
      <c r="C161" s="1"/>
      <c r="D161" s="3"/>
      <c r="E161" s="3"/>
      <c r="F161" s="3"/>
      <c r="G161" s="3"/>
      <c r="H161" s="8"/>
      <c r="I161" s="3"/>
      <c r="J161" s="3"/>
      <c r="K161" s="3"/>
      <c r="L161" s="3"/>
      <c r="M161" s="3"/>
      <c r="N161" s="3"/>
      <c r="O161" s="3"/>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row>
    <row r="162" spans="3:193" x14ac:dyDescent="0.25">
      <c r="C162" s="1"/>
      <c r="D162" s="3"/>
      <c r="E162" s="3"/>
      <c r="F162" s="3"/>
      <c r="G162" s="3"/>
      <c r="H162" s="8"/>
      <c r="I162" s="3"/>
      <c r="J162" s="3"/>
      <c r="K162" s="3"/>
      <c r="L162" s="3"/>
      <c r="M162" s="3"/>
      <c r="N162" s="3"/>
      <c r="O162" s="3"/>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row>
    <row r="163" spans="3:193" x14ac:dyDescent="0.25">
      <c r="C163" s="1"/>
      <c r="D163" s="3"/>
      <c r="E163" s="3"/>
      <c r="F163" s="3"/>
      <c r="G163" s="3"/>
      <c r="H163" s="8"/>
      <c r="I163" s="3"/>
      <c r="J163" s="3"/>
      <c r="K163" s="3"/>
      <c r="L163" s="3"/>
      <c r="M163" s="3"/>
      <c r="N163" s="3"/>
      <c r="O163" s="3"/>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row>
    <row r="164" spans="3:193" x14ac:dyDescent="0.25">
      <c r="C164" s="1"/>
      <c r="D164" s="3"/>
      <c r="E164" s="3"/>
      <c r="F164" s="3"/>
      <c r="G164" s="3"/>
      <c r="H164" s="8"/>
      <c r="I164" s="3"/>
      <c r="J164" s="3"/>
      <c r="K164" s="3"/>
      <c r="L164" s="3"/>
      <c r="M164" s="3"/>
      <c r="N164" s="3"/>
      <c r="O164" s="3"/>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row>
    <row r="165" spans="3:193" x14ac:dyDescent="0.25">
      <c r="C165" s="1"/>
      <c r="D165" s="3"/>
      <c r="E165" s="3"/>
      <c r="F165" s="3"/>
      <c r="G165" s="3"/>
      <c r="H165" s="8"/>
      <c r="I165" s="3"/>
      <c r="J165" s="3"/>
      <c r="K165" s="3"/>
      <c r="L165" s="3"/>
      <c r="M165" s="3"/>
      <c r="N165" s="3"/>
      <c r="O165" s="3"/>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row>
    <row r="166" spans="3:193" x14ac:dyDescent="0.25">
      <c r="C166" s="1"/>
      <c r="D166" s="3"/>
      <c r="E166" s="3"/>
      <c r="F166" s="3"/>
      <c r="G166" s="3"/>
      <c r="H166" s="8"/>
      <c r="I166" s="3"/>
      <c r="J166" s="3"/>
      <c r="K166" s="3"/>
      <c r="L166" s="3"/>
      <c r="M166" s="3"/>
      <c r="N166" s="3"/>
      <c r="O166" s="3"/>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row>
    <row r="167" spans="3:193" x14ac:dyDescent="0.25">
      <c r="C167" s="1"/>
      <c r="D167" s="3"/>
      <c r="E167" s="3"/>
      <c r="F167" s="3"/>
      <c r="G167" s="3"/>
      <c r="H167" s="8"/>
      <c r="I167" s="3"/>
      <c r="J167" s="3"/>
      <c r="K167" s="3"/>
      <c r="L167" s="3"/>
      <c r="M167" s="3"/>
      <c r="N167" s="3"/>
      <c r="O167" s="3"/>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row>
    <row r="168" spans="3:193" x14ac:dyDescent="0.25">
      <c r="C168" s="1"/>
      <c r="D168" s="3"/>
      <c r="E168" s="3"/>
      <c r="F168" s="3"/>
      <c r="G168" s="3"/>
      <c r="H168" s="8"/>
      <c r="I168" s="3"/>
      <c r="J168" s="3"/>
      <c r="K168" s="3"/>
      <c r="L168" s="3"/>
      <c r="M168" s="3"/>
      <c r="N168" s="3"/>
      <c r="O168" s="3"/>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row>
    <row r="169" spans="3:193" x14ac:dyDescent="0.25">
      <c r="C169" s="1"/>
      <c r="D169" s="3"/>
      <c r="E169" s="3"/>
      <c r="F169" s="3"/>
      <c r="G169" s="3"/>
      <c r="H169" s="8"/>
      <c r="I169" s="3"/>
      <c r="J169" s="3"/>
      <c r="K169" s="3"/>
      <c r="L169" s="3"/>
      <c r="M169" s="3"/>
      <c r="N169" s="3"/>
      <c r="O169" s="3"/>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row>
    <row r="170" spans="3:193" x14ac:dyDescent="0.25">
      <c r="C170" s="1"/>
      <c r="D170" s="3"/>
      <c r="E170" s="3"/>
      <c r="F170" s="3"/>
      <c r="G170" s="3"/>
      <c r="H170" s="8"/>
      <c r="I170" s="3"/>
      <c r="J170" s="3"/>
      <c r="K170" s="3"/>
      <c r="L170" s="3"/>
      <c r="M170" s="3"/>
      <c r="N170" s="3"/>
      <c r="O170" s="3"/>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row>
    <row r="171" spans="3:193" x14ac:dyDescent="0.25">
      <c r="C171" s="1"/>
      <c r="D171" s="3"/>
      <c r="E171" s="3"/>
      <c r="F171" s="3"/>
      <c r="G171" s="3"/>
      <c r="H171" s="8"/>
      <c r="I171" s="3"/>
      <c r="J171" s="3"/>
      <c r="K171" s="3"/>
      <c r="L171" s="3"/>
      <c r="M171" s="3"/>
      <c r="N171" s="3"/>
      <c r="O171" s="3"/>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row>
    <row r="172" spans="3:193" x14ac:dyDescent="0.25">
      <c r="C172" s="1"/>
      <c r="D172" s="3"/>
      <c r="E172" s="3"/>
      <c r="F172" s="3"/>
      <c r="G172" s="3"/>
      <c r="H172" s="8"/>
      <c r="I172" s="3"/>
      <c r="J172" s="3"/>
      <c r="K172" s="3"/>
      <c r="L172" s="3"/>
      <c r="M172" s="3"/>
      <c r="N172" s="3"/>
      <c r="O172" s="3"/>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row>
    <row r="173" spans="3:193" x14ac:dyDescent="0.25">
      <c r="C173" s="1"/>
      <c r="D173" s="3"/>
      <c r="E173" s="3"/>
      <c r="F173" s="3"/>
      <c r="G173" s="3"/>
      <c r="H173" s="8"/>
      <c r="I173" s="3"/>
      <c r="J173" s="3"/>
      <c r="K173" s="3"/>
      <c r="L173" s="3"/>
      <c r="M173" s="3"/>
      <c r="N173" s="3"/>
      <c r="O173" s="3"/>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row>
    <row r="174" spans="3:193" x14ac:dyDescent="0.25">
      <c r="C174" s="1"/>
      <c r="D174" s="3"/>
      <c r="E174" s="3"/>
      <c r="F174" s="3"/>
      <c r="G174" s="3"/>
      <c r="H174" s="8"/>
      <c r="I174" s="3"/>
      <c r="J174" s="3"/>
      <c r="K174" s="3"/>
      <c r="L174" s="3"/>
      <c r="M174" s="3"/>
      <c r="N174" s="3"/>
      <c r="O174" s="3"/>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row>
    <row r="175" spans="3:193" x14ac:dyDescent="0.25">
      <c r="C175" s="1"/>
      <c r="D175" s="3"/>
      <c r="E175" s="3"/>
      <c r="F175" s="3"/>
      <c r="G175" s="3"/>
      <c r="H175" s="8"/>
      <c r="I175" s="3"/>
      <c r="J175" s="3"/>
      <c r="K175" s="3"/>
      <c r="L175" s="3"/>
      <c r="M175" s="3"/>
      <c r="N175" s="3"/>
      <c r="O175" s="3"/>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row>
    <row r="176" spans="3:193" x14ac:dyDescent="0.25">
      <c r="C176" s="1"/>
      <c r="D176" s="3"/>
      <c r="E176" s="3"/>
      <c r="F176" s="3"/>
      <c r="G176" s="3"/>
      <c r="H176" s="8"/>
      <c r="I176" s="3"/>
      <c r="J176" s="3"/>
      <c r="K176" s="3"/>
      <c r="L176" s="3"/>
      <c r="M176" s="3"/>
      <c r="N176" s="3"/>
      <c r="O176" s="3"/>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row>
    <row r="177" spans="3:193" x14ac:dyDescent="0.25">
      <c r="C177" s="1"/>
      <c r="D177" s="3"/>
      <c r="E177" s="3"/>
      <c r="F177" s="3"/>
      <c r="G177" s="3"/>
      <c r="H177" s="8"/>
      <c r="I177" s="3"/>
      <c r="J177" s="3"/>
      <c r="K177" s="3"/>
      <c r="L177" s="3"/>
      <c r="M177" s="3"/>
      <c r="N177" s="3"/>
      <c r="O177" s="3"/>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row>
    <row r="178" spans="3:193" x14ac:dyDescent="0.25">
      <c r="C178" s="1"/>
      <c r="D178" s="3"/>
      <c r="E178" s="3"/>
      <c r="F178" s="3"/>
      <c r="G178" s="3"/>
      <c r="H178" s="8"/>
      <c r="I178" s="3"/>
      <c r="J178" s="3"/>
      <c r="K178" s="3"/>
      <c r="L178" s="3"/>
      <c r="M178" s="3"/>
      <c r="N178" s="3"/>
      <c r="O178" s="3"/>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row>
    <row r="179" spans="3:193" x14ac:dyDescent="0.25">
      <c r="C179" s="1"/>
      <c r="D179" s="3"/>
      <c r="E179" s="3"/>
      <c r="F179" s="3"/>
      <c r="G179" s="3"/>
      <c r="H179" s="8"/>
      <c r="I179" s="3"/>
      <c r="J179" s="3"/>
      <c r="K179" s="3"/>
      <c r="L179" s="3"/>
      <c r="M179" s="3"/>
      <c r="N179" s="3"/>
      <c r="O179" s="3"/>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row>
    <row r="180" spans="3:193" x14ac:dyDescent="0.25">
      <c r="C180" s="1"/>
      <c r="D180" s="3"/>
      <c r="E180" s="3"/>
      <c r="F180" s="3"/>
      <c r="G180" s="3"/>
      <c r="H180" s="8"/>
      <c r="I180" s="3"/>
      <c r="J180" s="3"/>
      <c r="K180" s="3"/>
      <c r="L180" s="3"/>
      <c r="M180" s="3"/>
      <c r="N180" s="3"/>
      <c r="O180" s="3"/>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row>
    <row r="181" spans="3:193" x14ac:dyDescent="0.25">
      <c r="C181" s="1"/>
      <c r="D181" s="3"/>
      <c r="E181" s="3"/>
      <c r="F181" s="3"/>
      <c r="G181" s="3"/>
      <c r="H181" s="8"/>
      <c r="I181" s="3"/>
      <c r="J181" s="3"/>
      <c r="K181" s="3"/>
      <c r="L181" s="3"/>
      <c r="M181" s="3"/>
      <c r="N181" s="3"/>
      <c r="O181" s="3"/>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row>
    <row r="182" spans="3:193" x14ac:dyDescent="0.25">
      <c r="C182" s="1"/>
      <c r="D182" s="3"/>
      <c r="E182" s="3"/>
      <c r="F182" s="3"/>
      <c r="G182" s="3"/>
      <c r="H182" s="8"/>
      <c r="I182" s="3"/>
      <c r="J182" s="3"/>
      <c r="K182" s="3"/>
      <c r="L182" s="3"/>
      <c r="M182" s="3"/>
      <c r="N182" s="3"/>
      <c r="O182" s="3"/>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row>
    <row r="183" spans="3:193" x14ac:dyDescent="0.25">
      <c r="C183" s="1"/>
      <c r="D183" s="3"/>
      <c r="E183" s="3"/>
      <c r="F183" s="3"/>
      <c r="G183" s="3"/>
      <c r="H183" s="8"/>
      <c r="I183" s="3"/>
      <c r="J183" s="3"/>
      <c r="K183" s="3"/>
      <c r="L183" s="3"/>
      <c r="M183" s="3"/>
      <c r="N183" s="3"/>
      <c r="O183" s="3"/>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row>
    <row r="184" spans="3:193" x14ac:dyDescent="0.25">
      <c r="C184" s="1"/>
      <c r="D184" s="3"/>
      <c r="E184" s="3"/>
      <c r="F184" s="3"/>
      <c r="G184" s="3"/>
      <c r="H184" s="8"/>
      <c r="I184" s="3"/>
      <c r="J184" s="3"/>
      <c r="K184" s="3"/>
      <c r="L184" s="3"/>
      <c r="M184" s="3"/>
      <c r="N184" s="3"/>
      <c r="O184" s="3"/>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row>
    <row r="185" spans="3:193" x14ac:dyDescent="0.25">
      <c r="C185" s="1"/>
      <c r="D185" s="3"/>
      <c r="E185" s="3"/>
      <c r="F185" s="3"/>
      <c r="G185" s="3"/>
      <c r="H185" s="8"/>
      <c r="I185" s="3"/>
      <c r="J185" s="3"/>
      <c r="K185" s="3"/>
      <c r="L185" s="3"/>
      <c r="M185" s="3"/>
      <c r="N185" s="3"/>
      <c r="O185" s="3"/>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row>
    <row r="186" spans="3:193" x14ac:dyDescent="0.25">
      <c r="C186" s="1"/>
      <c r="D186" s="3"/>
      <c r="E186" s="3"/>
      <c r="F186" s="3"/>
      <c r="G186" s="3"/>
      <c r="H186" s="8"/>
      <c r="I186" s="3"/>
      <c r="J186" s="3"/>
      <c r="K186" s="3"/>
      <c r="L186" s="3"/>
      <c r="M186" s="3"/>
      <c r="N186" s="3"/>
      <c r="O186" s="3"/>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row>
    <row r="187" spans="3:193" x14ac:dyDescent="0.25">
      <c r="C187" s="1"/>
      <c r="D187" s="3"/>
      <c r="E187" s="3"/>
      <c r="F187" s="3"/>
      <c r="G187" s="3"/>
      <c r="H187" s="8"/>
      <c r="I187" s="3"/>
      <c r="J187" s="3"/>
      <c r="K187" s="3"/>
      <c r="L187" s="3"/>
      <c r="M187" s="3"/>
      <c r="N187" s="3"/>
      <c r="O187" s="3"/>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row>
    <row r="188" spans="3:193" x14ac:dyDescent="0.25">
      <c r="C188" s="1"/>
      <c r="D188" s="3"/>
      <c r="E188" s="3"/>
      <c r="F188" s="3"/>
      <c r="G188" s="3"/>
      <c r="H188" s="8"/>
      <c r="I188" s="3"/>
      <c r="J188" s="3"/>
      <c r="K188" s="3"/>
      <c r="L188" s="3"/>
      <c r="M188" s="3"/>
      <c r="N188" s="3"/>
      <c r="O188" s="3"/>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row>
    <row r="189" spans="3:193" x14ac:dyDescent="0.25">
      <c r="C189" s="1"/>
      <c r="D189" s="3"/>
      <c r="E189" s="3"/>
      <c r="F189" s="3"/>
      <c r="G189" s="3"/>
      <c r="H189" s="8"/>
      <c r="I189" s="3"/>
      <c r="J189" s="3"/>
      <c r="K189" s="3"/>
      <c r="L189" s="3"/>
      <c r="M189" s="3"/>
      <c r="N189" s="3"/>
      <c r="O189" s="3"/>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row>
    <row r="190" spans="3:193" x14ac:dyDescent="0.25">
      <c r="C190" s="1"/>
      <c r="D190" s="3"/>
      <c r="E190" s="3"/>
      <c r="F190" s="3"/>
      <c r="G190" s="3"/>
      <c r="H190" s="8"/>
      <c r="I190" s="3"/>
      <c r="J190" s="3"/>
      <c r="K190" s="3"/>
      <c r="L190" s="3"/>
      <c r="M190" s="3"/>
      <c r="N190" s="3"/>
      <c r="O190" s="3"/>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row>
    <row r="191" spans="3:193" x14ac:dyDescent="0.25">
      <c r="C191" s="1"/>
      <c r="D191" s="3"/>
      <c r="E191" s="3"/>
      <c r="F191" s="3"/>
      <c r="G191" s="3"/>
      <c r="H191" s="8"/>
      <c r="I191" s="3"/>
      <c r="J191" s="3"/>
      <c r="K191" s="3"/>
      <c r="L191" s="3"/>
      <c r="M191" s="3"/>
      <c r="N191" s="3"/>
      <c r="O191" s="3"/>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row>
    <row r="192" spans="3:193" x14ac:dyDescent="0.25">
      <c r="C192" s="1"/>
      <c r="D192" s="3"/>
      <c r="E192" s="3"/>
      <c r="F192" s="3"/>
      <c r="G192" s="3"/>
      <c r="H192" s="8"/>
      <c r="I192" s="3"/>
      <c r="J192" s="3"/>
      <c r="K192" s="3"/>
      <c r="L192" s="3"/>
      <c r="M192" s="3"/>
      <c r="N192" s="3"/>
      <c r="O192" s="3"/>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row>
    <row r="193" spans="3:193" x14ac:dyDescent="0.25">
      <c r="C193" s="1"/>
      <c r="D193" s="3"/>
      <c r="E193" s="3"/>
      <c r="F193" s="3"/>
      <c r="G193" s="3"/>
      <c r="H193" s="8"/>
      <c r="I193" s="3"/>
      <c r="J193" s="3"/>
      <c r="K193" s="3"/>
      <c r="L193" s="3"/>
      <c r="M193" s="3"/>
      <c r="N193" s="3"/>
      <c r="O193" s="3"/>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row>
    <row r="194" spans="3:193" x14ac:dyDescent="0.25">
      <c r="C194" s="1"/>
      <c r="D194" s="3"/>
      <c r="E194" s="3"/>
      <c r="F194" s="3"/>
      <c r="G194" s="3"/>
      <c r="H194" s="8"/>
      <c r="I194" s="3"/>
      <c r="J194" s="3"/>
      <c r="K194" s="3"/>
      <c r="L194" s="3"/>
      <c r="M194" s="3"/>
      <c r="N194" s="3"/>
      <c r="O194" s="3"/>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row>
    <row r="195" spans="3:193" x14ac:dyDescent="0.25">
      <c r="C195" s="1"/>
      <c r="D195" s="3"/>
      <c r="E195" s="3"/>
      <c r="F195" s="3"/>
      <c r="G195" s="3"/>
      <c r="H195" s="8"/>
      <c r="I195" s="3"/>
      <c r="J195" s="3"/>
      <c r="K195" s="3"/>
      <c r="L195" s="3"/>
      <c r="M195" s="3"/>
      <c r="N195" s="3"/>
      <c r="O195" s="3"/>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row>
    <row r="196" spans="3:193" x14ac:dyDescent="0.25">
      <c r="C196" s="1"/>
      <c r="D196" s="3"/>
      <c r="E196" s="3"/>
      <c r="F196" s="3"/>
      <c r="G196" s="3"/>
      <c r="H196" s="8"/>
      <c r="I196" s="3"/>
      <c r="J196" s="3"/>
      <c r="K196" s="3"/>
      <c r="L196" s="3"/>
      <c r="M196" s="3"/>
      <c r="N196" s="3"/>
      <c r="O196" s="3"/>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row>
    <row r="197" spans="3:193" x14ac:dyDescent="0.25">
      <c r="C197" s="1"/>
      <c r="D197" s="3"/>
      <c r="E197" s="3"/>
      <c r="F197" s="3"/>
      <c r="G197" s="3"/>
      <c r="H197" s="8"/>
      <c r="I197" s="3"/>
      <c r="J197" s="3"/>
      <c r="K197" s="3"/>
      <c r="L197" s="3"/>
      <c r="M197" s="3"/>
      <c r="N197" s="3"/>
      <c r="O197" s="3"/>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row>
    <row r="198" spans="3:193" x14ac:dyDescent="0.25">
      <c r="C198" s="1"/>
      <c r="D198" s="3"/>
      <c r="E198" s="3"/>
      <c r="F198" s="3"/>
      <c r="G198" s="3"/>
      <c r="H198" s="8"/>
      <c r="I198" s="3"/>
      <c r="J198" s="3"/>
      <c r="K198" s="3"/>
      <c r="L198" s="3"/>
      <c r="M198" s="3"/>
      <c r="N198" s="3"/>
      <c r="O198" s="3"/>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row>
    <row r="199" spans="3:193" x14ac:dyDescent="0.25">
      <c r="C199" s="1"/>
      <c r="D199" s="3"/>
      <c r="E199" s="3"/>
      <c r="F199" s="3"/>
      <c r="G199" s="3"/>
      <c r="H199" s="8"/>
      <c r="I199" s="3"/>
      <c r="J199" s="3"/>
      <c r="K199" s="3"/>
      <c r="L199" s="3"/>
      <c r="M199" s="3"/>
      <c r="N199" s="3"/>
      <c r="O199" s="3"/>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row>
    <row r="200" spans="3:193" x14ac:dyDescent="0.25">
      <c r="C200" s="1"/>
      <c r="D200" s="3"/>
      <c r="E200" s="3"/>
      <c r="F200" s="3"/>
      <c r="G200" s="3"/>
      <c r="H200" s="8"/>
      <c r="I200" s="3"/>
      <c r="J200" s="3"/>
      <c r="K200" s="3"/>
      <c r="L200" s="3"/>
      <c r="M200" s="3"/>
      <c r="N200" s="3"/>
      <c r="O200" s="3"/>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row>
    <row r="201" spans="3:193" x14ac:dyDescent="0.25">
      <c r="C201" s="1"/>
      <c r="D201" s="3"/>
      <c r="E201" s="3"/>
      <c r="F201" s="3"/>
      <c r="G201" s="3"/>
      <c r="H201" s="8"/>
      <c r="I201" s="3"/>
      <c r="J201" s="3"/>
      <c r="K201" s="3"/>
      <c r="L201" s="3"/>
      <c r="M201" s="3"/>
      <c r="N201" s="3"/>
      <c r="O201" s="3"/>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row>
    <row r="202" spans="3:193" x14ac:dyDescent="0.25">
      <c r="C202" s="1"/>
      <c r="D202" s="3"/>
      <c r="E202" s="3"/>
      <c r="F202" s="3"/>
      <c r="G202" s="3"/>
      <c r="H202" s="8"/>
      <c r="I202" s="3"/>
      <c r="J202" s="3"/>
      <c r="K202" s="3"/>
      <c r="L202" s="3"/>
      <c r="M202" s="3"/>
      <c r="N202" s="3"/>
      <c r="O202" s="3"/>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row>
    <row r="203" spans="3:193" x14ac:dyDescent="0.25">
      <c r="C203" s="1"/>
      <c r="D203" s="3"/>
      <c r="E203" s="3"/>
      <c r="F203" s="3"/>
      <c r="G203" s="3"/>
      <c r="H203" s="8"/>
      <c r="I203" s="3"/>
      <c r="J203" s="3"/>
      <c r="K203" s="3"/>
      <c r="L203" s="3"/>
      <c r="M203" s="3"/>
      <c r="N203" s="3"/>
      <c r="O203" s="3"/>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row>
    <row r="204" spans="3:193" x14ac:dyDescent="0.25">
      <c r="C204" s="1"/>
      <c r="D204" s="3"/>
      <c r="E204" s="3"/>
      <c r="F204" s="3"/>
      <c r="G204" s="3"/>
      <c r="H204" s="8"/>
      <c r="I204" s="3"/>
      <c r="J204" s="3"/>
      <c r="K204" s="3"/>
      <c r="L204" s="3"/>
      <c r="M204" s="3"/>
      <c r="N204" s="3"/>
      <c r="O204" s="3"/>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row>
    <row r="205" spans="3:193" x14ac:dyDescent="0.25">
      <c r="C205" s="1"/>
      <c r="D205" s="3"/>
      <c r="E205" s="3"/>
      <c r="F205" s="3"/>
      <c r="G205" s="3"/>
      <c r="H205" s="8"/>
      <c r="I205" s="3"/>
      <c r="J205" s="3"/>
      <c r="K205" s="3"/>
      <c r="L205" s="3"/>
      <c r="M205" s="3"/>
      <c r="N205" s="3"/>
      <c r="O205" s="3"/>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row>
    <row r="206" spans="3:193" x14ac:dyDescent="0.25">
      <c r="C206" s="1"/>
      <c r="D206" s="3"/>
      <c r="E206" s="3"/>
      <c r="F206" s="3"/>
      <c r="G206" s="3"/>
      <c r="H206" s="8"/>
      <c r="I206" s="3"/>
      <c r="J206" s="3"/>
      <c r="K206" s="3"/>
      <c r="L206" s="3"/>
      <c r="M206" s="3"/>
      <c r="N206" s="3"/>
      <c r="O206" s="3"/>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row>
    <row r="207" spans="3:193" x14ac:dyDescent="0.25">
      <c r="C207" s="1"/>
      <c r="D207" s="3"/>
      <c r="E207" s="3"/>
      <c r="F207" s="3"/>
      <c r="G207" s="3"/>
      <c r="H207" s="8"/>
      <c r="I207" s="3"/>
      <c r="J207" s="3"/>
      <c r="K207" s="3"/>
      <c r="L207" s="3"/>
      <c r="M207" s="3"/>
      <c r="N207" s="3"/>
      <c r="O207" s="3"/>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row>
    <row r="208" spans="3:193" x14ac:dyDescent="0.25">
      <c r="C208" s="1"/>
      <c r="D208" s="3"/>
      <c r="E208" s="3"/>
      <c r="F208" s="3"/>
      <c r="G208" s="3"/>
      <c r="H208" s="8"/>
      <c r="I208" s="3"/>
      <c r="J208" s="3"/>
      <c r="K208" s="3"/>
      <c r="L208" s="3"/>
      <c r="M208" s="3"/>
      <c r="N208" s="3"/>
      <c r="O208" s="3"/>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row>
    <row r="209" spans="3:193" x14ac:dyDescent="0.25">
      <c r="C209" s="1"/>
      <c r="D209" s="3"/>
      <c r="E209" s="3"/>
      <c r="F209" s="3"/>
      <c r="G209" s="3"/>
      <c r="H209" s="8"/>
      <c r="I209" s="3"/>
      <c r="J209" s="3"/>
      <c r="K209" s="3"/>
      <c r="L209" s="3"/>
      <c r="M209" s="3"/>
      <c r="N209" s="3"/>
      <c r="O209" s="3"/>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row>
    <row r="210" spans="3:193" x14ac:dyDescent="0.25">
      <c r="C210" s="1"/>
      <c r="D210" s="3"/>
      <c r="E210" s="3"/>
      <c r="F210" s="3"/>
      <c r="G210" s="3"/>
      <c r="H210" s="8"/>
      <c r="I210" s="3"/>
      <c r="J210" s="3"/>
      <c r="K210" s="3"/>
      <c r="L210" s="3"/>
      <c r="M210" s="3"/>
      <c r="N210" s="3"/>
      <c r="O210" s="3"/>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row>
    <row r="211" spans="3:193" x14ac:dyDescent="0.25">
      <c r="C211" s="1"/>
      <c r="D211" s="3"/>
      <c r="E211" s="3"/>
      <c r="F211" s="3"/>
      <c r="G211" s="3"/>
      <c r="H211" s="8"/>
      <c r="I211" s="3"/>
      <c r="J211" s="3"/>
      <c r="K211" s="3"/>
      <c r="L211" s="3"/>
      <c r="M211" s="3"/>
      <c r="N211" s="3"/>
      <c r="O211" s="3"/>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row>
    <row r="212" spans="3:193" x14ac:dyDescent="0.25">
      <c r="C212" s="1"/>
      <c r="D212" s="3"/>
      <c r="E212" s="3"/>
      <c r="F212" s="3"/>
      <c r="G212" s="3"/>
      <c r="H212" s="8"/>
      <c r="I212" s="3"/>
      <c r="J212" s="3"/>
      <c r="K212" s="3"/>
      <c r="L212" s="3"/>
      <c r="M212" s="3"/>
      <c r="N212" s="3"/>
      <c r="O212" s="3"/>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row>
    <row r="213" spans="3:193" x14ac:dyDescent="0.25">
      <c r="C213" s="1"/>
      <c r="D213" s="3"/>
      <c r="E213" s="3"/>
      <c r="F213" s="3"/>
      <c r="G213" s="3"/>
      <c r="H213" s="8"/>
      <c r="I213" s="3"/>
      <c r="J213" s="3"/>
      <c r="K213" s="3"/>
      <c r="L213" s="3"/>
      <c r="M213" s="3"/>
      <c r="N213" s="3"/>
      <c r="O213" s="3"/>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row>
    <row r="214" spans="3:193" x14ac:dyDescent="0.25">
      <c r="C214" s="1"/>
      <c r="D214" s="3"/>
      <c r="E214" s="3"/>
      <c r="F214" s="3"/>
      <c r="G214" s="3"/>
      <c r="H214" s="8"/>
      <c r="I214" s="3"/>
      <c r="J214" s="3"/>
      <c r="K214" s="3"/>
      <c r="L214" s="3"/>
      <c r="M214" s="3"/>
      <c r="N214" s="3"/>
      <c r="O214" s="3"/>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row>
    <row r="215" spans="3:193" x14ac:dyDescent="0.25">
      <c r="C215" s="1"/>
      <c r="D215" s="3"/>
      <c r="E215" s="3"/>
      <c r="F215" s="3"/>
      <c r="G215" s="3"/>
      <c r="H215" s="8"/>
      <c r="I215" s="3"/>
      <c r="J215" s="3"/>
      <c r="K215" s="3"/>
      <c r="L215" s="3"/>
      <c r="M215" s="3"/>
      <c r="N215" s="3"/>
      <c r="O215" s="3"/>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row>
    <row r="216" spans="3:193" x14ac:dyDescent="0.25">
      <c r="C216" s="1"/>
      <c r="D216" s="3"/>
      <c r="E216" s="3"/>
      <c r="F216" s="3"/>
      <c r="G216" s="3"/>
      <c r="H216" s="8"/>
      <c r="I216" s="3"/>
      <c r="J216" s="3"/>
      <c r="K216" s="3"/>
      <c r="L216" s="3"/>
      <c r="M216" s="3"/>
      <c r="N216" s="3"/>
      <c r="O216" s="3"/>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row>
    <row r="217" spans="3:193" x14ac:dyDescent="0.25">
      <c r="C217" s="1"/>
      <c r="D217" s="3"/>
      <c r="E217" s="3"/>
      <c r="F217" s="3"/>
      <c r="G217" s="3"/>
      <c r="H217" s="8"/>
      <c r="I217" s="3"/>
      <c r="J217" s="3"/>
      <c r="K217" s="3"/>
      <c r="L217" s="3"/>
      <c r="M217" s="3"/>
      <c r="N217" s="3"/>
      <c r="O217" s="3"/>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row>
    <row r="218" spans="3:193" x14ac:dyDescent="0.25">
      <c r="C218" s="1"/>
      <c r="D218" s="3"/>
      <c r="E218" s="3"/>
      <c r="F218" s="3"/>
      <c r="G218" s="3"/>
      <c r="H218" s="8"/>
      <c r="I218" s="3"/>
      <c r="J218" s="3"/>
      <c r="K218" s="3"/>
      <c r="L218" s="3"/>
      <c r="M218" s="3"/>
      <c r="N218" s="3"/>
      <c r="O218" s="3"/>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row>
    <row r="219" spans="3:193" x14ac:dyDescent="0.25">
      <c r="C219" s="1"/>
      <c r="D219" s="3"/>
      <c r="E219" s="3"/>
      <c r="F219" s="3"/>
      <c r="G219" s="3"/>
      <c r="H219" s="8"/>
      <c r="I219" s="3"/>
      <c r="J219" s="3"/>
      <c r="K219" s="3"/>
      <c r="L219" s="3"/>
      <c r="M219" s="3"/>
      <c r="N219" s="3"/>
      <c r="O219" s="3"/>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row>
    <row r="220" spans="3:193" x14ac:dyDescent="0.25">
      <c r="C220" s="1"/>
      <c r="D220" s="3"/>
      <c r="E220" s="3"/>
      <c r="F220" s="3"/>
      <c r="G220" s="3"/>
      <c r="H220" s="8"/>
      <c r="I220" s="3"/>
      <c r="J220" s="3"/>
      <c r="K220" s="3"/>
      <c r="L220" s="3"/>
      <c r="M220" s="3"/>
      <c r="N220" s="3"/>
      <c r="O220" s="3"/>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row>
    <row r="221" spans="3:193" x14ac:dyDescent="0.25">
      <c r="C221" s="1"/>
      <c r="D221" s="3"/>
      <c r="E221" s="3"/>
      <c r="F221" s="3"/>
      <c r="G221" s="3"/>
      <c r="H221" s="8"/>
      <c r="I221" s="3"/>
      <c r="J221" s="3"/>
      <c r="K221" s="3"/>
      <c r="L221" s="3"/>
      <c r="M221" s="3"/>
      <c r="N221" s="3"/>
      <c r="O221" s="3"/>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row>
    <row r="222" spans="3:193" x14ac:dyDescent="0.25">
      <c r="C222" s="1"/>
      <c r="D222" s="3"/>
      <c r="E222" s="3"/>
      <c r="F222" s="3"/>
      <c r="G222" s="3"/>
      <c r="H222" s="8"/>
      <c r="I222" s="3"/>
      <c r="J222" s="3"/>
      <c r="K222" s="3"/>
      <c r="L222" s="3"/>
      <c r="M222" s="3"/>
      <c r="N222" s="3"/>
      <c r="O222" s="3"/>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row>
    <row r="223" spans="3:193" x14ac:dyDescent="0.25">
      <c r="C223" s="1"/>
      <c r="D223" s="3"/>
      <c r="E223" s="3"/>
      <c r="F223" s="3"/>
      <c r="G223" s="3"/>
      <c r="H223" s="8"/>
      <c r="I223" s="3"/>
      <c r="J223" s="3"/>
      <c r="K223" s="3"/>
      <c r="L223" s="3"/>
      <c r="M223" s="3"/>
      <c r="N223" s="3"/>
      <c r="O223" s="3"/>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row>
    <row r="224" spans="3:193" x14ac:dyDescent="0.25">
      <c r="C224" s="1"/>
      <c r="D224" s="3"/>
      <c r="E224" s="3"/>
      <c r="F224" s="3"/>
      <c r="G224" s="3"/>
      <c r="H224" s="8"/>
      <c r="I224" s="3"/>
      <c r="J224" s="3"/>
      <c r="K224" s="3"/>
      <c r="L224" s="3"/>
      <c r="M224" s="3"/>
      <c r="N224" s="3"/>
      <c r="O224" s="3"/>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row>
    <row r="225" spans="3:193" x14ac:dyDescent="0.25">
      <c r="C225" s="1"/>
      <c r="D225" s="3"/>
      <c r="E225" s="3"/>
      <c r="F225" s="3"/>
      <c r="G225" s="3"/>
      <c r="H225" s="8"/>
      <c r="I225" s="3"/>
      <c r="J225" s="3"/>
      <c r="K225" s="3"/>
      <c r="L225" s="3"/>
      <c r="M225" s="3"/>
      <c r="N225" s="3"/>
      <c r="O225" s="3"/>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row>
    <row r="226" spans="3:193" x14ac:dyDescent="0.25">
      <c r="C226" s="1"/>
      <c r="D226" s="3"/>
      <c r="E226" s="3"/>
      <c r="F226" s="3"/>
      <c r="G226" s="3"/>
      <c r="H226" s="8"/>
      <c r="I226" s="3"/>
      <c r="J226" s="3"/>
      <c r="K226" s="3"/>
      <c r="L226" s="3"/>
      <c r="M226" s="3"/>
      <c r="N226" s="3"/>
      <c r="O226" s="3"/>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row>
    <row r="227" spans="3:193" x14ac:dyDescent="0.25">
      <c r="C227" s="1"/>
      <c r="D227" s="3"/>
      <c r="E227" s="3"/>
      <c r="F227" s="3"/>
      <c r="G227" s="3"/>
      <c r="H227" s="8"/>
      <c r="I227" s="3"/>
      <c r="J227" s="3"/>
      <c r="K227" s="3"/>
      <c r="L227" s="3"/>
      <c r="M227" s="3"/>
      <c r="N227" s="3"/>
      <c r="O227" s="3"/>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row>
    <row r="228" spans="3:193" x14ac:dyDescent="0.25">
      <c r="C228" s="1"/>
      <c r="D228" s="3"/>
      <c r="E228" s="3"/>
      <c r="F228" s="3"/>
      <c r="G228" s="3"/>
      <c r="H228" s="8"/>
      <c r="I228" s="3"/>
      <c r="J228" s="3"/>
      <c r="K228" s="3"/>
      <c r="L228" s="3"/>
      <c r="M228" s="3"/>
      <c r="N228" s="3"/>
      <c r="O228" s="3"/>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row>
    <row r="229" spans="3:193" x14ac:dyDescent="0.25">
      <c r="C229" s="1"/>
      <c r="D229" s="3"/>
      <c r="E229" s="3"/>
      <c r="F229" s="3"/>
      <c r="G229" s="3"/>
      <c r="H229" s="8"/>
      <c r="I229" s="3"/>
      <c r="J229" s="3"/>
      <c r="K229" s="3"/>
      <c r="L229" s="3"/>
      <c r="M229" s="3"/>
      <c r="N229" s="3"/>
      <c r="O229" s="3"/>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row>
    <row r="230" spans="3:193" x14ac:dyDescent="0.25">
      <c r="C230" s="1"/>
      <c r="D230" s="3"/>
      <c r="E230" s="3"/>
      <c r="F230" s="3"/>
      <c r="G230" s="3"/>
      <c r="H230" s="8"/>
      <c r="I230" s="3"/>
      <c r="J230" s="3"/>
      <c r="K230" s="3"/>
      <c r="L230" s="3"/>
      <c r="M230" s="3"/>
      <c r="N230" s="3"/>
      <c r="O230" s="3"/>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row>
    <row r="231" spans="3:193" x14ac:dyDescent="0.25">
      <c r="C231" s="1"/>
      <c r="D231" s="3"/>
      <c r="E231" s="3"/>
      <c r="F231" s="3"/>
      <c r="G231" s="3"/>
      <c r="H231" s="8"/>
      <c r="I231" s="3"/>
      <c r="J231" s="3"/>
      <c r="K231" s="3"/>
      <c r="L231" s="3"/>
      <c r="M231" s="3"/>
      <c r="N231" s="3"/>
      <c r="O231" s="3"/>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row>
    <row r="232" spans="3:193" x14ac:dyDescent="0.25">
      <c r="C232" s="1"/>
      <c r="D232" s="3"/>
      <c r="E232" s="3"/>
      <c r="F232" s="3"/>
      <c r="G232" s="3"/>
      <c r="H232" s="8"/>
      <c r="I232" s="3"/>
      <c r="J232" s="3"/>
      <c r="K232" s="3"/>
      <c r="L232" s="3"/>
      <c r="M232" s="3"/>
      <c r="N232" s="3"/>
      <c r="O232" s="3"/>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row>
    <row r="233" spans="3:193" x14ac:dyDescent="0.25">
      <c r="C233" s="1"/>
      <c r="D233" s="3"/>
      <c r="E233" s="3"/>
      <c r="F233" s="3"/>
      <c r="G233" s="3"/>
      <c r="H233" s="8"/>
      <c r="I233" s="3"/>
      <c r="J233" s="3"/>
      <c r="K233" s="3"/>
      <c r="L233" s="3"/>
      <c r="M233" s="3"/>
      <c r="N233" s="3"/>
      <c r="O233" s="3"/>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row>
    <row r="234" spans="3:193" x14ac:dyDescent="0.25">
      <c r="C234" s="1"/>
      <c r="D234" s="3"/>
      <c r="E234" s="3"/>
      <c r="F234" s="3"/>
      <c r="G234" s="3"/>
      <c r="H234" s="8"/>
      <c r="I234" s="3"/>
      <c r="J234" s="3"/>
      <c r="K234" s="3"/>
      <c r="L234" s="3"/>
      <c r="M234" s="3"/>
      <c r="N234" s="3"/>
      <c r="O234" s="3"/>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row>
    <row r="235" spans="3:193" x14ac:dyDescent="0.25">
      <c r="C235" s="1"/>
      <c r="D235" s="3"/>
      <c r="E235" s="3"/>
      <c r="F235" s="3"/>
      <c r="G235" s="3"/>
      <c r="H235" s="8"/>
      <c r="I235" s="3"/>
      <c r="J235" s="3"/>
      <c r="K235" s="3"/>
      <c r="L235" s="3"/>
      <c r="M235" s="3"/>
      <c r="N235" s="3"/>
      <c r="O235" s="3"/>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row>
    <row r="236" spans="3:193" x14ac:dyDescent="0.25">
      <c r="C236" s="1"/>
      <c r="D236" s="3"/>
      <c r="E236" s="3"/>
      <c r="F236" s="3"/>
      <c r="G236" s="3"/>
      <c r="H236" s="8"/>
      <c r="I236" s="3"/>
      <c r="J236" s="3"/>
      <c r="K236" s="3"/>
      <c r="L236" s="3"/>
      <c r="M236" s="3"/>
      <c r="N236" s="3"/>
      <c r="O236" s="3"/>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row>
    <row r="237" spans="3:193" x14ac:dyDescent="0.25">
      <c r="C237" s="1"/>
      <c r="D237" s="3"/>
      <c r="E237" s="3"/>
      <c r="F237" s="3"/>
      <c r="G237" s="3"/>
      <c r="H237" s="8"/>
      <c r="I237" s="3"/>
      <c r="J237" s="3"/>
      <c r="K237" s="3"/>
      <c r="L237" s="3"/>
      <c r="M237" s="3"/>
      <c r="N237" s="3"/>
      <c r="O237" s="3"/>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row>
    <row r="238" spans="3:193" x14ac:dyDescent="0.25">
      <c r="C238" s="1"/>
      <c r="D238" s="3"/>
      <c r="E238" s="3"/>
      <c r="F238" s="3"/>
      <c r="G238" s="3"/>
      <c r="H238" s="8"/>
      <c r="I238" s="3"/>
      <c r="J238" s="3"/>
      <c r="K238" s="3"/>
      <c r="L238" s="3"/>
      <c r="M238" s="3"/>
      <c r="N238" s="3"/>
      <c r="O238" s="3"/>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row>
    <row r="239" spans="3:193" x14ac:dyDescent="0.25">
      <c r="C239" s="1"/>
      <c r="D239" s="3"/>
      <c r="E239" s="3"/>
      <c r="F239" s="3"/>
      <c r="G239" s="3"/>
      <c r="H239" s="8"/>
      <c r="I239" s="3"/>
      <c r="J239" s="3"/>
      <c r="K239" s="3"/>
      <c r="L239" s="3"/>
      <c r="M239" s="3"/>
      <c r="N239" s="3"/>
      <c r="O239" s="3"/>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row>
    <row r="240" spans="3:193" x14ac:dyDescent="0.25">
      <c r="C240" s="1"/>
      <c r="D240" s="3"/>
      <c r="E240" s="3"/>
      <c r="F240" s="3"/>
      <c r="G240" s="3"/>
      <c r="H240" s="8"/>
      <c r="I240" s="3"/>
      <c r="J240" s="3"/>
      <c r="K240" s="3"/>
      <c r="L240" s="3"/>
      <c r="M240" s="3"/>
      <c r="N240" s="3"/>
      <c r="O240" s="3"/>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row>
    <row r="241" spans="3:193" x14ac:dyDescent="0.25">
      <c r="C241" s="1"/>
      <c r="D241" s="3"/>
      <c r="E241" s="3"/>
      <c r="F241" s="3"/>
      <c r="G241" s="3"/>
      <c r="H241" s="8"/>
      <c r="I241" s="3"/>
      <c r="J241" s="3"/>
      <c r="K241" s="3"/>
      <c r="L241" s="3"/>
      <c r="M241" s="3"/>
      <c r="N241" s="3"/>
      <c r="O241" s="3"/>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row>
    <row r="242" spans="3:193" x14ac:dyDescent="0.25">
      <c r="C242" s="1"/>
      <c r="D242" s="3"/>
      <c r="E242" s="3"/>
      <c r="F242" s="3"/>
      <c r="G242" s="3"/>
      <c r="H242" s="8"/>
      <c r="I242" s="3"/>
      <c r="J242" s="3"/>
      <c r="K242" s="3"/>
      <c r="L242" s="3"/>
      <c r="M242" s="3"/>
      <c r="N242" s="3"/>
      <c r="O242" s="3"/>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row>
    <row r="243" spans="3:193" x14ac:dyDescent="0.25">
      <c r="C243" s="1"/>
      <c r="D243" s="3"/>
      <c r="E243" s="3"/>
      <c r="F243" s="3"/>
      <c r="G243" s="3"/>
      <c r="H243" s="8"/>
      <c r="I243" s="3"/>
      <c r="J243" s="3"/>
      <c r="K243" s="3"/>
      <c r="L243" s="3"/>
      <c r="M243" s="3"/>
      <c r="N243" s="3"/>
      <c r="O243" s="3"/>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row>
    <row r="244" spans="3:193" x14ac:dyDescent="0.25">
      <c r="C244" s="1"/>
      <c r="D244" s="3"/>
      <c r="E244" s="3"/>
      <c r="F244" s="3"/>
      <c r="G244" s="3"/>
      <c r="H244" s="8"/>
      <c r="I244" s="3"/>
      <c r="J244" s="3"/>
      <c r="K244" s="3"/>
      <c r="L244" s="3"/>
      <c r="M244" s="3"/>
      <c r="N244" s="3"/>
      <c r="O244" s="3"/>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row>
    <row r="245" spans="3:193" x14ac:dyDescent="0.25">
      <c r="C245" s="1"/>
      <c r="D245" s="3"/>
      <c r="E245" s="3"/>
      <c r="F245" s="3"/>
      <c r="G245" s="3"/>
      <c r="H245" s="8"/>
      <c r="I245" s="3"/>
      <c r="J245" s="3"/>
      <c r="K245" s="3"/>
      <c r="L245" s="3"/>
      <c r="M245" s="3"/>
      <c r="N245" s="3"/>
      <c r="O245" s="3"/>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row>
    <row r="246" spans="3:193" x14ac:dyDescent="0.25">
      <c r="C246" s="1"/>
      <c r="D246" s="3"/>
      <c r="E246" s="3"/>
      <c r="F246" s="3"/>
      <c r="G246" s="3"/>
      <c r="H246" s="8"/>
      <c r="I246" s="3"/>
      <c r="J246" s="3"/>
      <c r="K246" s="3"/>
      <c r="L246" s="3"/>
      <c r="M246" s="3"/>
      <c r="N246" s="3"/>
      <c r="O246" s="3"/>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row>
    <row r="247" spans="3:193" x14ac:dyDescent="0.25">
      <c r="C247" s="1"/>
      <c r="D247" s="3"/>
      <c r="E247" s="3"/>
      <c r="F247" s="3"/>
      <c r="G247" s="3"/>
      <c r="H247" s="8"/>
      <c r="I247" s="3"/>
      <c r="J247" s="3"/>
      <c r="K247" s="3"/>
      <c r="L247" s="3"/>
      <c r="M247" s="3"/>
      <c r="N247" s="3"/>
      <c r="O247" s="3"/>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row>
    <row r="248" spans="3:193" x14ac:dyDescent="0.25">
      <c r="C248" s="1"/>
      <c r="D248" s="3"/>
      <c r="E248" s="3"/>
      <c r="F248" s="3"/>
      <c r="G248" s="3"/>
      <c r="H248" s="8"/>
      <c r="I248" s="3"/>
      <c r="J248" s="3"/>
      <c r="K248" s="3"/>
      <c r="L248" s="3"/>
      <c r="M248" s="3"/>
      <c r="N248" s="3"/>
      <c r="O248" s="3"/>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row>
    <row r="249" spans="3:193" x14ac:dyDescent="0.25">
      <c r="C249" s="1"/>
      <c r="D249" s="3"/>
      <c r="E249" s="3"/>
      <c r="F249" s="3"/>
      <c r="G249" s="3"/>
      <c r="H249" s="8"/>
      <c r="I249" s="3"/>
      <c r="J249" s="3"/>
      <c r="K249" s="3"/>
      <c r="L249" s="3"/>
      <c r="M249" s="3"/>
      <c r="N249" s="3"/>
      <c r="O249" s="3"/>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row>
    <row r="250" spans="3:193" x14ac:dyDescent="0.25">
      <c r="C250" s="1"/>
      <c r="D250" s="3"/>
      <c r="E250" s="3"/>
      <c r="F250" s="3"/>
      <c r="G250" s="3"/>
      <c r="H250" s="8"/>
      <c r="I250" s="3"/>
      <c r="J250" s="3"/>
      <c r="K250" s="3"/>
      <c r="L250" s="3"/>
      <c r="M250" s="3"/>
      <c r="N250" s="3"/>
      <c r="O250" s="3"/>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row>
    <row r="251" spans="3:193" x14ac:dyDescent="0.25">
      <c r="C251" s="1"/>
      <c r="D251" s="3"/>
      <c r="E251" s="3"/>
      <c r="F251" s="3"/>
      <c r="G251" s="3"/>
      <c r="H251" s="8"/>
      <c r="I251" s="3"/>
      <c r="J251" s="3"/>
      <c r="K251" s="3"/>
      <c r="L251" s="3"/>
      <c r="M251" s="3"/>
      <c r="N251" s="3"/>
      <c r="O251" s="3"/>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row>
    <row r="252" spans="3:193" x14ac:dyDescent="0.25">
      <c r="C252" s="1"/>
      <c r="D252" s="3"/>
      <c r="E252" s="3"/>
      <c r="F252" s="3"/>
      <c r="G252" s="3"/>
      <c r="H252" s="8"/>
      <c r="I252" s="3"/>
      <c r="J252" s="3"/>
      <c r="K252" s="3"/>
      <c r="L252" s="3"/>
      <c r="M252" s="3"/>
      <c r="N252" s="3"/>
      <c r="O252" s="3"/>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row>
    <row r="253" spans="3:193" x14ac:dyDescent="0.25">
      <c r="C253" s="1"/>
      <c r="D253" s="3"/>
      <c r="E253" s="3"/>
      <c r="F253" s="3"/>
      <c r="G253" s="3"/>
      <c r="H253" s="8"/>
      <c r="I253" s="3"/>
      <c r="J253" s="3"/>
      <c r="K253" s="3"/>
      <c r="L253" s="3"/>
      <c r="M253" s="3"/>
      <c r="N253" s="3"/>
      <c r="O253" s="3"/>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row>
    <row r="254" spans="3:193" x14ac:dyDescent="0.25">
      <c r="C254" s="1"/>
      <c r="D254" s="3"/>
      <c r="E254" s="3"/>
      <c r="F254" s="3"/>
      <c r="G254" s="3"/>
      <c r="H254" s="8"/>
      <c r="I254" s="3"/>
      <c r="J254" s="3"/>
      <c r="K254" s="3"/>
      <c r="L254" s="3"/>
      <c r="M254" s="3"/>
      <c r="N254" s="3"/>
      <c r="O254" s="3"/>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row>
    <row r="255" spans="3:193" x14ac:dyDescent="0.25">
      <c r="C255" s="1"/>
      <c r="D255" s="3"/>
      <c r="E255" s="3"/>
      <c r="F255" s="3"/>
      <c r="G255" s="3"/>
      <c r="H255" s="8"/>
      <c r="I255" s="3"/>
      <c r="J255" s="3"/>
      <c r="K255" s="3"/>
      <c r="L255" s="3"/>
      <c r="M255" s="3"/>
      <c r="N255" s="3"/>
      <c r="O255" s="3"/>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row>
    <row r="256" spans="3:193" x14ac:dyDescent="0.25">
      <c r="C256" s="1"/>
      <c r="D256" s="3"/>
      <c r="E256" s="3"/>
      <c r="F256" s="3"/>
      <c r="G256" s="3"/>
      <c r="H256" s="8"/>
      <c r="I256" s="3"/>
      <c r="J256" s="3"/>
      <c r="K256" s="3"/>
      <c r="L256" s="3"/>
      <c r="M256" s="3"/>
      <c r="N256" s="3"/>
      <c r="O256" s="3"/>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row>
    <row r="257" spans="3:193" x14ac:dyDescent="0.25">
      <c r="C257" s="1"/>
      <c r="D257" s="3"/>
      <c r="E257" s="3"/>
      <c r="F257" s="3"/>
      <c r="G257" s="3"/>
      <c r="H257" s="8"/>
      <c r="I257" s="3"/>
      <c r="J257" s="3"/>
      <c r="K257" s="3"/>
      <c r="L257" s="3"/>
      <c r="M257" s="3"/>
      <c r="N257" s="3"/>
      <c r="O257" s="3"/>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row>
    <row r="258" spans="3:193" x14ac:dyDescent="0.25">
      <c r="C258" s="1"/>
      <c r="D258" s="3"/>
      <c r="E258" s="3"/>
      <c r="F258" s="3"/>
      <c r="G258" s="3"/>
      <c r="H258" s="8"/>
      <c r="I258" s="3"/>
      <c r="J258" s="3"/>
      <c r="K258" s="3"/>
      <c r="L258" s="3"/>
      <c r="M258" s="3"/>
      <c r="N258" s="3"/>
      <c r="O258" s="3"/>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row>
    <row r="259" spans="3:193" x14ac:dyDescent="0.25">
      <c r="C259" s="1"/>
      <c r="D259" s="3"/>
      <c r="E259" s="3"/>
      <c r="F259" s="3"/>
      <c r="G259" s="3"/>
      <c r="H259" s="8"/>
      <c r="I259" s="3"/>
      <c r="J259" s="3"/>
      <c r="K259" s="3"/>
      <c r="L259" s="3"/>
      <c r="M259" s="3"/>
      <c r="N259" s="3"/>
      <c r="O259" s="3"/>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row>
    <row r="260" spans="3:193" x14ac:dyDescent="0.25">
      <c r="C260" s="1"/>
      <c r="D260" s="3"/>
      <c r="E260" s="3"/>
      <c r="F260" s="3"/>
      <c r="G260" s="3"/>
      <c r="H260" s="8"/>
      <c r="I260" s="3"/>
      <c r="J260" s="3"/>
      <c r="K260" s="3"/>
      <c r="L260" s="3"/>
      <c r="M260" s="3"/>
      <c r="N260" s="3"/>
      <c r="O260" s="3"/>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row>
    <row r="261" spans="3:193" x14ac:dyDescent="0.25">
      <c r="C261" s="1"/>
      <c r="D261" s="3"/>
      <c r="E261" s="3"/>
      <c r="F261" s="3"/>
      <c r="G261" s="3"/>
      <c r="H261" s="8"/>
      <c r="I261" s="3"/>
      <c r="J261" s="3"/>
      <c r="K261" s="3"/>
      <c r="L261" s="3"/>
      <c r="M261" s="3"/>
      <c r="N261" s="3"/>
      <c r="O261" s="3"/>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row>
    <row r="262" spans="3:193" x14ac:dyDescent="0.25">
      <c r="C262" s="1"/>
      <c r="D262" s="3"/>
      <c r="E262" s="3"/>
      <c r="F262" s="3"/>
      <c r="G262" s="3"/>
      <c r="H262" s="8"/>
      <c r="I262" s="3"/>
      <c r="J262" s="3"/>
      <c r="K262" s="3"/>
      <c r="L262" s="3"/>
      <c r="M262" s="3"/>
      <c r="N262" s="3"/>
      <c r="O262" s="3"/>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row>
    <row r="263" spans="3:193" x14ac:dyDescent="0.25">
      <c r="C263" s="1"/>
      <c r="D263" s="3"/>
      <c r="E263" s="3"/>
      <c r="F263" s="3"/>
      <c r="G263" s="3"/>
      <c r="H263" s="8"/>
      <c r="I263" s="3"/>
      <c r="J263" s="3"/>
      <c r="K263" s="3"/>
      <c r="L263" s="3"/>
      <c r="M263" s="3"/>
      <c r="N263" s="3"/>
      <c r="O263" s="3"/>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row>
    <row r="264" spans="3:193" x14ac:dyDescent="0.25">
      <c r="C264" s="1"/>
      <c r="D264" s="3"/>
      <c r="E264" s="3"/>
      <c r="F264" s="3"/>
      <c r="G264" s="3"/>
      <c r="H264" s="8"/>
      <c r="I264" s="3"/>
      <c r="J264" s="3"/>
      <c r="K264" s="3"/>
      <c r="L264" s="3"/>
      <c r="M264" s="3"/>
      <c r="N264" s="3"/>
      <c r="O264" s="3"/>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row>
    <row r="265" spans="3:193" x14ac:dyDescent="0.25">
      <c r="C265" s="1"/>
      <c r="D265" s="3"/>
      <c r="E265" s="3"/>
      <c r="F265" s="3"/>
      <c r="G265" s="3"/>
      <c r="H265" s="8"/>
      <c r="I265" s="3"/>
      <c r="J265" s="3"/>
      <c r="K265" s="3"/>
      <c r="L265" s="3"/>
      <c r="M265" s="3"/>
      <c r="N265" s="3"/>
      <c r="O265" s="3"/>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row>
    <row r="266" spans="3:193" x14ac:dyDescent="0.25">
      <c r="C266" s="1"/>
      <c r="D266" s="3"/>
      <c r="E266" s="3"/>
      <c r="F266" s="3"/>
      <c r="G266" s="3"/>
      <c r="H266" s="8"/>
      <c r="I266" s="3"/>
      <c r="J266" s="3"/>
      <c r="K266" s="3"/>
      <c r="L266" s="3"/>
      <c r="M266" s="3"/>
      <c r="N266" s="3"/>
      <c r="O266" s="3"/>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row>
    <row r="267" spans="3:193" x14ac:dyDescent="0.25">
      <c r="C267" s="1"/>
      <c r="D267" s="3"/>
      <c r="E267" s="3"/>
      <c r="F267" s="3"/>
      <c r="G267" s="3"/>
      <c r="H267" s="8"/>
      <c r="I267" s="3"/>
      <c r="J267" s="3"/>
      <c r="K267" s="3"/>
      <c r="L267" s="3"/>
      <c r="M267" s="3"/>
      <c r="N267" s="3"/>
      <c r="O267" s="3"/>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row>
    <row r="268" spans="3:193" x14ac:dyDescent="0.25">
      <c r="C268" s="1"/>
      <c r="D268" s="3"/>
      <c r="E268" s="3"/>
      <c r="F268" s="3"/>
      <c r="G268" s="3"/>
      <c r="H268" s="8"/>
      <c r="I268" s="3"/>
      <c r="J268" s="3"/>
      <c r="K268" s="3"/>
      <c r="L268" s="3"/>
      <c r="M268" s="3"/>
      <c r="N268" s="3"/>
      <c r="O268" s="3"/>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row>
    <row r="269" spans="3:193" x14ac:dyDescent="0.25">
      <c r="C269" s="1"/>
      <c r="D269" s="3"/>
      <c r="E269" s="3"/>
      <c r="F269" s="3"/>
      <c r="G269" s="3"/>
      <c r="H269" s="8"/>
      <c r="I269" s="3"/>
      <c r="J269" s="3"/>
      <c r="K269" s="3"/>
      <c r="L269" s="3"/>
      <c r="M269" s="3"/>
      <c r="N269" s="3"/>
      <c r="O269" s="3"/>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row>
    <row r="270" spans="3:193" x14ac:dyDescent="0.25">
      <c r="C270" s="1"/>
      <c r="D270" s="3"/>
      <c r="E270" s="3"/>
      <c r="F270" s="3"/>
      <c r="G270" s="3"/>
      <c r="H270" s="8"/>
      <c r="I270" s="3"/>
      <c r="J270" s="3"/>
      <c r="K270" s="3"/>
      <c r="L270" s="3"/>
      <c r="M270" s="3"/>
      <c r="N270" s="3"/>
      <c r="O270" s="3"/>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row>
    <row r="271" spans="3:193" x14ac:dyDescent="0.25">
      <c r="C271" s="1"/>
      <c r="D271" s="3"/>
      <c r="E271" s="3"/>
      <c r="F271" s="3"/>
      <c r="G271" s="3"/>
      <c r="H271" s="8"/>
      <c r="I271" s="3"/>
      <c r="J271" s="3"/>
      <c r="K271" s="3"/>
      <c r="L271" s="3"/>
      <c r="M271" s="3"/>
      <c r="N271" s="3"/>
      <c r="O271" s="3"/>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row>
    <row r="272" spans="3:193" x14ac:dyDescent="0.25">
      <c r="C272" s="1"/>
      <c r="D272" s="3"/>
      <c r="E272" s="3"/>
      <c r="F272" s="3"/>
      <c r="G272" s="3"/>
      <c r="H272" s="8"/>
      <c r="I272" s="3"/>
      <c r="J272" s="3"/>
      <c r="K272" s="3"/>
      <c r="L272" s="3"/>
      <c r="M272" s="3"/>
      <c r="N272" s="3"/>
      <c r="O272" s="3"/>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row>
    <row r="273" spans="3:193" x14ac:dyDescent="0.25">
      <c r="C273" s="1"/>
      <c r="D273" s="3"/>
      <c r="E273" s="3"/>
      <c r="F273" s="3"/>
      <c r="G273" s="3"/>
      <c r="H273" s="8"/>
      <c r="I273" s="3"/>
      <c r="J273" s="3"/>
      <c r="K273" s="3"/>
      <c r="L273" s="3"/>
      <c r="M273" s="3"/>
      <c r="N273" s="3"/>
      <c r="O273" s="3"/>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row>
    <row r="274" spans="3:193" x14ac:dyDescent="0.25">
      <c r="C274" s="1"/>
      <c r="D274" s="3"/>
      <c r="E274" s="3"/>
      <c r="F274" s="3"/>
      <c r="G274" s="3"/>
      <c r="H274" s="8"/>
      <c r="I274" s="3"/>
      <c r="J274" s="3"/>
      <c r="K274" s="3"/>
      <c r="L274" s="3"/>
      <c r="M274" s="3"/>
      <c r="N274" s="3"/>
      <c r="O274" s="3"/>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row>
    <row r="275" spans="3:193" x14ac:dyDescent="0.25">
      <c r="C275" s="1"/>
      <c r="D275" s="3"/>
      <c r="E275" s="3"/>
      <c r="F275" s="3"/>
      <c r="G275" s="3"/>
      <c r="H275" s="8"/>
      <c r="I275" s="3"/>
      <c r="J275" s="3"/>
      <c r="K275" s="3"/>
      <c r="L275" s="3"/>
      <c r="M275" s="3"/>
      <c r="N275" s="3"/>
      <c r="O275" s="3"/>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row>
    <row r="276" spans="3:193" x14ac:dyDescent="0.25">
      <c r="C276" s="1"/>
      <c r="D276" s="3"/>
      <c r="E276" s="3"/>
      <c r="F276" s="3"/>
      <c r="G276" s="3"/>
      <c r="H276" s="8"/>
      <c r="I276" s="3"/>
      <c r="J276" s="3"/>
      <c r="K276" s="3"/>
      <c r="L276" s="3"/>
      <c r="M276" s="3"/>
      <c r="N276" s="3"/>
      <c r="O276" s="3"/>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row>
    <row r="277" spans="3:193" x14ac:dyDescent="0.25">
      <c r="C277" s="1"/>
      <c r="D277" s="3"/>
      <c r="E277" s="3"/>
      <c r="F277" s="3"/>
      <c r="G277" s="3"/>
      <c r="H277" s="8"/>
      <c r="I277" s="3"/>
      <c r="J277" s="3"/>
      <c r="K277" s="3"/>
      <c r="L277" s="3"/>
      <c r="M277" s="3"/>
      <c r="N277" s="3"/>
      <c r="O277" s="3"/>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row>
    <row r="278" spans="3:193" x14ac:dyDescent="0.25">
      <c r="C278" s="1"/>
      <c r="D278" s="3"/>
      <c r="E278" s="3"/>
      <c r="F278" s="3"/>
      <c r="G278" s="3"/>
      <c r="H278" s="8"/>
      <c r="I278" s="3"/>
      <c r="J278" s="3"/>
      <c r="K278" s="3"/>
      <c r="L278" s="3"/>
      <c r="M278" s="3"/>
      <c r="N278" s="3"/>
      <c r="O278" s="3"/>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row>
    <row r="279" spans="3:193" x14ac:dyDescent="0.25">
      <c r="C279" s="1"/>
      <c r="D279" s="3"/>
      <c r="E279" s="3"/>
      <c r="F279" s="3"/>
      <c r="G279" s="3"/>
      <c r="H279" s="8"/>
      <c r="I279" s="3"/>
      <c r="J279" s="3"/>
      <c r="K279" s="3"/>
      <c r="L279" s="3"/>
      <c r="M279" s="3"/>
      <c r="N279" s="3"/>
      <c r="O279" s="3"/>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t_5205 volume</vt:lpstr>
      <vt:lpstr>t_5205 en niveau (2)</vt:lpstr>
      <vt:lpstr>Feuil1</vt:lpstr>
      <vt:lpstr>t_5205 en niveau (3)</vt:lpstr>
      <vt:lpstr>t_5205 valeur</vt:lpstr>
      <vt:lpstr>t_5205 en niveau (4)</vt:lpstr>
      <vt:lpstr>Feuil1 (2)</vt:lpstr>
      <vt:lpstr>t_5205 en niveau (5)</vt:lpstr>
    </vt:vector>
  </TitlesOfParts>
  <Company>INSEE-SNPT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Meunier Yanique</dc:creator>
  <cp:lastModifiedBy>pc</cp:lastModifiedBy>
  <dcterms:created xsi:type="dcterms:W3CDTF">2020-05-29T07:44:57Z</dcterms:created>
  <dcterms:modified xsi:type="dcterms:W3CDTF">2024-07-02T10:25:52Z</dcterms:modified>
</cp:coreProperties>
</file>